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J8-SS\MILCON\MPAT_R_2.6.3\Sensitivity\"/>
    </mc:Choice>
  </mc:AlternateContent>
  <bookViews>
    <workbookView xWindow="0" yWindow="630" windowWidth="28800" windowHeight="12225"/>
  </bookViews>
  <sheets>
    <sheet name="Summary" sheetId="6" r:id="rId1"/>
    <sheet name="Combined" sheetId="7" r:id="rId2"/>
    <sheet name="20190418 MPAT_Solution (10_90)" sheetId="1" r:id="rId3"/>
    <sheet name="20190418 MPAT_Solution (30_70)" sheetId="2" r:id="rId4"/>
    <sheet name="20190418 MPAT_Solution (50_50)" sheetId="3" r:id="rId5"/>
    <sheet name="20190418 MPAT_Solution (70_30)" sheetId="4" r:id="rId6"/>
    <sheet name="20190418 MPAT_Solution (90_10)" sheetId="5" r:id="rId7"/>
  </sheets>
  <definedNames>
    <definedName name="_xlnm._FilterDatabase" localSheetId="1" hidden="1">Combined!$A$1:$M$247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D8" i="6" l="1"/>
  <c r="E8" i="6"/>
  <c r="F8" i="6"/>
  <c r="G8" i="6"/>
  <c r="C8" i="6"/>
  <c r="C20" i="6" l="1"/>
  <c r="G7" i="6" l="1"/>
  <c r="F7" i="6"/>
  <c r="E7" i="6"/>
  <c r="D7" i="6"/>
  <c r="C7" i="6"/>
  <c r="V3" i="7"/>
  <c r="W9" i="7"/>
  <c r="T18" i="7"/>
  <c r="T23" i="7"/>
  <c r="S25" i="7"/>
  <c r="V35" i="7"/>
  <c r="S39" i="7"/>
  <c r="W49" i="7"/>
  <c r="V54" i="7"/>
  <c r="T57" i="7"/>
  <c r="U69" i="7"/>
  <c r="U74" i="7"/>
  <c r="S89" i="7"/>
  <c r="V99" i="7"/>
  <c r="V104" i="7"/>
  <c r="T112" i="7"/>
  <c r="T114" i="7"/>
  <c r="V126" i="7"/>
  <c r="V132" i="7"/>
  <c r="W138" i="7"/>
  <c r="U142" i="7"/>
  <c r="V142" i="7"/>
  <c r="U144" i="7"/>
  <c r="V150" i="7"/>
  <c r="T153" i="7"/>
  <c r="V153" i="7"/>
  <c r="W154" i="7"/>
  <c r="T160" i="7"/>
  <c r="U160" i="7"/>
  <c r="W162" i="7"/>
  <c r="U173" i="7"/>
  <c r="T175" i="7"/>
  <c r="W178" i="7"/>
  <c r="W179" i="7"/>
  <c r="S187" i="7"/>
  <c r="T192" i="7"/>
  <c r="W194" i="7"/>
  <c r="W195" i="7"/>
  <c r="V197" i="7"/>
  <c r="V198" i="7"/>
  <c r="S199" i="7"/>
  <c r="V205" i="7"/>
  <c r="W209" i="7"/>
  <c r="W210" i="7"/>
  <c r="U214" i="7"/>
  <c r="V214" i="7"/>
  <c r="T217" i="7"/>
  <c r="U221" i="7"/>
  <c r="U222" i="7"/>
  <c r="V222" i="7"/>
  <c r="V228" i="7"/>
  <c r="W228" i="7"/>
  <c r="S229" i="7"/>
  <c r="W233" i="7"/>
  <c r="W235" i="7"/>
  <c r="T240" i="7"/>
  <c r="U241" i="7"/>
  <c r="W244" i="7"/>
  <c r="V246" i="7"/>
  <c r="V247" i="7"/>
  <c r="Q3" i="7"/>
  <c r="O9" i="7"/>
  <c r="R11" i="7"/>
  <c r="N12" i="7"/>
  <c r="R12" i="7"/>
  <c r="N14" i="7"/>
  <c r="Q16" i="7"/>
  <c r="O17" i="7"/>
  <c r="Q17" i="7"/>
  <c r="R17" i="7"/>
  <c r="R18" i="7"/>
  <c r="Q19" i="7"/>
  <c r="P21" i="7"/>
  <c r="P24" i="7"/>
  <c r="R26" i="7"/>
  <c r="Q27" i="7"/>
  <c r="R28" i="7"/>
  <c r="O29" i="7"/>
  <c r="O32" i="7"/>
  <c r="P32" i="7"/>
  <c r="R34" i="7"/>
  <c r="R36" i="7"/>
  <c r="O39" i="7"/>
  <c r="P39" i="7"/>
  <c r="N41" i="7"/>
  <c r="R43" i="7"/>
  <c r="R46" i="7"/>
  <c r="P48" i="7"/>
  <c r="Q48" i="7"/>
  <c r="R51" i="7"/>
  <c r="N52" i="7"/>
  <c r="P54" i="7"/>
  <c r="O56" i="7"/>
  <c r="P63" i="7"/>
  <c r="R67" i="7"/>
  <c r="O68" i="7"/>
  <c r="Q70" i="7"/>
  <c r="P71" i="7"/>
  <c r="R73" i="7"/>
  <c r="N74" i="7"/>
  <c r="R74" i="7"/>
  <c r="N75" i="7"/>
  <c r="P75" i="7"/>
  <c r="P77" i="7"/>
  <c r="Q77" i="7"/>
  <c r="P80" i="7"/>
  <c r="R81" i="7"/>
  <c r="N82" i="7"/>
  <c r="R83" i="7"/>
  <c r="N84" i="7"/>
  <c r="Q84" i="7"/>
  <c r="Q85" i="7"/>
  <c r="R87" i="7"/>
  <c r="O88" i="7"/>
  <c r="P88" i="7"/>
  <c r="Q88" i="7"/>
  <c r="R90" i="7"/>
  <c r="Q94" i="7"/>
  <c r="O95" i="7"/>
  <c r="R98" i="7"/>
  <c r="N99" i="7"/>
  <c r="P101" i="7"/>
  <c r="Q101" i="7"/>
  <c r="R102" i="7"/>
  <c r="O105" i="7"/>
  <c r="R105" i="7"/>
  <c r="R106" i="7"/>
  <c r="Q107" i="7"/>
  <c r="R107" i="7"/>
  <c r="O109" i="7"/>
  <c r="O111" i="7"/>
  <c r="O112" i="7"/>
  <c r="R113" i="7"/>
  <c r="N114" i="7"/>
  <c r="O114" i="7"/>
  <c r="P115" i="7"/>
  <c r="Q116" i="7"/>
  <c r="P117" i="7"/>
  <c r="Q117" i="7"/>
  <c r="N118" i="7"/>
  <c r="R119" i="7"/>
  <c r="O120" i="7"/>
  <c r="P120" i="7"/>
  <c r="Q120" i="7"/>
  <c r="R122" i="7"/>
  <c r="N123" i="7"/>
  <c r="R123" i="7"/>
  <c r="Q126" i="7"/>
  <c r="P128" i="7"/>
  <c r="O129" i="7"/>
  <c r="R130" i="7"/>
  <c r="N131" i="7"/>
  <c r="Q131" i="7"/>
  <c r="Q133" i="7"/>
  <c r="Q134" i="7"/>
  <c r="R134" i="7"/>
  <c r="N135" i="7"/>
  <c r="O137" i="7"/>
  <c r="R137" i="7"/>
  <c r="R138" i="7"/>
  <c r="Q139" i="7"/>
  <c r="R139" i="7"/>
  <c r="N141" i="7"/>
  <c r="Q143" i="7"/>
  <c r="R145" i="7"/>
  <c r="O146" i="7"/>
  <c r="N148" i="7"/>
  <c r="Q148" i="7"/>
  <c r="P149" i="7"/>
  <c r="R150" i="7"/>
  <c r="O152" i="7"/>
  <c r="N154" i="7"/>
  <c r="O154" i="7"/>
  <c r="R154" i="7"/>
  <c r="Q156" i="7"/>
  <c r="N158" i="7"/>
  <c r="O159" i="7"/>
  <c r="O160" i="7"/>
  <c r="P160" i="7"/>
  <c r="Q160" i="7"/>
  <c r="R162" i="7"/>
  <c r="N163" i="7"/>
  <c r="P163" i="7"/>
  <c r="P165" i="7"/>
  <c r="Q165" i="7"/>
  <c r="Q166" i="7"/>
  <c r="R167" i="7"/>
  <c r="O169" i="7"/>
  <c r="R170" i="7"/>
  <c r="N171" i="7"/>
  <c r="Q171" i="7"/>
  <c r="R171" i="7"/>
  <c r="Q173" i="7"/>
  <c r="N175" i="7"/>
  <c r="P176" i="7"/>
  <c r="O177" i="7"/>
  <c r="R177" i="7"/>
  <c r="R178" i="7"/>
  <c r="Q179" i="7"/>
  <c r="R179" i="7"/>
  <c r="N180" i="7"/>
  <c r="Q182" i="7"/>
  <c r="R182" i="7"/>
  <c r="R185" i="7"/>
  <c r="N186" i="7"/>
  <c r="R186" i="7"/>
  <c r="R187" i="7"/>
  <c r="Q188" i="7"/>
  <c r="Q190" i="7"/>
  <c r="O191" i="7"/>
  <c r="O193" i="7"/>
  <c r="O194" i="7"/>
  <c r="P194" i="7"/>
  <c r="R194" i="7"/>
  <c r="N196" i="7"/>
  <c r="Q196" i="7"/>
  <c r="R196" i="7"/>
  <c r="P198" i="7"/>
  <c r="Q198" i="7"/>
  <c r="N199" i="7"/>
  <c r="R201" i="7"/>
  <c r="R202" i="7"/>
  <c r="Q203" i="7"/>
  <c r="R203" i="7"/>
  <c r="N204" i="7"/>
  <c r="Q205" i="7"/>
  <c r="P206" i="7"/>
  <c r="O208" i="7"/>
  <c r="O209" i="7"/>
  <c r="R210" i="7"/>
  <c r="P211" i="7"/>
  <c r="P213" i="7"/>
  <c r="Q213" i="7"/>
  <c r="O216" i="7"/>
  <c r="P216" i="7"/>
  <c r="N218" i="7"/>
  <c r="R218" i="7"/>
  <c r="Q220" i="7"/>
  <c r="R220" i="7"/>
  <c r="N221" i="7"/>
  <c r="Q222" i="7"/>
  <c r="R223" i="7"/>
  <c r="R225" i="7"/>
  <c r="N226" i="7"/>
  <c r="Q227" i="7"/>
  <c r="R227" i="7"/>
  <c r="O233" i="7"/>
  <c r="P233" i="7"/>
  <c r="R234" i="7"/>
  <c r="P235" i="7"/>
  <c r="R236" i="7"/>
  <c r="P237" i="7"/>
  <c r="R238" i="7"/>
  <c r="Q239" i="7"/>
  <c r="O241" i="7"/>
  <c r="R241" i="7"/>
  <c r="N243" i="7"/>
  <c r="Q243" i="7"/>
  <c r="R243" i="7"/>
  <c r="Q245" i="7"/>
  <c r="N246" i="7"/>
  <c r="M3" i="7"/>
  <c r="M4" i="7"/>
  <c r="M5" i="7"/>
  <c r="M6" i="7"/>
  <c r="M7" i="7"/>
  <c r="M8" i="7"/>
  <c r="M9" i="7"/>
  <c r="R9" i="7" s="1"/>
  <c r="M10" i="7"/>
  <c r="M11" i="7"/>
  <c r="W11" i="7" s="1"/>
  <c r="M12" i="7"/>
  <c r="W12" i="7" s="1"/>
  <c r="M13" i="7"/>
  <c r="M14" i="7"/>
  <c r="R14" i="7" s="1"/>
  <c r="M15" i="7"/>
  <c r="M16" i="7"/>
  <c r="M17" i="7"/>
  <c r="W17" i="7" s="1"/>
  <c r="M18" i="7"/>
  <c r="W18" i="7" s="1"/>
  <c r="M19" i="7"/>
  <c r="M20" i="7"/>
  <c r="M21" i="7"/>
  <c r="W21" i="7" s="1"/>
  <c r="M22" i="7"/>
  <c r="W22" i="7" s="1"/>
  <c r="M23" i="7"/>
  <c r="M24" i="7"/>
  <c r="W24" i="7" s="1"/>
  <c r="M25" i="7"/>
  <c r="M26" i="7"/>
  <c r="W26" i="7" s="1"/>
  <c r="M27" i="7"/>
  <c r="M28" i="7"/>
  <c r="W28" i="7" s="1"/>
  <c r="M29" i="7"/>
  <c r="W29" i="7" s="1"/>
  <c r="M30" i="7"/>
  <c r="M31" i="7"/>
  <c r="M32" i="7"/>
  <c r="M33" i="7"/>
  <c r="W33" i="7" s="1"/>
  <c r="M34" i="7"/>
  <c r="W34" i="7" s="1"/>
  <c r="M35" i="7"/>
  <c r="M36" i="7"/>
  <c r="W36" i="7" s="1"/>
  <c r="M37" i="7"/>
  <c r="R37" i="7" s="1"/>
  <c r="M38" i="7"/>
  <c r="M39" i="7"/>
  <c r="M40" i="7"/>
  <c r="M41" i="7"/>
  <c r="M42" i="7"/>
  <c r="W42" i="7" s="1"/>
  <c r="M43" i="7"/>
  <c r="W43" i="7" s="1"/>
  <c r="M44" i="7"/>
  <c r="W44" i="7" s="1"/>
  <c r="M45" i="7"/>
  <c r="W45" i="7" s="1"/>
  <c r="M46" i="7"/>
  <c r="W46" i="7" s="1"/>
  <c r="M47" i="7"/>
  <c r="M48" i="7"/>
  <c r="W48" i="7" s="1"/>
  <c r="M49" i="7"/>
  <c r="R49" i="7" s="1"/>
  <c r="M50" i="7"/>
  <c r="M51" i="7"/>
  <c r="W51" i="7" s="1"/>
  <c r="M52" i="7"/>
  <c r="M53" i="7"/>
  <c r="W53" i="7" s="1"/>
  <c r="M54" i="7"/>
  <c r="M55" i="7"/>
  <c r="M56" i="7"/>
  <c r="M57" i="7"/>
  <c r="M58" i="7"/>
  <c r="M59" i="7"/>
  <c r="M60" i="7"/>
  <c r="M61" i="7"/>
  <c r="M62" i="7"/>
  <c r="M63" i="7"/>
  <c r="M64" i="7"/>
  <c r="M65" i="7"/>
  <c r="W65" i="7" s="1"/>
  <c r="M66" i="7"/>
  <c r="W66" i="7" s="1"/>
  <c r="M67" i="7"/>
  <c r="W67" i="7" s="1"/>
  <c r="M68" i="7"/>
  <c r="W68" i="7" s="1"/>
  <c r="M69" i="7"/>
  <c r="M70" i="7"/>
  <c r="W70" i="7" s="1"/>
  <c r="M71" i="7"/>
  <c r="M72" i="7"/>
  <c r="M73" i="7"/>
  <c r="W73" i="7" s="1"/>
  <c r="M74" i="7"/>
  <c r="W74" i="7" s="1"/>
  <c r="M75" i="7"/>
  <c r="W75" i="7" s="1"/>
  <c r="M76" i="7"/>
  <c r="M77" i="7"/>
  <c r="R77" i="7" s="1"/>
  <c r="M78" i="7"/>
  <c r="M79" i="7"/>
  <c r="W79" i="7" s="1"/>
  <c r="M80" i="7"/>
  <c r="M81" i="7"/>
  <c r="W81" i="7" s="1"/>
  <c r="M82" i="7"/>
  <c r="W82" i="7" s="1"/>
  <c r="M83" i="7"/>
  <c r="W83" i="7" s="1"/>
  <c r="M84" i="7"/>
  <c r="M85" i="7"/>
  <c r="M86" i="7"/>
  <c r="W86" i="7" s="1"/>
  <c r="M87" i="7"/>
  <c r="W87" i="7" s="1"/>
  <c r="M88" i="7"/>
  <c r="M89" i="7"/>
  <c r="M90" i="7"/>
  <c r="W90" i="7" s="1"/>
  <c r="M91" i="7"/>
  <c r="M92" i="7"/>
  <c r="M93" i="7"/>
  <c r="M94" i="7"/>
  <c r="W94" i="7" s="1"/>
  <c r="M95" i="7"/>
  <c r="M96" i="7"/>
  <c r="M97" i="7"/>
  <c r="M98" i="7"/>
  <c r="W98" i="7" s="1"/>
  <c r="M99" i="7"/>
  <c r="M100" i="7"/>
  <c r="M101" i="7"/>
  <c r="M102" i="7"/>
  <c r="W102" i="7" s="1"/>
  <c r="M103" i="7"/>
  <c r="W103" i="7" s="1"/>
  <c r="M104" i="7"/>
  <c r="M105" i="7"/>
  <c r="W105" i="7" s="1"/>
  <c r="M106" i="7"/>
  <c r="W106" i="7" s="1"/>
  <c r="M107" i="7"/>
  <c r="W107" i="7" s="1"/>
  <c r="M108" i="7"/>
  <c r="M109" i="7"/>
  <c r="M110" i="7"/>
  <c r="M111" i="7"/>
  <c r="W111" i="7" s="1"/>
  <c r="M112" i="7"/>
  <c r="M113" i="7"/>
  <c r="W113" i="7" s="1"/>
  <c r="M114" i="7"/>
  <c r="W114" i="7" s="1"/>
  <c r="M115" i="7"/>
  <c r="W115" i="7" s="1"/>
  <c r="M116" i="7"/>
  <c r="M117" i="7"/>
  <c r="M118" i="7"/>
  <c r="W118" i="7" s="1"/>
  <c r="M119" i="7"/>
  <c r="W119" i="7" s="1"/>
  <c r="M120" i="7"/>
  <c r="M121" i="7"/>
  <c r="W121" i="7" s="1"/>
  <c r="M122" i="7"/>
  <c r="W122" i="7" s="1"/>
  <c r="M123" i="7"/>
  <c r="W123" i="7" s="1"/>
  <c r="M124" i="7"/>
  <c r="M125" i="7"/>
  <c r="R125" i="7" s="1"/>
  <c r="M126" i="7"/>
  <c r="W126" i="7" s="1"/>
  <c r="M127" i="7"/>
  <c r="M128" i="7"/>
  <c r="M129" i="7"/>
  <c r="M130" i="7"/>
  <c r="W130" i="7" s="1"/>
  <c r="M131" i="7"/>
  <c r="R131" i="7" s="1"/>
  <c r="M132" i="7"/>
  <c r="M133" i="7"/>
  <c r="R133" i="7" s="1"/>
  <c r="M134" i="7"/>
  <c r="W134" i="7" s="1"/>
  <c r="M135" i="7"/>
  <c r="W135" i="7" s="1"/>
  <c r="M136" i="7"/>
  <c r="M137" i="7"/>
  <c r="W137" i="7" s="1"/>
  <c r="M138" i="7"/>
  <c r="M139" i="7"/>
  <c r="W139" i="7" s="1"/>
  <c r="M140" i="7"/>
  <c r="M141" i="7"/>
  <c r="M142" i="7"/>
  <c r="M143" i="7"/>
  <c r="W143" i="7" s="1"/>
  <c r="M144" i="7"/>
  <c r="M145" i="7"/>
  <c r="W145" i="7" s="1"/>
  <c r="M146" i="7"/>
  <c r="W146" i="7" s="1"/>
  <c r="M147" i="7"/>
  <c r="W147" i="7" s="1"/>
  <c r="M148" i="7"/>
  <c r="R148" i="7" s="1"/>
  <c r="M149" i="7"/>
  <c r="M150" i="7"/>
  <c r="W150" i="7" s="1"/>
  <c r="M151" i="7"/>
  <c r="W151" i="7" s="1"/>
  <c r="M152" i="7"/>
  <c r="M153" i="7"/>
  <c r="W153" i="7" s="1"/>
  <c r="M154" i="7"/>
  <c r="M155" i="7"/>
  <c r="W155" i="7" s="1"/>
  <c r="M156" i="7"/>
  <c r="M157" i="7"/>
  <c r="M158" i="7"/>
  <c r="R158" i="7" s="1"/>
  <c r="M159" i="7"/>
  <c r="M160" i="7"/>
  <c r="M161" i="7"/>
  <c r="M162" i="7"/>
  <c r="M163" i="7"/>
  <c r="M164" i="7"/>
  <c r="M165" i="7"/>
  <c r="M166" i="7"/>
  <c r="W166" i="7" s="1"/>
  <c r="M167" i="7"/>
  <c r="W167" i="7" s="1"/>
  <c r="M168" i="7"/>
  <c r="M169" i="7"/>
  <c r="W169" i="7" s="1"/>
  <c r="M170" i="7"/>
  <c r="W170" i="7" s="1"/>
  <c r="M171" i="7"/>
  <c r="W171" i="7" s="1"/>
  <c r="M172" i="7"/>
  <c r="M173" i="7"/>
  <c r="M174" i="7"/>
  <c r="M175" i="7"/>
  <c r="W175" i="7" s="1"/>
  <c r="M176" i="7"/>
  <c r="M177" i="7"/>
  <c r="W177" i="7" s="1"/>
  <c r="M178" i="7"/>
  <c r="M179" i="7"/>
  <c r="M180" i="7"/>
  <c r="M181" i="7"/>
  <c r="M182" i="7"/>
  <c r="W182" i="7" s="1"/>
  <c r="M183" i="7"/>
  <c r="R183" i="7" s="1"/>
  <c r="M184" i="7"/>
  <c r="M185" i="7"/>
  <c r="W185" i="7" s="1"/>
  <c r="M186" i="7"/>
  <c r="W186" i="7" s="1"/>
  <c r="M187" i="7"/>
  <c r="W187" i="7" s="1"/>
  <c r="M188" i="7"/>
  <c r="M189" i="7"/>
  <c r="M190" i="7"/>
  <c r="W190" i="7" s="1"/>
  <c r="M191" i="7"/>
  <c r="M192" i="7"/>
  <c r="M193" i="7"/>
  <c r="M194" i="7"/>
  <c r="M195" i="7"/>
  <c r="R195" i="7" s="1"/>
  <c r="M196" i="7"/>
  <c r="W196" i="7" s="1"/>
  <c r="M197" i="7"/>
  <c r="M198" i="7"/>
  <c r="W198" i="7" s="1"/>
  <c r="M199" i="7"/>
  <c r="R199" i="7" s="1"/>
  <c r="M200" i="7"/>
  <c r="M201" i="7"/>
  <c r="W201" i="7" s="1"/>
  <c r="M202" i="7"/>
  <c r="W202" i="7" s="1"/>
  <c r="M203" i="7"/>
  <c r="W203" i="7" s="1"/>
  <c r="M204" i="7"/>
  <c r="M205" i="7"/>
  <c r="M206" i="7"/>
  <c r="M207" i="7"/>
  <c r="W207" i="7" s="1"/>
  <c r="M208" i="7"/>
  <c r="M209" i="7"/>
  <c r="R209" i="7" s="1"/>
  <c r="M210" i="7"/>
  <c r="M211" i="7"/>
  <c r="W211" i="7" s="1"/>
  <c r="M212" i="7"/>
  <c r="W212" i="7" s="1"/>
  <c r="M213" i="7"/>
  <c r="M214" i="7"/>
  <c r="W214" i="7" s="1"/>
  <c r="M215" i="7"/>
  <c r="M216" i="7"/>
  <c r="M217" i="7"/>
  <c r="R217" i="7" s="1"/>
  <c r="M218" i="7"/>
  <c r="W218" i="7" s="1"/>
  <c r="M219" i="7"/>
  <c r="W219" i="7" s="1"/>
  <c r="M220" i="7"/>
  <c r="W220" i="7" s="1"/>
  <c r="M221" i="7"/>
  <c r="M222" i="7"/>
  <c r="W222" i="7" s="1"/>
  <c r="M223" i="7"/>
  <c r="W223" i="7" s="1"/>
  <c r="M224" i="7"/>
  <c r="M225" i="7"/>
  <c r="W225" i="7" s="1"/>
  <c r="M226" i="7"/>
  <c r="M227" i="7"/>
  <c r="W227" i="7" s="1"/>
  <c r="M228" i="7"/>
  <c r="R228" i="7" s="1"/>
  <c r="M229" i="7"/>
  <c r="M230" i="7"/>
  <c r="W230" i="7" s="1"/>
  <c r="M231" i="7"/>
  <c r="W231" i="7" s="1"/>
  <c r="M232" i="7"/>
  <c r="M233" i="7"/>
  <c r="R233" i="7" s="1"/>
  <c r="M234" i="7"/>
  <c r="W234" i="7" s="1"/>
  <c r="M235" i="7"/>
  <c r="R235" i="7" s="1"/>
  <c r="M236" i="7"/>
  <c r="W236" i="7" s="1"/>
  <c r="M237" i="7"/>
  <c r="M238" i="7"/>
  <c r="W238" i="7" s="1"/>
  <c r="M239" i="7"/>
  <c r="R239" i="7" s="1"/>
  <c r="M240" i="7"/>
  <c r="M241" i="7"/>
  <c r="W241" i="7" s="1"/>
  <c r="M242" i="7"/>
  <c r="W242" i="7" s="1"/>
  <c r="M243" i="7"/>
  <c r="W243" i="7" s="1"/>
  <c r="M244" i="7"/>
  <c r="R244" i="7" s="1"/>
  <c r="M245" i="7"/>
  <c r="M246" i="7"/>
  <c r="W246" i="7" s="1"/>
  <c r="M247" i="7"/>
  <c r="W247" i="7" s="1"/>
  <c r="M2" i="7"/>
  <c r="L3" i="7"/>
  <c r="L4" i="7"/>
  <c r="L5" i="7"/>
  <c r="V5" i="7" s="1"/>
  <c r="L6" i="7"/>
  <c r="V6" i="7" s="1"/>
  <c r="L7" i="7"/>
  <c r="L8" i="7"/>
  <c r="V8" i="7" s="1"/>
  <c r="L9" i="7"/>
  <c r="V9" i="7" s="1"/>
  <c r="L10" i="7"/>
  <c r="L11" i="7"/>
  <c r="L12" i="7"/>
  <c r="L13" i="7"/>
  <c r="L14" i="7"/>
  <c r="V14" i="7" s="1"/>
  <c r="L15" i="7"/>
  <c r="L16" i="7"/>
  <c r="V16" i="7" s="1"/>
  <c r="L17" i="7"/>
  <c r="V17" i="7" s="1"/>
  <c r="L18" i="7"/>
  <c r="L19" i="7"/>
  <c r="V19" i="7" s="1"/>
  <c r="L20" i="7"/>
  <c r="L21" i="7"/>
  <c r="L22" i="7"/>
  <c r="V22" i="7" s="1"/>
  <c r="L23" i="7"/>
  <c r="L24" i="7"/>
  <c r="V24" i="7" s="1"/>
  <c r="L25" i="7"/>
  <c r="L26" i="7"/>
  <c r="L27" i="7"/>
  <c r="V27" i="7" s="1"/>
  <c r="L28" i="7"/>
  <c r="L29" i="7"/>
  <c r="L30" i="7"/>
  <c r="L31" i="7"/>
  <c r="V31" i="7" s="1"/>
  <c r="L32" i="7"/>
  <c r="L33" i="7"/>
  <c r="L34" i="7"/>
  <c r="L35" i="7"/>
  <c r="Q35" i="7" s="1"/>
  <c r="L36" i="7"/>
  <c r="L37" i="7"/>
  <c r="L38" i="7"/>
  <c r="V38" i="7" s="1"/>
  <c r="L39" i="7"/>
  <c r="V39" i="7" s="1"/>
  <c r="L40" i="7"/>
  <c r="L41" i="7"/>
  <c r="V41" i="7" s="1"/>
  <c r="L42" i="7"/>
  <c r="L43" i="7"/>
  <c r="L44" i="7"/>
  <c r="L45" i="7"/>
  <c r="L46" i="7"/>
  <c r="V46" i="7" s="1"/>
  <c r="L47" i="7"/>
  <c r="L48" i="7"/>
  <c r="V48" i="7" s="1"/>
  <c r="L49" i="7"/>
  <c r="V49" i="7" s="1"/>
  <c r="L50" i="7"/>
  <c r="L51" i="7"/>
  <c r="L52" i="7"/>
  <c r="L53" i="7"/>
  <c r="V53" i="7" s="1"/>
  <c r="L54" i="7"/>
  <c r="Q54" i="7" s="1"/>
  <c r="L55" i="7"/>
  <c r="V55" i="7" s="1"/>
  <c r="L56" i="7"/>
  <c r="V56" i="7" s="1"/>
  <c r="L57" i="7"/>
  <c r="L58" i="7"/>
  <c r="L59" i="7"/>
  <c r="Q59" i="7" s="1"/>
  <c r="L60" i="7"/>
  <c r="L61" i="7"/>
  <c r="V61" i="7" s="1"/>
  <c r="L62" i="7"/>
  <c r="L63" i="7"/>
  <c r="L64" i="7"/>
  <c r="Q64" i="7" s="1"/>
  <c r="L65" i="7"/>
  <c r="L66" i="7"/>
  <c r="L67" i="7"/>
  <c r="L68" i="7"/>
  <c r="L69" i="7"/>
  <c r="L70" i="7"/>
  <c r="V70" i="7" s="1"/>
  <c r="L71" i="7"/>
  <c r="L72" i="7"/>
  <c r="V72" i="7" s="1"/>
  <c r="L73" i="7"/>
  <c r="L74" i="7"/>
  <c r="L75" i="7"/>
  <c r="V75" i="7" s="1"/>
  <c r="L76" i="7"/>
  <c r="L77" i="7"/>
  <c r="V77" i="7" s="1"/>
  <c r="L78" i="7"/>
  <c r="L79" i="7"/>
  <c r="V79" i="7" s="1"/>
  <c r="L80" i="7"/>
  <c r="L81" i="7"/>
  <c r="L82" i="7"/>
  <c r="L83" i="7"/>
  <c r="V83" i="7" s="1"/>
  <c r="L84" i="7"/>
  <c r="V84" i="7" s="1"/>
  <c r="L85" i="7"/>
  <c r="V85" i="7" s="1"/>
  <c r="L86" i="7"/>
  <c r="V86" i="7" s="1"/>
  <c r="L87" i="7"/>
  <c r="Q87" i="7" s="1"/>
  <c r="L88" i="7"/>
  <c r="V88" i="7" s="1"/>
  <c r="L89" i="7"/>
  <c r="L90" i="7"/>
  <c r="L91" i="7"/>
  <c r="L92" i="7"/>
  <c r="V92" i="7" s="1"/>
  <c r="L93" i="7"/>
  <c r="L94" i="7"/>
  <c r="V94" i="7" s="1"/>
  <c r="L95" i="7"/>
  <c r="L96" i="7"/>
  <c r="V96" i="7" s="1"/>
  <c r="L97" i="7"/>
  <c r="L98" i="7"/>
  <c r="L99" i="7"/>
  <c r="Q99" i="7" s="1"/>
  <c r="L100" i="7"/>
  <c r="V100" i="7" s="1"/>
  <c r="L101" i="7"/>
  <c r="V101" i="7" s="1"/>
  <c r="L102" i="7"/>
  <c r="L103" i="7"/>
  <c r="Q103" i="7" s="1"/>
  <c r="L104" i="7"/>
  <c r="Q104" i="7" s="1"/>
  <c r="L105" i="7"/>
  <c r="L106" i="7"/>
  <c r="L107" i="7"/>
  <c r="V107" i="7" s="1"/>
  <c r="L108" i="7"/>
  <c r="L109" i="7"/>
  <c r="V109" i="7" s="1"/>
  <c r="L110" i="7"/>
  <c r="L111" i="7"/>
  <c r="V111" i="7" s="1"/>
  <c r="L112" i="7"/>
  <c r="L113" i="7"/>
  <c r="L114" i="7"/>
  <c r="L115" i="7"/>
  <c r="V115" i="7" s="1"/>
  <c r="L116" i="7"/>
  <c r="V116" i="7" s="1"/>
  <c r="L117" i="7"/>
  <c r="V117" i="7" s="1"/>
  <c r="L118" i="7"/>
  <c r="V118" i="7" s="1"/>
  <c r="L119" i="7"/>
  <c r="V119" i="7" s="1"/>
  <c r="L120" i="7"/>
  <c r="V120" i="7" s="1"/>
  <c r="L121" i="7"/>
  <c r="L122" i="7"/>
  <c r="L123" i="7"/>
  <c r="L124" i="7"/>
  <c r="V124" i="7" s="1"/>
  <c r="L125" i="7"/>
  <c r="L126" i="7"/>
  <c r="L127" i="7"/>
  <c r="L128" i="7"/>
  <c r="V128" i="7" s="1"/>
  <c r="L129" i="7"/>
  <c r="L130" i="7"/>
  <c r="L131" i="7"/>
  <c r="V131" i="7" s="1"/>
  <c r="L132" i="7"/>
  <c r="Q132" i="7" s="1"/>
  <c r="L133" i="7"/>
  <c r="V133" i="7" s="1"/>
  <c r="L134" i="7"/>
  <c r="V134" i="7" s="1"/>
  <c r="L135" i="7"/>
  <c r="V135" i="7" s="1"/>
  <c r="L136" i="7"/>
  <c r="V136" i="7" s="1"/>
  <c r="L137" i="7"/>
  <c r="L138" i="7"/>
  <c r="L139" i="7"/>
  <c r="V139" i="7" s="1"/>
  <c r="L140" i="7"/>
  <c r="L141" i="7"/>
  <c r="V141" i="7" s="1"/>
  <c r="L142" i="7"/>
  <c r="Q142" i="7" s="1"/>
  <c r="L143" i="7"/>
  <c r="V143" i="7" s="1"/>
  <c r="L144" i="7"/>
  <c r="L145" i="7"/>
  <c r="L146" i="7"/>
  <c r="L147" i="7"/>
  <c r="V147" i="7" s="1"/>
  <c r="L148" i="7"/>
  <c r="V148" i="7" s="1"/>
  <c r="L149" i="7"/>
  <c r="V149" i="7" s="1"/>
  <c r="L150" i="7"/>
  <c r="Q150" i="7" s="1"/>
  <c r="L151" i="7"/>
  <c r="V151" i="7" s="1"/>
  <c r="L152" i="7"/>
  <c r="V152" i="7" s="1"/>
  <c r="L153" i="7"/>
  <c r="Q153" i="7" s="1"/>
  <c r="L154" i="7"/>
  <c r="L155" i="7"/>
  <c r="L156" i="7"/>
  <c r="V156" i="7" s="1"/>
  <c r="L157" i="7"/>
  <c r="L158" i="7"/>
  <c r="Q158" i="7" s="1"/>
  <c r="L159" i="7"/>
  <c r="L160" i="7"/>
  <c r="V160" i="7" s="1"/>
  <c r="L161" i="7"/>
  <c r="L162" i="7"/>
  <c r="L163" i="7"/>
  <c r="V163" i="7" s="1"/>
  <c r="L164" i="7"/>
  <c r="V164" i="7" s="1"/>
  <c r="L165" i="7"/>
  <c r="V165" i="7" s="1"/>
  <c r="L166" i="7"/>
  <c r="V166" i="7" s="1"/>
  <c r="L167" i="7"/>
  <c r="Q167" i="7" s="1"/>
  <c r="L168" i="7"/>
  <c r="V168" i="7" s="1"/>
  <c r="L169" i="7"/>
  <c r="L170" i="7"/>
  <c r="L171" i="7"/>
  <c r="V171" i="7" s="1"/>
  <c r="L172" i="7"/>
  <c r="L173" i="7"/>
  <c r="V173" i="7" s="1"/>
  <c r="L174" i="7"/>
  <c r="L175" i="7"/>
  <c r="V175" i="7" s="1"/>
  <c r="L176" i="7"/>
  <c r="Q176" i="7" s="1"/>
  <c r="L177" i="7"/>
  <c r="L178" i="7"/>
  <c r="L179" i="7"/>
  <c r="V179" i="7" s="1"/>
  <c r="L180" i="7"/>
  <c r="V180" i="7" s="1"/>
  <c r="L181" i="7"/>
  <c r="V181" i="7" s="1"/>
  <c r="L182" i="7"/>
  <c r="V182" i="7" s="1"/>
  <c r="L183" i="7"/>
  <c r="V183" i="7" s="1"/>
  <c r="L184" i="7"/>
  <c r="Q184" i="7" s="1"/>
  <c r="L185" i="7"/>
  <c r="L186" i="7"/>
  <c r="L187" i="7"/>
  <c r="L188" i="7"/>
  <c r="V188" i="7" s="1"/>
  <c r="L189" i="7"/>
  <c r="L190" i="7"/>
  <c r="V190" i="7" s="1"/>
  <c r="L191" i="7"/>
  <c r="Q191" i="7" s="1"/>
  <c r="L192" i="7"/>
  <c r="V192" i="7" s="1"/>
  <c r="L193" i="7"/>
  <c r="L194" i="7"/>
  <c r="L195" i="7"/>
  <c r="L196" i="7"/>
  <c r="V196" i="7" s="1"/>
  <c r="L197" i="7"/>
  <c r="Q197" i="7" s="1"/>
  <c r="L198" i="7"/>
  <c r="L199" i="7"/>
  <c r="Q199" i="7" s="1"/>
  <c r="L200" i="7"/>
  <c r="V200" i="7" s="1"/>
  <c r="L201" i="7"/>
  <c r="V201" i="7" s="1"/>
  <c r="L202" i="7"/>
  <c r="L203" i="7"/>
  <c r="V203" i="7" s="1"/>
  <c r="L204" i="7"/>
  <c r="V204" i="7" s="1"/>
  <c r="L205" i="7"/>
  <c r="L206" i="7"/>
  <c r="L207" i="7"/>
  <c r="Q207" i="7" s="1"/>
  <c r="L208" i="7"/>
  <c r="L209" i="7"/>
  <c r="V209" i="7" s="1"/>
  <c r="L210" i="7"/>
  <c r="L211" i="7"/>
  <c r="V211" i="7" s="1"/>
  <c r="L212" i="7"/>
  <c r="V212" i="7" s="1"/>
  <c r="L213" i="7"/>
  <c r="V213" i="7" s="1"/>
  <c r="L214" i="7"/>
  <c r="Q214" i="7" s="1"/>
  <c r="L215" i="7"/>
  <c r="V215" i="7" s="1"/>
  <c r="L216" i="7"/>
  <c r="V216" i="7" s="1"/>
  <c r="L217" i="7"/>
  <c r="L218" i="7"/>
  <c r="L219" i="7"/>
  <c r="L220" i="7"/>
  <c r="V220" i="7" s="1"/>
  <c r="L221" i="7"/>
  <c r="V221" i="7" s="1"/>
  <c r="L222" i="7"/>
  <c r="L223" i="7"/>
  <c r="V223" i="7" s="1"/>
  <c r="L224" i="7"/>
  <c r="V224" i="7" s="1"/>
  <c r="L225" i="7"/>
  <c r="V225" i="7" s="1"/>
  <c r="L226" i="7"/>
  <c r="L227" i="7"/>
  <c r="V227" i="7" s="1"/>
  <c r="L228" i="7"/>
  <c r="Q228" i="7" s="1"/>
  <c r="L229" i="7"/>
  <c r="V229" i="7" s="1"/>
  <c r="L230" i="7"/>
  <c r="L231" i="7"/>
  <c r="V231" i="7" s="1"/>
  <c r="L232" i="7"/>
  <c r="V232" i="7" s="1"/>
  <c r="L233" i="7"/>
  <c r="Q233" i="7" s="1"/>
  <c r="L234" i="7"/>
  <c r="L235" i="7"/>
  <c r="V235" i="7" s="1"/>
  <c r="L236" i="7"/>
  <c r="V236" i="7" s="1"/>
  <c r="L237" i="7"/>
  <c r="Q237" i="7" s="1"/>
  <c r="L238" i="7"/>
  <c r="V238" i="7" s="1"/>
  <c r="L239" i="7"/>
  <c r="V239" i="7" s="1"/>
  <c r="L240" i="7"/>
  <c r="V240" i="7" s="1"/>
  <c r="L241" i="7"/>
  <c r="Q241" i="7" s="1"/>
  <c r="L242" i="7"/>
  <c r="L243" i="7"/>
  <c r="V243" i="7" s="1"/>
  <c r="L244" i="7"/>
  <c r="V244" i="7" s="1"/>
  <c r="L245" i="7"/>
  <c r="V245" i="7" s="1"/>
  <c r="L246" i="7"/>
  <c r="Q246" i="7" s="1"/>
  <c r="L247" i="7"/>
  <c r="Q247" i="7" s="1"/>
  <c r="L2" i="7"/>
  <c r="K3" i="7"/>
  <c r="K4" i="7"/>
  <c r="K5" i="7"/>
  <c r="K6" i="7"/>
  <c r="U6" i="7" s="1"/>
  <c r="K7" i="7"/>
  <c r="K8" i="7"/>
  <c r="K9" i="7"/>
  <c r="K10" i="7"/>
  <c r="K11" i="7"/>
  <c r="U11" i="7" s="1"/>
  <c r="K12" i="7"/>
  <c r="K13" i="7"/>
  <c r="P13" i="7" s="1"/>
  <c r="K14" i="7"/>
  <c r="K15" i="7"/>
  <c r="U15" i="7" s="1"/>
  <c r="K16" i="7"/>
  <c r="K17" i="7"/>
  <c r="K18" i="7"/>
  <c r="K19" i="7"/>
  <c r="U19" i="7" s="1"/>
  <c r="K20" i="7"/>
  <c r="K21" i="7"/>
  <c r="U21" i="7" s="1"/>
  <c r="K22" i="7"/>
  <c r="K23" i="7"/>
  <c r="K24" i="7"/>
  <c r="U24" i="7" s="1"/>
  <c r="K25" i="7"/>
  <c r="K26" i="7"/>
  <c r="U26" i="7" s="1"/>
  <c r="K27" i="7"/>
  <c r="U27" i="7" s="1"/>
  <c r="K28" i="7"/>
  <c r="K29" i="7"/>
  <c r="U29" i="7" s="1"/>
  <c r="K30" i="7"/>
  <c r="K31" i="7"/>
  <c r="K32" i="7"/>
  <c r="U32" i="7" s="1"/>
  <c r="K33" i="7"/>
  <c r="K34" i="7"/>
  <c r="K35" i="7"/>
  <c r="P35" i="7" s="1"/>
  <c r="K36" i="7"/>
  <c r="K37" i="7"/>
  <c r="U37" i="7" s="1"/>
  <c r="K38" i="7"/>
  <c r="K39" i="7"/>
  <c r="U39" i="7" s="1"/>
  <c r="K40" i="7"/>
  <c r="K41" i="7"/>
  <c r="K42" i="7"/>
  <c r="K43" i="7"/>
  <c r="U43" i="7" s="1"/>
  <c r="K44" i="7"/>
  <c r="K45" i="7"/>
  <c r="P45" i="7" s="1"/>
  <c r="K46" i="7"/>
  <c r="U46" i="7" s="1"/>
  <c r="K47" i="7"/>
  <c r="K48" i="7"/>
  <c r="U48" i="7" s="1"/>
  <c r="K49" i="7"/>
  <c r="K50" i="7"/>
  <c r="K51" i="7"/>
  <c r="U51" i="7" s="1"/>
  <c r="K52" i="7"/>
  <c r="K53" i="7"/>
  <c r="K54" i="7"/>
  <c r="U54" i="7" s="1"/>
  <c r="K55" i="7"/>
  <c r="K56" i="7"/>
  <c r="K57" i="7"/>
  <c r="K58" i="7"/>
  <c r="U58" i="7" s="1"/>
  <c r="K59" i="7"/>
  <c r="U59" i="7" s="1"/>
  <c r="K60" i="7"/>
  <c r="K61" i="7"/>
  <c r="U61" i="7" s="1"/>
  <c r="K62" i="7"/>
  <c r="K63" i="7"/>
  <c r="U63" i="7" s="1"/>
  <c r="K64" i="7"/>
  <c r="K65" i="7"/>
  <c r="K66" i="7"/>
  <c r="U66" i="7" s="1"/>
  <c r="K67" i="7"/>
  <c r="P67" i="7" s="1"/>
  <c r="K68" i="7"/>
  <c r="K69" i="7"/>
  <c r="P69" i="7" s="1"/>
  <c r="K70" i="7"/>
  <c r="U70" i="7" s="1"/>
  <c r="K71" i="7"/>
  <c r="U71" i="7" s="1"/>
  <c r="K72" i="7"/>
  <c r="K73" i="7"/>
  <c r="K74" i="7"/>
  <c r="P74" i="7" s="1"/>
  <c r="K75" i="7"/>
  <c r="U75" i="7" s="1"/>
  <c r="K76" i="7"/>
  <c r="K77" i="7"/>
  <c r="U77" i="7" s="1"/>
  <c r="K78" i="7"/>
  <c r="K79" i="7"/>
  <c r="P79" i="7" s="1"/>
  <c r="K80" i="7"/>
  <c r="U80" i="7" s="1"/>
  <c r="K81" i="7"/>
  <c r="U81" i="7" s="1"/>
  <c r="K82" i="7"/>
  <c r="U82" i="7" s="1"/>
  <c r="K83" i="7"/>
  <c r="K84" i="7"/>
  <c r="K85" i="7"/>
  <c r="K86" i="7"/>
  <c r="K87" i="7"/>
  <c r="K88" i="7"/>
  <c r="U88" i="7" s="1"/>
  <c r="K89" i="7"/>
  <c r="K90" i="7"/>
  <c r="U90" i="7" s="1"/>
  <c r="K91" i="7"/>
  <c r="K92" i="7"/>
  <c r="K93" i="7"/>
  <c r="K94" i="7"/>
  <c r="K95" i="7"/>
  <c r="P95" i="7" s="1"/>
  <c r="K96" i="7"/>
  <c r="U96" i="7" s="1"/>
  <c r="K97" i="7"/>
  <c r="P97" i="7" s="1"/>
  <c r="K98" i="7"/>
  <c r="U98" i="7" s="1"/>
  <c r="K99" i="7"/>
  <c r="U99" i="7" s="1"/>
  <c r="K100" i="7"/>
  <c r="K101" i="7"/>
  <c r="U101" i="7" s="1"/>
  <c r="K102" i="7"/>
  <c r="K103" i="7"/>
  <c r="K104" i="7"/>
  <c r="K105" i="7"/>
  <c r="U105" i="7" s="1"/>
  <c r="K106" i="7"/>
  <c r="K107" i="7"/>
  <c r="U107" i="7" s="1"/>
  <c r="K108" i="7"/>
  <c r="K109" i="7"/>
  <c r="U109" i="7" s="1"/>
  <c r="K110" i="7"/>
  <c r="K111" i="7"/>
  <c r="K112" i="7"/>
  <c r="U112" i="7" s="1"/>
  <c r="K113" i="7"/>
  <c r="U113" i="7" s="1"/>
  <c r="K114" i="7"/>
  <c r="U114" i="7" s="1"/>
  <c r="K115" i="7"/>
  <c r="U115" i="7" s="1"/>
  <c r="K116" i="7"/>
  <c r="K117" i="7"/>
  <c r="U117" i="7" s="1"/>
  <c r="K118" i="7"/>
  <c r="K119" i="7"/>
  <c r="K120" i="7"/>
  <c r="U120" i="7" s="1"/>
  <c r="K121" i="7"/>
  <c r="K122" i="7"/>
  <c r="U122" i="7" s="1"/>
  <c r="K123" i="7"/>
  <c r="K124" i="7"/>
  <c r="K125" i="7"/>
  <c r="K126" i="7"/>
  <c r="K127" i="7"/>
  <c r="K128" i="7"/>
  <c r="U128" i="7" s="1"/>
  <c r="K129" i="7"/>
  <c r="U129" i="7" s="1"/>
  <c r="K130" i="7"/>
  <c r="U130" i="7" s="1"/>
  <c r="K131" i="7"/>
  <c r="U131" i="7" s="1"/>
  <c r="K132" i="7"/>
  <c r="K133" i="7"/>
  <c r="U133" i="7" s="1"/>
  <c r="K134" i="7"/>
  <c r="K135" i="7"/>
  <c r="K136" i="7"/>
  <c r="K137" i="7"/>
  <c r="U137" i="7" s="1"/>
  <c r="K138" i="7"/>
  <c r="P138" i="7" s="1"/>
  <c r="K139" i="7"/>
  <c r="U139" i="7" s="1"/>
  <c r="K140" i="7"/>
  <c r="K141" i="7"/>
  <c r="U141" i="7" s="1"/>
  <c r="K142" i="7"/>
  <c r="P142" i="7" s="1"/>
  <c r="K143" i="7"/>
  <c r="K144" i="7"/>
  <c r="P144" i="7" s="1"/>
  <c r="K145" i="7"/>
  <c r="U145" i="7" s="1"/>
  <c r="K146" i="7"/>
  <c r="U146" i="7" s="1"/>
  <c r="K147" i="7"/>
  <c r="U147" i="7" s="1"/>
  <c r="K148" i="7"/>
  <c r="K149" i="7"/>
  <c r="U149" i="7" s="1"/>
  <c r="K150" i="7"/>
  <c r="K151" i="7"/>
  <c r="K152" i="7"/>
  <c r="U152" i="7" s="1"/>
  <c r="K153" i="7"/>
  <c r="K154" i="7"/>
  <c r="U154" i="7" s="1"/>
  <c r="K155" i="7"/>
  <c r="P155" i="7" s="1"/>
  <c r="K156" i="7"/>
  <c r="K157" i="7"/>
  <c r="K158" i="7"/>
  <c r="K159" i="7"/>
  <c r="K160" i="7"/>
  <c r="K161" i="7"/>
  <c r="U161" i="7" s="1"/>
  <c r="K162" i="7"/>
  <c r="U162" i="7" s="1"/>
  <c r="K163" i="7"/>
  <c r="U163" i="7" s="1"/>
  <c r="K164" i="7"/>
  <c r="K165" i="7"/>
  <c r="U165" i="7" s="1"/>
  <c r="K166" i="7"/>
  <c r="K167" i="7"/>
  <c r="K168" i="7"/>
  <c r="K169" i="7"/>
  <c r="P169" i="7" s="1"/>
  <c r="K170" i="7"/>
  <c r="K171" i="7"/>
  <c r="U171" i="7" s="1"/>
  <c r="K172" i="7"/>
  <c r="K173" i="7"/>
  <c r="P173" i="7" s="1"/>
  <c r="K174" i="7"/>
  <c r="K175" i="7"/>
  <c r="K176" i="7"/>
  <c r="U176" i="7" s="1"/>
  <c r="K177" i="7"/>
  <c r="U177" i="7" s="1"/>
  <c r="K178" i="7"/>
  <c r="U178" i="7" s="1"/>
  <c r="K179" i="7"/>
  <c r="U179" i="7" s="1"/>
  <c r="K180" i="7"/>
  <c r="K181" i="7"/>
  <c r="U181" i="7" s="1"/>
  <c r="K182" i="7"/>
  <c r="K183" i="7"/>
  <c r="K184" i="7"/>
  <c r="U184" i="7" s="1"/>
  <c r="K185" i="7"/>
  <c r="K186" i="7"/>
  <c r="P186" i="7" s="1"/>
  <c r="K187" i="7"/>
  <c r="K188" i="7"/>
  <c r="K189" i="7"/>
  <c r="K190" i="7"/>
  <c r="P190" i="7" s="1"/>
  <c r="K191" i="7"/>
  <c r="K192" i="7"/>
  <c r="U192" i="7" s="1"/>
  <c r="K193" i="7"/>
  <c r="U193" i="7" s="1"/>
  <c r="K194" i="7"/>
  <c r="U194" i="7" s="1"/>
  <c r="K195" i="7"/>
  <c r="U195" i="7" s="1"/>
  <c r="K196" i="7"/>
  <c r="K197" i="7"/>
  <c r="K198" i="7"/>
  <c r="U198" i="7" s="1"/>
  <c r="K199" i="7"/>
  <c r="K200" i="7"/>
  <c r="U200" i="7" s="1"/>
  <c r="K201" i="7"/>
  <c r="K202" i="7"/>
  <c r="U202" i="7" s="1"/>
  <c r="K203" i="7"/>
  <c r="P203" i="7" s="1"/>
  <c r="K204" i="7"/>
  <c r="K205" i="7"/>
  <c r="U205" i="7" s="1"/>
  <c r="K206" i="7"/>
  <c r="U206" i="7" s="1"/>
  <c r="K207" i="7"/>
  <c r="K208" i="7"/>
  <c r="K209" i="7"/>
  <c r="P209" i="7" s="1"/>
  <c r="K210" i="7"/>
  <c r="K211" i="7"/>
  <c r="U211" i="7" s="1"/>
  <c r="K212" i="7"/>
  <c r="K213" i="7"/>
  <c r="U213" i="7" s="1"/>
  <c r="K214" i="7"/>
  <c r="P214" i="7" s="1"/>
  <c r="K215" i="7"/>
  <c r="K216" i="7"/>
  <c r="U216" i="7" s="1"/>
  <c r="K217" i="7"/>
  <c r="U217" i="7" s="1"/>
  <c r="K218" i="7"/>
  <c r="U218" i="7" s="1"/>
  <c r="K219" i="7"/>
  <c r="K220" i="7"/>
  <c r="K221" i="7"/>
  <c r="P221" i="7" s="1"/>
  <c r="K222" i="7"/>
  <c r="P222" i="7" s="1"/>
  <c r="K223" i="7"/>
  <c r="K224" i="7"/>
  <c r="U224" i="7" s="1"/>
  <c r="K225" i="7"/>
  <c r="P225" i="7" s="1"/>
  <c r="K226" i="7"/>
  <c r="P226" i="7" s="1"/>
  <c r="K227" i="7"/>
  <c r="U227" i="7" s="1"/>
  <c r="K228" i="7"/>
  <c r="K229" i="7"/>
  <c r="U229" i="7" s="1"/>
  <c r="K230" i="7"/>
  <c r="K231" i="7"/>
  <c r="K232" i="7"/>
  <c r="K233" i="7"/>
  <c r="U233" i="7" s="1"/>
  <c r="K234" i="7"/>
  <c r="U234" i="7" s="1"/>
  <c r="K235" i="7"/>
  <c r="U235" i="7" s="1"/>
  <c r="K236" i="7"/>
  <c r="K237" i="7"/>
  <c r="U237" i="7" s="1"/>
  <c r="K238" i="7"/>
  <c r="U238" i="7" s="1"/>
  <c r="K239" i="7"/>
  <c r="K240" i="7"/>
  <c r="U240" i="7" s="1"/>
  <c r="K241" i="7"/>
  <c r="P241" i="7" s="1"/>
  <c r="K242" i="7"/>
  <c r="U242" i="7" s="1"/>
  <c r="K243" i="7"/>
  <c r="P243" i="7" s="1"/>
  <c r="K244" i="7"/>
  <c r="K245" i="7"/>
  <c r="U245" i="7" s="1"/>
  <c r="K246" i="7"/>
  <c r="U246" i="7" s="1"/>
  <c r="K247" i="7"/>
  <c r="K2" i="7"/>
  <c r="P2" i="7" s="1"/>
  <c r="J3" i="7"/>
  <c r="J4" i="7"/>
  <c r="J5" i="7"/>
  <c r="J6" i="7"/>
  <c r="J7" i="7"/>
  <c r="T7" i="7" s="1"/>
  <c r="J8" i="7"/>
  <c r="J9" i="7"/>
  <c r="T9" i="7" s="1"/>
  <c r="J10" i="7"/>
  <c r="J11" i="7"/>
  <c r="J12" i="7"/>
  <c r="J13" i="7"/>
  <c r="J14" i="7"/>
  <c r="J15" i="7"/>
  <c r="O15" i="7" s="1"/>
  <c r="J16" i="7"/>
  <c r="J17" i="7"/>
  <c r="T17" i="7" s="1"/>
  <c r="J18" i="7"/>
  <c r="O18" i="7" s="1"/>
  <c r="J19" i="7"/>
  <c r="T19" i="7" s="1"/>
  <c r="J20" i="7"/>
  <c r="T20" i="7" s="1"/>
  <c r="J21" i="7"/>
  <c r="J22" i="7"/>
  <c r="J23" i="7"/>
  <c r="O23" i="7" s="1"/>
  <c r="J24" i="7"/>
  <c r="J25" i="7"/>
  <c r="O25" i="7" s="1"/>
  <c r="J26" i="7"/>
  <c r="J27" i="7"/>
  <c r="J28" i="7"/>
  <c r="O28" i="7" s="1"/>
  <c r="J29" i="7"/>
  <c r="T29" i="7" s="1"/>
  <c r="J30" i="7"/>
  <c r="J31" i="7"/>
  <c r="T31" i="7" s="1"/>
  <c r="J32" i="7"/>
  <c r="T32" i="7" s="1"/>
  <c r="J33" i="7"/>
  <c r="J34" i="7"/>
  <c r="T34" i="7" s="1"/>
  <c r="J35" i="7"/>
  <c r="J36" i="7"/>
  <c r="J37" i="7"/>
  <c r="T37" i="7" s="1"/>
  <c r="J38" i="7"/>
  <c r="J39" i="7"/>
  <c r="T39" i="7" s="1"/>
  <c r="J40" i="7"/>
  <c r="J41" i="7"/>
  <c r="T41" i="7" s="1"/>
  <c r="J42" i="7"/>
  <c r="T42" i="7" s="1"/>
  <c r="J43" i="7"/>
  <c r="J44" i="7"/>
  <c r="J45" i="7"/>
  <c r="O45" i="7" s="1"/>
  <c r="J46" i="7"/>
  <c r="J47" i="7"/>
  <c r="J48" i="7"/>
  <c r="J49" i="7"/>
  <c r="T49" i="7" s="1"/>
  <c r="J50" i="7"/>
  <c r="J51" i="7"/>
  <c r="T51" i="7" s="1"/>
  <c r="J52" i="7"/>
  <c r="J53" i="7"/>
  <c r="T53" i="7" s="1"/>
  <c r="J54" i="7"/>
  <c r="J55" i="7"/>
  <c r="J56" i="7"/>
  <c r="T56" i="7" s="1"/>
  <c r="J57" i="7"/>
  <c r="O57" i="7" s="1"/>
  <c r="J58" i="7"/>
  <c r="J59" i="7"/>
  <c r="T59" i="7" s="1"/>
  <c r="J60" i="7"/>
  <c r="J61" i="7"/>
  <c r="T61" i="7" s="1"/>
  <c r="J62" i="7"/>
  <c r="J63" i="7"/>
  <c r="T63" i="7" s="1"/>
  <c r="J64" i="7"/>
  <c r="T64" i="7" s="1"/>
  <c r="J65" i="7"/>
  <c r="T65" i="7" s="1"/>
  <c r="J66" i="7"/>
  <c r="J67" i="7"/>
  <c r="J68" i="7"/>
  <c r="T68" i="7" s="1"/>
  <c r="J69" i="7"/>
  <c r="O69" i="7" s="1"/>
  <c r="J70" i="7"/>
  <c r="J71" i="7"/>
  <c r="T71" i="7" s="1"/>
  <c r="J72" i="7"/>
  <c r="J73" i="7"/>
  <c r="T73" i="7" s="1"/>
  <c r="J74" i="7"/>
  <c r="J75" i="7"/>
  <c r="J76" i="7"/>
  <c r="J77" i="7"/>
  <c r="T77" i="7" s="1"/>
  <c r="J78" i="7"/>
  <c r="J79" i="7"/>
  <c r="O79" i="7" s="1"/>
  <c r="J80" i="7"/>
  <c r="T80" i="7" s="1"/>
  <c r="J81" i="7"/>
  <c r="J82" i="7"/>
  <c r="T82" i="7" s="1"/>
  <c r="J83" i="7"/>
  <c r="J84" i="7"/>
  <c r="O84" i="7" s="1"/>
  <c r="J85" i="7"/>
  <c r="J86" i="7"/>
  <c r="J87" i="7"/>
  <c r="J88" i="7"/>
  <c r="T88" i="7" s="1"/>
  <c r="J89" i="7"/>
  <c r="J90" i="7"/>
  <c r="T90" i="7" s="1"/>
  <c r="J91" i="7"/>
  <c r="J92" i="7"/>
  <c r="J93" i="7"/>
  <c r="T93" i="7" s="1"/>
  <c r="J94" i="7"/>
  <c r="J95" i="7"/>
  <c r="T95" i="7" s="1"/>
  <c r="J96" i="7"/>
  <c r="J97" i="7"/>
  <c r="T97" i="7" s="1"/>
  <c r="J98" i="7"/>
  <c r="J99" i="7"/>
  <c r="J100" i="7"/>
  <c r="J101" i="7"/>
  <c r="T101" i="7" s="1"/>
  <c r="J102" i="7"/>
  <c r="J103" i="7"/>
  <c r="T103" i="7" s="1"/>
  <c r="J104" i="7"/>
  <c r="J105" i="7"/>
  <c r="T105" i="7" s="1"/>
  <c r="J106" i="7"/>
  <c r="J107" i="7"/>
  <c r="J108" i="7"/>
  <c r="J109" i="7"/>
  <c r="T109" i="7" s="1"/>
  <c r="J110" i="7"/>
  <c r="J111" i="7"/>
  <c r="T111" i="7" s="1"/>
  <c r="J112" i="7"/>
  <c r="J113" i="7"/>
  <c r="T113" i="7" s="1"/>
  <c r="J114" i="7"/>
  <c r="J115" i="7"/>
  <c r="J116" i="7"/>
  <c r="J117" i="7"/>
  <c r="J118" i="7"/>
  <c r="J119" i="7"/>
  <c r="O119" i="7" s="1"/>
  <c r="J120" i="7"/>
  <c r="T120" i="7" s="1"/>
  <c r="J121" i="7"/>
  <c r="O121" i="7" s="1"/>
  <c r="J122" i="7"/>
  <c r="T122" i="7" s="1"/>
  <c r="J123" i="7"/>
  <c r="J124" i="7"/>
  <c r="J125" i="7"/>
  <c r="T125" i="7" s="1"/>
  <c r="J126" i="7"/>
  <c r="J127" i="7"/>
  <c r="T127" i="7" s="1"/>
  <c r="J128" i="7"/>
  <c r="T128" i="7" s="1"/>
  <c r="J129" i="7"/>
  <c r="T129" i="7" s="1"/>
  <c r="J130" i="7"/>
  <c r="T130" i="7" s="1"/>
  <c r="J131" i="7"/>
  <c r="J132" i="7"/>
  <c r="J133" i="7"/>
  <c r="T133" i="7" s="1"/>
  <c r="J134" i="7"/>
  <c r="J135" i="7"/>
  <c r="T135" i="7" s="1"/>
  <c r="J136" i="7"/>
  <c r="J137" i="7"/>
  <c r="T137" i="7" s="1"/>
  <c r="J138" i="7"/>
  <c r="J139" i="7"/>
  <c r="J140" i="7"/>
  <c r="J141" i="7"/>
  <c r="T141" i="7" s="1"/>
  <c r="J142" i="7"/>
  <c r="J143" i="7"/>
  <c r="T143" i="7" s="1"/>
  <c r="J144" i="7"/>
  <c r="T144" i="7" s="1"/>
  <c r="J145" i="7"/>
  <c r="T145" i="7" s="1"/>
  <c r="J146" i="7"/>
  <c r="T146" i="7" s="1"/>
  <c r="J147" i="7"/>
  <c r="J148" i="7"/>
  <c r="J149" i="7"/>
  <c r="J150" i="7"/>
  <c r="J151" i="7"/>
  <c r="J152" i="7"/>
  <c r="T152" i="7" s="1"/>
  <c r="J153" i="7"/>
  <c r="O153" i="7" s="1"/>
  <c r="J154" i="7"/>
  <c r="T154" i="7" s="1"/>
  <c r="J155" i="7"/>
  <c r="J156" i="7"/>
  <c r="J157" i="7"/>
  <c r="T157" i="7" s="1"/>
  <c r="J158" i="7"/>
  <c r="J159" i="7"/>
  <c r="T159" i="7" s="1"/>
  <c r="J160" i="7"/>
  <c r="J161" i="7"/>
  <c r="T161" i="7" s="1"/>
  <c r="J162" i="7"/>
  <c r="T162" i="7" s="1"/>
  <c r="J163" i="7"/>
  <c r="J164" i="7"/>
  <c r="J165" i="7"/>
  <c r="O165" i="7" s="1"/>
  <c r="J166" i="7"/>
  <c r="J167" i="7"/>
  <c r="T167" i="7" s="1"/>
  <c r="J168" i="7"/>
  <c r="J169" i="7"/>
  <c r="T169" i="7" s="1"/>
  <c r="J170" i="7"/>
  <c r="J171" i="7"/>
  <c r="J172" i="7"/>
  <c r="J173" i="7"/>
  <c r="T173" i="7" s="1"/>
  <c r="J174" i="7"/>
  <c r="J175" i="7"/>
  <c r="O175" i="7" s="1"/>
  <c r="J176" i="7"/>
  <c r="T176" i="7" s="1"/>
  <c r="J177" i="7"/>
  <c r="T177" i="7" s="1"/>
  <c r="J178" i="7"/>
  <c r="T178" i="7" s="1"/>
  <c r="J179" i="7"/>
  <c r="J180" i="7"/>
  <c r="J181" i="7"/>
  <c r="J182" i="7"/>
  <c r="J183" i="7"/>
  <c r="J184" i="7"/>
  <c r="O184" i="7" s="1"/>
  <c r="J185" i="7"/>
  <c r="J186" i="7"/>
  <c r="T186" i="7" s="1"/>
  <c r="J187" i="7"/>
  <c r="O187" i="7" s="1"/>
  <c r="J188" i="7"/>
  <c r="J189" i="7"/>
  <c r="T189" i="7" s="1"/>
  <c r="J190" i="7"/>
  <c r="J191" i="7"/>
  <c r="T191" i="7" s="1"/>
  <c r="J192" i="7"/>
  <c r="O192" i="7" s="1"/>
  <c r="J193" i="7"/>
  <c r="T193" i="7" s="1"/>
  <c r="J194" i="7"/>
  <c r="T194" i="7" s="1"/>
  <c r="J195" i="7"/>
  <c r="T195" i="7" s="1"/>
  <c r="J196" i="7"/>
  <c r="J197" i="7"/>
  <c r="T197" i="7" s="1"/>
  <c r="J198" i="7"/>
  <c r="J199" i="7"/>
  <c r="J200" i="7"/>
  <c r="T200" i="7" s="1"/>
  <c r="J201" i="7"/>
  <c r="J202" i="7"/>
  <c r="O202" i="7" s="1"/>
  <c r="J203" i="7"/>
  <c r="O203" i="7" s="1"/>
  <c r="J204" i="7"/>
  <c r="J205" i="7"/>
  <c r="T205" i="7" s="1"/>
  <c r="J206" i="7"/>
  <c r="J207" i="7"/>
  <c r="O207" i="7" s="1"/>
  <c r="J208" i="7"/>
  <c r="T208" i="7" s="1"/>
  <c r="J209" i="7"/>
  <c r="T209" i="7" s="1"/>
  <c r="J210" i="7"/>
  <c r="O210" i="7" s="1"/>
  <c r="J211" i="7"/>
  <c r="T211" i="7" s="1"/>
  <c r="J212" i="7"/>
  <c r="J213" i="7"/>
  <c r="T213" i="7" s="1"/>
  <c r="J214" i="7"/>
  <c r="J215" i="7"/>
  <c r="T215" i="7" s="1"/>
  <c r="J216" i="7"/>
  <c r="T216" i="7" s="1"/>
  <c r="J217" i="7"/>
  <c r="O217" i="7" s="1"/>
  <c r="J218" i="7"/>
  <c r="T218" i="7" s="1"/>
  <c r="J219" i="7"/>
  <c r="T219" i="7" s="1"/>
  <c r="J220" i="7"/>
  <c r="J221" i="7"/>
  <c r="J222" i="7"/>
  <c r="J223" i="7"/>
  <c r="J224" i="7"/>
  <c r="T224" i="7" s="1"/>
  <c r="J225" i="7"/>
  <c r="O225" i="7" s="1"/>
  <c r="J226" i="7"/>
  <c r="T226" i="7" s="1"/>
  <c r="J227" i="7"/>
  <c r="T227" i="7" s="1"/>
  <c r="J228" i="7"/>
  <c r="J229" i="7"/>
  <c r="T229" i="7" s="1"/>
  <c r="J230" i="7"/>
  <c r="J231" i="7"/>
  <c r="T231" i="7" s="1"/>
  <c r="J232" i="7"/>
  <c r="J233" i="7"/>
  <c r="T233" i="7" s="1"/>
  <c r="J234" i="7"/>
  <c r="J235" i="7"/>
  <c r="T235" i="7" s="1"/>
  <c r="J236" i="7"/>
  <c r="J237" i="7"/>
  <c r="T237" i="7" s="1"/>
  <c r="J238" i="7"/>
  <c r="J239" i="7"/>
  <c r="T239" i="7" s="1"/>
  <c r="J240" i="7"/>
  <c r="O240" i="7" s="1"/>
  <c r="J241" i="7"/>
  <c r="T241" i="7" s="1"/>
  <c r="J242" i="7"/>
  <c r="T242" i="7" s="1"/>
  <c r="J243" i="7"/>
  <c r="T243" i="7" s="1"/>
  <c r="J244" i="7"/>
  <c r="J245" i="7"/>
  <c r="J246" i="7"/>
  <c r="J247" i="7"/>
  <c r="T247" i="7" s="1"/>
  <c r="J2" i="7"/>
  <c r="I3" i="7"/>
  <c r="I4" i="7"/>
  <c r="S4" i="7" s="1"/>
  <c r="I5" i="7"/>
  <c r="I6" i="7"/>
  <c r="I7" i="7"/>
  <c r="S7" i="7" s="1"/>
  <c r="I8" i="7"/>
  <c r="I9" i="7"/>
  <c r="S9" i="7" s="1"/>
  <c r="I10" i="7"/>
  <c r="S10" i="7" s="1"/>
  <c r="I11" i="7"/>
  <c r="I12" i="7"/>
  <c r="S12" i="7" s="1"/>
  <c r="I13" i="7"/>
  <c r="I14" i="7"/>
  <c r="S14" i="7" s="1"/>
  <c r="I15" i="7"/>
  <c r="I16" i="7"/>
  <c r="I17" i="7"/>
  <c r="S17" i="7" s="1"/>
  <c r="I18" i="7"/>
  <c r="I19" i="7"/>
  <c r="I20" i="7"/>
  <c r="S20" i="7" s="1"/>
  <c r="I21" i="7"/>
  <c r="I22" i="7"/>
  <c r="S22" i="7" s="1"/>
  <c r="I23" i="7"/>
  <c r="I24" i="7"/>
  <c r="I25" i="7"/>
  <c r="N25" i="7" s="1"/>
  <c r="I26" i="7"/>
  <c r="I27" i="7"/>
  <c r="I28" i="7"/>
  <c r="I29" i="7"/>
  <c r="I30" i="7"/>
  <c r="S30" i="7" s="1"/>
  <c r="I31" i="7"/>
  <c r="I32" i="7"/>
  <c r="I33" i="7"/>
  <c r="I34" i="7"/>
  <c r="N34" i="7" s="1"/>
  <c r="I35" i="7"/>
  <c r="I36" i="7"/>
  <c r="S36" i="7" s="1"/>
  <c r="I37" i="7"/>
  <c r="I38" i="7"/>
  <c r="I39" i="7"/>
  <c r="N39" i="7" s="1"/>
  <c r="I40" i="7"/>
  <c r="I41" i="7"/>
  <c r="S41" i="7" s="1"/>
  <c r="I42" i="7"/>
  <c r="S42" i="7" s="1"/>
  <c r="I43" i="7"/>
  <c r="I44" i="7"/>
  <c r="S44" i="7" s="1"/>
  <c r="I45" i="7"/>
  <c r="I46" i="7"/>
  <c r="I47" i="7"/>
  <c r="S47" i="7" s="1"/>
  <c r="I48" i="7"/>
  <c r="I49" i="7"/>
  <c r="I50" i="7"/>
  <c r="I51" i="7"/>
  <c r="I52" i="7"/>
  <c r="S52" i="7" s="1"/>
  <c r="I53" i="7"/>
  <c r="I54" i="7"/>
  <c r="S54" i="7" s="1"/>
  <c r="I55" i="7"/>
  <c r="N55" i="7" s="1"/>
  <c r="I56" i="7"/>
  <c r="I57" i="7"/>
  <c r="I58" i="7"/>
  <c r="S58" i="7" s="1"/>
  <c r="I59" i="7"/>
  <c r="I60" i="7"/>
  <c r="I61" i="7"/>
  <c r="S61" i="7" s="1"/>
  <c r="I62" i="7"/>
  <c r="I63" i="7"/>
  <c r="S63" i="7" s="1"/>
  <c r="I64" i="7"/>
  <c r="I65" i="7"/>
  <c r="I66" i="7"/>
  <c r="S66" i="7" s="1"/>
  <c r="I67" i="7"/>
  <c r="I68" i="7"/>
  <c r="N68" i="7" s="1"/>
  <c r="I69" i="7"/>
  <c r="S69" i="7" s="1"/>
  <c r="I70" i="7"/>
  <c r="I71" i="7"/>
  <c r="I72" i="7"/>
  <c r="I73" i="7"/>
  <c r="S73" i="7" s="1"/>
  <c r="I74" i="7"/>
  <c r="S74" i="7" s="1"/>
  <c r="I75" i="7"/>
  <c r="S75" i="7" s="1"/>
  <c r="I76" i="7"/>
  <c r="S76" i="7" s="1"/>
  <c r="I77" i="7"/>
  <c r="I78" i="7"/>
  <c r="S78" i="7" s="1"/>
  <c r="I79" i="7"/>
  <c r="I80" i="7"/>
  <c r="I81" i="7"/>
  <c r="I82" i="7"/>
  <c r="S82" i="7" s="1"/>
  <c r="I83" i="7"/>
  <c r="I84" i="7"/>
  <c r="S84" i="7" s="1"/>
  <c r="I85" i="7"/>
  <c r="I86" i="7"/>
  <c r="S86" i="7" s="1"/>
  <c r="I87" i="7"/>
  <c r="I88" i="7"/>
  <c r="I89" i="7"/>
  <c r="N89" i="7" s="1"/>
  <c r="I90" i="7"/>
  <c r="S90" i="7" s="1"/>
  <c r="I91" i="7"/>
  <c r="S91" i="7" s="1"/>
  <c r="I92" i="7"/>
  <c r="S92" i="7" s="1"/>
  <c r="I93" i="7"/>
  <c r="S93" i="7" s="1"/>
  <c r="I94" i="7"/>
  <c r="I95" i="7"/>
  <c r="S95" i="7" s="1"/>
  <c r="I96" i="7"/>
  <c r="I97" i="7"/>
  <c r="N97" i="7" s="1"/>
  <c r="I98" i="7"/>
  <c r="I99" i="7"/>
  <c r="S99" i="7" s="1"/>
  <c r="I100" i="7"/>
  <c r="I101" i="7"/>
  <c r="S101" i="7" s="1"/>
  <c r="I102" i="7"/>
  <c r="I103" i="7"/>
  <c r="S103" i="7" s="1"/>
  <c r="I104" i="7"/>
  <c r="I105" i="7"/>
  <c r="I106" i="7"/>
  <c r="S106" i="7" s="1"/>
  <c r="I107" i="7"/>
  <c r="S107" i="7" s="1"/>
  <c r="I108" i="7"/>
  <c r="S108" i="7" s="1"/>
  <c r="I109" i="7"/>
  <c r="I110" i="7"/>
  <c r="N110" i="7" s="1"/>
  <c r="I111" i="7"/>
  <c r="I112" i="7"/>
  <c r="I113" i="7"/>
  <c r="I114" i="7"/>
  <c r="S114" i="7" s="1"/>
  <c r="I115" i="7"/>
  <c r="I116" i="7"/>
  <c r="S116" i="7" s="1"/>
  <c r="I117" i="7"/>
  <c r="I118" i="7"/>
  <c r="S118" i="7" s="1"/>
  <c r="I119" i="7"/>
  <c r="I120" i="7"/>
  <c r="I121" i="7"/>
  <c r="I122" i="7"/>
  <c r="N122" i="7" s="1"/>
  <c r="I123" i="7"/>
  <c r="S123" i="7" s="1"/>
  <c r="I124" i="7"/>
  <c r="S124" i="7" s="1"/>
  <c r="I125" i="7"/>
  <c r="S125" i="7" s="1"/>
  <c r="I126" i="7"/>
  <c r="S126" i="7" s="1"/>
  <c r="I127" i="7"/>
  <c r="S127" i="7" s="1"/>
  <c r="I128" i="7"/>
  <c r="I129" i="7"/>
  <c r="I130" i="7"/>
  <c r="I131" i="7"/>
  <c r="S131" i="7" s="1"/>
  <c r="I132" i="7"/>
  <c r="I133" i="7"/>
  <c r="S133" i="7" s="1"/>
  <c r="I134" i="7"/>
  <c r="I135" i="7"/>
  <c r="S135" i="7" s="1"/>
  <c r="I136" i="7"/>
  <c r="I137" i="7"/>
  <c r="I138" i="7"/>
  <c r="S138" i="7" s="1"/>
  <c r="I139" i="7"/>
  <c r="S139" i="7" s="1"/>
  <c r="I140" i="7"/>
  <c r="S140" i="7" s="1"/>
  <c r="I141" i="7"/>
  <c r="S141" i="7" s="1"/>
  <c r="I142" i="7"/>
  <c r="S142" i="7" s="1"/>
  <c r="I143" i="7"/>
  <c r="S143" i="7" s="1"/>
  <c r="I144" i="7"/>
  <c r="I145" i="7"/>
  <c r="I146" i="7"/>
  <c r="S146" i="7" s="1"/>
  <c r="I147" i="7"/>
  <c r="I148" i="7"/>
  <c r="S148" i="7" s="1"/>
  <c r="I149" i="7"/>
  <c r="I150" i="7"/>
  <c r="N150" i="7" s="1"/>
  <c r="I151" i="7"/>
  <c r="I152" i="7"/>
  <c r="I153" i="7"/>
  <c r="I154" i="7"/>
  <c r="S154" i="7" s="1"/>
  <c r="I155" i="7"/>
  <c r="S155" i="7" s="1"/>
  <c r="I156" i="7"/>
  <c r="S156" i="7" s="1"/>
  <c r="I157" i="7"/>
  <c r="S157" i="7" s="1"/>
  <c r="I158" i="7"/>
  <c r="S158" i="7" s="1"/>
  <c r="I159" i="7"/>
  <c r="N159" i="7" s="1"/>
  <c r="I160" i="7"/>
  <c r="I161" i="7"/>
  <c r="I162" i="7"/>
  <c r="I163" i="7"/>
  <c r="S163" i="7" s="1"/>
  <c r="I164" i="7"/>
  <c r="N164" i="7" s="1"/>
  <c r="I165" i="7"/>
  <c r="S165" i="7" s="1"/>
  <c r="I166" i="7"/>
  <c r="I167" i="7"/>
  <c r="S167" i="7" s="1"/>
  <c r="I168" i="7"/>
  <c r="I169" i="7"/>
  <c r="I170" i="7"/>
  <c r="S170" i="7" s="1"/>
  <c r="I171" i="7"/>
  <c r="S171" i="7" s="1"/>
  <c r="I172" i="7"/>
  <c r="N172" i="7" s="1"/>
  <c r="I173" i="7"/>
  <c r="N173" i="7" s="1"/>
  <c r="I174" i="7"/>
  <c r="S174" i="7" s="1"/>
  <c r="I175" i="7"/>
  <c r="S175" i="7" s="1"/>
  <c r="I176" i="7"/>
  <c r="I177" i="7"/>
  <c r="I178" i="7"/>
  <c r="S178" i="7" s="1"/>
  <c r="I179" i="7"/>
  <c r="I180" i="7"/>
  <c r="S180" i="7" s="1"/>
  <c r="I181" i="7"/>
  <c r="I182" i="7"/>
  <c r="S182" i="7" s="1"/>
  <c r="I183" i="7"/>
  <c r="N183" i="7" s="1"/>
  <c r="I184" i="7"/>
  <c r="I185" i="7"/>
  <c r="I186" i="7"/>
  <c r="S186" i="7" s="1"/>
  <c r="I187" i="7"/>
  <c r="N187" i="7" s="1"/>
  <c r="I188" i="7"/>
  <c r="S188" i="7" s="1"/>
  <c r="I189" i="7"/>
  <c r="S189" i="7" s="1"/>
  <c r="I190" i="7"/>
  <c r="S190" i="7" s="1"/>
  <c r="I191" i="7"/>
  <c r="S191" i="7" s="1"/>
  <c r="I192" i="7"/>
  <c r="I193" i="7"/>
  <c r="I194" i="7"/>
  <c r="I195" i="7"/>
  <c r="N195" i="7" s="1"/>
  <c r="I196" i="7"/>
  <c r="S196" i="7" s="1"/>
  <c r="I197" i="7"/>
  <c r="S197" i="7" s="1"/>
  <c r="I198" i="7"/>
  <c r="S198" i="7" s="1"/>
  <c r="I199" i="7"/>
  <c r="I200" i="7"/>
  <c r="I201" i="7"/>
  <c r="I202" i="7"/>
  <c r="S202" i="7" s="1"/>
  <c r="I203" i="7"/>
  <c r="N203" i="7" s="1"/>
  <c r="I204" i="7"/>
  <c r="S204" i="7" s="1"/>
  <c r="I205" i="7"/>
  <c r="I206" i="7"/>
  <c r="S206" i="7" s="1"/>
  <c r="I207" i="7"/>
  <c r="S207" i="7" s="1"/>
  <c r="I208" i="7"/>
  <c r="I209" i="7"/>
  <c r="I210" i="7"/>
  <c r="S210" i="7" s="1"/>
  <c r="I211" i="7"/>
  <c r="S211" i="7" s="1"/>
  <c r="I212" i="7"/>
  <c r="I213" i="7"/>
  <c r="S213" i="7" s="1"/>
  <c r="I214" i="7"/>
  <c r="N214" i="7" s="1"/>
  <c r="I215" i="7"/>
  <c r="S215" i="7" s="1"/>
  <c r="I216" i="7"/>
  <c r="I217" i="7"/>
  <c r="I218" i="7"/>
  <c r="S218" i="7" s="1"/>
  <c r="I219" i="7"/>
  <c r="S219" i="7" s="1"/>
  <c r="I220" i="7"/>
  <c r="S220" i="7" s="1"/>
  <c r="I221" i="7"/>
  <c r="S221" i="7" s="1"/>
  <c r="I222" i="7"/>
  <c r="S222" i="7" s="1"/>
  <c r="I223" i="7"/>
  <c r="I224" i="7"/>
  <c r="I225" i="7"/>
  <c r="I226" i="7"/>
  <c r="S226" i="7" s="1"/>
  <c r="I227" i="7"/>
  <c r="I228" i="7"/>
  <c r="S228" i="7" s="1"/>
  <c r="I229" i="7"/>
  <c r="N229" i="7" s="1"/>
  <c r="I230" i="7"/>
  <c r="S230" i="7" s="1"/>
  <c r="I231" i="7"/>
  <c r="S231" i="7" s="1"/>
  <c r="I232" i="7"/>
  <c r="I233" i="7"/>
  <c r="I234" i="7"/>
  <c r="S234" i="7" s="1"/>
  <c r="I235" i="7"/>
  <c r="S235" i="7" s="1"/>
  <c r="I236" i="7"/>
  <c r="I237" i="7"/>
  <c r="S237" i="7" s="1"/>
  <c r="I238" i="7"/>
  <c r="I239" i="7"/>
  <c r="S239" i="7" s="1"/>
  <c r="I240" i="7"/>
  <c r="I241" i="7"/>
  <c r="I242" i="7"/>
  <c r="S242" i="7" s="1"/>
  <c r="I243" i="7"/>
  <c r="S243" i="7" s="1"/>
  <c r="I244" i="7"/>
  <c r="N244" i="7" s="1"/>
  <c r="I245" i="7"/>
  <c r="S245" i="7" s="1"/>
  <c r="I246" i="7"/>
  <c r="S246" i="7" s="1"/>
  <c r="I247" i="7"/>
  <c r="I2" i="7"/>
  <c r="S232" i="7" l="1"/>
  <c r="N232" i="7"/>
  <c r="S200" i="7"/>
  <c r="N200" i="7"/>
  <c r="N168" i="7"/>
  <c r="S168" i="7"/>
  <c r="N144" i="7"/>
  <c r="S144" i="7"/>
  <c r="S112" i="7"/>
  <c r="N112" i="7"/>
  <c r="S96" i="7"/>
  <c r="N96" i="7"/>
  <c r="S72" i="7"/>
  <c r="N72" i="7"/>
  <c r="S56" i="7"/>
  <c r="N56" i="7"/>
  <c r="S40" i="7"/>
  <c r="N40" i="7"/>
  <c r="S24" i="7"/>
  <c r="N24" i="7"/>
  <c r="S8" i="7"/>
  <c r="N8" i="7"/>
  <c r="T230" i="7"/>
  <c r="O230" i="7"/>
  <c r="T198" i="7"/>
  <c r="O198" i="7"/>
  <c r="T174" i="7"/>
  <c r="O174" i="7"/>
  <c r="T150" i="7"/>
  <c r="O150" i="7"/>
  <c r="T110" i="7"/>
  <c r="O110" i="7"/>
  <c r="T86" i="7"/>
  <c r="O86" i="7"/>
  <c r="T62" i="7"/>
  <c r="O62" i="7"/>
  <c r="T54" i="7"/>
  <c r="O54" i="7"/>
  <c r="T38" i="7"/>
  <c r="O38" i="7"/>
  <c r="T22" i="7"/>
  <c r="O22" i="7"/>
  <c r="T14" i="7"/>
  <c r="O14" i="7"/>
  <c r="T6" i="7"/>
  <c r="O6" i="7"/>
  <c r="U228" i="7"/>
  <c r="P228" i="7"/>
  <c r="U188" i="7"/>
  <c r="P188" i="7"/>
  <c r="U156" i="7"/>
  <c r="P156" i="7"/>
  <c r="U124" i="7"/>
  <c r="P124" i="7"/>
  <c r="U100" i="7"/>
  <c r="P100" i="7"/>
  <c r="U84" i="7"/>
  <c r="P84" i="7"/>
  <c r="U60" i="7"/>
  <c r="P60" i="7"/>
  <c r="U36" i="7"/>
  <c r="P36" i="7"/>
  <c r="V234" i="7"/>
  <c r="Q234" i="7"/>
  <c r="V202" i="7"/>
  <c r="Q202" i="7"/>
  <c r="V186" i="7"/>
  <c r="Q186" i="7"/>
  <c r="V154" i="7"/>
  <c r="Q154" i="7"/>
  <c r="V130" i="7"/>
  <c r="Q130" i="7"/>
  <c r="Q106" i="7"/>
  <c r="V106" i="7"/>
  <c r="Q82" i="7"/>
  <c r="V82" i="7"/>
  <c r="V58" i="7"/>
  <c r="Q58" i="7"/>
  <c r="V42" i="7"/>
  <c r="Q42" i="7"/>
  <c r="V26" i="7"/>
  <c r="Q26" i="7"/>
  <c r="W232" i="7"/>
  <c r="R232" i="7"/>
  <c r="W208" i="7"/>
  <c r="R208" i="7"/>
  <c r="W192" i="7"/>
  <c r="R192" i="7"/>
  <c r="W176" i="7"/>
  <c r="R176" i="7"/>
  <c r="W152" i="7"/>
  <c r="R152" i="7"/>
  <c r="R136" i="7"/>
  <c r="W136" i="7"/>
  <c r="R112" i="7"/>
  <c r="W112" i="7"/>
  <c r="N240" i="7"/>
  <c r="S240" i="7"/>
  <c r="S208" i="7"/>
  <c r="N208" i="7"/>
  <c r="N176" i="7"/>
  <c r="S176" i="7"/>
  <c r="S152" i="7"/>
  <c r="N152" i="7"/>
  <c r="S120" i="7"/>
  <c r="N120" i="7"/>
  <c r="S104" i="7"/>
  <c r="N104" i="7"/>
  <c r="S80" i="7"/>
  <c r="N80" i="7"/>
  <c r="S64" i="7"/>
  <c r="N64" i="7"/>
  <c r="S48" i="7"/>
  <c r="N48" i="7"/>
  <c r="S32" i="7"/>
  <c r="N32" i="7"/>
  <c r="S16" i="7"/>
  <c r="N16" i="7"/>
  <c r="T222" i="7"/>
  <c r="O222" i="7"/>
  <c r="T190" i="7"/>
  <c r="O190" i="7"/>
  <c r="T166" i="7"/>
  <c r="O166" i="7"/>
  <c r="T134" i="7"/>
  <c r="O134" i="7"/>
  <c r="T102" i="7"/>
  <c r="O102" i="7"/>
  <c r="T78" i="7"/>
  <c r="O78" i="7"/>
  <c r="P244" i="7"/>
  <c r="U244" i="7"/>
  <c r="U220" i="7"/>
  <c r="P220" i="7"/>
  <c r="P180" i="7"/>
  <c r="U180" i="7"/>
  <c r="P164" i="7"/>
  <c r="U164" i="7"/>
  <c r="U132" i="7"/>
  <c r="P132" i="7"/>
  <c r="U108" i="7"/>
  <c r="P108" i="7"/>
  <c r="U92" i="7"/>
  <c r="P92" i="7"/>
  <c r="U68" i="7"/>
  <c r="P68" i="7"/>
  <c r="U44" i="7"/>
  <c r="P44" i="7"/>
  <c r="U28" i="7"/>
  <c r="P28" i="7"/>
  <c r="P20" i="7"/>
  <c r="U20" i="7"/>
  <c r="U12" i="7"/>
  <c r="P12" i="7"/>
  <c r="U4" i="7"/>
  <c r="P4" i="7"/>
  <c r="V218" i="7"/>
  <c r="Q218" i="7"/>
  <c r="V194" i="7"/>
  <c r="Q194" i="7"/>
  <c r="V162" i="7"/>
  <c r="Q162" i="7"/>
  <c r="V138" i="7"/>
  <c r="Q138" i="7"/>
  <c r="V114" i="7"/>
  <c r="Q114" i="7"/>
  <c r="V90" i="7"/>
  <c r="Q90" i="7"/>
  <c r="V74" i="7"/>
  <c r="Q74" i="7"/>
  <c r="V50" i="7"/>
  <c r="Q50" i="7"/>
  <c r="V34" i="7"/>
  <c r="Q34" i="7"/>
  <c r="V18" i="7"/>
  <c r="Q18" i="7"/>
  <c r="V10" i="7"/>
  <c r="Q10" i="7"/>
  <c r="R216" i="7"/>
  <c r="W216" i="7"/>
  <c r="W200" i="7"/>
  <c r="R200" i="7"/>
  <c r="W184" i="7"/>
  <c r="R184" i="7"/>
  <c r="W168" i="7"/>
  <c r="R168" i="7"/>
  <c r="W144" i="7"/>
  <c r="R144" i="7"/>
  <c r="W128" i="7"/>
  <c r="R128" i="7"/>
  <c r="W104" i="7"/>
  <c r="R104" i="7"/>
  <c r="E5" i="6"/>
  <c r="S2" i="7"/>
  <c r="N2" i="7"/>
  <c r="C4" i="6"/>
  <c r="S216" i="7"/>
  <c r="N216" i="7"/>
  <c r="S184" i="7"/>
  <c r="N184" i="7"/>
  <c r="S160" i="7"/>
  <c r="N160" i="7"/>
  <c r="S128" i="7"/>
  <c r="N128" i="7"/>
  <c r="S88" i="7"/>
  <c r="N88" i="7"/>
  <c r="T246" i="7"/>
  <c r="O246" i="7"/>
  <c r="O214" i="7"/>
  <c r="T214" i="7"/>
  <c r="T182" i="7"/>
  <c r="O182" i="7"/>
  <c r="T158" i="7"/>
  <c r="O158" i="7"/>
  <c r="T118" i="7"/>
  <c r="O118" i="7"/>
  <c r="T94" i="7"/>
  <c r="O94" i="7"/>
  <c r="T70" i="7"/>
  <c r="O70" i="7"/>
  <c r="T46" i="7"/>
  <c r="O46" i="7"/>
  <c r="T30" i="7"/>
  <c r="O30" i="7"/>
  <c r="U236" i="7"/>
  <c r="P236" i="7"/>
  <c r="U196" i="7"/>
  <c r="P196" i="7"/>
  <c r="U172" i="7"/>
  <c r="P172" i="7"/>
  <c r="U148" i="7"/>
  <c r="P148" i="7"/>
  <c r="U116" i="7"/>
  <c r="P116" i="7"/>
  <c r="U76" i="7"/>
  <c r="P76" i="7"/>
  <c r="V242" i="7"/>
  <c r="Q242" i="7"/>
  <c r="V210" i="7"/>
  <c r="Q210" i="7"/>
  <c r="V178" i="7"/>
  <c r="Q178" i="7"/>
  <c r="V146" i="7"/>
  <c r="Q146" i="7"/>
  <c r="Q122" i="7"/>
  <c r="V122" i="7"/>
  <c r="V98" i="7"/>
  <c r="Q98" i="7"/>
  <c r="V66" i="7"/>
  <c r="Q66" i="7"/>
  <c r="W2" i="7"/>
  <c r="G4" i="6"/>
  <c r="R2" i="7"/>
  <c r="S224" i="7"/>
  <c r="N224" i="7"/>
  <c r="S136" i="7"/>
  <c r="N136" i="7"/>
  <c r="T206" i="7"/>
  <c r="O206" i="7"/>
  <c r="T126" i="7"/>
  <c r="O126" i="7"/>
  <c r="U204" i="7"/>
  <c r="P204" i="7"/>
  <c r="V226" i="7"/>
  <c r="Q226" i="7"/>
  <c r="W240" i="7"/>
  <c r="R240" i="7"/>
  <c r="D4" i="6"/>
  <c r="S192" i="7"/>
  <c r="N192" i="7"/>
  <c r="T238" i="7"/>
  <c r="O238" i="7"/>
  <c r="T142" i="7"/>
  <c r="O142" i="7"/>
  <c r="U212" i="7"/>
  <c r="P212" i="7"/>
  <c r="U140" i="7"/>
  <c r="P140" i="7"/>
  <c r="U52" i="7"/>
  <c r="P52" i="7"/>
  <c r="V170" i="7"/>
  <c r="Q170" i="7"/>
  <c r="W224" i="7"/>
  <c r="R224" i="7"/>
  <c r="W160" i="7"/>
  <c r="R160" i="7"/>
  <c r="W120" i="7"/>
  <c r="R120" i="7"/>
  <c r="W96" i="7"/>
  <c r="R96" i="7"/>
  <c r="W88" i="7"/>
  <c r="R88" i="7"/>
  <c r="W80" i="7"/>
  <c r="R80" i="7"/>
  <c r="W72" i="7"/>
  <c r="R72" i="7"/>
  <c r="W64" i="7"/>
  <c r="R64" i="7"/>
  <c r="W56" i="7"/>
  <c r="R56" i="7"/>
  <c r="S247" i="7"/>
  <c r="N247" i="7"/>
  <c r="S223" i="7"/>
  <c r="N223" i="7"/>
  <c r="S87" i="7"/>
  <c r="N87" i="7"/>
  <c r="S31" i="7"/>
  <c r="N31" i="7"/>
  <c r="S23" i="7"/>
  <c r="N23" i="7"/>
  <c r="S15" i="7"/>
  <c r="N15" i="7"/>
  <c r="T221" i="7"/>
  <c r="O221" i="7"/>
  <c r="T181" i="7"/>
  <c r="O181" i="7"/>
  <c r="T149" i="7"/>
  <c r="O149" i="7"/>
  <c r="T117" i="7"/>
  <c r="O117" i="7"/>
  <c r="T85" i="7"/>
  <c r="O85" i="7"/>
  <c r="T21" i="7"/>
  <c r="O21" i="7"/>
  <c r="T13" i="7"/>
  <c r="O13" i="7"/>
  <c r="T5" i="7"/>
  <c r="O5" i="7"/>
  <c r="U219" i="7"/>
  <c r="P219" i="7"/>
  <c r="U187" i="7"/>
  <c r="P187" i="7"/>
  <c r="P123" i="7"/>
  <c r="U123" i="7"/>
  <c r="U91" i="7"/>
  <c r="P91" i="7"/>
  <c r="U83" i="7"/>
  <c r="P83" i="7"/>
  <c r="V217" i="7"/>
  <c r="Q217" i="7"/>
  <c r="Q193" i="7"/>
  <c r="V193" i="7"/>
  <c r="V185" i="7"/>
  <c r="Q185" i="7"/>
  <c r="Q177" i="7"/>
  <c r="V177" i="7"/>
  <c r="V169" i="7"/>
  <c r="Q169" i="7"/>
  <c r="V161" i="7"/>
  <c r="Q161" i="7"/>
  <c r="V145" i="7"/>
  <c r="Q145" i="7"/>
  <c r="V137" i="7"/>
  <c r="Q137" i="7"/>
  <c r="V129" i="7"/>
  <c r="Q129" i="7"/>
  <c r="V121" i="7"/>
  <c r="Q121" i="7"/>
  <c r="V113" i="7"/>
  <c r="Q113" i="7"/>
  <c r="V105" i="7"/>
  <c r="Q105" i="7"/>
  <c r="V97" i="7"/>
  <c r="Q97" i="7"/>
  <c r="V89" i="7"/>
  <c r="Q89" i="7"/>
  <c r="V81" i="7"/>
  <c r="Q81" i="7"/>
  <c r="V73" i="7"/>
  <c r="Q73" i="7"/>
  <c r="V65" i="7"/>
  <c r="Q65" i="7"/>
  <c r="V57" i="7"/>
  <c r="Q57" i="7"/>
  <c r="V33" i="7"/>
  <c r="Q33" i="7"/>
  <c r="V25" i="7"/>
  <c r="Q25" i="7"/>
  <c r="W215" i="7"/>
  <c r="R215" i="7"/>
  <c r="W191" i="7"/>
  <c r="R191" i="7"/>
  <c r="W159" i="7"/>
  <c r="R159" i="7"/>
  <c r="W127" i="7"/>
  <c r="R127" i="7"/>
  <c r="W95" i="7"/>
  <c r="R95" i="7"/>
  <c r="W71" i="7"/>
  <c r="R71" i="7"/>
  <c r="W63" i="7"/>
  <c r="R63" i="7"/>
  <c r="W55" i="7"/>
  <c r="R55" i="7"/>
  <c r="W47" i="7"/>
  <c r="R47" i="7"/>
  <c r="W39" i="7"/>
  <c r="R39" i="7"/>
  <c r="W31" i="7"/>
  <c r="R31" i="7"/>
  <c r="W23" i="7"/>
  <c r="R23" i="7"/>
  <c r="W15" i="7"/>
  <c r="R15" i="7"/>
  <c r="W7" i="7"/>
  <c r="R7" i="7"/>
  <c r="C5" i="6"/>
  <c r="R247" i="7"/>
  <c r="O239" i="7"/>
  <c r="O237" i="7"/>
  <c r="O235" i="7"/>
  <c r="R230" i="7"/>
  <c r="N228" i="7"/>
  <c r="Q223" i="7"/>
  <c r="P218" i="7"/>
  <c r="O211" i="7"/>
  <c r="Q201" i="7"/>
  <c r="R198" i="7"/>
  <c r="N191" i="7"/>
  <c r="P177" i="7"/>
  <c r="O157" i="7"/>
  <c r="P154" i="7"/>
  <c r="R151" i="7"/>
  <c r="N146" i="7"/>
  <c r="O143" i="7"/>
  <c r="N140" i="7"/>
  <c r="P137" i="7"/>
  <c r="P114" i="7"/>
  <c r="R111" i="7"/>
  <c r="N108" i="7"/>
  <c r="P105" i="7"/>
  <c r="N95" i="7"/>
  <c r="N92" i="7"/>
  <c r="N78" i="7"/>
  <c r="O71" i="7"/>
  <c r="P59" i="7"/>
  <c r="N44" i="7"/>
  <c r="Q39" i="7"/>
  <c r="Q24" i="7"/>
  <c r="O20" i="7"/>
  <c r="N9" i="7"/>
  <c r="N4" i="7"/>
  <c r="T210" i="7"/>
  <c r="U203" i="7"/>
  <c r="V191" i="7"/>
  <c r="U186" i="7"/>
  <c r="V103" i="7"/>
  <c r="S55" i="7"/>
  <c r="W37" i="7"/>
  <c r="U3" i="7"/>
  <c r="W32" i="7"/>
  <c r="R32" i="7"/>
  <c r="S151" i="7"/>
  <c r="N151" i="7"/>
  <c r="S111" i="7"/>
  <c r="N111" i="7"/>
  <c r="S134" i="7"/>
  <c r="N134" i="7"/>
  <c r="S62" i="7"/>
  <c r="N62" i="7"/>
  <c r="T180" i="7"/>
  <c r="O180" i="7"/>
  <c r="T108" i="7"/>
  <c r="O108" i="7"/>
  <c r="U210" i="7"/>
  <c r="P210" i="7"/>
  <c r="U170" i="7"/>
  <c r="P170" i="7"/>
  <c r="U106" i="7"/>
  <c r="P106" i="7"/>
  <c r="U50" i="7"/>
  <c r="P50" i="7"/>
  <c r="U42" i="7"/>
  <c r="P42" i="7"/>
  <c r="U34" i="7"/>
  <c r="P34" i="7"/>
  <c r="U18" i="7"/>
  <c r="P18" i="7"/>
  <c r="U10" i="7"/>
  <c r="P10" i="7"/>
  <c r="V2" i="7"/>
  <c r="F4" i="6"/>
  <c r="Q208" i="7"/>
  <c r="V208" i="7"/>
  <c r="V144" i="7"/>
  <c r="Q144" i="7"/>
  <c r="V112" i="7"/>
  <c r="Q112" i="7"/>
  <c r="V80" i="7"/>
  <c r="Q80" i="7"/>
  <c r="V40" i="7"/>
  <c r="Q40" i="7"/>
  <c r="V32" i="7"/>
  <c r="Q32" i="7"/>
  <c r="W206" i="7"/>
  <c r="R206" i="7"/>
  <c r="W174" i="7"/>
  <c r="R174" i="7"/>
  <c r="W142" i="7"/>
  <c r="R142" i="7"/>
  <c r="W110" i="7"/>
  <c r="R110" i="7"/>
  <c r="W78" i="7"/>
  <c r="R78" i="7"/>
  <c r="W62" i="7"/>
  <c r="R62" i="7"/>
  <c r="W54" i="7"/>
  <c r="R54" i="7"/>
  <c r="W38" i="7"/>
  <c r="R38" i="7"/>
  <c r="W30" i="7"/>
  <c r="R30" i="7"/>
  <c r="W6" i="7"/>
  <c r="R6" i="7"/>
  <c r="G5" i="6"/>
  <c r="P245" i="7"/>
  <c r="O243" i="7"/>
  <c r="N239" i="7"/>
  <c r="N237" i="7"/>
  <c r="N235" i="7"/>
  <c r="Q225" i="7"/>
  <c r="R222" i="7"/>
  <c r="O218" i="7"/>
  <c r="Q215" i="7"/>
  <c r="O213" i="7"/>
  <c r="N211" i="7"/>
  <c r="N206" i="7"/>
  <c r="P193" i="7"/>
  <c r="R190" i="7"/>
  <c r="N188" i="7"/>
  <c r="N174" i="7"/>
  <c r="P171" i="7"/>
  <c r="Q168" i="7"/>
  <c r="N157" i="7"/>
  <c r="Q151" i="7"/>
  <c r="N143" i="7"/>
  <c r="P131" i="7"/>
  <c r="Q128" i="7"/>
  <c r="N126" i="7"/>
  <c r="Q111" i="7"/>
  <c r="P98" i="7"/>
  <c r="R94" i="7"/>
  <c r="N91" i="7"/>
  <c r="P81" i="7"/>
  <c r="R70" i="7"/>
  <c r="O63" i="7"/>
  <c r="O59" i="7"/>
  <c r="Q55" i="7"/>
  <c r="P51" i="7"/>
  <c r="N47" i="7"/>
  <c r="N36" i="7"/>
  <c r="N20" i="7"/>
  <c r="N17" i="7"/>
  <c r="Q8" i="7"/>
  <c r="V233" i="7"/>
  <c r="T203" i="7"/>
  <c r="V184" i="7"/>
  <c r="S173" i="7"/>
  <c r="V167" i="7"/>
  <c r="S159" i="7"/>
  <c r="W133" i="7"/>
  <c r="W125" i="7"/>
  <c r="V87" i="7"/>
  <c r="T69" i="7"/>
  <c r="T245" i="7"/>
  <c r="O245" i="7"/>
  <c r="S238" i="7"/>
  <c r="N238" i="7"/>
  <c r="S94" i="7"/>
  <c r="N94" i="7"/>
  <c r="S70" i="7"/>
  <c r="N70" i="7"/>
  <c r="S38" i="7"/>
  <c r="N38" i="7"/>
  <c r="N6" i="7"/>
  <c r="S6" i="7"/>
  <c r="T220" i="7"/>
  <c r="O220" i="7"/>
  <c r="T196" i="7"/>
  <c r="O196" i="7"/>
  <c r="T164" i="7"/>
  <c r="O164" i="7"/>
  <c r="T132" i="7"/>
  <c r="O132" i="7"/>
  <c r="T100" i="7"/>
  <c r="O100" i="7"/>
  <c r="T76" i="7"/>
  <c r="O76" i="7"/>
  <c r="T52" i="7"/>
  <c r="O52" i="7"/>
  <c r="T36" i="7"/>
  <c r="O36" i="7"/>
  <c r="T4" i="7"/>
  <c r="O4" i="7"/>
  <c r="S205" i="7"/>
  <c r="N205" i="7"/>
  <c r="S181" i="7"/>
  <c r="N181" i="7"/>
  <c r="S109" i="7"/>
  <c r="N109" i="7"/>
  <c r="S77" i="7"/>
  <c r="N77" i="7"/>
  <c r="S45" i="7"/>
  <c r="N45" i="7"/>
  <c r="S37" i="7"/>
  <c r="N37" i="7"/>
  <c r="S29" i="7"/>
  <c r="N29" i="7"/>
  <c r="N21" i="7"/>
  <c r="S21" i="7"/>
  <c r="S13" i="7"/>
  <c r="N13" i="7"/>
  <c r="S5" i="7"/>
  <c r="N5" i="7"/>
  <c r="T179" i="7"/>
  <c r="O179" i="7"/>
  <c r="T155" i="7"/>
  <c r="O155" i="7"/>
  <c r="T131" i="7"/>
  <c r="O131" i="7"/>
  <c r="T115" i="7"/>
  <c r="O115" i="7"/>
  <c r="T91" i="7"/>
  <c r="O91" i="7"/>
  <c r="T43" i="7"/>
  <c r="O43" i="7"/>
  <c r="T27" i="7"/>
  <c r="O27" i="7"/>
  <c r="T3" i="7"/>
  <c r="D5" i="6"/>
  <c r="U185" i="7"/>
  <c r="P185" i="7"/>
  <c r="U121" i="7"/>
  <c r="P121" i="7"/>
  <c r="U17" i="7"/>
  <c r="P17" i="7"/>
  <c r="P66" i="7"/>
  <c r="N63" i="7"/>
  <c r="O51" i="7"/>
  <c r="P43" i="7"/>
  <c r="Q31" i="7"/>
  <c r="P27" i="7"/>
  <c r="O7" i="7"/>
  <c r="P3" i="7"/>
  <c r="E6" i="6" s="1"/>
  <c r="W239" i="7"/>
  <c r="U226" i="7"/>
  <c r="U209" i="7"/>
  <c r="S203" i="7"/>
  <c r="T184" i="7"/>
  <c r="S172" i="7"/>
  <c r="T165" i="7"/>
  <c r="W158" i="7"/>
  <c r="S150" i="7"/>
  <c r="S122" i="7"/>
  <c r="U97" i="7"/>
  <c r="T84" i="7"/>
  <c r="S68" i="7"/>
  <c r="U35" i="7"/>
  <c r="T15" i="7"/>
  <c r="W16" i="7"/>
  <c r="R16" i="7"/>
  <c r="S79" i="7"/>
  <c r="N79" i="7"/>
  <c r="T236" i="7"/>
  <c r="O236" i="7"/>
  <c r="T140" i="7"/>
  <c r="O140" i="7"/>
  <c r="T163" i="7"/>
  <c r="O163" i="7"/>
  <c r="T139" i="7"/>
  <c r="O139" i="7"/>
  <c r="T99" i="7"/>
  <c r="O99" i="7"/>
  <c r="T75" i="7"/>
  <c r="O75" i="7"/>
  <c r="T67" i="7"/>
  <c r="O67" i="7"/>
  <c r="T35" i="7"/>
  <c r="O35" i="7"/>
  <c r="T11" i="7"/>
  <c r="O11" i="7"/>
  <c r="U153" i="7"/>
  <c r="P153" i="7"/>
  <c r="U73" i="7"/>
  <c r="P73" i="7"/>
  <c r="U33" i="7"/>
  <c r="P33" i="7"/>
  <c r="V95" i="7"/>
  <c r="Q95" i="7"/>
  <c r="V15" i="7"/>
  <c r="Q15" i="7"/>
  <c r="V7" i="7"/>
  <c r="Q7" i="7"/>
  <c r="W197" i="7"/>
  <c r="R197" i="7"/>
  <c r="W141" i="7"/>
  <c r="R141" i="7"/>
  <c r="W101" i="7"/>
  <c r="R101" i="7"/>
  <c r="O215" i="7"/>
  <c r="N212" i="7"/>
  <c r="S212" i="7"/>
  <c r="O170" i="7"/>
  <c r="T170" i="7"/>
  <c r="T138" i="7"/>
  <c r="O138" i="7"/>
  <c r="T106" i="7"/>
  <c r="O106" i="7"/>
  <c r="T98" i="7"/>
  <c r="O98" i="7"/>
  <c r="O74" i="7"/>
  <c r="T74" i="7"/>
  <c r="T66" i="7"/>
  <c r="O66" i="7"/>
  <c r="T58" i="7"/>
  <c r="O58" i="7"/>
  <c r="T50" i="7"/>
  <c r="O50" i="7"/>
  <c r="T26" i="7"/>
  <c r="O26" i="7"/>
  <c r="T10" i="7"/>
  <c r="O10" i="7"/>
  <c r="U232" i="7"/>
  <c r="P232" i="7"/>
  <c r="U208" i="7"/>
  <c r="P208" i="7"/>
  <c r="U168" i="7"/>
  <c r="P168" i="7"/>
  <c r="U136" i="7"/>
  <c r="P136" i="7"/>
  <c r="U104" i="7"/>
  <c r="P104" i="7"/>
  <c r="U72" i="7"/>
  <c r="P72" i="7"/>
  <c r="P64" i="7"/>
  <c r="U64" i="7"/>
  <c r="U56" i="7"/>
  <c r="P56" i="7"/>
  <c r="U40" i="7"/>
  <c r="P40" i="7"/>
  <c r="U16" i="7"/>
  <c r="P16" i="7"/>
  <c r="U8" i="7"/>
  <c r="P8" i="7"/>
  <c r="V230" i="7"/>
  <c r="Q230" i="7"/>
  <c r="V206" i="7"/>
  <c r="Q206" i="7"/>
  <c r="V174" i="7"/>
  <c r="Q174" i="7"/>
  <c r="V110" i="7"/>
  <c r="Q110" i="7"/>
  <c r="V102" i="7"/>
  <c r="Q102" i="7"/>
  <c r="V78" i="7"/>
  <c r="Q78" i="7"/>
  <c r="Q62" i="7"/>
  <c r="V62" i="7"/>
  <c r="V30" i="7"/>
  <c r="Q30" i="7"/>
  <c r="W204" i="7"/>
  <c r="R204" i="7"/>
  <c r="R188" i="7"/>
  <c r="W188" i="7"/>
  <c r="W180" i="7"/>
  <c r="R180" i="7"/>
  <c r="W172" i="7"/>
  <c r="R172" i="7"/>
  <c r="W164" i="7"/>
  <c r="R164" i="7"/>
  <c r="R156" i="7"/>
  <c r="W156" i="7"/>
  <c r="R140" i="7"/>
  <c r="W140" i="7"/>
  <c r="W132" i="7"/>
  <c r="R132" i="7"/>
  <c r="W124" i="7"/>
  <c r="R124" i="7"/>
  <c r="W116" i="7"/>
  <c r="R116" i="7"/>
  <c r="W108" i="7"/>
  <c r="R108" i="7"/>
  <c r="W100" i="7"/>
  <c r="R100" i="7"/>
  <c r="W92" i="7"/>
  <c r="R92" i="7"/>
  <c r="W84" i="7"/>
  <c r="R84" i="7"/>
  <c r="W76" i="7"/>
  <c r="R76" i="7"/>
  <c r="W60" i="7"/>
  <c r="R60" i="7"/>
  <c r="W52" i="7"/>
  <c r="R52" i="7"/>
  <c r="W20" i="7"/>
  <c r="R20" i="7"/>
  <c r="W4" i="7"/>
  <c r="R4" i="7"/>
  <c r="R246" i="7"/>
  <c r="R242" i="7"/>
  <c r="Q240" i="7"/>
  <c r="Q238" i="7"/>
  <c r="Q236" i="7"/>
  <c r="P234" i="7"/>
  <c r="Q229" i="7"/>
  <c r="P227" i="7"/>
  <c r="Q224" i="7"/>
  <c r="N220" i="7"/>
  <c r="P217" i="7"/>
  <c r="N215" i="7"/>
  <c r="R212" i="7"/>
  <c r="N210" i="7"/>
  <c r="R207" i="7"/>
  <c r="P205" i="7"/>
  <c r="P200" i="7"/>
  <c r="P195" i="7"/>
  <c r="P184" i="7"/>
  <c r="Q181" i="7"/>
  <c r="O176" i="7"/>
  <c r="N165" i="7"/>
  <c r="O162" i="7"/>
  <c r="R153" i="7"/>
  <c r="R147" i="7"/>
  <c r="O145" i="7"/>
  <c r="N142" i="7"/>
  <c r="P139" i="7"/>
  <c r="Q136" i="7"/>
  <c r="P133" i="7"/>
  <c r="O128" i="7"/>
  <c r="N125" i="7"/>
  <c r="O122" i="7"/>
  <c r="Q119" i="7"/>
  <c r="P107" i="7"/>
  <c r="R103" i="7"/>
  <c r="N101" i="7"/>
  <c r="O97" i="7"/>
  <c r="P90" i="7"/>
  <c r="R86" i="7"/>
  <c r="O80" i="7"/>
  <c r="O77" i="7"/>
  <c r="P70" i="7"/>
  <c r="N66" i="7"/>
  <c r="Q61" i="7"/>
  <c r="P58" i="7"/>
  <c r="N54" i="7"/>
  <c r="Q46" i="7"/>
  <c r="O42" i="7"/>
  <c r="O31" i="7"/>
  <c r="R22" i="7"/>
  <c r="P19" i="7"/>
  <c r="P15" i="7"/>
  <c r="N7" i="7"/>
  <c r="O3" i="7"/>
  <c r="V237" i="7"/>
  <c r="V207" i="7"/>
  <c r="T202" i="7"/>
  <c r="U190" i="7"/>
  <c r="W183" i="7"/>
  <c r="V158" i="7"/>
  <c r="W148" i="7"/>
  <c r="T121" i="7"/>
  <c r="S110" i="7"/>
  <c r="U79" i="7"/>
  <c r="U67" i="7"/>
  <c r="S34" i="7"/>
  <c r="W14" i="7"/>
  <c r="V127" i="7"/>
  <c r="Q127" i="7"/>
  <c r="V71" i="7"/>
  <c r="Q71" i="7"/>
  <c r="V63" i="7"/>
  <c r="Q63" i="7"/>
  <c r="V47" i="7"/>
  <c r="Q47" i="7"/>
  <c r="W245" i="7"/>
  <c r="R245" i="7"/>
  <c r="W229" i="7"/>
  <c r="R229" i="7"/>
  <c r="W213" i="7"/>
  <c r="R213" i="7"/>
  <c r="W181" i="7"/>
  <c r="R181" i="7"/>
  <c r="W165" i="7"/>
  <c r="R165" i="7"/>
  <c r="W149" i="7"/>
  <c r="R149" i="7"/>
  <c r="R109" i="7"/>
  <c r="W109" i="7"/>
  <c r="W85" i="7"/>
  <c r="R85" i="7"/>
  <c r="W69" i="7"/>
  <c r="R69" i="7"/>
  <c r="F5" i="6"/>
  <c r="N245" i="7"/>
  <c r="N230" i="7"/>
  <c r="N213" i="7"/>
  <c r="P179" i="7"/>
  <c r="O125" i="7"/>
  <c r="P122" i="7"/>
  <c r="S132" i="7"/>
  <c r="N132" i="7"/>
  <c r="S100" i="7"/>
  <c r="N100" i="7"/>
  <c r="N60" i="7"/>
  <c r="S60" i="7"/>
  <c r="S28" i="7"/>
  <c r="N28" i="7"/>
  <c r="T234" i="7"/>
  <c r="O234" i="7"/>
  <c r="S227" i="7"/>
  <c r="N227" i="7"/>
  <c r="S179" i="7"/>
  <c r="N179" i="7"/>
  <c r="S147" i="7"/>
  <c r="N147" i="7"/>
  <c r="S115" i="7"/>
  <c r="N115" i="7"/>
  <c r="S83" i="7"/>
  <c r="N83" i="7"/>
  <c r="S67" i="7"/>
  <c r="N67" i="7"/>
  <c r="S59" i="7"/>
  <c r="N59" i="7"/>
  <c r="S51" i="7"/>
  <c r="N51" i="7"/>
  <c r="S43" i="7"/>
  <c r="N43" i="7"/>
  <c r="S35" i="7"/>
  <c r="N35" i="7"/>
  <c r="S27" i="7"/>
  <c r="N27" i="7"/>
  <c r="S19" i="7"/>
  <c r="N19" i="7"/>
  <c r="S11" i="7"/>
  <c r="N11" i="7"/>
  <c r="S3" i="7"/>
  <c r="N3" i="7"/>
  <c r="T201" i="7"/>
  <c r="O201" i="7"/>
  <c r="T185" i="7"/>
  <c r="O185" i="7"/>
  <c r="T89" i="7"/>
  <c r="O89" i="7"/>
  <c r="T81" i="7"/>
  <c r="O81" i="7"/>
  <c r="T33" i="7"/>
  <c r="O33" i="7"/>
  <c r="U247" i="7"/>
  <c r="P247" i="7"/>
  <c r="U239" i="7"/>
  <c r="P239" i="7"/>
  <c r="U231" i="7"/>
  <c r="P231" i="7"/>
  <c r="U223" i="7"/>
  <c r="P223" i="7"/>
  <c r="U215" i="7"/>
  <c r="P215" i="7"/>
  <c r="U207" i="7"/>
  <c r="P207" i="7"/>
  <c r="U199" i="7"/>
  <c r="P199" i="7"/>
  <c r="U191" i="7"/>
  <c r="P191" i="7"/>
  <c r="U183" i="7"/>
  <c r="P183" i="7"/>
  <c r="U175" i="7"/>
  <c r="P175" i="7"/>
  <c r="U167" i="7"/>
  <c r="P167" i="7"/>
  <c r="U159" i="7"/>
  <c r="P159" i="7"/>
  <c r="U151" i="7"/>
  <c r="P151" i="7"/>
  <c r="U143" i="7"/>
  <c r="P143" i="7"/>
  <c r="U135" i="7"/>
  <c r="P135" i="7"/>
  <c r="U127" i="7"/>
  <c r="P127" i="7"/>
  <c r="U119" i="7"/>
  <c r="P119" i="7"/>
  <c r="U111" i="7"/>
  <c r="P111" i="7"/>
  <c r="U103" i="7"/>
  <c r="P103" i="7"/>
  <c r="U87" i="7"/>
  <c r="P87" i="7"/>
  <c r="U55" i="7"/>
  <c r="P55" i="7"/>
  <c r="U47" i="7"/>
  <c r="P47" i="7"/>
  <c r="U31" i="7"/>
  <c r="P31" i="7"/>
  <c r="U23" i="7"/>
  <c r="P23" i="7"/>
  <c r="U7" i="7"/>
  <c r="P7" i="7"/>
  <c r="V189" i="7"/>
  <c r="Q189" i="7"/>
  <c r="V157" i="7"/>
  <c r="Q157" i="7"/>
  <c r="V125" i="7"/>
  <c r="Q125" i="7"/>
  <c r="V93" i="7"/>
  <c r="Q93" i="7"/>
  <c r="V69" i="7"/>
  <c r="Q69" i="7"/>
  <c r="V45" i="7"/>
  <c r="Q45" i="7"/>
  <c r="V37" i="7"/>
  <c r="Q37" i="7"/>
  <c r="V29" i="7"/>
  <c r="Q29" i="7"/>
  <c r="V21" i="7"/>
  <c r="Q21" i="7"/>
  <c r="V13" i="7"/>
  <c r="Q13" i="7"/>
  <c r="W163" i="7"/>
  <c r="R163" i="7"/>
  <c r="W99" i="7"/>
  <c r="R99" i="7"/>
  <c r="W91" i="7"/>
  <c r="R91" i="7"/>
  <c r="W59" i="7"/>
  <c r="R59" i="7"/>
  <c r="W35" i="7"/>
  <c r="R35" i="7"/>
  <c r="W27" i="7"/>
  <c r="R27" i="7"/>
  <c r="W19" i="7"/>
  <c r="R19" i="7"/>
  <c r="W3" i="7"/>
  <c r="R3" i="7"/>
  <c r="O2" i="7"/>
  <c r="Q244" i="7"/>
  <c r="P242" i="7"/>
  <c r="P240" i="7"/>
  <c r="P238" i="7"/>
  <c r="N234" i="7"/>
  <c r="R231" i="7"/>
  <c r="P229" i="7"/>
  <c r="O227" i="7"/>
  <c r="P224" i="7"/>
  <c r="R219" i="7"/>
  <c r="R214" i="7"/>
  <c r="Q212" i="7"/>
  <c r="O205" i="7"/>
  <c r="P202" i="7"/>
  <c r="O200" i="7"/>
  <c r="N198" i="7"/>
  <c r="O195" i="7"/>
  <c r="Q192" i="7"/>
  <c r="N190" i="7"/>
  <c r="P181" i="7"/>
  <c r="P178" i="7"/>
  <c r="R175" i="7"/>
  <c r="O173" i="7"/>
  <c r="N170" i="7"/>
  <c r="O167" i="7"/>
  <c r="Q164" i="7"/>
  <c r="P161" i="7"/>
  <c r="N156" i="7"/>
  <c r="Q147" i="7"/>
  <c r="Q141" i="7"/>
  <c r="N139" i="7"/>
  <c r="R135" i="7"/>
  <c r="O133" i="7"/>
  <c r="P130" i="7"/>
  <c r="O127" i="7"/>
  <c r="Q124" i="7"/>
  <c r="R118" i="7"/>
  <c r="N116" i="7"/>
  <c r="P113" i="7"/>
  <c r="N107" i="7"/>
  <c r="Q100" i="7"/>
  <c r="O93" i="7"/>
  <c r="O90" i="7"/>
  <c r="Q86" i="7"/>
  <c r="Q83" i="7"/>
  <c r="R79" i="7"/>
  <c r="N76" i="7"/>
  <c r="O73" i="7"/>
  <c r="N69" i="7"/>
  <c r="R65" i="7"/>
  <c r="P61" i="7"/>
  <c r="N58" i="7"/>
  <c r="R53" i="7"/>
  <c r="Q49" i="7"/>
  <c r="P46" i="7"/>
  <c r="N42" i="7"/>
  <c r="Q38" i="7"/>
  <c r="O34" i="7"/>
  <c r="N30" i="7"/>
  <c r="Q22" i="7"/>
  <c r="O19" i="7"/>
  <c r="P11" i="7"/>
  <c r="Q6" i="7"/>
  <c r="U2" i="7"/>
  <c r="S244" i="7"/>
  <c r="U225" i="7"/>
  <c r="S214" i="7"/>
  <c r="T207" i="7"/>
  <c r="S195" i="7"/>
  <c r="S183" i="7"/>
  <c r="V176" i="7"/>
  <c r="U155" i="7"/>
  <c r="W131" i="7"/>
  <c r="S97" i="7"/>
  <c r="T79" i="7"/>
  <c r="V64" i="7"/>
  <c r="U45" i="7"/>
  <c r="U13" i="7"/>
  <c r="W40" i="7"/>
  <c r="R40" i="7"/>
  <c r="W8" i="7"/>
  <c r="R8" i="7"/>
  <c r="R24" i="7"/>
  <c r="S119" i="7"/>
  <c r="N119" i="7"/>
  <c r="S71" i="7"/>
  <c r="N71" i="7"/>
  <c r="S102" i="7"/>
  <c r="N102" i="7"/>
  <c r="S46" i="7"/>
  <c r="N46" i="7"/>
  <c r="T244" i="7"/>
  <c r="O244" i="7"/>
  <c r="T212" i="7"/>
  <c r="O212" i="7"/>
  <c r="T188" i="7"/>
  <c r="O188" i="7"/>
  <c r="T156" i="7"/>
  <c r="O156" i="7"/>
  <c r="T124" i="7"/>
  <c r="O124" i="7"/>
  <c r="T60" i="7"/>
  <c r="O60" i="7"/>
  <c r="S149" i="7"/>
  <c r="N149" i="7"/>
  <c r="S117" i="7"/>
  <c r="N117" i="7"/>
  <c r="S85" i="7"/>
  <c r="N85" i="7"/>
  <c r="S53" i="7"/>
  <c r="N53" i="7"/>
  <c r="O171" i="7"/>
  <c r="T171" i="7"/>
  <c r="T147" i="7"/>
  <c r="O147" i="7"/>
  <c r="T123" i="7"/>
  <c r="O123" i="7"/>
  <c r="T107" i="7"/>
  <c r="O107" i="7"/>
  <c r="T83" i="7"/>
  <c r="O83" i="7"/>
  <c r="P201" i="7"/>
  <c r="U201" i="7"/>
  <c r="U89" i="7"/>
  <c r="P89" i="7"/>
  <c r="U65" i="7"/>
  <c r="P65" i="7"/>
  <c r="U57" i="7"/>
  <c r="P57" i="7"/>
  <c r="U49" i="7"/>
  <c r="P49" i="7"/>
  <c r="U41" i="7"/>
  <c r="P41" i="7"/>
  <c r="U25" i="7"/>
  <c r="P25" i="7"/>
  <c r="U9" i="7"/>
  <c r="P9" i="7"/>
  <c r="V159" i="7"/>
  <c r="Q159" i="7"/>
  <c r="V23" i="7"/>
  <c r="Q23" i="7"/>
  <c r="W237" i="7"/>
  <c r="R237" i="7"/>
  <c r="W221" i="7"/>
  <c r="R221" i="7"/>
  <c r="W205" i="7"/>
  <c r="R205" i="7"/>
  <c r="W189" i="7"/>
  <c r="R189" i="7"/>
  <c r="W173" i="7"/>
  <c r="R173" i="7"/>
  <c r="W157" i="7"/>
  <c r="R157" i="7"/>
  <c r="R117" i="7"/>
  <c r="W117" i="7"/>
  <c r="W93" i="7"/>
  <c r="R93" i="7"/>
  <c r="W61" i="7"/>
  <c r="R61" i="7"/>
  <c r="W13" i="7"/>
  <c r="R13" i="7"/>
  <c r="W5" i="7"/>
  <c r="R5" i="7"/>
  <c r="O247" i="7"/>
  <c r="Q232" i="7"/>
  <c r="Q200" i="7"/>
  <c r="N182" i="7"/>
  <c r="P162" i="7"/>
  <c r="P145" i="7"/>
  <c r="O101" i="7"/>
  <c r="S236" i="7"/>
  <c r="N236" i="7"/>
  <c r="S194" i="7"/>
  <c r="N194" i="7"/>
  <c r="S162" i="7"/>
  <c r="N162" i="7"/>
  <c r="S130" i="7"/>
  <c r="N130" i="7"/>
  <c r="S98" i="7"/>
  <c r="N98" i="7"/>
  <c r="S50" i="7"/>
  <c r="N50" i="7"/>
  <c r="S26" i="7"/>
  <c r="N26" i="7"/>
  <c r="S18" i="7"/>
  <c r="N18" i="7"/>
  <c r="T232" i="7"/>
  <c r="O232" i="7"/>
  <c r="T168" i="7"/>
  <c r="O168" i="7"/>
  <c r="T136" i="7"/>
  <c r="O136" i="7"/>
  <c r="T104" i="7"/>
  <c r="O104" i="7"/>
  <c r="T96" i="7"/>
  <c r="O96" i="7"/>
  <c r="T72" i="7"/>
  <c r="O72" i="7"/>
  <c r="T48" i="7"/>
  <c r="O48" i="7"/>
  <c r="T40" i="7"/>
  <c r="O40" i="7"/>
  <c r="T24" i="7"/>
  <c r="O24" i="7"/>
  <c r="T16" i="7"/>
  <c r="O16" i="7"/>
  <c r="T8" i="7"/>
  <c r="O8" i="7"/>
  <c r="U230" i="7"/>
  <c r="P230" i="7"/>
  <c r="P182" i="7"/>
  <c r="U182" i="7"/>
  <c r="P174" i="7"/>
  <c r="U174" i="7"/>
  <c r="P166" i="7"/>
  <c r="U166" i="7"/>
  <c r="U158" i="7"/>
  <c r="P158" i="7"/>
  <c r="U150" i="7"/>
  <c r="P150" i="7"/>
  <c r="U134" i="7"/>
  <c r="P134" i="7"/>
  <c r="U126" i="7"/>
  <c r="P126" i="7"/>
  <c r="U118" i="7"/>
  <c r="P118" i="7"/>
  <c r="U110" i="7"/>
  <c r="P110" i="7"/>
  <c r="U102" i="7"/>
  <c r="P102" i="7"/>
  <c r="U94" i="7"/>
  <c r="P94" i="7"/>
  <c r="U86" i="7"/>
  <c r="P86" i="7"/>
  <c r="U78" i="7"/>
  <c r="P78" i="7"/>
  <c r="U62" i="7"/>
  <c r="P62" i="7"/>
  <c r="U38" i="7"/>
  <c r="P38" i="7"/>
  <c r="U30" i="7"/>
  <c r="P30" i="7"/>
  <c r="U22" i="7"/>
  <c r="P22" i="7"/>
  <c r="U14" i="7"/>
  <c r="P14" i="7"/>
  <c r="V172" i="7"/>
  <c r="Q172" i="7"/>
  <c r="V140" i="7"/>
  <c r="Q140" i="7"/>
  <c r="V108" i="7"/>
  <c r="Q108" i="7"/>
  <c r="V76" i="7"/>
  <c r="Q76" i="7"/>
  <c r="V68" i="7"/>
  <c r="Q68" i="7"/>
  <c r="V60" i="7"/>
  <c r="Q60" i="7"/>
  <c r="V52" i="7"/>
  <c r="Q52" i="7"/>
  <c r="V44" i="7"/>
  <c r="Q44" i="7"/>
  <c r="V36" i="7"/>
  <c r="Q36" i="7"/>
  <c r="V28" i="7"/>
  <c r="Q28" i="7"/>
  <c r="V20" i="7"/>
  <c r="Q20" i="7"/>
  <c r="V12" i="7"/>
  <c r="Q12" i="7"/>
  <c r="V4" i="7"/>
  <c r="Q4" i="7"/>
  <c r="W226" i="7"/>
  <c r="R226" i="7"/>
  <c r="E4" i="6"/>
  <c r="P246" i="7"/>
  <c r="O242" i="7"/>
  <c r="Q231" i="7"/>
  <c r="O229" i="7"/>
  <c r="O224" i="7"/>
  <c r="N222" i="7"/>
  <c r="O219" i="7"/>
  <c r="R211" i="7"/>
  <c r="Q209" i="7"/>
  <c r="Q204" i="7"/>
  <c r="O197" i="7"/>
  <c r="P192" i="7"/>
  <c r="O189" i="7"/>
  <c r="Q180" i="7"/>
  <c r="O178" i="7"/>
  <c r="Q175" i="7"/>
  <c r="R169" i="7"/>
  <c r="N167" i="7"/>
  <c r="O161" i="7"/>
  <c r="R155" i="7"/>
  <c r="Q152" i="7"/>
  <c r="P147" i="7"/>
  <c r="O144" i="7"/>
  <c r="P141" i="7"/>
  <c r="Q135" i="7"/>
  <c r="N133" i="7"/>
  <c r="O130" i="7"/>
  <c r="N127" i="7"/>
  <c r="R121" i="7"/>
  <c r="Q118" i="7"/>
  <c r="R115" i="7"/>
  <c r="O113" i="7"/>
  <c r="Q109" i="7"/>
  <c r="O103" i="7"/>
  <c r="Q96" i="7"/>
  <c r="N93" i="7"/>
  <c r="N90" i="7"/>
  <c r="P82" i="7"/>
  <c r="Q79" i="7"/>
  <c r="R75" i="7"/>
  <c r="N73" i="7"/>
  <c r="R68" i="7"/>
  <c r="O65" i="7"/>
  <c r="O61" i="7"/>
  <c r="Q53" i="7"/>
  <c r="O49" i="7"/>
  <c r="R45" i="7"/>
  <c r="Q41" i="7"/>
  <c r="P37" i="7"/>
  <c r="R29" i="7"/>
  <c r="P26" i="7"/>
  <c r="N22" i="7"/>
  <c r="N10" i="7"/>
  <c r="P6" i="7"/>
  <c r="T2" i="7"/>
  <c r="U243" i="7"/>
  <c r="T225" i="7"/>
  <c r="W199" i="7"/>
  <c r="U169" i="7"/>
  <c r="S164" i="7"/>
  <c r="T119" i="7"/>
  <c r="U95" i="7"/>
  <c r="W77" i="7"/>
  <c r="V59" i="7"/>
  <c r="T45" i="7"/>
  <c r="T28" i="7"/>
  <c r="N231" i="7"/>
  <c r="S166" i="7"/>
  <c r="N166" i="7"/>
  <c r="T228" i="7"/>
  <c r="O228" i="7"/>
  <c r="T204" i="7"/>
  <c r="O204" i="7"/>
  <c r="T172" i="7"/>
  <c r="O172" i="7"/>
  <c r="T148" i="7"/>
  <c r="O148" i="7"/>
  <c r="O116" i="7"/>
  <c r="T116" i="7"/>
  <c r="T92" i="7"/>
  <c r="O92" i="7"/>
  <c r="T44" i="7"/>
  <c r="O44" i="7"/>
  <c r="T12" i="7"/>
  <c r="O12" i="7"/>
  <c r="S241" i="7"/>
  <c r="N241" i="7"/>
  <c r="S233" i="7"/>
  <c r="N233" i="7"/>
  <c r="S225" i="7"/>
  <c r="N225" i="7"/>
  <c r="S217" i="7"/>
  <c r="N217" i="7"/>
  <c r="S209" i="7"/>
  <c r="N209" i="7"/>
  <c r="S201" i="7"/>
  <c r="N201" i="7"/>
  <c r="S193" i="7"/>
  <c r="N193" i="7"/>
  <c r="S185" i="7"/>
  <c r="N185" i="7"/>
  <c r="S177" i="7"/>
  <c r="N177" i="7"/>
  <c r="S169" i="7"/>
  <c r="N169" i="7"/>
  <c r="S161" i="7"/>
  <c r="N161" i="7"/>
  <c r="S153" i="7"/>
  <c r="N153" i="7"/>
  <c r="S145" i="7"/>
  <c r="N145" i="7"/>
  <c r="S137" i="7"/>
  <c r="N137" i="7"/>
  <c r="S129" i="7"/>
  <c r="N129" i="7"/>
  <c r="S121" i="7"/>
  <c r="N121" i="7"/>
  <c r="S113" i="7"/>
  <c r="N113" i="7"/>
  <c r="S105" i="7"/>
  <c r="N105" i="7"/>
  <c r="S81" i="7"/>
  <c r="N81" i="7"/>
  <c r="S65" i="7"/>
  <c r="N65" i="7"/>
  <c r="S57" i="7"/>
  <c r="N57" i="7"/>
  <c r="S49" i="7"/>
  <c r="N49" i="7"/>
  <c r="N33" i="7"/>
  <c r="S33" i="7"/>
  <c r="T223" i="7"/>
  <c r="O223" i="7"/>
  <c r="T199" i="7"/>
  <c r="O199" i="7"/>
  <c r="T183" i="7"/>
  <c r="O183" i="7"/>
  <c r="T151" i="7"/>
  <c r="O151" i="7"/>
  <c r="T87" i="7"/>
  <c r="O87" i="7"/>
  <c r="T55" i="7"/>
  <c r="O55" i="7"/>
  <c r="T47" i="7"/>
  <c r="O47" i="7"/>
  <c r="P197" i="7"/>
  <c r="U197" i="7"/>
  <c r="U189" i="7"/>
  <c r="P189" i="7"/>
  <c r="U157" i="7"/>
  <c r="P157" i="7"/>
  <c r="P125" i="7"/>
  <c r="U125" i="7"/>
  <c r="P93" i="7"/>
  <c r="U93" i="7"/>
  <c r="U85" i="7"/>
  <c r="P85" i="7"/>
  <c r="U53" i="7"/>
  <c r="P53" i="7"/>
  <c r="U5" i="7"/>
  <c r="P5" i="7"/>
  <c r="V219" i="7"/>
  <c r="Q219" i="7"/>
  <c r="V195" i="7"/>
  <c r="Q195" i="7"/>
  <c r="V187" i="7"/>
  <c r="Q187" i="7"/>
  <c r="V155" i="7"/>
  <c r="Q155" i="7"/>
  <c r="V123" i="7"/>
  <c r="Q123" i="7"/>
  <c r="V91" i="7"/>
  <c r="Q91" i="7"/>
  <c r="V67" i="7"/>
  <c r="Q67" i="7"/>
  <c r="V51" i="7"/>
  <c r="Q51" i="7"/>
  <c r="V43" i="7"/>
  <c r="Q43" i="7"/>
  <c r="V11" i="7"/>
  <c r="Q11" i="7"/>
  <c r="W193" i="7"/>
  <c r="R193" i="7"/>
  <c r="W161" i="7"/>
  <c r="R161" i="7"/>
  <c r="W129" i="7"/>
  <c r="R129" i="7"/>
  <c r="W97" i="7"/>
  <c r="R97" i="7"/>
  <c r="W89" i="7"/>
  <c r="R89" i="7"/>
  <c r="W57" i="7"/>
  <c r="R57" i="7"/>
  <c r="W41" i="7"/>
  <c r="R41" i="7"/>
  <c r="W25" i="7"/>
  <c r="R25" i="7"/>
  <c r="Q2" i="7"/>
  <c r="N242" i="7"/>
  <c r="Q235" i="7"/>
  <c r="O231" i="7"/>
  <c r="O226" i="7"/>
  <c r="Q221" i="7"/>
  <c r="N219" i="7"/>
  <c r="Q216" i="7"/>
  <c r="Q211" i="7"/>
  <c r="N207" i="7"/>
  <c r="N202" i="7"/>
  <c r="N197" i="7"/>
  <c r="N189" i="7"/>
  <c r="O186" i="7"/>
  <c r="Q183" i="7"/>
  <c r="N178" i="7"/>
  <c r="R166" i="7"/>
  <c r="Q163" i="7"/>
  <c r="N155" i="7"/>
  <c r="P152" i="7"/>
  <c r="Q149" i="7"/>
  <c r="P146" i="7"/>
  <c r="R143" i="7"/>
  <c r="O141" i="7"/>
  <c r="N138" i="7"/>
  <c r="O135" i="7"/>
  <c r="P129" i="7"/>
  <c r="R126" i="7"/>
  <c r="N124" i="7"/>
  <c r="Q115" i="7"/>
  <c r="P112" i="7"/>
  <c r="P109" i="7"/>
  <c r="N106" i="7"/>
  <c r="N103" i="7"/>
  <c r="P99" i="7"/>
  <c r="P96" i="7"/>
  <c r="Q92" i="7"/>
  <c r="N86" i="7"/>
  <c r="O82" i="7"/>
  <c r="Q75" i="7"/>
  <c r="Q72" i="7"/>
  <c r="O64" i="7"/>
  <c r="N61" i="7"/>
  <c r="Q56" i="7"/>
  <c r="O53" i="7"/>
  <c r="R48" i="7"/>
  <c r="R44" i="7"/>
  <c r="O41" i="7"/>
  <c r="O37" i="7"/>
  <c r="R33" i="7"/>
  <c r="P29" i="7"/>
  <c r="R21" i="7"/>
  <c r="Q14" i="7"/>
  <c r="Q9" i="7"/>
  <c r="Q5" i="7"/>
  <c r="V241" i="7"/>
  <c r="W217" i="7"/>
  <c r="V199" i="7"/>
  <c r="T187" i="7"/>
  <c r="U138" i="7"/>
  <c r="T25" i="7"/>
  <c r="W58" i="7"/>
  <c r="R58" i="7"/>
  <c r="W50" i="7"/>
  <c r="R50" i="7"/>
  <c r="W10" i="7"/>
  <c r="R10" i="7"/>
  <c r="R42" i="7"/>
  <c r="R146" i="7"/>
  <c r="R114" i="7"/>
  <c r="R82" i="7"/>
  <c r="R66" i="7"/>
  <c r="D3" i="6"/>
  <c r="G3" i="6"/>
  <c r="C3" i="6"/>
  <c r="F3" i="6"/>
  <c r="E3" i="6"/>
  <c r="G6" i="6" l="1"/>
  <c r="F6" i="6"/>
  <c r="D6" i="6"/>
  <c r="C6" i="6"/>
</calcChain>
</file>

<file path=xl/sharedStrings.xml><?xml version="1.0" encoding="utf-8"?>
<sst xmlns="http://schemas.openxmlformats.org/spreadsheetml/2006/main" count="12932" uniqueCount="496">
  <si>
    <t>Project Number</t>
  </si>
  <si>
    <t>Project Title</t>
  </si>
  <si>
    <t>MIS Program</t>
  </si>
  <si>
    <t>Location</t>
  </si>
  <si>
    <t>Capability Sponsor</t>
  </si>
  <si>
    <t>Must Fund</t>
  </si>
  <si>
    <t>No Earlier</t>
  </si>
  <si>
    <t>Stability</t>
  </si>
  <si>
    <t>Current</t>
  </si>
  <si>
    <t>Cost</t>
  </si>
  <si>
    <t>SOF Heavy Drop Rigging Facility</t>
  </si>
  <si>
    <t>160SOR</t>
  </si>
  <si>
    <t>FT CAMPBELL, KY</t>
  </si>
  <si>
    <t>USASOC</t>
  </si>
  <si>
    <t>-----</t>
  </si>
  <si>
    <t>SOF Vehicle Maintenance Facility</t>
  </si>
  <si>
    <t>SWCS</t>
  </si>
  <si>
    <t>FT BRAGG, NC</t>
  </si>
  <si>
    <t>FY 23</t>
  </si>
  <si>
    <t>SOF Tactical Equipment Maintenance Facility</t>
  </si>
  <si>
    <t>10SFG</t>
  </si>
  <si>
    <t>FT CARSON, CO</t>
  </si>
  <si>
    <t>FY 21</t>
  </si>
  <si>
    <t>SOF Unit Storage / Mobilization Facility</t>
  </si>
  <si>
    <t>1SFG</t>
  </si>
  <si>
    <t>Joint Base Lewis McChord, WA</t>
  </si>
  <si>
    <t xml:space="preserve"> SOF Baffle Containment for Range 19C</t>
  </si>
  <si>
    <t>CDA-A1</t>
  </si>
  <si>
    <t>JSOC</t>
  </si>
  <si>
    <t>FY 22</t>
  </si>
  <si>
    <t>SOF Close Quarters Combat Range</t>
  </si>
  <si>
    <t>SOF Military Working Dog Facility</t>
  </si>
  <si>
    <t>75RGR</t>
  </si>
  <si>
    <t>HUNTER AAF, GA</t>
  </si>
  <si>
    <t>SOF Tactical Unmanned Aerial Vehicle Hangar</t>
  </si>
  <si>
    <t>FT LEWIS, WA</t>
  </si>
  <si>
    <t>FY 24</t>
  </si>
  <si>
    <t>SOF Maritime Ops Facility</t>
  </si>
  <si>
    <t>3SFG</t>
  </si>
  <si>
    <t>SOF Deployment Equipment Storage Building</t>
  </si>
  <si>
    <t>FT BENNING, GA</t>
  </si>
  <si>
    <t>SOF Battalion Operations Facility</t>
  </si>
  <si>
    <t>CDA-O</t>
  </si>
  <si>
    <t>HUMPHRIES ENGINEER CENTER &amp; SUPPORT ACT, VA</t>
  </si>
  <si>
    <t>FY 25</t>
  </si>
  <si>
    <t>SOF Deployment Storage Facility (BN Deployment)</t>
  </si>
  <si>
    <t>SOF Admin/Company Operations</t>
  </si>
  <si>
    <t>4MISG</t>
  </si>
  <si>
    <t>8MISG</t>
  </si>
  <si>
    <t>SOF Human Performance Training Center</t>
  </si>
  <si>
    <t>5SFG</t>
  </si>
  <si>
    <t>SOF Group HQs Expansion</t>
  </si>
  <si>
    <t>SOF D3915 Renovation Bank Hall</t>
  </si>
  <si>
    <t xml:space="preserve">SOF Human Performance Training Facility </t>
  </si>
  <si>
    <t>Training Target Structure</t>
  </si>
  <si>
    <t>CDA-J1</t>
  </si>
  <si>
    <t>CONUS CLASSIFIED</t>
  </si>
  <si>
    <t>SOF Deployment Facility</t>
  </si>
  <si>
    <t>FT Bragg, NC</t>
  </si>
  <si>
    <t>SOF Indoor Range</t>
  </si>
  <si>
    <t>SOF RSTA Operations Facility</t>
  </si>
  <si>
    <t>SOF Consolidated Rigging Facility</t>
  </si>
  <si>
    <t>SOF Military Free Fall Advanced Training Complex</t>
  </si>
  <si>
    <t>YUMA, AZ</t>
  </si>
  <si>
    <t>JOINT BASE LEWIS-MCCHORD, WA</t>
  </si>
  <si>
    <t>SOF Battalion HQ/CO Operations Addition</t>
  </si>
  <si>
    <t>SOF Deployment Readiness Warehouse</t>
  </si>
  <si>
    <t>95CABDE</t>
  </si>
  <si>
    <t>SOF Training and Operations Facility</t>
  </si>
  <si>
    <t>SOF Ready Building</t>
  </si>
  <si>
    <t>SOF Hangar</t>
  </si>
  <si>
    <t>SOF SOAT-B HQ</t>
  </si>
  <si>
    <t>160SOT</t>
  </si>
  <si>
    <t xml:space="preserve">SOF Mackall Company Operations Facilities </t>
  </si>
  <si>
    <t>TSOC HQ, SOCAFRICA</t>
  </si>
  <si>
    <t>SOCAFRICA</t>
  </si>
  <si>
    <t>KELLEY BARRACKS, STUTTGART, GERMANY</t>
  </si>
  <si>
    <t>SOCAF</t>
  </si>
  <si>
    <t>SOF Group Headquarters</t>
  </si>
  <si>
    <t>SOF Watercraft Storage Facility</t>
  </si>
  <si>
    <t>NAS KEY WEST, FL</t>
  </si>
  <si>
    <t>SOF Operations Facility</t>
  </si>
  <si>
    <t>SOF Command Headquarters</t>
  </si>
  <si>
    <t>SFCMD</t>
  </si>
  <si>
    <t>SOF Supply Support Activity</t>
  </si>
  <si>
    <t>SOF Company Operations Facility</t>
  </si>
  <si>
    <t>SOF SERE Training Facility</t>
  </si>
  <si>
    <t>SOF Training Facility</t>
  </si>
  <si>
    <t>SOF Equipment Development Facility</t>
  </si>
  <si>
    <t>SOF Operations Faciltiy</t>
  </si>
  <si>
    <t>SOF Multi-Purpose Range Support Facility</t>
  </si>
  <si>
    <t>SOF Regiment and Battalion HQs</t>
  </si>
  <si>
    <t>SOF MI Battalion Operations Facility</t>
  </si>
  <si>
    <t>SUSB</t>
  </si>
  <si>
    <t>SOF Deployment and Distribution Center Addition</t>
  </si>
  <si>
    <t>SOF Arms Room Addition</t>
  </si>
  <si>
    <t>SOF USASOC Headquarters Complex</t>
  </si>
  <si>
    <t xml:space="preserve">SOF Language Facility </t>
  </si>
  <si>
    <t>7SFG</t>
  </si>
  <si>
    <t>Eglin AFB, FL</t>
  </si>
  <si>
    <t>SOF Technical Support Detachment (TSD) Annex</t>
  </si>
  <si>
    <t>SOF Advanced Skills Company Facility</t>
  </si>
  <si>
    <t>WORLDWIDE UNSPECIFIED</t>
  </si>
  <si>
    <t>SOF Forward Support Company COFs</t>
  </si>
  <si>
    <t>FT. BRAGG, NC</t>
  </si>
  <si>
    <t>SOF Mission Command Center</t>
  </si>
  <si>
    <t>HQSOCOM</t>
  </si>
  <si>
    <t>BAUMHOLDER, GERMANY</t>
  </si>
  <si>
    <t>SOF Battalion Annex</t>
  </si>
  <si>
    <t>SOF Operations Annex</t>
  </si>
  <si>
    <t>SOF Communications Annex</t>
  </si>
  <si>
    <t>SOF Support Annex</t>
  </si>
  <si>
    <t>SOF Ops Facility</t>
  </si>
  <si>
    <t>TSOC HQ, SOCEUR</t>
  </si>
  <si>
    <t>SOCEUR</t>
  </si>
  <si>
    <t>Patch Barracks, Stuttgart, Germany</t>
  </si>
  <si>
    <t xml:space="preserve">SOF Operations Facility </t>
  </si>
  <si>
    <t>SOF Command and Control Facility</t>
  </si>
  <si>
    <t>SOF Joint Intelligence Center</t>
  </si>
  <si>
    <t>SOF MI Battalion Headquarters</t>
  </si>
  <si>
    <t xml:space="preserve">SOF Operations Building  </t>
  </si>
  <si>
    <t>CDA-F3</t>
  </si>
  <si>
    <t>NELLIS AFB, NV</t>
  </si>
  <si>
    <t>SOF Readiness Facility</t>
  </si>
  <si>
    <t xml:space="preserve">SOF Hangar </t>
  </si>
  <si>
    <t xml:space="preserve">SOF Advanced Techniques Facility </t>
  </si>
  <si>
    <t xml:space="preserve">SOF Hangar and Aviation COF </t>
  </si>
  <si>
    <t>SOF Hangar and Aviation Company Operations Facility</t>
  </si>
  <si>
    <t>SOF Hangar and Aviation COF</t>
  </si>
  <si>
    <t>SOF Regiment HQ Support Annex</t>
  </si>
  <si>
    <t>Riga, Latvia</t>
  </si>
  <si>
    <t>Kaunas, Lithuania</t>
  </si>
  <si>
    <t>SOF Operational Ammunition Supply Point</t>
  </si>
  <si>
    <t>SOF HPTC Facility</t>
  </si>
  <si>
    <t>SOF AMU/Hangar (AC-130J)</t>
  </si>
  <si>
    <t>1SOW</t>
  </si>
  <si>
    <t>HURLBURT FIELD, FL</t>
  </si>
  <si>
    <t>AFSOC</t>
  </si>
  <si>
    <t>SOF Hangar/AMU (MC-130J)</t>
  </si>
  <si>
    <t>SOF Simulator Facility (AC-130J)</t>
  </si>
  <si>
    <t>SOAWC</t>
  </si>
  <si>
    <t>AFSOC180001</t>
  </si>
  <si>
    <t>SOF Operations and Maintenance Facilities</t>
  </si>
  <si>
    <t>DUKE FIELD, FL EGLIN AFB, FL AUX FIELD (DUKE)</t>
  </si>
  <si>
    <t xml:space="preserve">ASA12 </t>
  </si>
  <si>
    <t xml:space="preserve">Assessment and Selection Complex Alpha </t>
  </si>
  <si>
    <t>ASA13</t>
  </si>
  <si>
    <t xml:space="preserve">Assessment and Selection Complex Bravo </t>
  </si>
  <si>
    <t>ASA14</t>
  </si>
  <si>
    <t xml:space="preserve">Assessment and Selection Complex Charlie </t>
  </si>
  <si>
    <t>ASA1501</t>
  </si>
  <si>
    <t>ASA1701</t>
  </si>
  <si>
    <t>Skills Enhancement and Support Building</t>
  </si>
  <si>
    <t>ASO03</t>
  </si>
  <si>
    <t>SOF Parking Deck</t>
  </si>
  <si>
    <t>CZQZ073019</t>
  </si>
  <si>
    <t>SOF Mobility Aerial Delivery Facility</t>
  </si>
  <si>
    <t>27SOW</t>
  </si>
  <si>
    <t>CANNON AFB, NM</t>
  </si>
  <si>
    <t>CZQZ093010</t>
  </si>
  <si>
    <t>SOF Add Alter Simulator Facility (Manned ISR)</t>
  </si>
  <si>
    <t>CZQZ183001</t>
  </si>
  <si>
    <t>SOF Hangar/AMU (CV-22)</t>
  </si>
  <si>
    <t>FTEV073023</t>
  </si>
  <si>
    <t>SOF Vehicle Shelter</t>
  </si>
  <si>
    <t>FTEV103005</t>
  </si>
  <si>
    <t>SOF Special Tactics Operations Facility (23 STS)</t>
  </si>
  <si>
    <t>24SOW</t>
  </si>
  <si>
    <t>FTEV123003</t>
  </si>
  <si>
    <t>SOF Small Arms Range</t>
  </si>
  <si>
    <t>FTEV123008</t>
  </si>
  <si>
    <t>FTEV153011</t>
  </si>
  <si>
    <t>SOF Combat Aircraft Parking Apron-North</t>
  </si>
  <si>
    <t>FTEV153012</t>
  </si>
  <si>
    <t>SOF Parking Apron (AC-130J)</t>
  </si>
  <si>
    <t>FTEV163002</t>
  </si>
  <si>
    <t>SOF Integrated Operations Facility</t>
  </si>
  <si>
    <t>FTEV173002</t>
  </si>
  <si>
    <t>SOF Simulator Facility (Manned ISR)</t>
  </si>
  <si>
    <t>FTFA173001</t>
  </si>
  <si>
    <t xml:space="preserve">SOF Fuel Cell Hangar </t>
  </si>
  <si>
    <t>EGLIN AFB, FL AUX FIELD (DUKE)</t>
  </si>
  <si>
    <t>KYJM87817</t>
  </si>
  <si>
    <t>SOF CONTROLLED HUMIDITY WAREHOUSE</t>
  </si>
  <si>
    <t>SOCSOUTH</t>
  </si>
  <si>
    <t>HOMESTEAD, FL</t>
  </si>
  <si>
    <t>KYJM87846</t>
  </si>
  <si>
    <t xml:space="preserve">SOF RIGGING AND DRYING FACILITY </t>
  </si>
  <si>
    <t>LXEZ123482</t>
  </si>
  <si>
    <t>SOF Special Tactics Operations Facility 320 STS</t>
  </si>
  <si>
    <t>353SOG</t>
  </si>
  <si>
    <t>KADENA AB, JP</t>
  </si>
  <si>
    <t>LXEZ163901</t>
  </si>
  <si>
    <t>MIS04</t>
  </si>
  <si>
    <t xml:space="preserve">SOF Expand Battalion Headquarters Building </t>
  </si>
  <si>
    <t>MIS05</t>
  </si>
  <si>
    <t>SOF 4th MISG Facility</t>
  </si>
  <si>
    <t>NVZR173711</t>
  </si>
  <si>
    <t>SOCCENT Operations Facility</t>
  </si>
  <si>
    <t>SOCCENT</t>
  </si>
  <si>
    <t>MacDill AFB, FL</t>
  </si>
  <si>
    <t>P1052</t>
  </si>
  <si>
    <t>SOF Multi-Purpose Ops Facility</t>
  </si>
  <si>
    <t>CDA-N</t>
  </si>
  <si>
    <t>DAM NECK, VA</t>
  </si>
  <si>
    <t>P1068</t>
  </si>
  <si>
    <t>SOF Operations Facility Renovation</t>
  </si>
  <si>
    <t>P1075</t>
  </si>
  <si>
    <t>SOF Operations Building Addition</t>
  </si>
  <si>
    <t>P1284</t>
  </si>
  <si>
    <t>SOF Training Tank Expansion</t>
  </si>
  <si>
    <t>MSOR</t>
  </si>
  <si>
    <t>CAMP LEJEUNE, NC</t>
  </si>
  <si>
    <t>MARSOC</t>
  </si>
  <si>
    <t xml:space="preserve">P1411 </t>
  </si>
  <si>
    <t xml:space="preserve">SOF Paraloft Expansion </t>
  </si>
  <si>
    <t>P1537</t>
  </si>
  <si>
    <t xml:space="preserve">SOF Marine Raider Support Battalion and Unmanned Aerial System Facilities </t>
  </si>
  <si>
    <t>MSOSG</t>
  </si>
  <si>
    <t>P1538</t>
  </si>
  <si>
    <t xml:space="preserve">SOF Support Facility Expansions  </t>
  </si>
  <si>
    <t>P1539</t>
  </si>
  <si>
    <t xml:space="preserve">SOF Combat Service Support/Motor Transport Maintenance Expansion   </t>
  </si>
  <si>
    <t>P1540</t>
  </si>
  <si>
    <t xml:space="preserve">SOF EOD Facility    </t>
  </si>
  <si>
    <t xml:space="preserve">P155 </t>
  </si>
  <si>
    <t>SOF Training Facility Addition</t>
  </si>
  <si>
    <t>Dam Neck, VA</t>
  </si>
  <si>
    <t>P163</t>
  </si>
  <si>
    <t>SOF Tactical Ground Mobility Ops and Storage Facility</t>
  </si>
  <si>
    <t>P167</t>
  </si>
  <si>
    <t>SOF Logistics Support Facility</t>
  </si>
  <si>
    <t>P169</t>
  </si>
  <si>
    <t>SOF NAVSCIATTS Training  Support Facilities</t>
  </si>
  <si>
    <t>NSWG4</t>
  </si>
  <si>
    <t>Stennis Space Center, MS</t>
  </si>
  <si>
    <t>NSW</t>
  </si>
  <si>
    <t>P171</t>
  </si>
  <si>
    <t xml:space="preserve">SOF NAVSCIATTS Operations Support Facility </t>
  </si>
  <si>
    <t>P172</t>
  </si>
  <si>
    <t>SOF NAVSCIATTS Partner Nation Student Quarters</t>
  </si>
  <si>
    <t>P175</t>
  </si>
  <si>
    <t>P177</t>
  </si>
  <si>
    <t>SOF SOUC Training Facility</t>
  </si>
  <si>
    <t>NSWCEN</t>
  </si>
  <si>
    <t>Fort Pickett, VA</t>
  </si>
  <si>
    <t>P178</t>
  </si>
  <si>
    <t xml:space="preserve">SOF SBT-22 Operations Facilities </t>
  </si>
  <si>
    <t>P226</t>
  </si>
  <si>
    <t>SOF SRT-2 Operations Facility</t>
  </si>
  <si>
    <t>NSWG10</t>
  </si>
  <si>
    <t>Little Creek, VA</t>
  </si>
  <si>
    <t>P304</t>
  </si>
  <si>
    <t>SOF Breacher Training Facility</t>
  </si>
  <si>
    <t>P310</t>
  </si>
  <si>
    <t>SOF SBT-22 Boat Support Facilities</t>
  </si>
  <si>
    <t>P311</t>
  </si>
  <si>
    <t>SOF NAVSCIATTS Boat Ramp/Small Craft Berthing</t>
  </si>
  <si>
    <t>P325</t>
  </si>
  <si>
    <t>NSWG2</t>
  </si>
  <si>
    <t>P341</t>
  </si>
  <si>
    <t>SOCFWD-EA OPERATIONS FACILITY</t>
  </si>
  <si>
    <t>CAMP LEMONNIER, DJIBOUTI</t>
  </si>
  <si>
    <t>P477</t>
  </si>
  <si>
    <t>SOF Indoor Dynamic Shooting Facility</t>
  </si>
  <si>
    <t>NSWG3</t>
  </si>
  <si>
    <t>Pearl City, HI</t>
  </si>
  <si>
    <t>P478</t>
  </si>
  <si>
    <t>SOF Close Quarters Combat Facility</t>
  </si>
  <si>
    <t>P502</t>
  </si>
  <si>
    <t>SOF Cold Water Training Austere Environment Facility</t>
  </si>
  <si>
    <t>Keyport, WA</t>
  </si>
  <si>
    <t>P556</t>
  </si>
  <si>
    <t>SOF Small Craft Operations Facility</t>
  </si>
  <si>
    <t>Kodiak, AK</t>
  </si>
  <si>
    <t>P568</t>
  </si>
  <si>
    <t>SOF NSWG-4 Finger Piers</t>
  </si>
  <si>
    <t>P600</t>
  </si>
  <si>
    <t>SOF Combatant Craft Launch and Recovery Facility</t>
  </si>
  <si>
    <t>San Clemente Island, CA</t>
  </si>
  <si>
    <t>P619</t>
  </si>
  <si>
    <t>SOF Multi-Purpose Range</t>
  </si>
  <si>
    <t>P624</t>
  </si>
  <si>
    <t>SOF NSWU-3 Operations Support Facility #2</t>
  </si>
  <si>
    <t>NSWG1</t>
  </si>
  <si>
    <t>Bahrain</t>
  </si>
  <si>
    <t>P625</t>
  </si>
  <si>
    <t>SOF NSWU-3 Operations Support Facility</t>
  </si>
  <si>
    <t>P626</t>
  </si>
  <si>
    <t>SOF NSWU-1 Air Operations Facility</t>
  </si>
  <si>
    <t>Guam</t>
  </si>
  <si>
    <t>P627</t>
  </si>
  <si>
    <t>SOF NSWU-1 Dive Operations Facility</t>
  </si>
  <si>
    <t>P628</t>
  </si>
  <si>
    <t>SOF NSWU-1 Training Support Facility</t>
  </si>
  <si>
    <t>P629</t>
  </si>
  <si>
    <t>SOF NSWU-1 Operations Support Facility</t>
  </si>
  <si>
    <t>P654</t>
  </si>
  <si>
    <t>SOF SBT20 Combatant Craft Operations Facility</t>
  </si>
  <si>
    <t>P655</t>
  </si>
  <si>
    <t>SOF Land Warfare Training Ranges</t>
  </si>
  <si>
    <t>Niland, CA</t>
  </si>
  <si>
    <t>P672</t>
  </si>
  <si>
    <t>SOF Training Aid and Mock-Up Storage Facility</t>
  </si>
  <si>
    <t>P821</t>
  </si>
  <si>
    <t>SOF WARCOM Operations Support Facility</t>
  </si>
  <si>
    <t>NSWCOM</t>
  </si>
  <si>
    <t>Coronado, CA</t>
  </si>
  <si>
    <t>P870</t>
  </si>
  <si>
    <t>SOF UAV Avionics Maintenance and Storage Facility</t>
  </si>
  <si>
    <t>P901</t>
  </si>
  <si>
    <t>SOF TRADET TWO Operations Facility</t>
  </si>
  <si>
    <t>P902</t>
  </si>
  <si>
    <t>SOF Combat Swimmer Training Facility</t>
  </si>
  <si>
    <t>Key West, FL</t>
  </si>
  <si>
    <t xml:space="preserve">P904 </t>
  </si>
  <si>
    <t>SOF SEAL Team SEVENTEEN Operations Facility</t>
  </si>
  <si>
    <t>NSWG11</t>
  </si>
  <si>
    <t>P905</t>
  </si>
  <si>
    <t>SOF SEAL Team EIGHTEEN Ops Facility</t>
  </si>
  <si>
    <t>P906</t>
  </si>
  <si>
    <t>SOF Dry Deck Shelter Operations Facility</t>
  </si>
  <si>
    <t>P907</t>
  </si>
  <si>
    <t>SOF Dry Combat Submersible Operations Facility and Command Center</t>
  </si>
  <si>
    <t xml:space="preserve">JOINT EXPEDITIONARY BASE LITTLE CREEK - STORY </t>
  </si>
  <si>
    <t>P908</t>
  </si>
  <si>
    <t>SOF NSWG-4 Operations Support Facility</t>
  </si>
  <si>
    <t>P911</t>
  </si>
  <si>
    <t>P912</t>
  </si>
  <si>
    <t>SOF NSWG11 Operations Support Facility</t>
  </si>
  <si>
    <t>P951</t>
  </si>
  <si>
    <t>SOF ATC Operations Support Facility</t>
  </si>
  <si>
    <t>P967</t>
  </si>
  <si>
    <t>SOF Multi Purpose Canine Facility</t>
  </si>
  <si>
    <t>P997</t>
  </si>
  <si>
    <t xml:space="preserve">SOF NSWG2 NSWTG Combat Service Support Facilities </t>
  </si>
  <si>
    <t>PQWY183001</t>
  </si>
  <si>
    <t>SOF 22 STS Operational Training Facilities</t>
  </si>
  <si>
    <t>JOINT BASE LEWIS MCCHORD, WA</t>
  </si>
  <si>
    <t>PXLY073001</t>
  </si>
  <si>
    <t>SOF Mission Rehearsal Landing Zone</t>
  </si>
  <si>
    <t>SAC06</t>
  </si>
  <si>
    <t>SOF Access Control Point</t>
  </si>
  <si>
    <t>SAC21</t>
  </si>
  <si>
    <t>SOF TAPO Facility</t>
  </si>
  <si>
    <t>Joint Base Langley Eustis, VA</t>
  </si>
  <si>
    <t>SAC23</t>
  </si>
  <si>
    <t>SOF Battalion Headquarters</t>
  </si>
  <si>
    <t>SAC24</t>
  </si>
  <si>
    <t>SAC31</t>
  </si>
  <si>
    <t>SOF Consolidated COF</t>
  </si>
  <si>
    <t>SAC32</t>
  </si>
  <si>
    <t>SAC33</t>
  </si>
  <si>
    <t>SAC34</t>
  </si>
  <si>
    <t>SAC35</t>
  </si>
  <si>
    <t>SAC36</t>
  </si>
  <si>
    <t>SAC38</t>
  </si>
  <si>
    <t>SOF Hangar Addition</t>
  </si>
  <si>
    <t>SAC39</t>
  </si>
  <si>
    <t>Parking Deck Garage</t>
  </si>
  <si>
    <t>SFC1409</t>
  </si>
  <si>
    <t>SOF Sniper Rappel Tower</t>
  </si>
  <si>
    <t>FT  CARSON, CO</t>
  </si>
  <si>
    <t>SFC1416</t>
  </si>
  <si>
    <t>SOF Company Operations Facility (CRF Co)</t>
  </si>
  <si>
    <t>SFC1421</t>
  </si>
  <si>
    <t>SFC1502</t>
  </si>
  <si>
    <t>SOF Battalion Tactical Equipment Maintenance Facility</t>
  </si>
  <si>
    <t>SFC1505</t>
  </si>
  <si>
    <t>SOF Combat Water Survival Training Facility</t>
  </si>
  <si>
    <t>SFC1522</t>
  </si>
  <si>
    <t>SFC1601</t>
  </si>
  <si>
    <t>SOF MISG HQ Renovation</t>
  </si>
  <si>
    <t>SFC1701</t>
  </si>
  <si>
    <t>SFC1711</t>
  </si>
  <si>
    <t>SFC1741</t>
  </si>
  <si>
    <t>SOF Media Operations Center Modernization and Expansion</t>
  </si>
  <si>
    <t>SFC1751</t>
  </si>
  <si>
    <t>SFC1771</t>
  </si>
  <si>
    <t>SFC1772</t>
  </si>
  <si>
    <t>SFC1801</t>
  </si>
  <si>
    <t>SOF BLDGS 7402 and 7404 Modernization</t>
  </si>
  <si>
    <t>SFC180101</t>
  </si>
  <si>
    <t>SOF Sensitive Activities Training Facility</t>
  </si>
  <si>
    <t>SFC1841</t>
  </si>
  <si>
    <t>SOF Research Analytic Center</t>
  </si>
  <si>
    <t>SFC1842</t>
  </si>
  <si>
    <t>1x PSYOP Battalion Operations Facility</t>
  </si>
  <si>
    <t>SFC1843</t>
  </si>
  <si>
    <t>SFC1844</t>
  </si>
  <si>
    <t>Language Regional Expertise and Cultural Center</t>
  </si>
  <si>
    <t>SFC1845</t>
  </si>
  <si>
    <t xml:space="preserve">1x Three Company Operations Facility </t>
  </si>
  <si>
    <t>SFC1846</t>
  </si>
  <si>
    <t>Operational Skills Detachment</t>
  </si>
  <si>
    <t>SFC185281</t>
  </si>
  <si>
    <t>SOF Rigger Facility Annex</t>
  </si>
  <si>
    <t>SFC1881</t>
  </si>
  <si>
    <t>Son Tay Utilities and AT/FP Upgrade</t>
  </si>
  <si>
    <t>SFC1882</t>
  </si>
  <si>
    <t>Renovate H2309 (Legal, SHARP, FSRA, EO/EEO)</t>
  </si>
  <si>
    <t>SFC1883</t>
  </si>
  <si>
    <t>PSYOP Battalion Operations Facility Renovation (H3014)</t>
  </si>
  <si>
    <t>SFC1884</t>
  </si>
  <si>
    <t>Re-establish Son Tay Road and Resurface Sapper Street</t>
  </si>
  <si>
    <t>SFC1885</t>
  </si>
  <si>
    <t>Extend Psyops Lane through Hotel Campus</t>
  </si>
  <si>
    <t>SFC1886</t>
  </si>
  <si>
    <t>4x HSC Company Operations Facility Renovation (H2908, H2919)</t>
  </si>
  <si>
    <t>SFC189501</t>
  </si>
  <si>
    <t>Cultural Language Facility</t>
  </si>
  <si>
    <t>SFC19</t>
  </si>
  <si>
    <t>SFC36</t>
  </si>
  <si>
    <t>SFC38</t>
  </si>
  <si>
    <t>SOF Logistics Facility</t>
  </si>
  <si>
    <t>SFC62</t>
  </si>
  <si>
    <t>SHYQ149104</t>
  </si>
  <si>
    <t>SOF Simulator Facility EC-130J</t>
  </si>
  <si>
    <t>193SOW</t>
  </si>
  <si>
    <t>HARRISBURG ANG, PA</t>
  </si>
  <si>
    <t>SWC1702</t>
  </si>
  <si>
    <t>SOF Surgical Strike Training Complex PH3</t>
  </si>
  <si>
    <t>SWC1703</t>
  </si>
  <si>
    <t>SOF Surgical Strike Training Complex PH4</t>
  </si>
  <si>
    <t>SWC1704</t>
  </si>
  <si>
    <t>SOF Surgical Strike Training Complex, PH 5</t>
  </si>
  <si>
    <t>SWC1706</t>
  </si>
  <si>
    <t>SOF FOB Freedom Upgrades</t>
  </si>
  <si>
    <t>SWC1707</t>
  </si>
  <si>
    <t>SWC1708</t>
  </si>
  <si>
    <t>SOF Airborne Staging Facility, MAAF</t>
  </si>
  <si>
    <t>SWC30</t>
  </si>
  <si>
    <t xml:space="preserve">SOF Storage Warehouse </t>
  </si>
  <si>
    <t>SWC31</t>
  </si>
  <si>
    <t>SOF Parking Deck Bryant Hall</t>
  </si>
  <si>
    <t>SWC40</t>
  </si>
  <si>
    <t>SOF Combat Diving Training Tank</t>
  </si>
  <si>
    <t>NAS Key West, FL</t>
  </si>
  <si>
    <t>SWC41</t>
  </si>
  <si>
    <t>Renovate KW100</t>
  </si>
  <si>
    <t>SWC47</t>
  </si>
  <si>
    <t>SOF Combat Divers Training Support Facility</t>
  </si>
  <si>
    <t>SWC48</t>
  </si>
  <si>
    <t>SOF Consolidated Divers Tng Facilty</t>
  </si>
  <si>
    <t>SWC50</t>
  </si>
  <si>
    <t>SOF Surgical Strike Training Complex, Phase I</t>
  </si>
  <si>
    <t>SWC51</t>
  </si>
  <si>
    <t>SOF Surgical Strike Training Complex, Phase II</t>
  </si>
  <si>
    <t>TBD1</t>
  </si>
  <si>
    <t>SOF JMWC Facility</t>
  </si>
  <si>
    <t>TBD2</t>
  </si>
  <si>
    <t>Joint Communicaitons Training Facility</t>
  </si>
  <si>
    <t>TBD3</t>
  </si>
  <si>
    <t>Lubliniec, Poland</t>
  </si>
  <si>
    <t>10/90</t>
  </si>
  <si>
    <t>FY (10/90)</t>
  </si>
  <si>
    <t>FY (30/70)</t>
  </si>
  <si>
    <t>FY (50/50)</t>
  </si>
  <si>
    <t>FY (70/30)</t>
  </si>
  <si>
    <t>FY (90/10)</t>
  </si>
  <si>
    <t>Number of Projects Funded</t>
  </si>
  <si>
    <t>Number of Projects Added</t>
  </si>
  <si>
    <t>Number of Projects Dropped</t>
  </si>
  <si>
    <t>Number of Projects Moved</t>
  </si>
  <si>
    <t>Baseline (10/90)</t>
  </si>
  <si>
    <t>(30/70)</t>
  </si>
  <si>
    <t>(50/50)</t>
  </si>
  <si>
    <t>(70/30)</t>
  </si>
  <si>
    <t>(90/10)</t>
  </si>
  <si>
    <t>Moved (10/90)</t>
  </si>
  <si>
    <t>Moved (30/70)</t>
  </si>
  <si>
    <t>Moved (50/50)</t>
  </si>
  <si>
    <t>Moved (70/30)</t>
  </si>
  <si>
    <t>Moved (90/10)</t>
  </si>
  <si>
    <t>30/70</t>
  </si>
  <si>
    <t>50/50</t>
  </si>
  <si>
    <t>70/30</t>
  </si>
  <si>
    <t>90/10</t>
  </si>
  <si>
    <t>Grand Total</t>
  </si>
  <si>
    <t>(All)</t>
  </si>
  <si>
    <t>FY with 10/90</t>
  </si>
  <si>
    <t>FY with 30/70</t>
  </si>
  <si>
    <t>FY with 50/50</t>
  </si>
  <si>
    <t>FY with 70/30</t>
  </si>
  <si>
    <t>FY with 90/10</t>
  </si>
  <si>
    <t>PA Cost ($k)</t>
  </si>
  <si>
    <t>PA Cost Change ($k)</t>
  </si>
  <si>
    <t>Input file use:</t>
  </si>
  <si>
    <t>Input_Data_POM21_v5.2.csv</t>
  </si>
  <si>
    <t>FY21</t>
  </si>
  <si>
    <t>FY22</t>
  </si>
  <si>
    <t>FY23</t>
  </si>
  <si>
    <t>FY24</t>
  </si>
  <si>
    <t>FY25</t>
  </si>
  <si>
    <t>FYDP</t>
  </si>
  <si>
    <t>Budget Constraints: ($k)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</si>
</sst>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164" fontId="0" fillId="33" borderId="0" xfId="0" applyNumberFormat="1" applyFill="1" applyAlignment="1">
      <alignment horizontal="right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164" fontId="0" fillId="33" borderId="10" xfId="0" applyNumberFormat="1" applyFill="1" applyBorder="1" applyAlignment="1">
      <alignment horizontal="right"/>
    </xf>
    <xf numFmtId="0" fontId="16" fillId="33" borderId="0" xfId="0" applyFont="1" applyFill="1" applyBorder="1"/>
    <xf numFmtId="0" fontId="0" fillId="33" borderId="0" xfId="0" applyFill="1" applyBorder="1" applyAlignment="1">
      <alignment horizontal="center"/>
    </xf>
    <xf numFmtId="164" fontId="0" fillId="33" borderId="0" xfId="1" applyNumberFormat="1" applyFont="1" applyFill="1" applyBorder="1" applyAlignment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/>
    <xf numFmtId="0" fontId="18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pree, Jeffrey G MAJ USSOCOM SOCOM J8S" refreshedDate="43573.58635578704" createdVersion="5" refreshedVersion="5" minRefreshableVersion="3" recordCount="246">
  <cacheSource type="worksheet">
    <worksheetSource ref="A1:W247" sheet="Combined"/>
  </cacheSource>
  <cacheFields count="23">
    <cacheField name="Project Number" numFmtId="0">
      <sharedItems containsMixedTypes="1" containsNumber="1" containsInteger="1" minValue="36981" maxValue="1073614" count="246">
        <n v="36981"/>
        <n v="63848"/>
        <n v="66326"/>
        <n v="66820"/>
        <n v="69252"/>
        <n v="69253"/>
        <n v="69262"/>
        <n v="69279"/>
        <n v="69293"/>
        <n v="69507"/>
        <n v="69518"/>
        <n v="69762"/>
        <n v="71227"/>
        <n v="71229"/>
        <n v="71230"/>
        <n v="72426"/>
        <n v="79445"/>
        <n v="79448"/>
        <n v="79460"/>
        <n v="80777"/>
        <n v="80779"/>
        <n v="81166"/>
        <n v="81167"/>
        <n v="81168"/>
        <n v="81169"/>
        <n v="81170"/>
        <n v="81890"/>
        <n v="81893"/>
        <n v="81896"/>
        <n v="81901"/>
        <n v="81905"/>
        <n v="81906"/>
        <n v="81907"/>
        <n v="81910"/>
        <n v="81911"/>
        <n v="81916"/>
        <n v="85959"/>
        <n v="86022"/>
        <n v="86023"/>
        <n v="86027"/>
        <n v="87378"/>
        <n v="87436"/>
        <n v="87437"/>
        <n v="87439"/>
        <n v="87441"/>
        <n v="87442"/>
        <n v="87444"/>
        <n v="87447"/>
        <n v="87741"/>
        <n v="88654"/>
        <n v="88655"/>
        <n v="88656"/>
        <n v="88658"/>
        <n v="89186"/>
        <n v="89187"/>
        <n v="89189"/>
        <n v="89190"/>
        <n v="89192"/>
        <n v="89193"/>
        <n v="90510"/>
        <n v="90610"/>
        <n v="91018"/>
        <n v="91019"/>
        <n v="91020"/>
        <n v="91021"/>
        <n v="91022"/>
        <n v="91023"/>
        <n v="91024"/>
        <n v="91027"/>
        <n v="92107"/>
        <n v="92241"/>
        <n v="92242"/>
        <n v="92243"/>
        <n v="92351"/>
        <n v="92352"/>
        <n v="92397"/>
        <n v="92602"/>
        <n v="92746"/>
        <n v="92790"/>
        <n v="92791"/>
        <n v="92792"/>
        <n v="92793"/>
        <n v="93282"/>
        <n v="93283"/>
        <n v="93284"/>
        <n v="93285"/>
        <n v="93286"/>
        <n v="93287"/>
        <n v="93288"/>
        <n v="93289"/>
        <n v="93290"/>
        <n v="93291"/>
        <n v="93317"/>
        <n v="93318"/>
        <n v="93319"/>
        <n v="93320"/>
        <n v="94023"/>
        <n v="94051"/>
        <n v="1055863"/>
        <n v="1055876"/>
        <n v="1073614"/>
        <s v="AFSOC180001"/>
        <s v="ASA12 "/>
        <s v="ASA13"/>
        <s v="ASA14"/>
        <s v="ASA1501"/>
        <s v="ASA1701"/>
        <s v="ASO03"/>
        <s v="CZQZ073019"/>
        <s v="CZQZ093010"/>
        <s v="CZQZ183001"/>
        <s v="FTEV073023"/>
        <s v="FTEV103005"/>
        <s v="FTEV123003"/>
        <s v="FTEV123008"/>
        <s v="FTEV153011"/>
        <s v="FTEV153012"/>
        <s v="FTEV163002"/>
        <s v="FTEV173002"/>
        <s v="FTFA173001"/>
        <s v="KYJM87817"/>
        <s v="KYJM87846"/>
        <s v="LXEZ123482"/>
        <s v="LXEZ163901"/>
        <s v="MIS04"/>
        <s v="MIS05"/>
        <s v="NVZR173711"/>
        <s v="P1052"/>
        <s v="P1068"/>
        <s v="P1075"/>
        <s v="P1284"/>
        <s v="P1411 "/>
        <s v="P1537"/>
        <s v="P1538"/>
        <s v="P1539"/>
        <s v="P1540"/>
        <s v="P155 "/>
        <s v="P163"/>
        <s v="P167"/>
        <s v="P169"/>
        <s v="P171"/>
        <s v="P172"/>
        <s v="P175"/>
        <s v="P177"/>
        <s v="P178"/>
        <s v="P226"/>
        <s v="P304"/>
        <s v="P310"/>
        <s v="P311"/>
        <s v="P325"/>
        <s v="P341"/>
        <s v="P477"/>
        <s v="P478"/>
        <s v="P502"/>
        <s v="P556"/>
        <s v="P568"/>
        <s v="P600"/>
        <s v="P619"/>
        <s v="P624"/>
        <s v="P625"/>
        <s v="P626"/>
        <s v="P627"/>
        <s v="P628"/>
        <s v="P629"/>
        <s v="P654"/>
        <s v="P655"/>
        <s v="P672"/>
        <s v="P821"/>
        <s v="P870"/>
        <s v="P901"/>
        <s v="P902"/>
        <s v="P904 "/>
        <s v="P905"/>
        <s v="P906"/>
        <s v="P907"/>
        <s v="P908"/>
        <s v="P911"/>
        <s v="P912"/>
        <s v="P951"/>
        <s v="P967"/>
        <s v="P997"/>
        <s v="PQWY183001"/>
        <s v="PXLY073001"/>
        <s v="SAC06"/>
        <s v="SAC21"/>
        <s v="SAC23"/>
        <s v="SAC24"/>
        <s v="SAC31"/>
        <s v="SAC32"/>
        <s v="SAC33"/>
        <s v="SAC34"/>
        <s v="SAC35"/>
        <s v="SAC36"/>
        <s v="SAC38"/>
        <s v="SAC39"/>
        <s v="SFC1409"/>
        <s v="SFC1416"/>
        <s v="SFC1421"/>
        <s v="SFC1502"/>
        <s v="SFC1505"/>
        <s v="SFC1522"/>
        <s v="SFC1601"/>
        <s v="SFC1701"/>
        <s v="SFC1711"/>
        <s v="SFC1741"/>
        <s v="SFC1751"/>
        <s v="SFC1771"/>
        <s v="SFC1772"/>
        <s v="SFC1801"/>
        <s v="SFC180101"/>
        <s v="SFC1841"/>
        <s v="SFC1842"/>
        <s v="SFC1843"/>
        <s v="SFC1844"/>
        <s v="SFC1845"/>
        <s v="SFC1846"/>
        <s v="SFC185281"/>
        <s v="SFC1881"/>
        <s v="SFC1882"/>
        <s v="SFC1883"/>
        <s v="SFC1884"/>
        <s v="SFC1885"/>
        <s v="SFC1886"/>
        <s v="SFC189501"/>
        <s v="SFC19"/>
        <s v="SFC36"/>
        <s v="SFC38"/>
        <s v="SFC62"/>
        <s v="SHYQ149104"/>
        <s v="SWC1702"/>
        <s v="SWC1703"/>
        <s v="SWC1704"/>
        <s v="SWC1706"/>
        <s v="SWC1707"/>
        <s v="SWC1708"/>
        <s v="SWC30"/>
        <s v="SWC31"/>
        <s v="SWC40"/>
        <s v="SWC41"/>
        <s v="SWC47"/>
        <s v="SWC48"/>
        <s v="SWC50"/>
        <s v="SWC51"/>
        <s v="TBD1"/>
        <s v="TBD2"/>
        <s v="TBD3"/>
      </sharedItems>
    </cacheField>
    <cacheField name="Project Title" numFmtId="0">
      <sharedItems count="195">
        <s v="SOF Heavy Drop Rigging Facility"/>
        <s v="SOF Vehicle Maintenance Facility"/>
        <s v="SOF Tactical Equipment Maintenance Facility"/>
        <s v="SOF Unit Storage / Mobilization Facility"/>
        <s v=" SOF Baffle Containment for Range 19C"/>
        <s v="SOF Close Quarters Combat Range"/>
        <s v="SOF Military Working Dog Facility"/>
        <s v="SOF Tactical Unmanned Aerial Vehicle Hangar"/>
        <s v="SOF Maritime Ops Facility"/>
        <s v="SOF Deployment Equipment Storage Building"/>
        <s v="SOF Battalion Operations Facility"/>
        <s v="SOF Deployment Storage Facility (BN Deployment)"/>
        <s v="SOF Admin/Company Operations"/>
        <s v="SOF Human Performance Training Center"/>
        <s v="SOF Group HQs Expansion"/>
        <s v="SOF D3915 Renovation Bank Hall"/>
        <s v="SOF Human Performance Training Facility "/>
        <s v="Training Target Structure"/>
        <s v="SOF Deployment Facility"/>
        <s v="SOF Indoor Range"/>
        <s v="SOF RSTA Operations Facility"/>
        <s v="SOF Consolidated Rigging Facility"/>
        <s v="SOF Military Free Fall Advanced Training Complex"/>
        <s v="SOF Battalion HQ/CO Operations Addition"/>
        <s v="SOF Deployment Readiness Warehouse"/>
        <s v="SOF Training and Operations Facility"/>
        <s v="SOF Ready Building"/>
        <s v="SOF Hangar"/>
        <s v="SOF SOAT-B HQ"/>
        <s v="SOF Mackall Company Operations Facilities "/>
        <s v="TSOC HQ, SOCAFRICA"/>
        <s v="SOF Group Headquarters"/>
        <s v="SOF Watercraft Storage Facility"/>
        <s v="SOF Operations Facility"/>
        <s v="SOF Command Headquarters"/>
        <s v="SOF Supply Support Activity"/>
        <s v="SOF Company Operations Facility"/>
        <s v="SOF SERE Training Facility"/>
        <s v="SOF Training Facility"/>
        <s v="SOF Equipment Development Facility"/>
        <s v="SOF Operations Faciltiy"/>
        <s v="SOF Multi-Purpose Range Support Facility"/>
        <s v="SOF Regiment and Battalion HQs"/>
        <s v="SOF MI Battalion Operations Facility"/>
        <s v="SOF Deployment and Distribution Center Addition"/>
        <s v="SOF Arms Room Addition"/>
        <s v="SOF USASOC Headquarters Complex"/>
        <s v="SOF Language Facility "/>
        <s v="SOF Technical Support Detachment (TSD) Annex"/>
        <s v="SOF Advanced Skills Company Facility"/>
        <s v="SOF Forward Support Company COFs"/>
        <s v="SOF Mission Command Center"/>
        <s v="SOF Battalion Annex"/>
        <s v="SOF Operations Annex"/>
        <s v="SOF Communications Annex"/>
        <s v="SOF Support Annex"/>
        <s v="SOF Ops Facility"/>
        <s v="TSOC HQ, SOCEUR"/>
        <s v="SOF Operations Facility "/>
        <s v="SOF Command and Control Facility"/>
        <s v="SOF Joint Intelligence Center"/>
        <s v="SOF MI Battalion Headquarters"/>
        <s v="SOF Operations Building  "/>
        <s v="SOF Readiness Facility"/>
        <s v="SOF Hangar "/>
        <s v="SOF Advanced Techniques Facility "/>
        <s v="SOF Hangar and Aviation COF "/>
        <s v="SOF Hangar and Aviation Company Operations Facility"/>
        <s v="SOF Hangar and Aviation COF"/>
        <s v="SOF Regiment HQ Support Annex"/>
        <s v="SOF Operational Ammunition Supply Point"/>
        <s v="SOF HPTC Facility"/>
        <s v="SOF AMU/Hangar (AC-130J)"/>
        <s v="SOF Hangar/AMU (MC-130J)"/>
        <s v="SOF Simulator Facility (AC-130J)"/>
        <s v="SOF Operations and Maintenance Facilities"/>
        <s v="Assessment and Selection Complex Alpha "/>
        <s v="Assessment and Selection Complex Bravo "/>
        <s v="Assessment and Selection Complex Charlie "/>
        <s v="Skills Enhancement and Support Building"/>
        <s v="SOF Parking Deck"/>
        <s v="SOF Mobility Aerial Delivery Facility"/>
        <s v="SOF Add Alter Simulator Facility (Manned ISR)"/>
        <s v="SOF Hangar/AMU (CV-22)"/>
        <s v="SOF Vehicle Shelter"/>
        <s v="SOF Special Tactics Operations Facility (23 STS)"/>
        <s v="SOF Small Arms Range"/>
        <s v="SOF Combat Aircraft Parking Apron-North"/>
        <s v="SOF Parking Apron (AC-130J)"/>
        <s v="SOF Integrated Operations Facility"/>
        <s v="SOF Simulator Facility (Manned ISR)"/>
        <s v="SOF Fuel Cell Hangar "/>
        <s v="SOF CONTROLLED HUMIDITY WAREHOUSE"/>
        <s v="SOF RIGGING AND DRYING FACILITY "/>
        <s v="SOF Special Tactics Operations Facility 320 STS"/>
        <s v="SOF Expand Battalion Headquarters Building "/>
        <s v="SOF 4th MISG Facility"/>
        <s v="SOCCENT Operations Facility"/>
        <s v="SOF Multi-Purpose Ops Facility"/>
        <s v="SOF Operations Facility Renovation"/>
        <s v="SOF Operations Building Addition"/>
        <s v="SOF Training Tank Expansion"/>
        <s v="SOF Paraloft Expansion "/>
        <s v="SOF Marine Raider Support Battalion and Unmanned Aerial System Facilities "/>
        <s v="SOF Support Facility Expansions  "/>
        <s v="SOF Combat Service Support/Motor Transport Maintenance Expansion   "/>
        <s v="SOF EOD Facility    "/>
        <s v="SOF Training Facility Addition"/>
        <s v="SOF Tactical Ground Mobility Ops and Storage Facility"/>
        <s v="SOF Logistics Support Facility"/>
        <s v="SOF NAVSCIATTS Training  Support Facilities"/>
        <s v="SOF NAVSCIATTS Operations Support Facility "/>
        <s v="SOF NAVSCIATTS Partner Nation Student Quarters"/>
        <s v="SOF SOUC Training Facility"/>
        <s v="SOF SBT-22 Operations Facilities "/>
        <s v="SOF SRT-2 Operations Facility"/>
        <s v="SOF Breacher Training Facility"/>
        <s v="SOF SBT-22 Boat Support Facilities"/>
        <s v="SOF NAVSCIATTS Boat Ramp/Small Craft Berthing"/>
        <s v="SOCFWD-EA OPERATIONS FACILITY"/>
        <s v="SOF Indoor Dynamic Shooting Facility"/>
        <s v="SOF Close Quarters Combat Facility"/>
        <s v="SOF Cold Water Training Austere Environment Facility"/>
        <s v="SOF Small Craft Operations Facility"/>
        <s v="SOF NSWG-4 Finger Piers"/>
        <s v="SOF Combatant Craft Launch and Recovery Facility"/>
        <s v="SOF Multi-Purpose Range"/>
        <s v="SOF NSWU-3 Operations Support Facility #2"/>
        <s v="SOF NSWU-3 Operations Support Facility"/>
        <s v="SOF NSWU-1 Air Operations Facility"/>
        <s v="SOF NSWU-1 Dive Operations Facility"/>
        <s v="SOF NSWU-1 Training Support Facility"/>
        <s v="SOF NSWU-1 Operations Support Facility"/>
        <s v="SOF SBT20 Combatant Craft Operations Facility"/>
        <s v="SOF Land Warfare Training Ranges"/>
        <s v="SOF Training Aid and Mock-Up Storage Facility"/>
        <s v="SOF WARCOM Operations Support Facility"/>
        <s v="SOF UAV Avionics Maintenance and Storage Facility"/>
        <s v="SOF TRADET TWO Operations Facility"/>
        <s v="SOF Combat Swimmer Training Facility"/>
        <s v="SOF SEAL Team SEVENTEEN Operations Facility"/>
        <s v="SOF SEAL Team EIGHTEEN Ops Facility"/>
        <s v="SOF Dry Deck Shelter Operations Facility"/>
        <s v="SOF Dry Combat Submersible Operations Facility and Command Center"/>
        <s v="SOF NSWG-4 Operations Support Facility"/>
        <s v="SOF NSWG11 Operations Support Facility"/>
        <s v="SOF ATC Operations Support Facility"/>
        <s v="SOF Multi Purpose Canine Facility"/>
        <s v="SOF NSWG2 NSWTG Combat Service Support Facilities "/>
        <s v="SOF 22 STS Operational Training Facilities"/>
        <s v="SOF Mission Rehearsal Landing Zone"/>
        <s v="SOF Access Control Point"/>
        <s v="SOF TAPO Facility"/>
        <s v="SOF Battalion Headquarters"/>
        <s v="SOF Consolidated COF"/>
        <s v="SOF Hangar Addition"/>
        <s v="Parking Deck Garage"/>
        <s v="SOF Sniper Rappel Tower"/>
        <s v="SOF Company Operations Facility (CRF Co)"/>
        <s v="SOF Battalion Tactical Equipment Maintenance Facility"/>
        <s v="SOF Combat Water Survival Training Facility"/>
        <s v="SOF MISG HQ Renovation"/>
        <s v="SOF Media Operations Center Modernization and Expansion"/>
        <s v="SOF BLDGS 7402 and 7404 Modernization"/>
        <s v="SOF Sensitive Activities Training Facility"/>
        <s v="SOF Research Analytic Center"/>
        <s v="1x PSYOP Battalion Operations Facility"/>
        <s v="Language Regional Expertise and Cultural Center"/>
        <s v="1x Three Company Operations Facility "/>
        <s v="Operational Skills Detachment"/>
        <s v="SOF Rigger Facility Annex"/>
        <s v="Son Tay Utilities and AT/FP Upgrade"/>
        <s v="Renovate H2309 (Legal, SHARP, FSRA, EO/EEO)"/>
        <s v="PSYOP Battalion Operations Facility Renovation (H3014)"/>
        <s v="Re-establish Son Tay Road and Resurface Sapper Street"/>
        <s v="Extend Psyops Lane through Hotel Campus"/>
        <s v="4x HSC Company Operations Facility Renovation (H2908, H2919)"/>
        <s v="Cultural Language Facility"/>
        <s v="SOF Logistics Facility"/>
        <s v="SOF Simulator Facility EC-130J"/>
        <s v="SOF Surgical Strike Training Complex PH3"/>
        <s v="SOF Surgical Strike Training Complex PH4"/>
        <s v="SOF Surgical Strike Training Complex, PH 5"/>
        <s v="SOF FOB Freedom Upgrades"/>
        <s v="SOF Airborne Staging Facility, MAAF"/>
        <s v="SOF Storage Warehouse "/>
        <s v="SOF Parking Deck Bryant Hall"/>
        <s v="SOF Combat Diving Training Tank"/>
        <s v="Renovate KW100"/>
        <s v="SOF Combat Divers Training Support Facility"/>
        <s v="SOF Consolidated Divers Tng Facilty"/>
        <s v="SOF Surgical Strike Training Complex, Phase I"/>
        <s v="SOF Surgical Strike Training Complex, Phase II"/>
        <s v="SOF JMWC Facility"/>
        <s v="Joint Communicaitons Training Facility"/>
      </sharedItems>
    </cacheField>
    <cacheField name="MIS Program" numFmtId="0">
      <sharedItems/>
    </cacheField>
    <cacheField name="Location" numFmtId="0">
      <sharedItems/>
    </cacheField>
    <cacheField name="Capability Sponsor" numFmtId="0">
      <sharedItems count="10">
        <s v="USASOC"/>
        <s v="JSOC"/>
        <s v="SOCAF"/>
        <s v="HQSOCOM"/>
        <s v="SOCEUR"/>
        <s v="AFSOC"/>
        <s v="SOCSOUTH"/>
        <s v="SOCCENT"/>
        <s v="MARSOC"/>
        <s v="NSW"/>
      </sharedItems>
    </cacheField>
    <cacheField name="Must Fund" numFmtId="0">
      <sharedItems count="5">
        <s v="-----"/>
        <s v="FY 21"/>
        <s v="FY 22"/>
        <s v="FY 24"/>
        <s v="FY 23"/>
      </sharedItems>
    </cacheField>
    <cacheField name="No Earlier" numFmtId="0">
      <sharedItems count="6">
        <s v="-----"/>
        <s v="FY 23"/>
        <s v="FY 21"/>
        <s v="FY 22"/>
        <s v="FY 24"/>
        <s v="FY 25"/>
      </sharedItems>
    </cacheField>
    <cacheField name="Stability" numFmtId="0">
      <sharedItems count="6">
        <s v="-----"/>
        <s v="FY 23"/>
        <s v="FY 21"/>
        <s v="FY 22"/>
        <s v="FY 24"/>
        <s v="FY 25"/>
      </sharedItems>
    </cacheField>
    <cacheField name="FY (10/90)" numFmtId="0">
      <sharedItems/>
    </cacheField>
    <cacheField name="FY (30/70)" numFmtId="0">
      <sharedItems/>
    </cacheField>
    <cacheField name="FY (50/50)" numFmtId="0">
      <sharedItems/>
    </cacheField>
    <cacheField name="FY (70/30)" numFmtId="0">
      <sharedItems/>
    </cacheField>
    <cacheField name="FY (90/10)" numFmtId="0">
      <sharedItems/>
    </cacheField>
    <cacheField name="Moved (10/90)" numFmtId="0">
      <sharedItems containsSemiMixedTypes="0" containsString="0" containsNumber="1" containsInteger="1" minValue="0" maxValue="1"/>
    </cacheField>
    <cacheField name="Moved (30/70)" numFmtId="0">
      <sharedItems containsSemiMixedTypes="0" containsString="0" containsNumber="1" containsInteger="1" minValue="0" maxValue="1"/>
    </cacheField>
    <cacheField name="Moved (50/50)" numFmtId="0">
      <sharedItems containsSemiMixedTypes="0" containsString="0" containsNumber="1" containsInteger="1" minValue="0" maxValue="1"/>
    </cacheField>
    <cacheField name="Moved (70/30)" numFmtId="0">
      <sharedItems containsSemiMixedTypes="0" containsString="0" containsNumber="1" containsInteger="1" minValue="0" maxValue="1"/>
    </cacheField>
    <cacheField name="Moved (90/10)" numFmtId="0">
      <sharedItems containsSemiMixedTypes="0" containsString="0" containsNumber="1" containsInteger="1" minValue="0" maxValue="1"/>
    </cacheField>
    <cacheField name="10/90" numFmtId="0">
      <sharedItems containsMixedTypes="1" containsNumber="1" containsInteger="1" minValue="21" maxValue="25" count="6">
        <s v=""/>
        <n v="23"/>
        <n v="21"/>
        <n v="22"/>
        <n v="24"/>
        <n v="25"/>
      </sharedItems>
    </cacheField>
    <cacheField name="30/70" numFmtId="0">
      <sharedItems containsMixedTypes="1" containsNumber="1" containsInteger="1" minValue="21" maxValue="25"/>
    </cacheField>
    <cacheField name="50/50" numFmtId="0">
      <sharedItems containsMixedTypes="1" containsNumber="1" containsInteger="1" minValue="21" maxValue="25"/>
    </cacheField>
    <cacheField name="70/30" numFmtId="0">
      <sharedItems containsMixedTypes="1" containsNumber="1" containsInteger="1" minValue="21" maxValue="25"/>
    </cacheField>
    <cacheField name="90/10" numFmtId="0">
      <sharedItems containsMixedTypes="1" containsNumber="1" containsInteger="1" minValue="2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x v="0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"/>
    <x v="1"/>
    <s v="SWCS"/>
    <s v="FT BRAGG, NC"/>
    <x v="0"/>
    <x v="0"/>
    <x v="1"/>
    <x v="1"/>
    <s v="FY 23"/>
    <s v="FY 23"/>
    <s v="FY 23"/>
    <s v="FY 23"/>
    <s v="-----"/>
    <n v="0"/>
    <n v="0"/>
    <n v="0"/>
    <n v="0"/>
    <n v="0"/>
    <x v="1"/>
    <n v="23"/>
    <n v="23"/>
    <n v="23"/>
    <s v=""/>
  </r>
  <r>
    <x v="2"/>
    <x v="2"/>
    <s v="10SFG"/>
    <s v="FT CARSON, CO"/>
    <x v="0"/>
    <x v="0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3"/>
    <x v="3"/>
    <s v="1SFG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4"/>
    <x v="4"/>
    <s v="CDA-A1"/>
    <s v="FT BRAGG, NC"/>
    <x v="1"/>
    <x v="0"/>
    <x v="3"/>
    <x v="3"/>
    <s v="FY 23"/>
    <s v="FY 22"/>
    <s v="FY 22"/>
    <s v="FY 22"/>
    <s v="FY 22"/>
    <n v="1"/>
    <n v="0"/>
    <n v="0"/>
    <n v="0"/>
    <n v="0"/>
    <x v="1"/>
    <n v="22"/>
    <n v="22"/>
    <n v="22"/>
    <n v="22"/>
  </r>
  <r>
    <x v="5"/>
    <x v="5"/>
    <s v="CDA-A1"/>
    <s v="FT BRAGG, NC"/>
    <x v="1"/>
    <x v="0"/>
    <x v="2"/>
    <x v="2"/>
    <s v="FY 22"/>
    <s v="FY 22"/>
    <s v="FY 21"/>
    <s v="FY 21"/>
    <s v="FY 21"/>
    <n v="1"/>
    <n v="1"/>
    <n v="0"/>
    <n v="0"/>
    <n v="0"/>
    <x v="3"/>
    <n v="22"/>
    <n v="21"/>
    <n v="21"/>
    <n v="21"/>
  </r>
  <r>
    <x v="6"/>
    <x v="6"/>
    <s v="75RGR"/>
    <s v="HUNTER AAF, GA"/>
    <x v="0"/>
    <x v="0"/>
    <x v="3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7"/>
    <x v="7"/>
    <s v="1SFG"/>
    <s v="FT LEWIS, WA"/>
    <x v="0"/>
    <x v="0"/>
    <x v="1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8"/>
    <x v="8"/>
    <s v="3SF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"/>
    <x v="9"/>
    <s v="75RGR"/>
    <s v="FT BENNING, G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0"/>
    <x v="10"/>
    <s v="CDA-O"/>
    <s v="HUMPHRIES ENGINEER CENTER &amp; SUPPORT ACT, VA"/>
    <x v="0"/>
    <x v="0"/>
    <x v="3"/>
    <x v="3"/>
    <s v="FY 25"/>
    <s v="FY 25"/>
    <s v="FY 25"/>
    <s v="FY 25"/>
    <s v="-----"/>
    <n v="1"/>
    <n v="1"/>
    <n v="1"/>
    <n v="1"/>
    <n v="0"/>
    <x v="5"/>
    <n v="25"/>
    <n v="25"/>
    <n v="25"/>
    <s v=""/>
  </r>
  <r>
    <x v="11"/>
    <x v="11"/>
    <s v="10SFG"/>
    <s v="FT CARSON, CO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2"/>
    <x v="12"/>
    <s v="4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3"/>
    <x v="2"/>
    <s v="4MISG"/>
    <s v="FT BRAGG, NC"/>
    <x v="0"/>
    <x v="0"/>
    <x v="3"/>
    <x v="3"/>
    <s v="FY 23"/>
    <s v="FY 23"/>
    <s v="FY 23"/>
    <s v="FY 23"/>
    <s v="FY 23"/>
    <n v="1"/>
    <n v="1"/>
    <n v="1"/>
    <n v="1"/>
    <n v="1"/>
    <x v="1"/>
    <n v="23"/>
    <n v="23"/>
    <n v="23"/>
    <n v="23"/>
  </r>
  <r>
    <x v="14"/>
    <x v="2"/>
    <s v="8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5"/>
    <x v="6"/>
    <s v="CDA-A1"/>
    <s v="FT BRAGG, NC"/>
    <x v="1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16"/>
    <x v="13"/>
    <s v="75RGR"/>
    <s v="FT BENNING, GA"/>
    <x v="0"/>
    <x v="0"/>
    <x v="1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17"/>
    <x v="13"/>
    <s v="5SFG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8"/>
    <x v="14"/>
    <s v="10SFG"/>
    <s v="FT CARSON, CO"/>
    <x v="0"/>
    <x v="0"/>
    <x v="3"/>
    <x v="3"/>
    <s v="-----"/>
    <s v="-----"/>
    <s v="-----"/>
    <s v="FY 24"/>
    <s v="FY 25"/>
    <n v="0"/>
    <n v="0"/>
    <n v="0"/>
    <n v="1"/>
    <n v="1"/>
    <x v="0"/>
    <s v=""/>
    <s v=""/>
    <n v="24"/>
    <n v="25"/>
  </r>
  <r>
    <x v="19"/>
    <x v="10"/>
    <s v="3SFG"/>
    <s v="FT BRAGG, NC"/>
    <x v="0"/>
    <x v="0"/>
    <x v="1"/>
    <x v="1"/>
    <s v="FY 25"/>
    <s v="FY 25"/>
    <s v="FY 24"/>
    <s v="FY 25"/>
    <s v="FY 25"/>
    <n v="1"/>
    <n v="1"/>
    <n v="1"/>
    <n v="1"/>
    <n v="1"/>
    <x v="5"/>
    <n v="25"/>
    <n v="24"/>
    <n v="25"/>
    <n v="25"/>
  </r>
  <r>
    <x v="20"/>
    <x v="15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"/>
    <x v="13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"/>
    <x v="13"/>
    <s v="4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"/>
    <x v="13"/>
    <s v="75RGR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4"/>
    <x v="16"/>
    <s v="75RGR"/>
    <s v="HUNTER AAF, G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5"/>
    <x v="13"/>
    <s v="1SFG"/>
    <s v="Joint Base Lewis McChord, WA"/>
    <x v="0"/>
    <x v="0"/>
    <x v="1"/>
    <x v="4"/>
    <s v="FY 24"/>
    <s v="FY 25"/>
    <s v="FY 25"/>
    <s v="FY 24"/>
    <s v="FY 24"/>
    <n v="0"/>
    <n v="1"/>
    <n v="1"/>
    <n v="0"/>
    <n v="0"/>
    <x v="4"/>
    <n v="25"/>
    <n v="25"/>
    <n v="24"/>
    <n v="24"/>
  </r>
  <r>
    <x v="26"/>
    <x v="17"/>
    <s v="CDA-J1"/>
    <s v="CONUS CLASSIFIED"/>
    <x v="1"/>
    <x v="0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27"/>
    <x v="18"/>
    <s v="CDA-A1"/>
    <s v="FT BRAGG, NC"/>
    <x v="1"/>
    <x v="0"/>
    <x v="3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28"/>
    <x v="19"/>
    <s v="75RGR"/>
    <s v="HUNTER AAF, GA"/>
    <x v="0"/>
    <x v="0"/>
    <x v="3"/>
    <x v="3"/>
    <s v="FY 22"/>
    <s v="FY 22"/>
    <s v="FY 22"/>
    <s v="FY 23"/>
    <s v="FY 23"/>
    <n v="0"/>
    <n v="0"/>
    <n v="0"/>
    <n v="1"/>
    <n v="1"/>
    <x v="3"/>
    <n v="22"/>
    <n v="22"/>
    <n v="23"/>
    <n v="23"/>
  </r>
  <r>
    <x v="29"/>
    <x v="20"/>
    <s v="75RGR"/>
    <s v="FT BENNING, GA"/>
    <x v="0"/>
    <x v="0"/>
    <x v="1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30"/>
    <x v="21"/>
    <s v="75RGR"/>
    <s v="HUNTER AAF, G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31"/>
    <x v="22"/>
    <s v="SWCS"/>
    <s v="YUMA, AZ"/>
    <x v="0"/>
    <x v="0"/>
    <x v="2"/>
    <x v="2"/>
    <s v="-----"/>
    <s v="-----"/>
    <s v="-----"/>
    <s v="-----"/>
    <s v="-----"/>
    <n v="0"/>
    <n v="0"/>
    <n v="0"/>
    <n v="0"/>
    <n v="0"/>
    <x v="0"/>
    <s v=""/>
    <s v=""/>
    <s v=""/>
    <s v=""/>
  </r>
  <r>
    <x v="32"/>
    <x v="21"/>
    <s v="1SFG"/>
    <s v="JOINT BASE LEWIS-MCCHORD, WA"/>
    <x v="0"/>
    <x v="0"/>
    <x v="2"/>
    <x v="2"/>
    <s v="-----"/>
    <s v="-----"/>
    <s v="FY 21"/>
    <s v="FY 21"/>
    <s v="FY 21"/>
    <n v="0"/>
    <n v="0"/>
    <n v="0"/>
    <n v="0"/>
    <n v="0"/>
    <x v="0"/>
    <s v=""/>
    <n v="21"/>
    <n v="21"/>
    <n v="21"/>
  </r>
  <r>
    <x v="33"/>
    <x v="23"/>
    <s v="1SFG"/>
    <s v="Joint Base Lewis McChord, WA"/>
    <x v="0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34"/>
    <x v="24"/>
    <s v="95CABDE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35"/>
    <x v="25"/>
    <s v="USASOC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36"/>
    <x v="26"/>
    <s v="SWCS"/>
    <s v="YUMA, AZ"/>
    <x v="0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37"/>
    <x v="27"/>
    <s v="160SOR"/>
    <s v="YUMA, AZ"/>
    <x v="0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38"/>
    <x v="28"/>
    <s v="160SOT"/>
    <s v="FT CAMPBELL, KY"/>
    <x v="0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39"/>
    <x v="29"/>
    <s v="SWCS"/>
    <s v="FT BRAGG, NC"/>
    <x v="0"/>
    <x v="0"/>
    <x v="1"/>
    <x v="4"/>
    <s v="FY 24"/>
    <s v="FY 24"/>
    <s v="FY 25"/>
    <s v="FY 24"/>
    <s v="FY 24"/>
    <n v="0"/>
    <n v="0"/>
    <n v="1"/>
    <n v="0"/>
    <n v="0"/>
    <x v="4"/>
    <n v="24"/>
    <n v="25"/>
    <n v="24"/>
    <n v="24"/>
  </r>
  <r>
    <x v="40"/>
    <x v="30"/>
    <s v="SOCAFRICA"/>
    <s v="KELLEY BARRACKS, STUTTGART, GERMANY"/>
    <x v="2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41"/>
    <x v="10"/>
    <s v="1SFG"/>
    <s v="JOINT BASE LEWIS-MCCHORD, WA"/>
    <x v="0"/>
    <x v="0"/>
    <x v="1"/>
    <x v="4"/>
    <s v="-----"/>
    <s v="-----"/>
    <s v="-----"/>
    <s v="-----"/>
    <s v="-----"/>
    <n v="0"/>
    <n v="0"/>
    <n v="0"/>
    <n v="0"/>
    <n v="0"/>
    <x v="0"/>
    <s v=""/>
    <s v=""/>
    <s v=""/>
    <s v=""/>
  </r>
  <r>
    <x v="42"/>
    <x v="31"/>
    <s v="3SFG"/>
    <s v="FT BRAGG, NC"/>
    <x v="0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43"/>
    <x v="32"/>
    <s v="SWCS"/>
    <s v="NAS KEY WEST, FL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44"/>
    <x v="33"/>
    <s v="5SFG"/>
    <s v="FT CAMPBELL, KY"/>
    <x v="0"/>
    <x v="0"/>
    <x v="1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45"/>
    <x v="31"/>
    <s v="1SFG"/>
    <s v="JOINT BASE LEWIS-MCCHORD, WA"/>
    <x v="0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46"/>
    <x v="34"/>
    <s v="SFCMD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47"/>
    <x v="35"/>
    <s v="3SFG"/>
    <s v="FT BRAGG, NC"/>
    <x v="0"/>
    <x v="0"/>
    <x v="3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48"/>
    <x v="36"/>
    <s v="CDA-J1"/>
    <s v="FT BRAGG, NC"/>
    <x v="1"/>
    <x v="0"/>
    <x v="1"/>
    <x v="0"/>
    <s v="-----"/>
    <s v="-----"/>
    <s v="FY 25"/>
    <s v="FY 25"/>
    <s v="FY 25"/>
    <n v="0"/>
    <n v="0"/>
    <n v="0"/>
    <n v="0"/>
    <n v="0"/>
    <x v="0"/>
    <s v=""/>
    <n v="25"/>
    <n v="25"/>
    <n v="25"/>
  </r>
  <r>
    <x v="49"/>
    <x v="37"/>
    <s v="CDA-J1"/>
    <s v="FT BRAGG, NC"/>
    <x v="1"/>
    <x v="0"/>
    <x v="1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50"/>
    <x v="38"/>
    <s v="CDA-J1"/>
    <s v="FT BRAGG, NC"/>
    <x v="1"/>
    <x v="0"/>
    <x v="5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51"/>
    <x v="39"/>
    <s v="CDA-J1"/>
    <s v="FT BRAGG, NC"/>
    <x v="1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52"/>
    <x v="40"/>
    <s v="CDA-A1"/>
    <s v="FT BRAGG, NC"/>
    <x v="1"/>
    <x v="0"/>
    <x v="3"/>
    <x v="3"/>
    <s v="-----"/>
    <s v="-----"/>
    <s v="FY 25"/>
    <s v="-----"/>
    <s v="FY 25"/>
    <n v="0"/>
    <n v="0"/>
    <n v="1"/>
    <n v="0"/>
    <n v="1"/>
    <x v="0"/>
    <s v=""/>
    <n v="25"/>
    <s v=""/>
    <n v="25"/>
  </r>
  <r>
    <x v="53"/>
    <x v="2"/>
    <s v="1SFG"/>
    <s v="Joint Base Lewis McChord, WA"/>
    <x v="0"/>
    <x v="0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54"/>
    <x v="41"/>
    <s v="SWCS"/>
    <s v="FT BRAGG, NC"/>
    <x v="0"/>
    <x v="0"/>
    <x v="1"/>
    <x v="1"/>
    <s v="FY 23"/>
    <s v="FY 24"/>
    <s v="FY 25"/>
    <s v="FY 24"/>
    <s v="FY 23"/>
    <n v="0"/>
    <n v="1"/>
    <n v="1"/>
    <n v="1"/>
    <n v="0"/>
    <x v="1"/>
    <n v="24"/>
    <n v="25"/>
    <n v="24"/>
    <n v="23"/>
  </r>
  <r>
    <x v="55"/>
    <x v="2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56"/>
    <x v="42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57"/>
    <x v="43"/>
    <s v="SUSB"/>
    <s v="FT BRAGG, NC"/>
    <x v="0"/>
    <x v="0"/>
    <x v="1"/>
    <x v="4"/>
    <s v="FY 25"/>
    <s v="FY 24"/>
    <s v="FY 25"/>
    <s v="FY 25"/>
    <s v="FY 24"/>
    <n v="1"/>
    <n v="0"/>
    <n v="1"/>
    <n v="1"/>
    <n v="0"/>
    <x v="5"/>
    <n v="24"/>
    <n v="25"/>
    <n v="25"/>
    <n v="24"/>
  </r>
  <r>
    <x v="58"/>
    <x v="10"/>
    <s v="CDA-O"/>
    <s v="HUMPHRIES ENGINEER CENTER &amp; SUPPORT ACT, VA"/>
    <x v="0"/>
    <x v="0"/>
    <x v="1"/>
    <x v="4"/>
    <s v="FY 25"/>
    <s v="FY 25"/>
    <s v="FY 25"/>
    <s v="FY 25"/>
    <s v="FY 25"/>
    <n v="1"/>
    <n v="1"/>
    <n v="1"/>
    <n v="1"/>
    <n v="1"/>
    <x v="5"/>
    <n v="25"/>
    <n v="25"/>
    <n v="25"/>
    <n v="25"/>
  </r>
  <r>
    <x v="59"/>
    <x v="44"/>
    <s v="CDA-J1"/>
    <s v="FT BRAGG, NC"/>
    <x v="1"/>
    <x v="0"/>
    <x v="1"/>
    <x v="0"/>
    <s v="-----"/>
    <s v="-----"/>
    <s v="-----"/>
    <s v="-----"/>
    <s v="FY 25"/>
    <n v="0"/>
    <n v="0"/>
    <n v="0"/>
    <n v="0"/>
    <n v="0"/>
    <x v="0"/>
    <s v=""/>
    <s v=""/>
    <s v=""/>
    <n v="25"/>
  </r>
  <r>
    <x v="60"/>
    <x v="45"/>
    <s v="CDA-A1"/>
    <s v="FT BRAGG, NC"/>
    <x v="1"/>
    <x v="0"/>
    <x v="3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61"/>
    <x v="10"/>
    <s v="CDA-O"/>
    <s v="HUMPHRIES ENGINEER CENTER &amp; SUPPORT ACT, VA"/>
    <x v="0"/>
    <x v="0"/>
    <x v="2"/>
    <x v="2"/>
    <s v="-----"/>
    <s v="-----"/>
    <s v="-----"/>
    <s v="FY 21"/>
    <s v="FY 21"/>
    <n v="0"/>
    <n v="0"/>
    <n v="0"/>
    <n v="0"/>
    <n v="0"/>
    <x v="0"/>
    <s v=""/>
    <s v=""/>
    <n v="21"/>
    <n v="21"/>
  </r>
  <r>
    <x v="62"/>
    <x v="46"/>
    <s v="USASOC"/>
    <s v="FT BRAGG, NC"/>
    <x v="0"/>
    <x v="0"/>
    <x v="3"/>
    <x v="3"/>
    <s v="-----"/>
    <s v="-----"/>
    <s v="-----"/>
    <s v="-----"/>
    <s v="-----"/>
    <n v="0"/>
    <n v="0"/>
    <n v="0"/>
    <n v="0"/>
    <n v="0"/>
    <x v="0"/>
    <s v=""/>
    <s v=""/>
    <s v=""/>
    <s v=""/>
  </r>
  <r>
    <x v="63"/>
    <x v="47"/>
    <s v="1SFG"/>
    <s v="Joint Base Lewis McChord, WA"/>
    <x v="0"/>
    <x v="0"/>
    <x v="1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64"/>
    <x v="24"/>
    <s v="7SFG"/>
    <s v="Eglin AFB, FL"/>
    <x v="0"/>
    <x v="0"/>
    <x v="1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65"/>
    <x v="48"/>
    <s v="3SFG"/>
    <s v="FT BRAGG, NC"/>
    <x v="0"/>
    <x v="0"/>
    <x v="1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66"/>
    <x v="49"/>
    <s v="5SFG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67"/>
    <x v="10"/>
    <s v="CDA-O"/>
    <s v="WORLDWIDE UNSPECIFIED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68"/>
    <x v="50"/>
    <s v="3SFG"/>
    <s v="FT. BRAGG, NC"/>
    <x v="0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69"/>
    <x v="51"/>
    <s v="CDA-J1"/>
    <s v="FT BRAGG, NC"/>
    <x v="1"/>
    <x v="0"/>
    <x v="3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70"/>
    <x v="13"/>
    <s v="HQSOCOM"/>
    <s v="BAUMHOLDER, GERMANY"/>
    <x v="3"/>
    <x v="0"/>
    <x v="0"/>
    <x v="1"/>
    <s v="-----"/>
    <s v="-----"/>
    <s v="-----"/>
    <s v="-----"/>
    <s v="-----"/>
    <n v="0"/>
    <n v="0"/>
    <n v="0"/>
    <n v="0"/>
    <n v="0"/>
    <x v="0"/>
    <s v=""/>
    <s v=""/>
    <s v=""/>
    <s v=""/>
  </r>
  <r>
    <x v="71"/>
    <x v="52"/>
    <s v="HQSOCOM"/>
    <s v="BAUMHOLDER, GERMANY"/>
    <x v="3"/>
    <x v="0"/>
    <x v="0"/>
    <x v="2"/>
    <s v="-----"/>
    <s v="-----"/>
    <s v="-----"/>
    <s v="-----"/>
    <s v="-----"/>
    <n v="0"/>
    <n v="0"/>
    <n v="0"/>
    <n v="0"/>
    <n v="0"/>
    <x v="0"/>
    <s v=""/>
    <s v=""/>
    <s v=""/>
    <s v=""/>
  </r>
  <r>
    <x v="72"/>
    <x v="53"/>
    <s v="HQSOCOM"/>
    <s v="BAUMHOLDER, GERMANY"/>
    <x v="3"/>
    <x v="0"/>
    <x v="0"/>
    <x v="2"/>
    <s v="-----"/>
    <s v="-----"/>
    <s v="-----"/>
    <s v="-----"/>
    <s v="-----"/>
    <n v="0"/>
    <n v="0"/>
    <n v="0"/>
    <n v="0"/>
    <n v="0"/>
    <x v="0"/>
    <s v=""/>
    <s v=""/>
    <s v=""/>
    <s v=""/>
  </r>
  <r>
    <x v="73"/>
    <x v="54"/>
    <s v="HQSOCOM"/>
    <s v="BAUMHOLDER, GERMANY"/>
    <x v="3"/>
    <x v="0"/>
    <x v="0"/>
    <x v="2"/>
    <s v="-----"/>
    <s v="-----"/>
    <s v="-----"/>
    <s v="-----"/>
    <s v="-----"/>
    <n v="0"/>
    <n v="0"/>
    <n v="0"/>
    <n v="0"/>
    <n v="0"/>
    <x v="0"/>
    <s v=""/>
    <s v=""/>
    <s v=""/>
    <s v=""/>
  </r>
  <r>
    <x v="74"/>
    <x v="55"/>
    <s v="HQSOCOM"/>
    <s v="BAUMHOLDER, GERMANY"/>
    <x v="3"/>
    <x v="0"/>
    <x v="0"/>
    <x v="2"/>
    <s v="-----"/>
    <s v="-----"/>
    <s v="-----"/>
    <s v="-----"/>
    <s v="-----"/>
    <n v="0"/>
    <n v="0"/>
    <n v="0"/>
    <n v="0"/>
    <n v="0"/>
    <x v="0"/>
    <s v=""/>
    <s v=""/>
    <s v=""/>
    <s v=""/>
  </r>
  <r>
    <x v="75"/>
    <x v="56"/>
    <s v="CDA-A1"/>
    <s v="FT BRAGG, NC"/>
    <x v="1"/>
    <x v="0"/>
    <x v="5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76"/>
    <x v="57"/>
    <s v="SOCEUR"/>
    <s v="Patch Barracks, Stuttgart, Germany"/>
    <x v="4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77"/>
    <x v="58"/>
    <s v="CDA-J1"/>
    <s v="CONUS CLASSIFIED"/>
    <x v="1"/>
    <x v="2"/>
    <x v="3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78"/>
    <x v="59"/>
    <s v="SFCMD"/>
    <s v="FT BRAGG, NC"/>
    <x v="0"/>
    <x v="3"/>
    <x v="4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79"/>
    <x v="60"/>
    <s v="SFCMD"/>
    <s v="FT BRAGG, NC"/>
    <x v="0"/>
    <x v="2"/>
    <x v="3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80"/>
    <x v="61"/>
    <s v="75RGR"/>
    <s v="FT BENNING, GA"/>
    <x v="0"/>
    <x v="2"/>
    <x v="3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81"/>
    <x v="62"/>
    <s v="CDA-F3"/>
    <s v="FT BRAGG, NC"/>
    <x v="1"/>
    <x v="2"/>
    <x v="3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82"/>
    <x v="27"/>
    <s v="160SOR"/>
    <s v="NELLIS AFB, NV"/>
    <x v="0"/>
    <x v="0"/>
    <x v="1"/>
    <x v="4"/>
    <s v="FY 25"/>
    <s v="FY 25"/>
    <s v="FY 24"/>
    <s v="FY 25"/>
    <s v="FY 25"/>
    <n v="1"/>
    <n v="1"/>
    <n v="0"/>
    <n v="1"/>
    <n v="1"/>
    <x v="5"/>
    <n v="25"/>
    <n v="24"/>
    <n v="25"/>
    <n v="25"/>
  </r>
  <r>
    <x v="83"/>
    <x v="63"/>
    <s v="160SOR"/>
    <s v="FT CAMPBELL, KY"/>
    <x v="0"/>
    <x v="0"/>
    <x v="1"/>
    <x v="4"/>
    <s v="FY 24"/>
    <s v="FY 24"/>
    <s v="FY 25"/>
    <s v="FY 25"/>
    <s v="FY 25"/>
    <n v="0"/>
    <n v="0"/>
    <n v="1"/>
    <n v="1"/>
    <n v="1"/>
    <x v="4"/>
    <n v="24"/>
    <n v="25"/>
    <n v="25"/>
    <n v="25"/>
  </r>
  <r>
    <x v="84"/>
    <x v="64"/>
    <s v="160SOT"/>
    <s v="FT CAMPBELL, KY"/>
    <x v="0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85"/>
    <x v="65"/>
    <s v="SWCS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86"/>
    <x v="66"/>
    <s v="160SOR"/>
    <s v="HUNTER AAF, GA"/>
    <x v="0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87"/>
    <x v="63"/>
    <s v="160SOR"/>
    <s v="HUNTER AAF, GA"/>
    <x v="0"/>
    <x v="0"/>
    <x v="4"/>
    <x v="0"/>
    <s v="-----"/>
    <s v="-----"/>
    <s v="-----"/>
    <s v="FY 25"/>
    <s v="-----"/>
    <n v="0"/>
    <n v="0"/>
    <n v="0"/>
    <n v="0"/>
    <n v="0"/>
    <x v="0"/>
    <s v=""/>
    <s v=""/>
    <n v="25"/>
    <s v=""/>
  </r>
  <r>
    <x v="88"/>
    <x v="63"/>
    <s v="160SOR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89"/>
    <x v="67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0"/>
    <x v="68"/>
    <s v="160SOR"/>
    <s v="HUNTER AAF, GA"/>
    <x v="0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1"/>
    <x v="69"/>
    <s v="75RGR"/>
    <s v="FT BENNING, GA"/>
    <x v="0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2"/>
    <x v="33"/>
    <s v="SOCEUR"/>
    <s v="Riga, Latvia"/>
    <x v="4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3"/>
    <x v="38"/>
    <s v="SOCEUR"/>
    <s v="Riga, Latvia"/>
    <x v="4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4"/>
    <x v="33"/>
    <s v="SOCEUR"/>
    <s v="Kaunas, Lithuania"/>
    <x v="4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5"/>
    <x v="38"/>
    <s v="SOCEUR"/>
    <s v="Kaunas, Lithuania"/>
    <x v="4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6"/>
    <x v="70"/>
    <s v="CDA-A1"/>
    <s v="FT BRAGG, NC"/>
    <x v="1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7"/>
    <x v="71"/>
    <s v="CDA-F3"/>
    <s v="FT BRAGG, NC"/>
    <x v="1"/>
    <x v="0"/>
    <x v="1"/>
    <x v="0"/>
    <s v="FY 25"/>
    <s v="-----"/>
    <s v="FY 25"/>
    <s v="FY 25"/>
    <s v="FY 25"/>
    <n v="0"/>
    <n v="0"/>
    <n v="0"/>
    <n v="0"/>
    <n v="0"/>
    <x v="5"/>
    <s v=""/>
    <n v="25"/>
    <n v="25"/>
    <n v="25"/>
  </r>
  <r>
    <x v="98"/>
    <x v="72"/>
    <s v="1SOW"/>
    <s v="HURLBURT FIELD, FL"/>
    <x v="5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99"/>
    <x v="73"/>
    <s v="1SOW"/>
    <s v="HURLBURT FIELD, FL"/>
    <x v="5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00"/>
    <x v="74"/>
    <s v="SOAWC"/>
    <s v="HURLBURT FIELD, FL"/>
    <x v="5"/>
    <x v="0"/>
    <x v="1"/>
    <x v="0"/>
    <s v="FY 25"/>
    <s v="-----"/>
    <s v="-----"/>
    <s v="-----"/>
    <s v="-----"/>
    <n v="0"/>
    <n v="0"/>
    <n v="0"/>
    <n v="0"/>
    <n v="0"/>
    <x v="5"/>
    <s v=""/>
    <s v=""/>
    <s v=""/>
    <s v=""/>
  </r>
  <r>
    <x v="101"/>
    <x v="75"/>
    <s v="SOAWC"/>
    <s v="DUKE FIELD, FL EGLIN AFB, FL AUX FIELD (DUKE)"/>
    <x v="5"/>
    <x v="4"/>
    <x v="3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102"/>
    <x v="76"/>
    <s v="CDA-O"/>
    <s v="WORLDWIDE UNSPECIFIED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03"/>
    <x v="77"/>
    <s v="CDA-O"/>
    <s v="WORLDWIDE UNSPECIFIED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04"/>
    <x v="78"/>
    <s v="CDA-O"/>
    <s v="WORLDWIDE UNSPECIFIED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05"/>
    <x v="10"/>
    <s v="CDA-O"/>
    <s v="HUMPHRIES ENGINEER CENTER &amp; SUPPORT ACT, V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06"/>
    <x v="79"/>
    <s v="CDA-O"/>
    <s v="HUMPHRIES ENGINEER CENTER &amp; SUPPORT ACT, V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07"/>
    <x v="80"/>
    <s v="USASOC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08"/>
    <x v="81"/>
    <s v="27SOW"/>
    <s v="CANNON AFB, NM"/>
    <x v="5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09"/>
    <x v="82"/>
    <s v="SOAWC"/>
    <s v="CANNON AFB, NM"/>
    <x v="5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10"/>
    <x v="83"/>
    <s v="27SOW"/>
    <s v="CANNON AFB, NM"/>
    <x v="5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11"/>
    <x v="84"/>
    <s v="1SOW"/>
    <s v="HURLBURT FIELD, FL"/>
    <x v="5"/>
    <x v="0"/>
    <x v="4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112"/>
    <x v="85"/>
    <s v="24SOW"/>
    <s v="HURLBURT FIELD, FL"/>
    <x v="5"/>
    <x v="0"/>
    <x v="2"/>
    <x v="2"/>
    <s v="FY 21"/>
    <s v="FY 21"/>
    <s v="FY 21"/>
    <s v="-----"/>
    <s v="-----"/>
    <n v="0"/>
    <n v="0"/>
    <n v="0"/>
    <n v="0"/>
    <n v="0"/>
    <x v="2"/>
    <n v="21"/>
    <n v="21"/>
    <s v=""/>
    <s v=""/>
  </r>
  <r>
    <x v="113"/>
    <x v="86"/>
    <s v="1SOW"/>
    <s v="HURLBURT FIELD, FL"/>
    <x v="5"/>
    <x v="0"/>
    <x v="3"/>
    <x v="3"/>
    <s v="-----"/>
    <s v="FY 25"/>
    <s v="-----"/>
    <s v="-----"/>
    <s v="-----"/>
    <n v="0"/>
    <n v="1"/>
    <n v="0"/>
    <n v="0"/>
    <n v="0"/>
    <x v="0"/>
    <n v="25"/>
    <s v=""/>
    <s v=""/>
    <s v=""/>
  </r>
  <r>
    <x v="114"/>
    <x v="13"/>
    <s v="24SOW"/>
    <s v="HURLBURT FIELD, FL"/>
    <x v="5"/>
    <x v="0"/>
    <x v="2"/>
    <x v="3"/>
    <s v="FY 22"/>
    <s v="FY 22"/>
    <s v="FY 22"/>
    <s v="FY 21"/>
    <s v="FY 21"/>
    <n v="0"/>
    <n v="0"/>
    <n v="0"/>
    <n v="1"/>
    <n v="1"/>
    <x v="3"/>
    <n v="22"/>
    <n v="22"/>
    <n v="21"/>
    <n v="21"/>
  </r>
  <r>
    <x v="115"/>
    <x v="87"/>
    <s v="1SOW"/>
    <s v="HURLBURT FIELD, FL"/>
    <x v="5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116"/>
    <x v="88"/>
    <s v="1SOW"/>
    <s v="HURLBURT FIELD, FL"/>
    <x v="5"/>
    <x v="0"/>
    <x v="3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17"/>
    <x v="89"/>
    <s v="SOAWC"/>
    <s v="HURLBURT FIELD, FL"/>
    <x v="5"/>
    <x v="0"/>
    <x v="1"/>
    <x v="1"/>
    <s v="FY 23"/>
    <s v="FY 25"/>
    <s v="FY 25"/>
    <s v="-----"/>
    <s v="-----"/>
    <n v="0"/>
    <n v="1"/>
    <n v="1"/>
    <n v="0"/>
    <n v="0"/>
    <x v="1"/>
    <n v="25"/>
    <n v="25"/>
    <s v=""/>
    <s v=""/>
  </r>
  <r>
    <x v="118"/>
    <x v="90"/>
    <s v="SOAWC"/>
    <s v="HURLBURT FIELD, FL"/>
    <x v="5"/>
    <x v="0"/>
    <x v="5"/>
    <x v="5"/>
    <s v="FY 25"/>
    <s v="FY 25"/>
    <s v="FY 25"/>
    <s v="FY 25"/>
    <s v="FY 25"/>
    <n v="0"/>
    <n v="0"/>
    <n v="0"/>
    <n v="0"/>
    <n v="0"/>
    <x v="5"/>
    <n v="25"/>
    <n v="25"/>
    <n v="25"/>
    <n v="25"/>
  </r>
  <r>
    <x v="119"/>
    <x v="91"/>
    <s v="SOAWC"/>
    <s v="EGLIN AFB, FL AUX FIELD (DUKE)"/>
    <x v="5"/>
    <x v="0"/>
    <x v="3"/>
    <x v="1"/>
    <s v="FY 23"/>
    <s v="FY 24"/>
    <s v="FY 23"/>
    <s v="FY 25"/>
    <s v="-----"/>
    <n v="0"/>
    <n v="1"/>
    <n v="0"/>
    <n v="1"/>
    <n v="0"/>
    <x v="1"/>
    <n v="24"/>
    <n v="23"/>
    <n v="25"/>
    <s v=""/>
  </r>
  <r>
    <x v="120"/>
    <x v="92"/>
    <s v="SOCSOUTH"/>
    <s v="HOMESTEAD, FL"/>
    <x v="6"/>
    <x v="4"/>
    <x v="1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121"/>
    <x v="93"/>
    <s v="SOCSOUTH"/>
    <s v="HOMESTEAD, FL"/>
    <x v="6"/>
    <x v="0"/>
    <x v="1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122"/>
    <x v="94"/>
    <s v="353SOG"/>
    <s v="KADENA AB, JP"/>
    <x v="5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23"/>
    <x v="13"/>
    <s v="353SOG"/>
    <s v="KADENA AB, JP"/>
    <x v="5"/>
    <x v="0"/>
    <x v="0"/>
    <x v="3"/>
    <s v="-----"/>
    <s v="-----"/>
    <s v="-----"/>
    <s v="-----"/>
    <s v="-----"/>
    <n v="0"/>
    <n v="0"/>
    <n v="0"/>
    <n v="0"/>
    <n v="0"/>
    <x v="0"/>
    <s v=""/>
    <s v=""/>
    <s v=""/>
    <s v=""/>
  </r>
  <r>
    <x v="124"/>
    <x v="95"/>
    <s v="4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25"/>
    <x v="96"/>
    <s v="4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26"/>
    <x v="97"/>
    <s v="SOCCENT"/>
    <s v="MacDill AFB, FL"/>
    <x v="7"/>
    <x v="3"/>
    <x v="3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127"/>
    <x v="98"/>
    <s v="CDA-N"/>
    <s v="DAM NECK, VA"/>
    <x v="1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28"/>
    <x v="99"/>
    <s v="CDA-N"/>
    <s v="DAM NECK, VA"/>
    <x v="1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129"/>
    <x v="100"/>
    <s v="CDA-N"/>
    <s v="DAM NECK, VA"/>
    <x v="1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130"/>
    <x v="101"/>
    <s v="MSOR"/>
    <s v="CAMP LEJEUNE, NC"/>
    <x v="8"/>
    <x v="0"/>
    <x v="3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131"/>
    <x v="102"/>
    <s v="MSOR"/>
    <s v="CAMP LEJEUNE, NC"/>
    <x v="8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132"/>
    <x v="103"/>
    <s v="MSOSG"/>
    <s v="CAMP LEJEUNE, NC"/>
    <x v="8"/>
    <x v="2"/>
    <x v="3"/>
    <x v="0"/>
    <s v="FY 22"/>
    <s v="FY 22"/>
    <s v="FY 22"/>
    <s v="FY 22"/>
    <s v="FY 22"/>
    <n v="0"/>
    <n v="0"/>
    <n v="0"/>
    <n v="0"/>
    <n v="0"/>
    <x v="3"/>
    <n v="22"/>
    <n v="22"/>
    <n v="22"/>
    <n v="22"/>
  </r>
  <r>
    <x v="133"/>
    <x v="104"/>
    <s v="MSOR"/>
    <s v="CAMP LEJEUNE, NC"/>
    <x v="8"/>
    <x v="0"/>
    <x v="3"/>
    <x v="0"/>
    <s v="FY 25"/>
    <s v="FY 25"/>
    <s v="FY 25"/>
    <s v="FY 25"/>
    <s v="FY 25"/>
    <n v="0"/>
    <n v="0"/>
    <n v="0"/>
    <n v="0"/>
    <n v="0"/>
    <x v="5"/>
    <n v="25"/>
    <n v="25"/>
    <n v="25"/>
    <n v="25"/>
  </r>
  <r>
    <x v="134"/>
    <x v="105"/>
    <s v="MSOSG"/>
    <s v="CAMP LEJEUNE, NC"/>
    <x v="8"/>
    <x v="0"/>
    <x v="3"/>
    <x v="0"/>
    <s v="-----"/>
    <s v="FY 25"/>
    <s v="-----"/>
    <s v="-----"/>
    <s v="FY 25"/>
    <n v="0"/>
    <n v="0"/>
    <n v="0"/>
    <n v="0"/>
    <n v="0"/>
    <x v="0"/>
    <n v="25"/>
    <s v=""/>
    <s v=""/>
    <n v="25"/>
  </r>
  <r>
    <x v="135"/>
    <x v="106"/>
    <s v="MSOR"/>
    <s v="CAMP LEJEUNE, NC"/>
    <x v="8"/>
    <x v="0"/>
    <x v="3"/>
    <x v="0"/>
    <s v="FY 25"/>
    <s v="FY 25"/>
    <s v="FY 25"/>
    <s v="FY 25"/>
    <s v="FY 25"/>
    <n v="0"/>
    <n v="0"/>
    <n v="0"/>
    <n v="0"/>
    <n v="0"/>
    <x v="5"/>
    <n v="25"/>
    <n v="25"/>
    <n v="25"/>
    <n v="25"/>
  </r>
  <r>
    <x v="136"/>
    <x v="107"/>
    <s v="CDA-N"/>
    <s v="DAM NECK, VA"/>
    <x v="1"/>
    <x v="0"/>
    <x v="1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137"/>
    <x v="108"/>
    <s v="CDA-N"/>
    <s v="DAM NECK, VA"/>
    <x v="1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38"/>
    <x v="109"/>
    <s v="CDA-N"/>
    <s v="DAM NECK, VA"/>
    <x v="1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39"/>
    <x v="110"/>
    <s v="NSWG4"/>
    <s v="Stennis Space Center, MS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40"/>
    <x v="111"/>
    <s v="NSWG4"/>
    <s v="Stennis Space Center, MS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41"/>
    <x v="112"/>
    <s v="NSWG4"/>
    <s v="Stennis Space Center, MS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42"/>
    <x v="13"/>
    <s v="NSWG4"/>
    <s v="Stennis Space Center, MS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43"/>
    <x v="113"/>
    <s v="NSWCEN"/>
    <s v="Fort Pickett, VA"/>
    <x v="9"/>
    <x v="0"/>
    <x v="2"/>
    <x v="2"/>
    <s v="-----"/>
    <s v="-----"/>
    <s v="-----"/>
    <s v="-----"/>
    <s v="-----"/>
    <n v="0"/>
    <n v="0"/>
    <n v="0"/>
    <n v="0"/>
    <n v="0"/>
    <x v="0"/>
    <s v=""/>
    <s v=""/>
    <s v=""/>
    <s v=""/>
  </r>
  <r>
    <x v="144"/>
    <x v="114"/>
    <s v="NSWG4"/>
    <s v="Stennis Space Center, MS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45"/>
    <x v="115"/>
    <s v="NSWG10"/>
    <s v="Little Creek, VA"/>
    <x v="9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46"/>
    <x v="116"/>
    <s v="NSWCEN"/>
    <s v="Fort Pickett, VA"/>
    <x v="9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47"/>
    <x v="117"/>
    <s v="NSWG4"/>
    <s v="Stennis Space Center, MS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48"/>
    <x v="118"/>
    <s v="NSWG4"/>
    <s v="Stennis Space Center, MS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49"/>
    <x v="13"/>
    <s v="NSWG2"/>
    <s v="Little Creek, VA"/>
    <x v="9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150"/>
    <x v="119"/>
    <s v="SOCAFRICA"/>
    <s v="CAMP LEMONNIER, DJIBOUTI"/>
    <x v="2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51"/>
    <x v="120"/>
    <s v="NSWG3"/>
    <s v="Pearl City, HI"/>
    <x v="9"/>
    <x v="0"/>
    <x v="3"/>
    <x v="3"/>
    <s v="FY 24"/>
    <s v="FY 24"/>
    <s v="FY 24"/>
    <s v="FY 24"/>
    <s v="FY 24"/>
    <n v="1"/>
    <n v="1"/>
    <n v="1"/>
    <n v="1"/>
    <n v="1"/>
    <x v="4"/>
    <n v="24"/>
    <n v="24"/>
    <n v="24"/>
    <n v="24"/>
  </r>
  <r>
    <x v="152"/>
    <x v="121"/>
    <s v="NSWG3"/>
    <s v="Pearl City, HI"/>
    <x v="9"/>
    <x v="0"/>
    <x v="3"/>
    <x v="0"/>
    <s v="FY 25"/>
    <s v="FY 25"/>
    <s v="FY 25"/>
    <s v="FY 25"/>
    <s v="FY 25"/>
    <n v="0"/>
    <n v="0"/>
    <n v="0"/>
    <n v="0"/>
    <n v="0"/>
    <x v="5"/>
    <n v="25"/>
    <n v="25"/>
    <n v="25"/>
    <n v="25"/>
  </r>
  <r>
    <x v="153"/>
    <x v="122"/>
    <s v="NSWG3"/>
    <s v="Keyport, WA"/>
    <x v="9"/>
    <x v="0"/>
    <x v="2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54"/>
    <x v="123"/>
    <s v="NSWCEN"/>
    <s v="Kodiak, AK"/>
    <x v="9"/>
    <x v="0"/>
    <x v="1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55"/>
    <x v="124"/>
    <s v="NSWG4"/>
    <s v="Little Creek, VA"/>
    <x v="9"/>
    <x v="0"/>
    <x v="1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156"/>
    <x v="125"/>
    <s v="NSWG4"/>
    <s v="San Clemente Island, CA"/>
    <x v="9"/>
    <x v="0"/>
    <x v="1"/>
    <x v="0"/>
    <s v="FY 25"/>
    <s v="FY 25"/>
    <s v="-----"/>
    <s v="FY 25"/>
    <s v="-----"/>
    <n v="0"/>
    <n v="0"/>
    <n v="0"/>
    <n v="0"/>
    <n v="0"/>
    <x v="5"/>
    <n v="25"/>
    <s v=""/>
    <n v="25"/>
    <s v=""/>
  </r>
  <r>
    <x v="157"/>
    <x v="126"/>
    <s v="CDA-N"/>
    <s v="DAM NECK, VA"/>
    <x v="1"/>
    <x v="0"/>
    <x v="1"/>
    <x v="1"/>
    <s v="FY 25"/>
    <s v="FY 25"/>
    <s v="FY 25"/>
    <s v="FY 25"/>
    <s v="FY 23"/>
    <n v="1"/>
    <n v="1"/>
    <n v="1"/>
    <n v="1"/>
    <n v="0"/>
    <x v="5"/>
    <n v="25"/>
    <n v="25"/>
    <n v="25"/>
    <n v="23"/>
  </r>
  <r>
    <x v="158"/>
    <x v="127"/>
    <s v="NSWG1"/>
    <s v="Bahrain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59"/>
    <x v="128"/>
    <s v="NSWG1"/>
    <s v="Bahrain"/>
    <x v="9"/>
    <x v="0"/>
    <x v="3"/>
    <x v="0"/>
    <s v="-----"/>
    <s v="-----"/>
    <s v="-----"/>
    <s v="-----"/>
    <s v="FY 25"/>
    <n v="0"/>
    <n v="0"/>
    <n v="0"/>
    <n v="0"/>
    <n v="0"/>
    <x v="0"/>
    <s v=""/>
    <s v=""/>
    <s v=""/>
    <n v="25"/>
  </r>
  <r>
    <x v="160"/>
    <x v="129"/>
    <s v="NSWG1"/>
    <s v="Guam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61"/>
    <x v="130"/>
    <s v="NSWG1"/>
    <s v="Guam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62"/>
    <x v="131"/>
    <s v="NSWG1"/>
    <s v="Guam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63"/>
    <x v="132"/>
    <s v="NSWG1"/>
    <s v="Guam"/>
    <x v="9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64"/>
    <x v="133"/>
    <s v="NSWG4"/>
    <s v="Little Creek, VA"/>
    <x v="9"/>
    <x v="0"/>
    <x v="3"/>
    <x v="4"/>
    <s v="FY 24"/>
    <s v="FY 24"/>
    <s v="FY 25"/>
    <s v="FY 24"/>
    <s v="FY 24"/>
    <n v="0"/>
    <n v="0"/>
    <n v="1"/>
    <n v="0"/>
    <n v="0"/>
    <x v="4"/>
    <n v="24"/>
    <n v="25"/>
    <n v="24"/>
    <n v="24"/>
  </r>
  <r>
    <x v="165"/>
    <x v="134"/>
    <s v="NSWCEN"/>
    <s v="Niland, CA"/>
    <x v="9"/>
    <x v="0"/>
    <x v="3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66"/>
    <x v="135"/>
    <s v="CDA-N"/>
    <s v="Dam Neck, VA"/>
    <x v="1"/>
    <x v="0"/>
    <x v="3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167"/>
    <x v="136"/>
    <s v="NSWCOM"/>
    <s v="Coronado, CA"/>
    <x v="9"/>
    <x v="4"/>
    <x v="1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168"/>
    <x v="137"/>
    <s v="NSWG10"/>
    <s v="Coronado, CA"/>
    <x v="9"/>
    <x v="0"/>
    <x v="3"/>
    <x v="3"/>
    <s v="FY 25"/>
    <s v="FY 23"/>
    <s v="FY 23"/>
    <s v="FY 22"/>
    <s v="FY 22"/>
    <n v="1"/>
    <n v="1"/>
    <n v="1"/>
    <n v="0"/>
    <n v="0"/>
    <x v="5"/>
    <n v="23"/>
    <n v="23"/>
    <n v="22"/>
    <n v="22"/>
  </r>
  <r>
    <x v="169"/>
    <x v="138"/>
    <s v="NSWG2"/>
    <s v="Little Creek, VA"/>
    <x v="9"/>
    <x v="0"/>
    <x v="1"/>
    <x v="1"/>
    <s v="FY 24"/>
    <s v="FY 23"/>
    <s v="FY 24"/>
    <s v="FY 23"/>
    <s v="FY 24"/>
    <n v="1"/>
    <n v="0"/>
    <n v="1"/>
    <n v="0"/>
    <n v="1"/>
    <x v="4"/>
    <n v="23"/>
    <n v="24"/>
    <n v="23"/>
    <n v="24"/>
  </r>
  <r>
    <x v="170"/>
    <x v="139"/>
    <s v="NSWG2"/>
    <s v="Key West, FL"/>
    <x v="9"/>
    <x v="0"/>
    <x v="1"/>
    <x v="4"/>
    <s v="FY 24"/>
    <s v="FY 24"/>
    <s v="FY 24"/>
    <s v="FY 24"/>
    <s v="FY 24"/>
    <n v="0"/>
    <n v="0"/>
    <n v="0"/>
    <n v="0"/>
    <n v="0"/>
    <x v="4"/>
    <n v="24"/>
    <n v="24"/>
    <n v="24"/>
    <n v="24"/>
  </r>
  <r>
    <x v="171"/>
    <x v="140"/>
    <s v="NSWG11"/>
    <s v="Coronado, CA"/>
    <x v="9"/>
    <x v="0"/>
    <x v="3"/>
    <x v="4"/>
    <s v="FY 25"/>
    <s v="FY 25"/>
    <s v="FY 25"/>
    <s v="FY 25"/>
    <s v="FY 25"/>
    <n v="1"/>
    <n v="1"/>
    <n v="1"/>
    <n v="1"/>
    <n v="1"/>
    <x v="5"/>
    <n v="25"/>
    <n v="25"/>
    <n v="25"/>
    <n v="25"/>
  </r>
  <r>
    <x v="172"/>
    <x v="141"/>
    <s v="NSWG11"/>
    <s v="Little Creek, VA"/>
    <x v="9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73"/>
    <x v="142"/>
    <s v="NSWG3"/>
    <s v="Little Creek, VA"/>
    <x v="9"/>
    <x v="0"/>
    <x v="3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74"/>
    <x v="143"/>
    <s v="NSWG3"/>
    <s v="JOINT EXPEDITIONARY BASE LITTLE CREEK - STORY "/>
    <x v="9"/>
    <x v="0"/>
    <x v="2"/>
    <x v="2"/>
    <s v="-----"/>
    <s v="-----"/>
    <s v="-----"/>
    <s v="-----"/>
    <s v="-----"/>
    <n v="0"/>
    <n v="0"/>
    <n v="0"/>
    <n v="0"/>
    <n v="0"/>
    <x v="0"/>
    <s v=""/>
    <s v=""/>
    <s v=""/>
    <s v=""/>
  </r>
  <r>
    <x v="175"/>
    <x v="144"/>
    <s v="NSWG4"/>
    <s v="Little Creek, VA"/>
    <x v="9"/>
    <x v="0"/>
    <x v="3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76"/>
    <x v="37"/>
    <s v="NSWCEN"/>
    <s v="Coronado, CA"/>
    <x v="9"/>
    <x v="0"/>
    <x v="2"/>
    <x v="2"/>
    <s v="FY 21"/>
    <s v="FY 21"/>
    <s v="-----"/>
    <s v="-----"/>
    <s v="-----"/>
    <n v="0"/>
    <n v="0"/>
    <n v="0"/>
    <n v="0"/>
    <n v="0"/>
    <x v="2"/>
    <n v="21"/>
    <s v=""/>
    <s v=""/>
    <s v=""/>
  </r>
  <r>
    <x v="177"/>
    <x v="145"/>
    <s v="NSWG11"/>
    <s v="Coronado, CA"/>
    <x v="9"/>
    <x v="0"/>
    <x v="3"/>
    <x v="3"/>
    <s v="FY 22"/>
    <s v="FY 23"/>
    <s v="FY 23"/>
    <s v="FY 22"/>
    <s v="FY 22"/>
    <n v="0"/>
    <n v="1"/>
    <n v="1"/>
    <n v="0"/>
    <n v="0"/>
    <x v="3"/>
    <n v="23"/>
    <n v="23"/>
    <n v="22"/>
    <n v="22"/>
  </r>
  <r>
    <x v="178"/>
    <x v="146"/>
    <s v="NSWCEN"/>
    <s v="Coronado, CA"/>
    <x v="9"/>
    <x v="0"/>
    <x v="2"/>
    <x v="2"/>
    <s v="FY 21"/>
    <s v="FY 21"/>
    <s v="-----"/>
    <s v="-----"/>
    <s v="-----"/>
    <n v="0"/>
    <n v="0"/>
    <n v="0"/>
    <n v="0"/>
    <n v="0"/>
    <x v="2"/>
    <n v="21"/>
    <s v=""/>
    <s v=""/>
    <s v=""/>
  </r>
  <r>
    <x v="179"/>
    <x v="147"/>
    <s v="NSWG1"/>
    <s v="Coronado, CA"/>
    <x v="9"/>
    <x v="0"/>
    <x v="2"/>
    <x v="3"/>
    <s v="FY 22"/>
    <s v="FY 22"/>
    <s v="FY 22"/>
    <s v="FY 22"/>
    <s v="FY 22"/>
    <n v="0"/>
    <n v="0"/>
    <n v="0"/>
    <n v="0"/>
    <n v="0"/>
    <x v="3"/>
    <n v="22"/>
    <n v="22"/>
    <n v="22"/>
    <n v="22"/>
  </r>
  <r>
    <x v="180"/>
    <x v="148"/>
    <s v="NSWG2"/>
    <s v="JOINT EXPEDITIONARY BASE LITTLE CREEK - STORY "/>
    <x v="9"/>
    <x v="1"/>
    <x v="2"/>
    <x v="2"/>
    <s v="FY 21"/>
    <s v="FY 21"/>
    <s v="FY 21"/>
    <s v="FY 21"/>
    <s v="FY 21"/>
    <n v="0"/>
    <n v="0"/>
    <n v="0"/>
    <n v="0"/>
    <n v="0"/>
    <x v="2"/>
    <n v="21"/>
    <n v="21"/>
    <n v="21"/>
    <n v="21"/>
  </r>
  <r>
    <x v="181"/>
    <x v="149"/>
    <s v="24SOW"/>
    <s v="JOINT BASE LEWIS MCCHORD, WA"/>
    <x v="5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82"/>
    <x v="150"/>
    <s v="27SOW"/>
    <s v="CANNON AFB, NM"/>
    <x v="5"/>
    <x v="0"/>
    <x v="1"/>
    <x v="0"/>
    <s v="FY 25"/>
    <s v="-----"/>
    <s v="-----"/>
    <s v="-----"/>
    <s v="-----"/>
    <n v="0"/>
    <n v="0"/>
    <n v="0"/>
    <n v="0"/>
    <n v="0"/>
    <x v="5"/>
    <s v=""/>
    <s v=""/>
    <s v=""/>
    <s v=""/>
  </r>
  <r>
    <x v="183"/>
    <x v="151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84"/>
    <x v="152"/>
    <s v="160SOR"/>
    <s v="Joint Base Langley Eustis, V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85"/>
    <x v="153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86"/>
    <x v="27"/>
    <s v="160SOT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87"/>
    <x v="154"/>
    <s v="160SOR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88"/>
    <x v="24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89"/>
    <x v="24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0"/>
    <x v="24"/>
    <s v="160SOR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1"/>
    <x v="24"/>
    <s v="160SOR"/>
    <s v="HUNTER AAF, G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2"/>
    <x v="2"/>
    <s v="160SOR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3"/>
    <x v="155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4"/>
    <x v="156"/>
    <s v="160SOR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5"/>
    <x v="157"/>
    <s v="10SFG"/>
    <s v="FT  CARSON, CO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6"/>
    <x v="158"/>
    <s v="10SFG"/>
    <s v="FT CARSON, CO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7"/>
    <x v="47"/>
    <s v="3SF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8"/>
    <x v="159"/>
    <s v="1SFG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199"/>
    <x v="160"/>
    <s v="3SF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0"/>
    <x v="2"/>
    <s v="SUSB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1"/>
    <x v="161"/>
    <s v="8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2"/>
    <x v="160"/>
    <s v="10SFG"/>
    <s v="FT CARSON, CO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3"/>
    <x v="160"/>
    <s v="1SFG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4"/>
    <x v="162"/>
    <s v="4MISG"/>
    <s v="FT BRAGG, NC"/>
    <x v="0"/>
    <x v="0"/>
    <x v="4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5"/>
    <x v="160"/>
    <s v="5SFG"/>
    <s v="FT CAMPBELL, KY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6"/>
    <x v="13"/>
    <s v="7SFG"/>
    <s v="Eglin AFB, FL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7"/>
    <x v="160"/>
    <s v="7SFG"/>
    <s v="Eglin AFB, FL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8"/>
    <x v="163"/>
    <s v="10SFG"/>
    <s v="FT CARSON, CO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09"/>
    <x v="164"/>
    <s v="1SF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0"/>
    <x v="165"/>
    <s v="4MISG"/>
    <s v="FT BRAGG, NC"/>
    <x v="0"/>
    <x v="0"/>
    <x v="4"/>
    <x v="0"/>
    <s v="FY 25"/>
    <s v="FY 25"/>
    <s v="FY 25"/>
    <s v="FY 25"/>
    <s v="FY 25"/>
    <n v="0"/>
    <n v="0"/>
    <n v="0"/>
    <n v="0"/>
    <n v="0"/>
    <x v="5"/>
    <n v="25"/>
    <n v="25"/>
    <n v="25"/>
    <n v="25"/>
  </r>
  <r>
    <x v="211"/>
    <x v="166"/>
    <s v="4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2"/>
    <x v="166"/>
    <s v="4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3"/>
    <x v="167"/>
    <s v="4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4"/>
    <x v="168"/>
    <s v="4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5"/>
    <x v="169"/>
    <s v="4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6"/>
    <x v="170"/>
    <s v="SUSB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7"/>
    <x v="171"/>
    <s v="8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8"/>
    <x v="172"/>
    <s v="8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19"/>
    <x v="173"/>
    <s v="8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0"/>
    <x v="174"/>
    <s v="8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1"/>
    <x v="175"/>
    <s v="8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2"/>
    <x v="176"/>
    <s v="8MIS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3"/>
    <x v="177"/>
    <s v="95CABDE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4"/>
    <x v="10"/>
    <s v="1SFG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5"/>
    <x v="24"/>
    <s v="3SFG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6"/>
    <x v="178"/>
    <s v="1SFG"/>
    <s v="Joint Base Lewis McChord, WA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7"/>
    <x v="47"/>
    <s v="7SFG"/>
    <s v="Eglin AFB, FL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28"/>
    <x v="179"/>
    <s v="193SOW"/>
    <s v="HARRISBURG ANG, PA"/>
    <x v="5"/>
    <x v="0"/>
    <x v="3"/>
    <x v="1"/>
    <s v="FY 23"/>
    <s v="FY 23"/>
    <s v="FY 23"/>
    <s v="FY 23"/>
    <s v="FY 23"/>
    <n v="0"/>
    <n v="0"/>
    <n v="0"/>
    <n v="0"/>
    <n v="0"/>
    <x v="1"/>
    <n v="23"/>
    <n v="23"/>
    <n v="23"/>
    <n v="23"/>
  </r>
  <r>
    <x v="229"/>
    <x v="180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0"/>
    <x v="181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1"/>
    <x v="182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2"/>
    <x v="183"/>
    <s v="SWCS"/>
    <s v="FT BRAGG, NC"/>
    <x v="0"/>
    <x v="0"/>
    <x v="3"/>
    <x v="0"/>
    <s v="FY 25"/>
    <s v="-----"/>
    <s v="-----"/>
    <s v="-----"/>
    <s v="-----"/>
    <n v="0"/>
    <n v="0"/>
    <n v="0"/>
    <n v="0"/>
    <n v="0"/>
    <x v="5"/>
    <s v=""/>
    <s v=""/>
    <s v=""/>
    <s v=""/>
  </r>
  <r>
    <x v="233"/>
    <x v="2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4"/>
    <x v="184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5"/>
    <x v="185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6"/>
    <x v="186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7"/>
    <x v="187"/>
    <s v="SWCS"/>
    <s v="NAS Key West, FL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8"/>
    <x v="188"/>
    <s v="SWCS"/>
    <s v="NAS Key West, FL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39"/>
    <x v="189"/>
    <s v="SWCS"/>
    <s v="NAS Key West, FL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40"/>
    <x v="190"/>
    <s v="SWCS"/>
    <s v="NAS Key West, FL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41"/>
    <x v="191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42"/>
    <x v="192"/>
    <s v="SWCS"/>
    <s v="FT BRAGG, NC"/>
    <x v="0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43"/>
    <x v="193"/>
    <s v="HQSOCOM"/>
    <s v="MacDill AFB, FL"/>
    <x v="3"/>
    <x v="4"/>
    <x v="3"/>
    <x v="0"/>
    <s v="FY 23"/>
    <s v="FY 23"/>
    <s v="FY 23"/>
    <s v="FY 23"/>
    <s v="FY 23"/>
    <n v="0"/>
    <n v="0"/>
    <n v="0"/>
    <n v="0"/>
    <n v="0"/>
    <x v="1"/>
    <n v="23"/>
    <n v="23"/>
    <n v="23"/>
    <n v="23"/>
  </r>
  <r>
    <x v="244"/>
    <x v="194"/>
    <s v="CDA-J1"/>
    <s v="FT BRAGG, NC"/>
    <x v="1"/>
    <x v="0"/>
    <x v="5"/>
    <x v="0"/>
    <s v="-----"/>
    <s v="-----"/>
    <s v="-----"/>
    <s v="-----"/>
    <s v="-----"/>
    <n v="0"/>
    <n v="0"/>
    <n v="0"/>
    <n v="0"/>
    <n v="0"/>
    <x v="0"/>
    <s v=""/>
    <s v=""/>
    <s v=""/>
    <s v=""/>
  </r>
  <r>
    <x v="245"/>
    <x v="33"/>
    <s v="SOCEUR"/>
    <s v="Lubliniec, Poland"/>
    <x v="4"/>
    <x v="0"/>
    <x v="0"/>
    <x v="0"/>
    <s v="-----"/>
    <s v="-----"/>
    <s v="-----"/>
    <s v="-----"/>
    <s v="-----"/>
    <n v="0"/>
    <n v="0"/>
    <n v="0"/>
    <n v="0"/>
    <n v="0"/>
    <x v="0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ject Number">
  <location ref="J6:P253" firstHeaderRow="0" firstDataRow="1" firstDataCol="2" rowPageCount="4" colPageCount="1"/>
  <pivotFields count="23">
    <pivotField axis="axisRow" outline="0" showAll="0" sortType="ascending" defaultSubtotal="0">
      <items count="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ascending" defaultSubtotal="0">
      <items count="195">
        <item x="4"/>
        <item x="166"/>
        <item x="168"/>
        <item x="176"/>
        <item x="76"/>
        <item x="77"/>
        <item x="78"/>
        <item x="177"/>
        <item x="175"/>
        <item x="194"/>
        <item x="167"/>
        <item x="169"/>
        <item x="156"/>
        <item x="173"/>
        <item x="174"/>
        <item x="172"/>
        <item x="188"/>
        <item x="79"/>
        <item x="97"/>
        <item x="119"/>
        <item x="149"/>
        <item x="96"/>
        <item x="151"/>
        <item x="82"/>
        <item x="12"/>
        <item x="49"/>
        <item x="65"/>
        <item x="184"/>
        <item x="72"/>
        <item x="45"/>
        <item x="146"/>
        <item x="52"/>
        <item x="153"/>
        <item x="23"/>
        <item x="10"/>
        <item x="159"/>
        <item x="163"/>
        <item x="116"/>
        <item x="121"/>
        <item x="5"/>
        <item x="122"/>
        <item x="87"/>
        <item x="189"/>
        <item x="187"/>
        <item x="105"/>
        <item x="139"/>
        <item x="160"/>
        <item x="125"/>
        <item x="59"/>
        <item x="34"/>
        <item x="54"/>
        <item x="36"/>
        <item x="158"/>
        <item x="154"/>
        <item x="190"/>
        <item x="21"/>
        <item x="92"/>
        <item x="15"/>
        <item x="44"/>
        <item x="9"/>
        <item x="18"/>
        <item x="24"/>
        <item x="11"/>
        <item x="143"/>
        <item x="142"/>
        <item x="106"/>
        <item x="39"/>
        <item x="95"/>
        <item x="183"/>
        <item x="50"/>
        <item x="91"/>
        <item x="31"/>
        <item x="14"/>
        <item x="27"/>
        <item x="64"/>
        <item x="155"/>
        <item x="68"/>
        <item x="66"/>
        <item x="67"/>
        <item x="83"/>
        <item x="73"/>
        <item x="0"/>
        <item x="71"/>
        <item x="13"/>
        <item x="16"/>
        <item x="120"/>
        <item x="19"/>
        <item x="89"/>
        <item x="193"/>
        <item x="60"/>
        <item x="134"/>
        <item x="47"/>
        <item x="178"/>
        <item x="109"/>
        <item x="29"/>
        <item x="103"/>
        <item x="8"/>
        <item x="162"/>
        <item x="61"/>
        <item x="43"/>
        <item x="22"/>
        <item x="6"/>
        <item x="161"/>
        <item x="51"/>
        <item x="150"/>
        <item x="81"/>
        <item x="147"/>
        <item x="98"/>
        <item x="126"/>
        <item x="41"/>
        <item x="118"/>
        <item x="111"/>
        <item x="112"/>
        <item x="110"/>
        <item x="145"/>
        <item x="148"/>
        <item x="124"/>
        <item x="144"/>
        <item x="129"/>
        <item x="130"/>
        <item x="132"/>
        <item x="131"/>
        <item x="128"/>
        <item x="127"/>
        <item x="70"/>
        <item x="75"/>
        <item x="53"/>
        <item x="62"/>
        <item x="100"/>
        <item x="33"/>
        <item x="58"/>
        <item x="99"/>
        <item x="40"/>
        <item x="56"/>
        <item x="102"/>
        <item x="88"/>
        <item x="80"/>
        <item x="186"/>
        <item x="63"/>
        <item x="26"/>
        <item x="42"/>
        <item x="69"/>
        <item x="165"/>
        <item x="170"/>
        <item x="93"/>
        <item x="20"/>
        <item x="133"/>
        <item x="117"/>
        <item x="114"/>
        <item x="141"/>
        <item x="140"/>
        <item x="164"/>
        <item x="37"/>
        <item x="74"/>
        <item x="90"/>
        <item x="179"/>
        <item x="86"/>
        <item x="123"/>
        <item x="157"/>
        <item x="28"/>
        <item x="113"/>
        <item x="85"/>
        <item x="94"/>
        <item x="115"/>
        <item x="185"/>
        <item x="35"/>
        <item x="55"/>
        <item x="104"/>
        <item x="180"/>
        <item x="181"/>
        <item x="182"/>
        <item x="191"/>
        <item x="192"/>
        <item x="2"/>
        <item x="108"/>
        <item x="7"/>
        <item x="152"/>
        <item x="48"/>
        <item x="138"/>
        <item x="135"/>
        <item x="25"/>
        <item x="38"/>
        <item x="107"/>
        <item x="101"/>
        <item x="137"/>
        <item x="3"/>
        <item x="46"/>
        <item x="1"/>
        <item x="84"/>
        <item x="136"/>
        <item x="32"/>
        <item x="171"/>
        <item x="17"/>
        <item x="30"/>
        <item x="5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Page" multipleItemSelectionAllowed="1" showAll="0">
      <items count="11">
        <item x="5"/>
        <item x="3"/>
        <item x="1"/>
        <item x="8"/>
        <item x="9"/>
        <item x="2"/>
        <item x="7"/>
        <item x="4"/>
        <item x="6"/>
        <item x="0"/>
        <item t="default"/>
      </items>
    </pivotField>
    <pivotField axis="axisPage" multipleItemSelectionAllowed="1" showAll="0">
      <items count="6">
        <item x="1"/>
        <item x="2"/>
        <item x="4"/>
        <item x="3"/>
        <item x="0"/>
        <item t="default"/>
      </items>
    </pivotField>
    <pivotField axis="axisPage" multipleItemSelectionAllowed="1" showAll="0">
      <items count="7">
        <item x="2"/>
        <item x="3"/>
        <item x="1"/>
        <item x="4"/>
        <item x="5"/>
        <item x="0"/>
        <item t="default"/>
      </items>
    </pivotField>
    <pivotField axis="axisPage" multipleItemSelectionAllowed="1" showAll="0">
      <items count="7">
        <item x="2"/>
        <item x="3"/>
        <item x="1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2"/>
        <item x="3"/>
        <item x="1"/>
        <item x="4"/>
        <item x="5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47">
    <i>
      <x/>
      <x v="81"/>
    </i>
    <i>
      <x v="1"/>
      <x v="187"/>
    </i>
    <i>
      <x v="2"/>
      <x v="173"/>
    </i>
    <i>
      <x v="3"/>
      <x v="185"/>
    </i>
    <i>
      <x v="4"/>
      <x/>
    </i>
    <i>
      <x v="5"/>
      <x v="39"/>
    </i>
    <i>
      <x v="6"/>
      <x v="101"/>
    </i>
    <i>
      <x v="7"/>
      <x v="175"/>
    </i>
    <i>
      <x v="8"/>
      <x v="96"/>
    </i>
    <i>
      <x v="9"/>
      <x v="59"/>
    </i>
    <i>
      <x v="10"/>
      <x v="34"/>
    </i>
    <i>
      <x v="11"/>
      <x v="62"/>
    </i>
    <i>
      <x v="12"/>
      <x v="24"/>
    </i>
    <i>
      <x v="13"/>
      <x v="173"/>
    </i>
    <i>
      <x v="14"/>
      <x v="173"/>
    </i>
    <i>
      <x v="15"/>
      <x v="101"/>
    </i>
    <i>
      <x v="16"/>
      <x v="83"/>
    </i>
    <i>
      <x v="17"/>
      <x v="83"/>
    </i>
    <i>
      <x v="18"/>
      <x v="72"/>
    </i>
    <i>
      <x v="19"/>
      <x v="34"/>
    </i>
    <i>
      <x v="20"/>
      <x v="57"/>
    </i>
    <i>
      <x v="21"/>
      <x v="83"/>
    </i>
    <i>
      <x v="22"/>
      <x v="83"/>
    </i>
    <i>
      <x v="23"/>
      <x v="83"/>
    </i>
    <i>
      <x v="24"/>
      <x v="84"/>
    </i>
    <i>
      <x v="25"/>
      <x v="83"/>
    </i>
    <i>
      <x v="26"/>
      <x v="192"/>
    </i>
    <i>
      <x v="27"/>
      <x v="60"/>
    </i>
    <i>
      <x v="28"/>
      <x v="86"/>
    </i>
    <i>
      <x v="29"/>
      <x v="145"/>
    </i>
    <i>
      <x v="30"/>
      <x v="55"/>
    </i>
    <i>
      <x v="31"/>
      <x v="100"/>
    </i>
    <i>
      <x v="32"/>
      <x v="55"/>
    </i>
    <i>
      <x v="33"/>
      <x v="33"/>
    </i>
    <i>
      <x v="34"/>
      <x v="61"/>
    </i>
    <i>
      <x v="35"/>
      <x v="180"/>
    </i>
    <i>
      <x v="36"/>
      <x v="139"/>
    </i>
    <i>
      <x v="37"/>
      <x v="73"/>
    </i>
    <i>
      <x v="38"/>
      <x v="159"/>
    </i>
    <i>
      <x v="39"/>
      <x v="94"/>
    </i>
    <i>
      <x v="40"/>
      <x v="193"/>
    </i>
    <i>
      <x v="41"/>
      <x v="34"/>
    </i>
    <i>
      <x v="42"/>
      <x v="71"/>
    </i>
    <i>
      <x v="43"/>
      <x v="190"/>
    </i>
    <i>
      <x v="44"/>
      <x v="129"/>
    </i>
    <i>
      <x v="45"/>
      <x v="71"/>
    </i>
    <i>
      <x v="46"/>
      <x v="49"/>
    </i>
    <i>
      <x v="47"/>
      <x v="165"/>
    </i>
    <i>
      <x v="48"/>
      <x v="51"/>
    </i>
    <i>
      <x v="49"/>
      <x v="152"/>
    </i>
    <i>
      <x v="50"/>
      <x v="181"/>
    </i>
    <i>
      <x v="51"/>
      <x v="66"/>
    </i>
    <i>
      <x v="52"/>
      <x v="132"/>
    </i>
    <i>
      <x v="53"/>
      <x v="173"/>
    </i>
    <i>
      <x v="54"/>
      <x v="109"/>
    </i>
    <i>
      <x v="55"/>
      <x v="173"/>
    </i>
    <i>
      <x v="56"/>
      <x v="140"/>
    </i>
    <i>
      <x v="57"/>
      <x v="99"/>
    </i>
    <i>
      <x v="58"/>
      <x v="34"/>
    </i>
    <i>
      <x v="59"/>
      <x v="58"/>
    </i>
    <i>
      <x v="60"/>
      <x v="29"/>
    </i>
    <i>
      <x v="61"/>
      <x v="34"/>
    </i>
    <i>
      <x v="62"/>
      <x v="186"/>
    </i>
    <i>
      <x v="63"/>
      <x v="91"/>
    </i>
    <i>
      <x v="64"/>
      <x v="61"/>
    </i>
    <i>
      <x v="65"/>
      <x v="177"/>
    </i>
    <i>
      <x v="66"/>
      <x v="25"/>
    </i>
    <i>
      <x v="67"/>
      <x v="34"/>
    </i>
    <i>
      <x v="68"/>
      <x v="69"/>
    </i>
    <i>
      <x v="69"/>
      <x v="103"/>
    </i>
    <i>
      <x v="70"/>
      <x v="83"/>
    </i>
    <i>
      <x v="71"/>
      <x v="31"/>
    </i>
    <i>
      <x v="72"/>
      <x v="126"/>
    </i>
    <i>
      <x v="73"/>
      <x v="50"/>
    </i>
    <i>
      <x v="74"/>
      <x v="166"/>
    </i>
    <i>
      <x v="75"/>
      <x v="133"/>
    </i>
    <i>
      <x v="76"/>
      <x v="194"/>
    </i>
    <i>
      <x v="77"/>
      <x v="130"/>
    </i>
    <i>
      <x v="78"/>
      <x v="48"/>
    </i>
    <i>
      <x v="79"/>
      <x v="89"/>
    </i>
    <i>
      <x v="80"/>
      <x v="98"/>
    </i>
    <i>
      <x v="81"/>
      <x v="127"/>
    </i>
    <i>
      <x v="82"/>
      <x v="73"/>
    </i>
    <i>
      <x v="83"/>
      <x v="138"/>
    </i>
    <i>
      <x v="84"/>
      <x v="74"/>
    </i>
    <i>
      <x v="85"/>
      <x v="26"/>
    </i>
    <i>
      <x v="86"/>
      <x v="77"/>
    </i>
    <i>
      <x v="87"/>
      <x v="138"/>
    </i>
    <i>
      <x v="88"/>
      <x v="138"/>
    </i>
    <i>
      <x v="89"/>
      <x v="78"/>
    </i>
    <i>
      <x v="90"/>
      <x v="76"/>
    </i>
    <i>
      <x v="91"/>
      <x v="141"/>
    </i>
    <i>
      <x v="92"/>
      <x v="129"/>
    </i>
    <i>
      <x v="93"/>
      <x v="181"/>
    </i>
    <i>
      <x v="94"/>
      <x v="129"/>
    </i>
    <i>
      <x v="95"/>
      <x v="181"/>
    </i>
    <i>
      <x v="96"/>
      <x v="124"/>
    </i>
    <i>
      <x v="97"/>
      <x v="82"/>
    </i>
    <i>
      <x v="98"/>
      <x v="28"/>
    </i>
    <i>
      <x v="99"/>
      <x v="80"/>
    </i>
    <i>
      <x v="100"/>
      <x v="153"/>
    </i>
    <i>
      <x v="101"/>
      <x v="125"/>
    </i>
    <i>
      <x v="102"/>
      <x v="4"/>
    </i>
    <i>
      <x v="103"/>
      <x v="5"/>
    </i>
    <i>
      <x v="104"/>
      <x v="6"/>
    </i>
    <i>
      <x v="105"/>
      <x v="34"/>
    </i>
    <i>
      <x v="106"/>
      <x v="17"/>
    </i>
    <i>
      <x v="107"/>
      <x v="136"/>
    </i>
    <i>
      <x v="108"/>
      <x v="105"/>
    </i>
    <i>
      <x v="109"/>
      <x v="23"/>
    </i>
    <i>
      <x v="110"/>
      <x v="79"/>
    </i>
    <i>
      <x v="111"/>
      <x v="188"/>
    </i>
    <i>
      <x v="112"/>
      <x v="161"/>
    </i>
    <i>
      <x v="113"/>
      <x v="156"/>
    </i>
    <i>
      <x v="114"/>
      <x v="83"/>
    </i>
    <i>
      <x v="115"/>
      <x v="41"/>
    </i>
    <i>
      <x v="116"/>
      <x v="135"/>
    </i>
    <i>
      <x v="117"/>
      <x v="87"/>
    </i>
    <i>
      <x v="118"/>
      <x v="154"/>
    </i>
    <i>
      <x v="119"/>
      <x v="70"/>
    </i>
    <i>
      <x v="120"/>
      <x v="56"/>
    </i>
    <i>
      <x v="121"/>
      <x v="144"/>
    </i>
    <i>
      <x v="122"/>
      <x v="162"/>
    </i>
    <i>
      <x v="123"/>
      <x v="83"/>
    </i>
    <i>
      <x v="124"/>
      <x v="67"/>
    </i>
    <i>
      <x v="125"/>
      <x v="21"/>
    </i>
    <i>
      <x v="126"/>
      <x v="18"/>
    </i>
    <i>
      <x v="127"/>
      <x v="107"/>
    </i>
    <i>
      <x v="128"/>
      <x v="131"/>
    </i>
    <i>
      <x v="129"/>
      <x v="128"/>
    </i>
    <i>
      <x v="130"/>
      <x v="183"/>
    </i>
    <i>
      <x v="131"/>
      <x v="134"/>
    </i>
    <i>
      <x v="132"/>
      <x v="95"/>
    </i>
    <i>
      <x v="133"/>
      <x v="167"/>
    </i>
    <i>
      <x v="134"/>
      <x v="44"/>
    </i>
    <i>
      <x v="135"/>
      <x v="65"/>
    </i>
    <i>
      <x v="136"/>
      <x v="182"/>
    </i>
    <i>
      <x v="137"/>
      <x v="174"/>
    </i>
    <i>
      <x v="138"/>
      <x v="93"/>
    </i>
    <i>
      <x v="139"/>
      <x v="113"/>
    </i>
    <i>
      <x v="140"/>
      <x v="111"/>
    </i>
    <i>
      <x v="141"/>
      <x v="112"/>
    </i>
    <i>
      <x v="142"/>
      <x v="83"/>
    </i>
    <i>
      <x v="143"/>
      <x v="160"/>
    </i>
    <i>
      <x v="144"/>
      <x v="148"/>
    </i>
    <i>
      <x v="145"/>
      <x v="163"/>
    </i>
    <i>
      <x v="146"/>
      <x v="37"/>
    </i>
    <i>
      <x v="147"/>
      <x v="147"/>
    </i>
    <i>
      <x v="148"/>
      <x v="110"/>
    </i>
    <i>
      <x v="149"/>
      <x v="83"/>
    </i>
    <i>
      <x v="150"/>
      <x v="19"/>
    </i>
    <i>
      <x v="151"/>
      <x v="85"/>
    </i>
    <i>
      <x v="152"/>
      <x v="38"/>
    </i>
    <i>
      <x v="153"/>
      <x v="40"/>
    </i>
    <i>
      <x v="154"/>
      <x v="157"/>
    </i>
    <i>
      <x v="155"/>
      <x v="116"/>
    </i>
    <i>
      <x v="156"/>
      <x v="47"/>
    </i>
    <i>
      <x v="157"/>
      <x v="108"/>
    </i>
    <i>
      <x v="158"/>
      <x v="123"/>
    </i>
    <i>
      <x v="159"/>
      <x v="122"/>
    </i>
    <i>
      <x v="160"/>
      <x v="118"/>
    </i>
    <i>
      <x v="161"/>
      <x v="119"/>
    </i>
    <i>
      <x v="162"/>
      <x v="121"/>
    </i>
    <i>
      <x v="163"/>
      <x v="120"/>
    </i>
    <i>
      <x v="164"/>
      <x v="146"/>
    </i>
    <i>
      <x v="165"/>
      <x v="90"/>
    </i>
    <i>
      <x v="166"/>
      <x v="179"/>
    </i>
    <i>
      <x v="167"/>
      <x v="189"/>
    </i>
    <i>
      <x v="168"/>
      <x v="184"/>
    </i>
    <i>
      <x v="169"/>
      <x v="178"/>
    </i>
    <i>
      <x v="170"/>
      <x v="45"/>
    </i>
    <i>
      <x v="171"/>
      <x v="150"/>
    </i>
    <i>
      <x v="172"/>
      <x v="149"/>
    </i>
    <i>
      <x v="173"/>
      <x v="64"/>
    </i>
    <i>
      <x v="174"/>
      <x v="63"/>
    </i>
    <i>
      <x v="175"/>
      <x v="117"/>
    </i>
    <i>
      <x v="176"/>
      <x v="152"/>
    </i>
    <i>
      <x v="177"/>
      <x v="114"/>
    </i>
    <i>
      <x v="178"/>
      <x v="30"/>
    </i>
    <i>
      <x v="179"/>
      <x v="106"/>
    </i>
    <i>
      <x v="180"/>
      <x v="115"/>
    </i>
    <i>
      <x v="181"/>
      <x v="20"/>
    </i>
    <i>
      <x v="182"/>
      <x v="104"/>
    </i>
    <i>
      <x v="183"/>
      <x v="22"/>
    </i>
    <i>
      <x v="184"/>
      <x v="176"/>
    </i>
    <i>
      <x v="185"/>
      <x v="32"/>
    </i>
    <i>
      <x v="186"/>
      <x v="73"/>
    </i>
    <i>
      <x v="187"/>
      <x v="53"/>
    </i>
    <i>
      <x v="188"/>
      <x v="61"/>
    </i>
    <i>
      <x v="189"/>
      <x v="61"/>
    </i>
    <i>
      <x v="190"/>
      <x v="61"/>
    </i>
    <i>
      <x v="191"/>
      <x v="61"/>
    </i>
    <i>
      <x v="192"/>
      <x v="173"/>
    </i>
    <i>
      <x v="193"/>
      <x v="75"/>
    </i>
    <i>
      <x v="194"/>
      <x v="12"/>
    </i>
    <i>
      <x v="195"/>
      <x v="158"/>
    </i>
    <i>
      <x v="196"/>
      <x v="52"/>
    </i>
    <i>
      <x v="197"/>
      <x v="91"/>
    </i>
    <i>
      <x v="198"/>
      <x v="35"/>
    </i>
    <i>
      <x v="199"/>
      <x v="46"/>
    </i>
    <i>
      <x v="200"/>
      <x v="173"/>
    </i>
    <i>
      <x v="201"/>
      <x v="102"/>
    </i>
    <i>
      <x v="202"/>
      <x v="46"/>
    </i>
    <i>
      <x v="203"/>
      <x v="46"/>
    </i>
    <i>
      <x v="204"/>
      <x v="97"/>
    </i>
    <i>
      <x v="205"/>
      <x v="46"/>
    </i>
    <i>
      <x v="206"/>
      <x v="83"/>
    </i>
    <i>
      <x v="207"/>
      <x v="46"/>
    </i>
    <i>
      <x v="208"/>
      <x v="36"/>
    </i>
    <i>
      <x v="209"/>
      <x v="151"/>
    </i>
    <i>
      <x v="210"/>
      <x v="142"/>
    </i>
    <i>
      <x v="211"/>
      <x v="1"/>
    </i>
    <i>
      <x v="212"/>
      <x v="1"/>
    </i>
    <i>
      <x v="213"/>
      <x v="10"/>
    </i>
    <i>
      <x v="214"/>
      <x v="2"/>
    </i>
    <i>
      <x v="215"/>
      <x v="11"/>
    </i>
    <i>
      <x v="216"/>
      <x v="143"/>
    </i>
    <i>
      <x v="217"/>
      <x v="191"/>
    </i>
    <i>
      <x v="218"/>
      <x v="15"/>
    </i>
    <i>
      <x v="219"/>
      <x v="13"/>
    </i>
    <i>
      <x v="220"/>
      <x v="14"/>
    </i>
    <i>
      <x v="221"/>
      <x v="8"/>
    </i>
    <i>
      <x v="222"/>
      <x v="3"/>
    </i>
    <i>
      <x v="223"/>
      <x v="7"/>
    </i>
    <i>
      <x v="224"/>
      <x v="34"/>
    </i>
    <i>
      <x v="225"/>
      <x v="61"/>
    </i>
    <i>
      <x v="226"/>
      <x v="92"/>
    </i>
    <i>
      <x v="227"/>
      <x v="91"/>
    </i>
    <i>
      <x v="228"/>
      <x v="155"/>
    </i>
    <i>
      <x v="229"/>
      <x v="168"/>
    </i>
    <i>
      <x v="230"/>
      <x v="169"/>
    </i>
    <i>
      <x v="231"/>
      <x v="170"/>
    </i>
    <i>
      <x v="232"/>
      <x v="68"/>
    </i>
    <i>
      <x v="233"/>
      <x v="173"/>
    </i>
    <i>
      <x v="234"/>
      <x v="27"/>
    </i>
    <i>
      <x v="235"/>
      <x v="164"/>
    </i>
    <i>
      <x v="236"/>
      <x v="137"/>
    </i>
    <i>
      <x v="237"/>
      <x v="43"/>
    </i>
    <i>
      <x v="238"/>
      <x v="16"/>
    </i>
    <i>
      <x v="239"/>
      <x v="42"/>
    </i>
    <i>
      <x v="240"/>
      <x v="54"/>
    </i>
    <i>
      <x v="241"/>
      <x v="171"/>
    </i>
    <i>
      <x v="242"/>
      <x v="172"/>
    </i>
    <i>
      <x v="243"/>
      <x v="88"/>
    </i>
    <i>
      <x v="244"/>
      <x v="9"/>
    </i>
    <i>
      <x v="245"/>
      <x v="1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4" hier="-1"/>
    <pageField fld="5" hier="-1"/>
    <pageField fld="6" hier="-1"/>
    <pageField fld="7" hier="-1"/>
  </pageFields>
  <dataFields count="5">
    <dataField name="FY with 10/90" fld="18" baseField="1" baseItem="81"/>
    <dataField name="FY with 30/70" fld="19" baseField="1" baseItem="81"/>
    <dataField name="FY with 50/50" fld="20" baseField="1" baseItem="81"/>
    <dataField name="FY with 70/30" fld="21" baseField="1" baseItem="81"/>
    <dataField name="FY with 90/10" fld="22" baseField="1" baseItem="8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3"/>
  <sheetViews>
    <sheetView tabSelected="1" workbookViewId="0">
      <selection activeCell="G10" sqref="G10"/>
    </sheetView>
  </sheetViews>
  <sheetFormatPr defaultRowHeight="15" x14ac:dyDescent="0.25"/>
  <cols>
    <col min="1" max="1" width="9.140625" style="5"/>
    <col min="2" max="2" width="26.85546875" style="5" bestFit="1" customWidth="1"/>
    <col min="3" max="3" width="15.42578125" style="5" bestFit="1" customWidth="1"/>
    <col min="4" max="7" width="10.140625" style="5" bestFit="1" customWidth="1"/>
    <col min="8" max="9" width="9.140625" style="5"/>
    <col min="10" max="10" width="17.7109375" bestFit="1" customWidth="1"/>
    <col min="11" max="11" width="70.28515625" bestFit="1" customWidth="1"/>
    <col min="12" max="16" width="12.85546875" customWidth="1"/>
    <col min="17" max="16384" width="9.140625" style="5"/>
  </cols>
  <sheetData>
    <row r="1" spans="2:16" x14ac:dyDescent="0.25">
      <c r="J1" s="3" t="s">
        <v>4</v>
      </c>
      <c r="K1" t="s">
        <v>479</v>
      </c>
      <c r="L1" s="5"/>
      <c r="M1" s="5"/>
      <c r="N1" s="5"/>
      <c r="O1" s="5"/>
      <c r="P1" s="5"/>
    </row>
    <row r="2" spans="2:16" ht="15.75" thickBot="1" x14ac:dyDescent="0.3">
      <c r="B2" s="8"/>
      <c r="C2" s="14" t="s">
        <v>464</v>
      </c>
      <c r="D2" s="14" t="s">
        <v>465</v>
      </c>
      <c r="E2" s="14" t="s">
        <v>466</v>
      </c>
      <c r="F2" s="14" t="s">
        <v>467</v>
      </c>
      <c r="G2" s="14" t="s">
        <v>468</v>
      </c>
      <c r="J2" s="3" t="s">
        <v>5</v>
      </c>
      <c r="K2" t="s">
        <v>479</v>
      </c>
      <c r="L2" s="5"/>
      <c r="M2" s="5"/>
      <c r="N2" s="5"/>
      <c r="O2" s="5"/>
      <c r="P2" s="5"/>
    </row>
    <row r="3" spans="2:16" x14ac:dyDescent="0.25">
      <c r="B3" s="11" t="s">
        <v>460</v>
      </c>
      <c r="C3" s="12">
        <f>COUNTIF(Combined!I2:I247,"&lt;&gt;-----")</f>
        <v>82</v>
      </c>
      <c r="D3" s="12">
        <f>COUNTIF(Combined!J2:J247,"&lt;&gt;-----")</f>
        <v>80</v>
      </c>
      <c r="E3" s="12">
        <f>COUNTIF(Combined!K2:K247,"&lt;&gt;-----")</f>
        <v>79</v>
      </c>
      <c r="F3" s="12">
        <f>COUNTIF(Combined!L2:L247,"&lt;&gt;-----")</f>
        <v>80</v>
      </c>
      <c r="G3" s="12">
        <f>COUNTIF(Combined!M2:M247,"&lt;&gt;-----")</f>
        <v>79</v>
      </c>
      <c r="J3" s="3" t="s">
        <v>6</v>
      </c>
      <c r="K3" t="s">
        <v>479</v>
      </c>
      <c r="L3" s="5"/>
      <c r="M3" s="5"/>
      <c r="N3" s="5"/>
      <c r="O3" s="5"/>
      <c r="P3" s="5"/>
    </row>
    <row r="4" spans="2:16" x14ac:dyDescent="0.25">
      <c r="B4" s="11" t="s">
        <v>461</v>
      </c>
      <c r="C4" s="12">
        <f>COUNTIFS(Combined!$H$2:$H$247,"=-----",Combined!I2:I247,"&lt;&gt;-----")</f>
        <v>11</v>
      </c>
      <c r="D4" s="12">
        <f>COUNTIFS(Combined!$H$2:$H$247,"=-----",Combined!J2:J247,"&lt;&gt;-----")</f>
        <v>8</v>
      </c>
      <c r="E4" s="12">
        <f>COUNTIFS(Combined!$H$2:$H$247,"=-----",Combined!K2:K247,"&lt;&gt;-----")</f>
        <v>8</v>
      </c>
      <c r="F4" s="12">
        <f>COUNTIFS(Combined!$H$2:$H$247,"=-----",Combined!L2:L247,"&lt;&gt;-----")</f>
        <v>10</v>
      </c>
      <c r="G4" s="12">
        <f>COUNTIFS(Combined!$H$2:$H$247,"=-----",Combined!M2:M247,"&lt;&gt;-----")</f>
        <v>11</v>
      </c>
      <c r="J4" s="3" t="s">
        <v>7</v>
      </c>
      <c r="K4" t="s">
        <v>479</v>
      </c>
      <c r="L4" s="5"/>
      <c r="M4" s="5"/>
      <c r="N4" s="5"/>
      <c r="O4" s="5"/>
      <c r="P4" s="5"/>
    </row>
    <row r="5" spans="2:16" x14ac:dyDescent="0.25">
      <c r="B5" s="11" t="s">
        <v>462</v>
      </c>
      <c r="C5" s="12">
        <f>COUNTIFS(Combined!$H$2:$H$247,"&lt;&gt;-----",Combined!I2:I247,"=-----")</f>
        <v>16</v>
      </c>
      <c r="D5" s="12">
        <f>COUNTIFS(Combined!$H$2:$H$247,"&lt;&gt;-----",Combined!J2:J247,"=-----")</f>
        <v>15</v>
      </c>
      <c r="E5" s="12">
        <f>COUNTIFS(Combined!$H$2:$H$247,"&lt;&gt;-----",Combined!K2:K247,"=-----")</f>
        <v>16</v>
      </c>
      <c r="F5" s="12">
        <f>COUNTIFS(Combined!$H$2:$H$247,"&lt;&gt;-----",Combined!L2:L247,"=-----")</f>
        <v>17</v>
      </c>
      <c r="G5" s="12">
        <f>COUNTIFS(Combined!$H$2:$H$247,"&lt;&gt;-----",Combined!M2:M247,"=-----")</f>
        <v>19</v>
      </c>
      <c r="J5" s="5"/>
      <c r="K5" s="5"/>
      <c r="L5" s="5"/>
      <c r="M5" s="5"/>
      <c r="N5" s="5"/>
      <c r="O5" s="5"/>
      <c r="P5" s="5"/>
    </row>
    <row r="6" spans="2:16" ht="15.75" thickBot="1" x14ac:dyDescent="0.3">
      <c r="B6" s="15" t="s">
        <v>463</v>
      </c>
      <c r="C6" s="16">
        <f>COUNTIF(Combined!N$2:N$247,1)</f>
        <v>13</v>
      </c>
      <c r="D6" s="16">
        <f>COUNTIF(Combined!O$2:O$247,1)</f>
        <v>16</v>
      </c>
      <c r="E6" s="16">
        <f>COUNTIF(Combined!P$2:P$247,1)</f>
        <v>18</v>
      </c>
      <c r="F6" s="16">
        <f>COUNTIF(Combined!Q$2:Q$247,1)</f>
        <v>15</v>
      </c>
      <c r="G6" s="16">
        <f>COUNTIF(Combined!R$2:R$247,1)</f>
        <v>12</v>
      </c>
      <c r="J6" s="3" t="s">
        <v>0</v>
      </c>
      <c r="K6" s="3" t="s">
        <v>1</v>
      </c>
      <c r="L6" t="s">
        <v>480</v>
      </c>
      <c r="M6" t="s">
        <v>481</v>
      </c>
      <c r="N6" t="s">
        <v>482</v>
      </c>
      <c r="O6" t="s">
        <v>483</v>
      </c>
      <c r="P6" t="s">
        <v>484</v>
      </c>
    </row>
    <row r="7" spans="2:16" x14ac:dyDescent="0.25">
      <c r="B7" s="11" t="s">
        <v>485</v>
      </c>
      <c r="C7" s="13">
        <f>SUM('20190418 MPAT_Solution (10_90)'!J1:J247)</f>
        <v>1654481</v>
      </c>
      <c r="D7" s="13">
        <f>SUM('20190418 MPAT_Solution (30_70)'!J1:J247)</f>
        <v>1651181</v>
      </c>
      <c r="E7" s="13">
        <f>SUM('20190418 MPAT_Solution (50_50)'!J1:J247)</f>
        <v>1649081</v>
      </c>
      <c r="F7" s="13">
        <f>SUM('20190418 MPAT_Solution (70_30)'!J1:J247)</f>
        <v>1645371</v>
      </c>
      <c r="G7" s="13">
        <f>SUM('20190418 MPAT_Solution (90_10)'!J1:J247)</f>
        <v>1645695</v>
      </c>
      <c r="J7">
        <v>36981</v>
      </c>
      <c r="K7" t="s">
        <v>10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2:16" ht="15.75" thickBot="1" x14ac:dyDescent="0.3">
      <c r="B8" s="15" t="s">
        <v>486</v>
      </c>
      <c r="C8" s="17">
        <f>C7-$C$7</f>
        <v>0</v>
      </c>
      <c r="D8" s="17">
        <f t="shared" ref="D8:G8" si="0">D7-$C$7</f>
        <v>-3300</v>
      </c>
      <c r="E8" s="17">
        <f t="shared" si="0"/>
        <v>-5400</v>
      </c>
      <c r="F8" s="17">
        <f t="shared" si="0"/>
        <v>-9110</v>
      </c>
      <c r="G8" s="17">
        <f t="shared" si="0"/>
        <v>-8786</v>
      </c>
      <c r="J8">
        <v>63848</v>
      </c>
      <c r="K8" t="s">
        <v>15</v>
      </c>
      <c r="L8" s="4">
        <v>23</v>
      </c>
      <c r="M8" s="4">
        <v>23</v>
      </c>
      <c r="N8" s="4">
        <v>23</v>
      </c>
      <c r="O8" s="4">
        <v>23</v>
      </c>
      <c r="P8" s="4">
        <v>0</v>
      </c>
    </row>
    <row r="9" spans="2:16" x14ac:dyDescent="0.25">
      <c r="J9">
        <v>66326</v>
      </c>
      <c r="K9" t="s">
        <v>19</v>
      </c>
      <c r="L9" s="4">
        <v>21</v>
      </c>
      <c r="M9" s="4">
        <v>21</v>
      </c>
      <c r="N9" s="4">
        <v>21</v>
      </c>
      <c r="O9" s="4">
        <v>21</v>
      </c>
      <c r="P9" s="4">
        <v>21</v>
      </c>
    </row>
    <row r="10" spans="2:16" x14ac:dyDescent="0.25">
      <c r="J10">
        <v>66820</v>
      </c>
      <c r="K10" t="s">
        <v>23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2:16" ht="15.75" thickBot="1" x14ac:dyDescent="0.3">
      <c r="B11" s="8" t="s">
        <v>487</v>
      </c>
      <c r="J11">
        <v>69252</v>
      </c>
      <c r="K11" t="s">
        <v>26</v>
      </c>
      <c r="L11" s="4">
        <v>23</v>
      </c>
      <c r="M11" s="4">
        <v>22</v>
      </c>
      <c r="N11" s="4">
        <v>22</v>
      </c>
      <c r="O11" s="4">
        <v>22</v>
      </c>
      <c r="P11" s="4">
        <v>22</v>
      </c>
    </row>
    <row r="12" spans="2:16" x14ac:dyDescent="0.25">
      <c r="B12" s="18" t="s">
        <v>488</v>
      </c>
      <c r="J12">
        <v>69253</v>
      </c>
      <c r="K12" t="s">
        <v>30</v>
      </c>
      <c r="L12" s="4">
        <v>22</v>
      </c>
      <c r="M12" s="4">
        <v>22</v>
      </c>
      <c r="N12" s="4">
        <v>21</v>
      </c>
      <c r="O12" s="4">
        <v>21</v>
      </c>
      <c r="P12" s="4">
        <v>21</v>
      </c>
    </row>
    <row r="13" spans="2:16" x14ac:dyDescent="0.25">
      <c r="J13">
        <v>69262</v>
      </c>
      <c r="K13" t="s">
        <v>31</v>
      </c>
      <c r="L13" s="4">
        <v>22</v>
      </c>
      <c r="M13" s="4">
        <v>22</v>
      </c>
      <c r="N13" s="4">
        <v>22</v>
      </c>
      <c r="O13" s="4">
        <v>22</v>
      </c>
      <c r="P13" s="4">
        <v>22</v>
      </c>
    </row>
    <row r="14" spans="2:16" ht="15.75" thickBot="1" x14ac:dyDescent="0.3">
      <c r="B14" s="8" t="s">
        <v>495</v>
      </c>
      <c r="C14" s="8"/>
      <c r="J14">
        <v>69279</v>
      </c>
      <c r="K14" t="s">
        <v>34</v>
      </c>
      <c r="L14" s="4">
        <v>24</v>
      </c>
      <c r="M14" s="4">
        <v>24</v>
      </c>
      <c r="N14" s="4">
        <v>24</v>
      </c>
      <c r="O14" s="4">
        <v>24</v>
      </c>
      <c r="P14" s="4">
        <v>24</v>
      </c>
    </row>
    <row r="15" spans="2:16" x14ac:dyDescent="0.25">
      <c r="B15" s="6" t="s">
        <v>489</v>
      </c>
      <c r="C15" s="7">
        <v>441100</v>
      </c>
      <c r="J15">
        <v>69293</v>
      </c>
      <c r="K15" t="s">
        <v>37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2:16" x14ac:dyDescent="0.25">
      <c r="B16" s="6" t="s">
        <v>490</v>
      </c>
      <c r="C16" s="7">
        <v>344348</v>
      </c>
      <c r="J16">
        <v>69507</v>
      </c>
      <c r="K16" t="s">
        <v>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2:16" x14ac:dyDescent="0.25">
      <c r="B17" s="6" t="s">
        <v>491</v>
      </c>
      <c r="C17" s="7">
        <v>395012</v>
      </c>
      <c r="J17">
        <v>69518</v>
      </c>
      <c r="K17" t="s">
        <v>41</v>
      </c>
      <c r="L17" s="4">
        <v>25</v>
      </c>
      <c r="M17" s="4">
        <v>25</v>
      </c>
      <c r="N17" s="4">
        <v>25</v>
      </c>
      <c r="O17" s="4">
        <v>25</v>
      </c>
      <c r="P17" s="4">
        <v>0</v>
      </c>
    </row>
    <row r="18" spans="2:16" x14ac:dyDescent="0.25">
      <c r="B18" s="6" t="s">
        <v>492</v>
      </c>
      <c r="C18" s="7">
        <v>375564</v>
      </c>
      <c r="J18">
        <v>69762</v>
      </c>
      <c r="K18" t="s">
        <v>45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2:16" ht="15.75" thickBot="1" x14ac:dyDescent="0.3">
      <c r="B19" s="9" t="s">
        <v>493</v>
      </c>
      <c r="C19" s="10">
        <v>400036</v>
      </c>
      <c r="J19">
        <v>71227</v>
      </c>
      <c r="K19" t="s">
        <v>46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2:16" x14ac:dyDescent="0.25">
      <c r="B20" s="6" t="s">
        <v>494</v>
      </c>
      <c r="C20" s="7">
        <f>SUM(C15:C19)</f>
        <v>1956060</v>
      </c>
      <c r="J20">
        <v>71229</v>
      </c>
      <c r="K20" t="s">
        <v>19</v>
      </c>
      <c r="L20" s="4">
        <v>23</v>
      </c>
      <c r="M20" s="4">
        <v>23</v>
      </c>
      <c r="N20" s="4">
        <v>23</v>
      </c>
      <c r="O20" s="4">
        <v>23</v>
      </c>
      <c r="P20" s="4">
        <v>23</v>
      </c>
    </row>
    <row r="21" spans="2:16" x14ac:dyDescent="0.25">
      <c r="J21">
        <v>71230</v>
      </c>
      <c r="K21" t="s">
        <v>19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2:16" x14ac:dyDescent="0.25">
      <c r="J22">
        <v>72426</v>
      </c>
      <c r="K22" t="s">
        <v>31</v>
      </c>
      <c r="L22" s="4">
        <v>21</v>
      </c>
      <c r="M22" s="4">
        <v>21</v>
      </c>
      <c r="N22" s="4">
        <v>21</v>
      </c>
      <c r="O22" s="4">
        <v>21</v>
      </c>
      <c r="P22" s="4">
        <v>21</v>
      </c>
    </row>
    <row r="23" spans="2:16" x14ac:dyDescent="0.25">
      <c r="J23">
        <v>79445</v>
      </c>
      <c r="K23" t="s">
        <v>49</v>
      </c>
      <c r="L23" s="4">
        <v>24</v>
      </c>
      <c r="M23" s="4">
        <v>24</v>
      </c>
      <c r="N23" s="4">
        <v>24</v>
      </c>
      <c r="O23" s="4">
        <v>24</v>
      </c>
      <c r="P23" s="4">
        <v>24</v>
      </c>
    </row>
    <row r="24" spans="2:16" x14ac:dyDescent="0.25">
      <c r="J24">
        <v>79448</v>
      </c>
      <c r="K24" t="s">
        <v>49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2:16" x14ac:dyDescent="0.25">
      <c r="J25">
        <v>79460</v>
      </c>
      <c r="K25" t="s">
        <v>51</v>
      </c>
      <c r="L25" s="4">
        <v>0</v>
      </c>
      <c r="M25" s="4">
        <v>0</v>
      </c>
      <c r="N25" s="4">
        <v>0</v>
      </c>
      <c r="O25" s="4">
        <v>24</v>
      </c>
      <c r="P25" s="4">
        <v>25</v>
      </c>
    </row>
    <row r="26" spans="2:16" x14ac:dyDescent="0.25">
      <c r="J26">
        <v>80777</v>
      </c>
      <c r="K26" t="s">
        <v>41</v>
      </c>
      <c r="L26" s="4">
        <v>25</v>
      </c>
      <c r="M26" s="4">
        <v>25</v>
      </c>
      <c r="N26" s="4">
        <v>24</v>
      </c>
      <c r="O26" s="4">
        <v>25</v>
      </c>
      <c r="P26" s="4">
        <v>25</v>
      </c>
    </row>
    <row r="27" spans="2:16" x14ac:dyDescent="0.25">
      <c r="J27">
        <v>80779</v>
      </c>
      <c r="K27" t="s">
        <v>52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</row>
    <row r="28" spans="2:16" x14ac:dyDescent="0.25">
      <c r="J28">
        <v>81166</v>
      </c>
      <c r="K28" t="s">
        <v>49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2:16" x14ac:dyDescent="0.25">
      <c r="J29">
        <v>81167</v>
      </c>
      <c r="K29" t="s">
        <v>49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spans="2:16" x14ac:dyDescent="0.25">
      <c r="J30">
        <v>81168</v>
      </c>
      <c r="K30" t="s">
        <v>49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</row>
    <row r="31" spans="2:16" x14ac:dyDescent="0.25">
      <c r="J31">
        <v>81169</v>
      </c>
      <c r="K31" t="s">
        <v>53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spans="2:16" x14ac:dyDescent="0.25">
      <c r="J32">
        <v>81170</v>
      </c>
      <c r="K32" t="s">
        <v>49</v>
      </c>
      <c r="L32" s="4">
        <v>24</v>
      </c>
      <c r="M32" s="4">
        <v>25</v>
      </c>
      <c r="N32" s="4">
        <v>25</v>
      </c>
      <c r="O32" s="4">
        <v>24</v>
      </c>
      <c r="P32" s="4">
        <v>24</v>
      </c>
    </row>
    <row r="33" spans="10:16" x14ac:dyDescent="0.25">
      <c r="J33">
        <v>81890</v>
      </c>
      <c r="K33" t="s">
        <v>54</v>
      </c>
      <c r="L33" s="4">
        <v>21</v>
      </c>
      <c r="M33" s="4">
        <v>21</v>
      </c>
      <c r="N33" s="4">
        <v>21</v>
      </c>
      <c r="O33" s="4">
        <v>21</v>
      </c>
      <c r="P33" s="4">
        <v>21</v>
      </c>
    </row>
    <row r="34" spans="10:16" x14ac:dyDescent="0.25">
      <c r="J34">
        <v>81893</v>
      </c>
      <c r="K34" t="s">
        <v>57</v>
      </c>
      <c r="L34" s="4">
        <v>23</v>
      </c>
      <c r="M34" s="4">
        <v>23</v>
      </c>
      <c r="N34" s="4">
        <v>23</v>
      </c>
      <c r="O34" s="4">
        <v>23</v>
      </c>
      <c r="P34" s="4">
        <v>23</v>
      </c>
    </row>
    <row r="35" spans="10:16" x14ac:dyDescent="0.25">
      <c r="J35">
        <v>81896</v>
      </c>
      <c r="K35" t="s">
        <v>59</v>
      </c>
      <c r="L35" s="4">
        <v>22</v>
      </c>
      <c r="M35" s="4">
        <v>22</v>
      </c>
      <c r="N35" s="4">
        <v>22</v>
      </c>
      <c r="O35" s="4">
        <v>23</v>
      </c>
      <c r="P35" s="4">
        <v>23</v>
      </c>
    </row>
    <row r="36" spans="10:16" x14ac:dyDescent="0.25">
      <c r="J36">
        <v>81901</v>
      </c>
      <c r="K36" t="s">
        <v>60</v>
      </c>
      <c r="L36" s="4">
        <v>24</v>
      </c>
      <c r="M36" s="4">
        <v>24</v>
      </c>
      <c r="N36" s="4">
        <v>24</v>
      </c>
      <c r="O36" s="4">
        <v>24</v>
      </c>
      <c r="P36" s="4">
        <v>24</v>
      </c>
    </row>
    <row r="37" spans="10:16" x14ac:dyDescent="0.25">
      <c r="J37">
        <v>81905</v>
      </c>
      <c r="K37" t="s">
        <v>61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0:16" x14ac:dyDescent="0.25">
      <c r="J38">
        <v>81906</v>
      </c>
      <c r="K38" t="s">
        <v>62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0:16" x14ac:dyDescent="0.25">
      <c r="J39">
        <v>81907</v>
      </c>
      <c r="K39" t="s">
        <v>61</v>
      </c>
      <c r="L39" s="4">
        <v>0</v>
      </c>
      <c r="M39" s="4">
        <v>0</v>
      </c>
      <c r="N39" s="4">
        <v>21</v>
      </c>
      <c r="O39" s="4">
        <v>21</v>
      </c>
      <c r="P39" s="4">
        <v>21</v>
      </c>
    </row>
    <row r="40" spans="10:16" x14ac:dyDescent="0.25">
      <c r="J40">
        <v>81910</v>
      </c>
      <c r="K40" t="s">
        <v>65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0:16" x14ac:dyDescent="0.25">
      <c r="J41">
        <v>81911</v>
      </c>
      <c r="K41" t="s">
        <v>66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spans="10:16" x14ac:dyDescent="0.25">
      <c r="J42">
        <v>81916</v>
      </c>
      <c r="K42" t="s">
        <v>68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0:16" x14ac:dyDescent="0.25">
      <c r="J43">
        <v>85959</v>
      </c>
      <c r="K43" t="s">
        <v>69</v>
      </c>
      <c r="L43" s="4">
        <v>21</v>
      </c>
      <c r="M43" s="4">
        <v>21</v>
      </c>
      <c r="N43" s="4">
        <v>21</v>
      </c>
      <c r="O43" s="4">
        <v>21</v>
      </c>
      <c r="P43" s="4">
        <v>21</v>
      </c>
    </row>
    <row r="44" spans="10:16" x14ac:dyDescent="0.25">
      <c r="J44">
        <v>86022</v>
      </c>
      <c r="K44" t="s">
        <v>70</v>
      </c>
      <c r="L44" s="4">
        <v>21</v>
      </c>
      <c r="M44" s="4">
        <v>21</v>
      </c>
      <c r="N44" s="4">
        <v>21</v>
      </c>
      <c r="O44" s="4">
        <v>21</v>
      </c>
      <c r="P44" s="4">
        <v>21</v>
      </c>
    </row>
    <row r="45" spans="10:16" x14ac:dyDescent="0.25">
      <c r="J45">
        <v>86023</v>
      </c>
      <c r="K45" t="s">
        <v>71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spans="10:16" x14ac:dyDescent="0.25">
      <c r="J46">
        <v>86027</v>
      </c>
      <c r="K46" t="s">
        <v>73</v>
      </c>
      <c r="L46" s="4">
        <v>24</v>
      </c>
      <c r="M46" s="4">
        <v>24</v>
      </c>
      <c r="N46" s="4">
        <v>25</v>
      </c>
      <c r="O46" s="4">
        <v>24</v>
      </c>
      <c r="P46" s="4">
        <v>24</v>
      </c>
    </row>
    <row r="47" spans="10:16" x14ac:dyDescent="0.25">
      <c r="J47">
        <v>87378</v>
      </c>
      <c r="K47" t="s">
        <v>74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  <row r="48" spans="10:16" x14ac:dyDescent="0.25">
      <c r="J48">
        <v>87436</v>
      </c>
      <c r="K48" t="s">
        <v>41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</row>
    <row r="49" spans="10:16" x14ac:dyDescent="0.25">
      <c r="J49">
        <v>87437</v>
      </c>
      <c r="K49" t="s">
        <v>78</v>
      </c>
      <c r="L49" s="4">
        <v>21</v>
      </c>
      <c r="M49" s="4">
        <v>21</v>
      </c>
      <c r="N49" s="4">
        <v>21</v>
      </c>
      <c r="O49" s="4">
        <v>21</v>
      </c>
      <c r="P49" s="4">
        <v>21</v>
      </c>
    </row>
    <row r="50" spans="10:16" x14ac:dyDescent="0.25">
      <c r="J50">
        <v>87439</v>
      </c>
      <c r="K50" t="s">
        <v>79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</row>
    <row r="51" spans="10:16" x14ac:dyDescent="0.25">
      <c r="J51">
        <v>87441</v>
      </c>
      <c r="K51" t="s">
        <v>81</v>
      </c>
      <c r="L51" s="4">
        <v>23</v>
      </c>
      <c r="M51" s="4">
        <v>23</v>
      </c>
      <c r="N51" s="4">
        <v>23</v>
      </c>
      <c r="O51" s="4">
        <v>23</v>
      </c>
      <c r="P51" s="4">
        <v>23</v>
      </c>
    </row>
    <row r="52" spans="10:16" x14ac:dyDescent="0.25">
      <c r="J52">
        <v>87442</v>
      </c>
      <c r="K52" t="s">
        <v>78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</row>
    <row r="53" spans="10:16" x14ac:dyDescent="0.25">
      <c r="J53">
        <v>87444</v>
      </c>
      <c r="K53" t="s">
        <v>82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</row>
    <row r="54" spans="10:16" x14ac:dyDescent="0.25">
      <c r="J54">
        <v>87447</v>
      </c>
      <c r="K54" t="s">
        <v>84</v>
      </c>
      <c r="L54" s="4">
        <v>22</v>
      </c>
      <c r="M54" s="4">
        <v>22</v>
      </c>
      <c r="N54" s="4">
        <v>22</v>
      </c>
      <c r="O54" s="4">
        <v>22</v>
      </c>
      <c r="P54" s="4">
        <v>22</v>
      </c>
    </row>
    <row r="55" spans="10:16" x14ac:dyDescent="0.25">
      <c r="J55">
        <v>87741</v>
      </c>
      <c r="K55" t="s">
        <v>85</v>
      </c>
      <c r="L55" s="4">
        <v>0</v>
      </c>
      <c r="M55" s="4">
        <v>0</v>
      </c>
      <c r="N55" s="4">
        <v>25</v>
      </c>
      <c r="O55" s="4">
        <v>25</v>
      </c>
      <c r="P55" s="4">
        <v>25</v>
      </c>
    </row>
    <row r="56" spans="10:16" x14ac:dyDescent="0.25">
      <c r="J56">
        <v>88654</v>
      </c>
      <c r="K56" t="s">
        <v>86</v>
      </c>
      <c r="L56" s="4">
        <v>24</v>
      </c>
      <c r="M56" s="4">
        <v>24</v>
      </c>
      <c r="N56" s="4">
        <v>24</v>
      </c>
      <c r="O56" s="4">
        <v>24</v>
      </c>
      <c r="P56" s="4">
        <v>24</v>
      </c>
    </row>
    <row r="57" spans="10:16" x14ac:dyDescent="0.25">
      <c r="J57">
        <v>88655</v>
      </c>
      <c r="K57" t="s">
        <v>87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</row>
    <row r="58" spans="10:16" x14ac:dyDescent="0.25">
      <c r="J58">
        <v>88656</v>
      </c>
      <c r="K58" t="s">
        <v>88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</row>
    <row r="59" spans="10:16" x14ac:dyDescent="0.25">
      <c r="J59">
        <v>88658</v>
      </c>
      <c r="K59" t="s">
        <v>89</v>
      </c>
      <c r="L59" s="4">
        <v>0</v>
      </c>
      <c r="M59" s="4">
        <v>0</v>
      </c>
      <c r="N59" s="4">
        <v>25</v>
      </c>
      <c r="O59" s="4">
        <v>0</v>
      </c>
      <c r="P59" s="4">
        <v>25</v>
      </c>
    </row>
    <row r="60" spans="10:16" x14ac:dyDescent="0.25">
      <c r="J60">
        <v>89186</v>
      </c>
      <c r="K60" t="s">
        <v>19</v>
      </c>
      <c r="L60" s="4">
        <v>21</v>
      </c>
      <c r="M60" s="4">
        <v>21</v>
      </c>
      <c r="N60" s="4">
        <v>21</v>
      </c>
      <c r="O60" s="4">
        <v>21</v>
      </c>
      <c r="P60" s="4">
        <v>21</v>
      </c>
    </row>
    <row r="61" spans="10:16" x14ac:dyDescent="0.25">
      <c r="J61">
        <v>89187</v>
      </c>
      <c r="K61" t="s">
        <v>90</v>
      </c>
      <c r="L61" s="4">
        <v>23</v>
      </c>
      <c r="M61" s="4">
        <v>24</v>
      </c>
      <c r="N61" s="4">
        <v>25</v>
      </c>
      <c r="O61" s="4">
        <v>24</v>
      </c>
      <c r="P61" s="4">
        <v>23</v>
      </c>
    </row>
    <row r="62" spans="10:16" x14ac:dyDescent="0.25">
      <c r="J62">
        <v>89189</v>
      </c>
      <c r="K62" t="s">
        <v>19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</row>
    <row r="63" spans="10:16" x14ac:dyDescent="0.25">
      <c r="J63">
        <v>89190</v>
      </c>
      <c r="K63" t="s">
        <v>91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</row>
    <row r="64" spans="10:16" x14ac:dyDescent="0.25">
      <c r="J64">
        <v>89192</v>
      </c>
      <c r="K64" t="s">
        <v>92</v>
      </c>
      <c r="L64" s="4">
        <v>25</v>
      </c>
      <c r="M64" s="4">
        <v>24</v>
      </c>
      <c r="N64" s="4">
        <v>25</v>
      </c>
      <c r="O64" s="4">
        <v>25</v>
      </c>
      <c r="P64" s="4">
        <v>24</v>
      </c>
    </row>
    <row r="65" spans="10:16" x14ac:dyDescent="0.25">
      <c r="J65">
        <v>89193</v>
      </c>
      <c r="K65" t="s">
        <v>41</v>
      </c>
      <c r="L65" s="4">
        <v>25</v>
      </c>
      <c r="M65" s="4">
        <v>25</v>
      </c>
      <c r="N65" s="4">
        <v>25</v>
      </c>
      <c r="O65" s="4">
        <v>25</v>
      </c>
      <c r="P65" s="4">
        <v>25</v>
      </c>
    </row>
    <row r="66" spans="10:16" x14ac:dyDescent="0.25">
      <c r="J66">
        <v>90510</v>
      </c>
      <c r="K66" t="s">
        <v>94</v>
      </c>
      <c r="L66" s="4">
        <v>0</v>
      </c>
      <c r="M66" s="4">
        <v>0</v>
      </c>
      <c r="N66" s="4">
        <v>0</v>
      </c>
      <c r="O66" s="4">
        <v>0</v>
      </c>
      <c r="P66" s="4">
        <v>25</v>
      </c>
    </row>
    <row r="67" spans="10:16" x14ac:dyDescent="0.25">
      <c r="J67">
        <v>90610</v>
      </c>
      <c r="K67" t="s">
        <v>95</v>
      </c>
      <c r="L67" s="4">
        <v>22</v>
      </c>
      <c r="M67" s="4">
        <v>22</v>
      </c>
      <c r="N67" s="4">
        <v>22</v>
      </c>
      <c r="O67" s="4">
        <v>22</v>
      </c>
      <c r="P67" s="4">
        <v>22</v>
      </c>
    </row>
    <row r="68" spans="10:16" x14ac:dyDescent="0.25">
      <c r="J68">
        <v>91018</v>
      </c>
      <c r="K68" t="s">
        <v>41</v>
      </c>
      <c r="L68" s="4">
        <v>0</v>
      </c>
      <c r="M68" s="4">
        <v>0</v>
      </c>
      <c r="N68" s="4">
        <v>0</v>
      </c>
      <c r="O68" s="4">
        <v>21</v>
      </c>
      <c r="P68" s="4">
        <v>21</v>
      </c>
    </row>
    <row r="69" spans="10:16" x14ac:dyDescent="0.25">
      <c r="J69">
        <v>91019</v>
      </c>
      <c r="K69" t="s">
        <v>96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</row>
    <row r="70" spans="10:16" x14ac:dyDescent="0.25">
      <c r="J70">
        <v>91020</v>
      </c>
      <c r="K70" t="s">
        <v>97</v>
      </c>
      <c r="L70" s="4">
        <v>24</v>
      </c>
      <c r="M70" s="4">
        <v>24</v>
      </c>
      <c r="N70" s="4">
        <v>24</v>
      </c>
      <c r="O70" s="4">
        <v>24</v>
      </c>
      <c r="P70" s="4">
        <v>24</v>
      </c>
    </row>
    <row r="71" spans="10:16" x14ac:dyDescent="0.25">
      <c r="J71">
        <v>91021</v>
      </c>
      <c r="K71" t="s">
        <v>66</v>
      </c>
      <c r="L71" s="4">
        <v>23</v>
      </c>
      <c r="M71" s="4">
        <v>23</v>
      </c>
      <c r="N71" s="4">
        <v>23</v>
      </c>
      <c r="O71" s="4">
        <v>23</v>
      </c>
      <c r="P71" s="4">
        <v>23</v>
      </c>
    </row>
    <row r="72" spans="10:16" x14ac:dyDescent="0.25">
      <c r="J72">
        <v>91022</v>
      </c>
      <c r="K72" t="s">
        <v>100</v>
      </c>
      <c r="L72" s="4">
        <v>23</v>
      </c>
      <c r="M72" s="4">
        <v>23</v>
      </c>
      <c r="N72" s="4">
        <v>23</v>
      </c>
      <c r="O72" s="4">
        <v>23</v>
      </c>
      <c r="P72" s="4">
        <v>23</v>
      </c>
    </row>
    <row r="73" spans="10:16" x14ac:dyDescent="0.25">
      <c r="J73">
        <v>91023</v>
      </c>
      <c r="K73" t="s">
        <v>101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</row>
    <row r="74" spans="10:16" x14ac:dyDescent="0.25">
      <c r="J74">
        <v>91024</v>
      </c>
      <c r="K74" t="s">
        <v>41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</row>
    <row r="75" spans="10:16" x14ac:dyDescent="0.25">
      <c r="J75">
        <v>91027</v>
      </c>
      <c r="K75" t="s">
        <v>103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</row>
    <row r="76" spans="10:16" x14ac:dyDescent="0.25">
      <c r="J76">
        <v>92107</v>
      </c>
      <c r="K76" t="s">
        <v>105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</row>
    <row r="77" spans="10:16" x14ac:dyDescent="0.25">
      <c r="J77">
        <v>92241</v>
      </c>
      <c r="K77" t="s">
        <v>49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</row>
    <row r="78" spans="10:16" x14ac:dyDescent="0.25">
      <c r="J78">
        <v>92242</v>
      </c>
      <c r="K78" t="s">
        <v>108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</row>
    <row r="79" spans="10:16" x14ac:dyDescent="0.25">
      <c r="J79">
        <v>92243</v>
      </c>
      <c r="K79" t="s">
        <v>109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</row>
    <row r="80" spans="10:16" x14ac:dyDescent="0.25">
      <c r="J80">
        <v>92351</v>
      </c>
      <c r="K80" t="s">
        <v>110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</row>
    <row r="81" spans="10:16" x14ac:dyDescent="0.25">
      <c r="J81">
        <v>92352</v>
      </c>
      <c r="K81" t="s">
        <v>111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</row>
    <row r="82" spans="10:16" x14ac:dyDescent="0.25">
      <c r="J82">
        <v>92397</v>
      </c>
      <c r="K82" t="s">
        <v>112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</row>
    <row r="83" spans="10:16" x14ac:dyDescent="0.25">
      <c r="J83">
        <v>92602</v>
      </c>
      <c r="K83" t="s">
        <v>113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</row>
    <row r="84" spans="10:16" x14ac:dyDescent="0.25">
      <c r="J84">
        <v>92746</v>
      </c>
      <c r="K84" t="s">
        <v>116</v>
      </c>
      <c r="L84" s="4">
        <v>22</v>
      </c>
      <c r="M84" s="4">
        <v>22</v>
      </c>
      <c r="N84" s="4">
        <v>22</v>
      </c>
      <c r="O84" s="4">
        <v>22</v>
      </c>
      <c r="P84" s="4">
        <v>22</v>
      </c>
    </row>
    <row r="85" spans="10:16" x14ac:dyDescent="0.25">
      <c r="J85">
        <v>92790</v>
      </c>
      <c r="K85" t="s">
        <v>117</v>
      </c>
      <c r="L85" s="4">
        <v>24</v>
      </c>
      <c r="M85" s="4">
        <v>24</v>
      </c>
      <c r="N85" s="4">
        <v>24</v>
      </c>
      <c r="O85" s="4">
        <v>24</v>
      </c>
      <c r="P85" s="4">
        <v>24</v>
      </c>
    </row>
    <row r="86" spans="10:16" x14ac:dyDescent="0.25">
      <c r="J86">
        <v>92791</v>
      </c>
      <c r="K86" t="s">
        <v>118</v>
      </c>
      <c r="L86" s="4">
        <v>22</v>
      </c>
      <c r="M86" s="4">
        <v>22</v>
      </c>
      <c r="N86" s="4">
        <v>22</v>
      </c>
      <c r="O86" s="4">
        <v>22</v>
      </c>
      <c r="P86" s="4">
        <v>22</v>
      </c>
    </row>
    <row r="87" spans="10:16" x14ac:dyDescent="0.25">
      <c r="J87">
        <v>92792</v>
      </c>
      <c r="K87" t="s">
        <v>119</v>
      </c>
      <c r="L87" s="4">
        <v>22</v>
      </c>
      <c r="M87" s="4">
        <v>22</v>
      </c>
      <c r="N87" s="4">
        <v>22</v>
      </c>
      <c r="O87" s="4">
        <v>22</v>
      </c>
      <c r="P87" s="4">
        <v>22</v>
      </c>
    </row>
    <row r="88" spans="10:16" x14ac:dyDescent="0.25">
      <c r="J88">
        <v>92793</v>
      </c>
      <c r="K88" t="s">
        <v>120</v>
      </c>
      <c r="L88" s="4">
        <v>22</v>
      </c>
      <c r="M88" s="4">
        <v>22</v>
      </c>
      <c r="N88" s="4">
        <v>22</v>
      </c>
      <c r="O88" s="4">
        <v>22</v>
      </c>
      <c r="P88" s="4">
        <v>22</v>
      </c>
    </row>
    <row r="89" spans="10:16" x14ac:dyDescent="0.25">
      <c r="J89">
        <v>93282</v>
      </c>
      <c r="K89" t="s">
        <v>70</v>
      </c>
      <c r="L89" s="4">
        <v>25</v>
      </c>
      <c r="M89" s="4">
        <v>25</v>
      </c>
      <c r="N89" s="4">
        <v>24</v>
      </c>
      <c r="O89" s="4">
        <v>25</v>
      </c>
      <c r="P89" s="4">
        <v>25</v>
      </c>
    </row>
    <row r="90" spans="10:16" x14ac:dyDescent="0.25">
      <c r="J90">
        <v>93283</v>
      </c>
      <c r="K90" t="s">
        <v>123</v>
      </c>
      <c r="L90" s="4">
        <v>24</v>
      </c>
      <c r="M90" s="4">
        <v>24</v>
      </c>
      <c r="N90" s="4">
        <v>25</v>
      </c>
      <c r="O90" s="4">
        <v>25</v>
      </c>
      <c r="P90" s="4">
        <v>25</v>
      </c>
    </row>
    <row r="91" spans="10:16" x14ac:dyDescent="0.25">
      <c r="J91">
        <v>93284</v>
      </c>
      <c r="K91" t="s">
        <v>124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</row>
    <row r="92" spans="10:16" x14ac:dyDescent="0.25">
      <c r="J92">
        <v>93285</v>
      </c>
      <c r="K92" t="s">
        <v>125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</row>
    <row r="93" spans="10:16" x14ac:dyDescent="0.25">
      <c r="J93">
        <v>93286</v>
      </c>
      <c r="K93" t="s">
        <v>126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</row>
    <row r="94" spans="10:16" x14ac:dyDescent="0.25">
      <c r="J94">
        <v>93287</v>
      </c>
      <c r="K94" t="s">
        <v>123</v>
      </c>
      <c r="L94" s="4">
        <v>0</v>
      </c>
      <c r="M94" s="4">
        <v>0</v>
      </c>
      <c r="N94" s="4">
        <v>0</v>
      </c>
      <c r="O94" s="4">
        <v>25</v>
      </c>
      <c r="P94" s="4">
        <v>0</v>
      </c>
    </row>
    <row r="95" spans="10:16" x14ac:dyDescent="0.25">
      <c r="J95">
        <v>93288</v>
      </c>
      <c r="K95" t="s">
        <v>123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</row>
    <row r="96" spans="10:16" x14ac:dyDescent="0.25">
      <c r="J96">
        <v>93289</v>
      </c>
      <c r="K96" t="s">
        <v>127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</row>
    <row r="97" spans="10:16" x14ac:dyDescent="0.25">
      <c r="J97">
        <v>93290</v>
      </c>
      <c r="K97" t="s">
        <v>128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</row>
    <row r="98" spans="10:16" x14ac:dyDescent="0.25">
      <c r="J98">
        <v>93291</v>
      </c>
      <c r="K98" t="s">
        <v>129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</row>
    <row r="99" spans="10:16" x14ac:dyDescent="0.25">
      <c r="J99">
        <v>93317</v>
      </c>
      <c r="K99" t="s">
        <v>81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</row>
    <row r="100" spans="10:16" x14ac:dyDescent="0.25">
      <c r="J100">
        <v>93318</v>
      </c>
      <c r="K100" t="s">
        <v>87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</row>
    <row r="101" spans="10:16" x14ac:dyDescent="0.25">
      <c r="J101">
        <v>93319</v>
      </c>
      <c r="K101" t="s">
        <v>81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</row>
    <row r="102" spans="10:16" x14ac:dyDescent="0.25">
      <c r="J102">
        <v>93320</v>
      </c>
      <c r="K102" t="s">
        <v>87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</row>
    <row r="103" spans="10:16" x14ac:dyDescent="0.25">
      <c r="J103">
        <v>94023</v>
      </c>
      <c r="K103" t="s">
        <v>132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</row>
    <row r="104" spans="10:16" x14ac:dyDescent="0.25">
      <c r="J104">
        <v>94051</v>
      </c>
      <c r="K104" t="s">
        <v>133</v>
      </c>
      <c r="L104" s="4">
        <v>25</v>
      </c>
      <c r="M104" s="4">
        <v>0</v>
      </c>
      <c r="N104" s="4">
        <v>25</v>
      </c>
      <c r="O104" s="4">
        <v>25</v>
      </c>
      <c r="P104" s="4">
        <v>25</v>
      </c>
    </row>
    <row r="105" spans="10:16" x14ac:dyDescent="0.25">
      <c r="J105">
        <v>1055863</v>
      </c>
      <c r="K105" t="s">
        <v>134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</row>
    <row r="106" spans="10:16" x14ac:dyDescent="0.25">
      <c r="J106">
        <v>1055876</v>
      </c>
      <c r="K106" t="s">
        <v>138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</row>
    <row r="107" spans="10:16" x14ac:dyDescent="0.25">
      <c r="J107">
        <v>1073614</v>
      </c>
      <c r="K107" t="s">
        <v>139</v>
      </c>
      <c r="L107" s="4">
        <v>25</v>
      </c>
      <c r="M107" s="4">
        <v>0</v>
      </c>
      <c r="N107" s="4">
        <v>0</v>
      </c>
      <c r="O107" s="4">
        <v>0</v>
      </c>
      <c r="P107" s="4">
        <v>0</v>
      </c>
    </row>
    <row r="108" spans="10:16" x14ac:dyDescent="0.25">
      <c r="J108" t="s">
        <v>141</v>
      </c>
      <c r="K108" t="s">
        <v>142</v>
      </c>
      <c r="L108" s="4">
        <v>23</v>
      </c>
      <c r="M108" s="4">
        <v>23</v>
      </c>
      <c r="N108" s="4">
        <v>23</v>
      </c>
      <c r="O108" s="4">
        <v>23</v>
      </c>
      <c r="P108" s="4">
        <v>23</v>
      </c>
    </row>
    <row r="109" spans="10:16" x14ac:dyDescent="0.25">
      <c r="J109" t="s">
        <v>144</v>
      </c>
      <c r="K109" t="s">
        <v>145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</row>
    <row r="110" spans="10:16" x14ac:dyDescent="0.25">
      <c r="J110" t="s">
        <v>146</v>
      </c>
      <c r="K110" t="s">
        <v>147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</row>
    <row r="111" spans="10:16" x14ac:dyDescent="0.25">
      <c r="J111" t="s">
        <v>148</v>
      </c>
      <c r="K111" t="s">
        <v>149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</row>
    <row r="112" spans="10:16" x14ac:dyDescent="0.25">
      <c r="J112" t="s">
        <v>150</v>
      </c>
      <c r="K112" t="s">
        <v>41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</row>
    <row r="113" spans="10:16" x14ac:dyDescent="0.25">
      <c r="J113" t="s">
        <v>151</v>
      </c>
      <c r="K113" t="s">
        <v>152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</row>
    <row r="114" spans="10:16" x14ac:dyDescent="0.25">
      <c r="J114" t="s">
        <v>153</v>
      </c>
      <c r="K114" t="s">
        <v>154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</row>
    <row r="115" spans="10:16" x14ac:dyDescent="0.25">
      <c r="J115" t="s">
        <v>155</v>
      </c>
      <c r="K115" t="s">
        <v>156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</row>
    <row r="116" spans="10:16" x14ac:dyDescent="0.25">
      <c r="J116" t="s">
        <v>159</v>
      </c>
      <c r="K116" t="s">
        <v>160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</row>
    <row r="117" spans="10:16" x14ac:dyDescent="0.25">
      <c r="J117" t="s">
        <v>161</v>
      </c>
      <c r="K117" t="s">
        <v>162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</row>
    <row r="118" spans="10:16" x14ac:dyDescent="0.25">
      <c r="J118" t="s">
        <v>163</v>
      </c>
      <c r="K118" t="s">
        <v>164</v>
      </c>
      <c r="L118" s="4">
        <v>24</v>
      </c>
      <c r="M118" s="4">
        <v>24</v>
      </c>
      <c r="N118" s="4">
        <v>24</v>
      </c>
      <c r="O118" s="4">
        <v>24</v>
      </c>
      <c r="P118" s="4">
        <v>24</v>
      </c>
    </row>
    <row r="119" spans="10:16" x14ac:dyDescent="0.25">
      <c r="J119" t="s">
        <v>165</v>
      </c>
      <c r="K119" t="s">
        <v>166</v>
      </c>
      <c r="L119" s="4">
        <v>21</v>
      </c>
      <c r="M119" s="4">
        <v>21</v>
      </c>
      <c r="N119" s="4">
        <v>21</v>
      </c>
      <c r="O119" s="4">
        <v>0</v>
      </c>
      <c r="P119" s="4">
        <v>0</v>
      </c>
    </row>
    <row r="120" spans="10:16" x14ac:dyDescent="0.25">
      <c r="J120" t="s">
        <v>168</v>
      </c>
      <c r="K120" t="s">
        <v>169</v>
      </c>
      <c r="L120" s="4">
        <v>0</v>
      </c>
      <c r="M120" s="4">
        <v>25</v>
      </c>
      <c r="N120" s="4">
        <v>0</v>
      </c>
      <c r="O120" s="4">
        <v>0</v>
      </c>
      <c r="P120" s="4">
        <v>0</v>
      </c>
    </row>
    <row r="121" spans="10:16" x14ac:dyDescent="0.25">
      <c r="J121" t="s">
        <v>170</v>
      </c>
      <c r="K121" t="s">
        <v>49</v>
      </c>
      <c r="L121" s="4">
        <v>22</v>
      </c>
      <c r="M121" s="4">
        <v>22</v>
      </c>
      <c r="N121" s="4">
        <v>22</v>
      </c>
      <c r="O121" s="4">
        <v>21</v>
      </c>
      <c r="P121" s="4">
        <v>21</v>
      </c>
    </row>
    <row r="122" spans="10:16" x14ac:dyDescent="0.25">
      <c r="J122" t="s">
        <v>171</v>
      </c>
      <c r="K122" t="s">
        <v>172</v>
      </c>
      <c r="L122" s="4">
        <v>21</v>
      </c>
      <c r="M122" s="4">
        <v>21</v>
      </c>
      <c r="N122" s="4">
        <v>21</v>
      </c>
      <c r="O122" s="4">
        <v>21</v>
      </c>
      <c r="P122" s="4">
        <v>21</v>
      </c>
    </row>
    <row r="123" spans="10:16" x14ac:dyDescent="0.25">
      <c r="J123" t="s">
        <v>173</v>
      </c>
      <c r="K123" t="s">
        <v>174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</row>
    <row r="124" spans="10:16" x14ac:dyDescent="0.25">
      <c r="J124" t="s">
        <v>175</v>
      </c>
      <c r="K124" t="s">
        <v>176</v>
      </c>
      <c r="L124" s="4">
        <v>23</v>
      </c>
      <c r="M124" s="4">
        <v>25</v>
      </c>
      <c r="N124" s="4">
        <v>25</v>
      </c>
      <c r="O124" s="4">
        <v>0</v>
      </c>
      <c r="P124" s="4">
        <v>0</v>
      </c>
    </row>
    <row r="125" spans="10:16" x14ac:dyDescent="0.25">
      <c r="J125" t="s">
        <v>177</v>
      </c>
      <c r="K125" t="s">
        <v>178</v>
      </c>
      <c r="L125" s="4">
        <v>25</v>
      </c>
      <c r="M125" s="4">
        <v>25</v>
      </c>
      <c r="N125" s="4">
        <v>25</v>
      </c>
      <c r="O125" s="4">
        <v>25</v>
      </c>
      <c r="P125" s="4">
        <v>25</v>
      </c>
    </row>
    <row r="126" spans="10:16" x14ac:dyDescent="0.25">
      <c r="J126" t="s">
        <v>179</v>
      </c>
      <c r="K126" t="s">
        <v>180</v>
      </c>
      <c r="L126" s="4">
        <v>23</v>
      </c>
      <c r="M126" s="4">
        <v>24</v>
      </c>
      <c r="N126" s="4">
        <v>23</v>
      </c>
      <c r="O126" s="4">
        <v>25</v>
      </c>
      <c r="P126" s="4">
        <v>0</v>
      </c>
    </row>
    <row r="127" spans="10:16" x14ac:dyDescent="0.25">
      <c r="J127" t="s">
        <v>182</v>
      </c>
      <c r="K127" t="s">
        <v>183</v>
      </c>
      <c r="L127" s="4">
        <v>23</v>
      </c>
      <c r="M127" s="4">
        <v>23</v>
      </c>
      <c r="N127" s="4">
        <v>23</v>
      </c>
      <c r="O127" s="4">
        <v>23</v>
      </c>
      <c r="P127" s="4">
        <v>23</v>
      </c>
    </row>
    <row r="128" spans="10:16" x14ac:dyDescent="0.25">
      <c r="J128" t="s">
        <v>186</v>
      </c>
      <c r="K128" t="s">
        <v>187</v>
      </c>
      <c r="L128" s="4">
        <v>23</v>
      </c>
      <c r="M128" s="4">
        <v>23</v>
      </c>
      <c r="N128" s="4">
        <v>23</v>
      </c>
      <c r="O128" s="4">
        <v>23</v>
      </c>
      <c r="P128" s="4">
        <v>23</v>
      </c>
    </row>
    <row r="129" spans="10:16" x14ac:dyDescent="0.25">
      <c r="J129" t="s">
        <v>188</v>
      </c>
      <c r="K129" t="s">
        <v>189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</row>
    <row r="130" spans="10:16" x14ac:dyDescent="0.25">
      <c r="J130" t="s">
        <v>192</v>
      </c>
      <c r="K130" t="s">
        <v>49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</row>
    <row r="131" spans="10:16" x14ac:dyDescent="0.25">
      <c r="J131" t="s">
        <v>193</v>
      </c>
      <c r="K131" t="s">
        <v>194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</row>
    <row r="132" spans="10:16" x14ac:dyDescent="0.25">
      <c r="J132" t="s">
        <v>195</v>
      </c>
      <c r="K132" t="s">
        <v>196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</row>
    <row r="133" spans="10:16" x14ac:dyDescent="0.25">
      <c r="J133" t="s">
        <v>197</v>
      </c>
      <c r="K133" t="s">
        <v>198</v>
      </c>
      <c r="L133" s="4">
        <v>24</v>
      </c>
      <c r="M133" s="4">
        <v>24</v>
      </c>
      <c r="N133" s="4">
        <v>24</v>
      </c>
      <c r="O133" s="4">
        <v>24</v>
      </c>
      <c r="P133" s="4">
        <v>24</v>
      </c>
    </row>
    <row r="134" spans="10:16" x14ac:dyDescent="0.25">
      <c r="J134" t="s">
        <v>201</v>
      </c>
      <c r="K134" t="s">
        <v>202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</row>
    <row r="135" spans="10:16" x14ac:dyDescent="0.25">
      <c r="J135" t="s">
        <v>205</v>
      </c>
      <c r="K135" t="s">
        <v>206</v>
      </c>
      <c r="L135" s="4">
        <v>21</v>
      </c>
      <c r="M135" s="4">
        <v>21</v>
      </c>
      <c r="N135" s="4">
        <v>21</v>
      </c>
      <c r="O135" s="4">
        <v>21</v>
      </c>
      <c r="P135" s="4">
        <v>21</v>
      </c>
    </row>
    <row r="136" spans="10:16" x14ac:dyDescent="0.25">
      <c r="J136" t="s">
        <v>207</v>
      </c>
      <c r="K136" t="s">
        <v>208</v>
      </c>
      <c r="L136" s="4">
        <v>21</v>
      </c>
      <c r="M136" s="4">
        <v>21</v>
      </c>
      <c r="N136" s="4">
        <v>21</v>
      </c>
      <c r="O136" s="4">
        <v>21</v>
      </c>
      <c r="P136" s="4">
        <v>21</v>
      </c>
    </row>
    <row r="137" spans="10:16" x14ac:dyDescent="0.25">
      <c r="J137" t="s">
        <v>209</v>
      </c>
      <c r="K137" t="s">
        <v>210</v>
      </c>
      <c r="L137" s="4">
        <v>22</v>
      </c>
      <c r="M137" s="4">
        <v>22</v>
      </c>
      <c r="N137" s="4">
        <v>22</v>
      </c>
      <c r="O137" s="4">
        <v>22</v>
      </c>
      <c r="P137" s="4">
        <v>22</v>
      </c>
    </row>
    <row r="138" spans="10:16" x14ac:dyDescent="0.25">
      <c r="J138" t="s">
        <v>214</v>
      </c>
      <c r="K138" t="s">
        <v>215</v>
      </c>
      <c r="L138" s="4">
        <v>21</v>
      </c>
      <c r="M138" s="4">
        <v>21</v>
      </c>
      <c r="N138" s="4">
        <v>21</v>
      </c>
      <c r="O138" s="4">
        <v>21</v>
      </c>
      <c r="P138" s="4">
        <v>21</v>
      </c>
    </row>
    <row r="139" spans="10:16" x14ac:dyDescent="0.25">
      <c r="J139" t="s">
        <v>216</v>
      </c>
      <c r="K139" t="s">
        <v>217</v>
      </c>
      <c r="L139" s="4">
        <v>22</v>
      </c>
      <c r="M139" s="4">
        <v>22</v>
      </c>
      <c r="N139" s="4">
        <v>22</v>
      </c>
      <c r="O139" s="4">
        <v>22</v>
      </c>
      <c r="P139" s="4">
        <v>22</v>
      </c>
    </row>
    <row r="140" spans="10:16" x14ac:dyDescent="0.25">
      <c r="J140" t="s">
        <v>219</v>
      </c>
      <c r="K140" t="s">
        <v>220</v>
      </c>
      <c r="L140" s="4">
        <v>25</v>
      </c>
      <c r="M140" s="4">
        <v>25</v>
      </c>
      <c r="N140" s="4">
        <v>25</v>
      </c>
      <c r="O140" s="4">
        <v>25</v>
      </c>
      <c r="P140" s="4">
        <v>25</v>
      </c>
    </row>
    <row r="141" spans="10:16" x14ac:dyDescent="0.25">
      <c r="J141" t="s">
        <v>221</v>
      </c>
      <c r="K141" t="s">
        <v>222</v>
      </c>
      <c r="L141" s="4">
        <v>0</v>
      </c>
      <c r="M141" s="4">
        <v>25</v>
      </c>
      <c r="N141" s="4">
        <v>0</v>
      </c>
      <c r="O141" s="4">
        <v>0</v>
      </c>
      <c r="P141" s="4">
        <v>25</v>
      </c>
    </row>
    <row r="142" spans="10:16" x14ac:dyDescent="0.25">
      <c r="J142" t="s">
        <v>223</v>
      </c>
      <c r="K142" t="s">
        <v>224</v>
      </c>
      <c r="L142" s="4">
        <v>25</v>
      </c>
      <c r="M142" s="4">
        <v>25</v>
      </c>
      <c r="N142" s="4">
        <v>25</v>
      </c>
      <c r="O142" s="4">
        <v>25</v>
      </c>
      <c r="P142" s="4">
        <v>25</v>
      </c>
    </row>
    <row r="143" spans="10:16" x14ac:dyDescent="0.25">
      <c r="J143" t="s">
        <v>225</v>
      </c>
      <c r="K143" t="s">
        <v>226</v>
      </c>
      <c r="L143" s="4">
        <v>23</v>
      </c>
      <c r="M143" s="4">
        <v>23</v>
      </c>
      <c r="N143" s="4">
        <v>23</v>
      </c>
      <c r="O143" s="4">
        <v>23</v>
      </c>
      <c r="P143" s="4">
        <v>23</v>
      </c>
    </row>
    <row r="144" spans="10:16" x14ac:dyDescent="0.25">
      <c r="J144" t="s">
        <v>228</v>
      </c>
      <c r="K144" t="s">
        <v>229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</row>
    <row r="145" spans="10:16" x14ac:dyDescent="0.25">
      <c r="J145" t="s">
        <v>230</v>
      </c>
      <c r="K145" t="s">
        <v>231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</row>
    <row r="146" spans="10:16" x14ac:dyDescent="0.25">
      <c r="J146" t="s">
        <v>232</v>
      </c>
      <c r="K146" t="s">
        <v>233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</row>
    <row r="147" spans="10:16" x14ac:dyDescent="0.25">
      <c r="J147" t="s">
        <v>237</v>
      </c>
      <c r="K147" t="s">
        <v>238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</row>
    <row r="148" spans="10:16" x14ac:dyDescent="0.25">
      <c r="J148" t="s">
        <v>239</v>
      </c>
      <c r="K148" t="s">
        <v>240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</row>
    <row r="149" spans="10:16" x14ac:dyDescent="0.25">
      <c r="J149" t="s">
        <v>241</v>
      </c>
      <c r="K149" t="s">
        <v>49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</row>
    <row r="150" spans="10:16" x14ac:dyDescent="0.25">
      <c r="J150" t="s">
        <v>242</v>
      </c>
      <c r="K150" t="s">
        <v>243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</row>
    <row r="151" spans="10:16" x14ac:dyDescent="0.25">
      <c r="J151" t="s">
        <v>246</v>
      </c>
      <c r="K151" t="s">
        <v>247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</row>
    <row r="152" spans="10:16" x14ac:dyDescent="0.25">
      <c r="J152" t="s">
        <v>248</v>
      </c>
      <c r="K152" t="s">
        <v>249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</row>
    <row r="153" spans="10:16" x14ac:dyDescent="0.25">
      <c r="J153" t="s">
        <v>252</v>
      </c>
      <c r="K153" t="s">
        <v>253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</row>
    <row r="154" spans="10:16" x14ac:dyDescent="0.25">
      <c r="J154" t="s">
        <v>254</v>
      </c>
      <c r="K154" t="s">
        <v>255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</row>
    <row r="155" spans="10:16" x14ac:dyDescent="0.25">
      <c r="J155" t="s">
        <v>256</v>
      </c>
      <c r="K155" t="s">
        <v>257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</row>
    <row r="156" spans="10:16" x14ac:dyDescent="0.25">
      <c r="J156" t="s">
        <v>258</v>
      </c>
      <c r="K156" t="s">
        <v>49</v>
      </c>
      <c r="L156" s="4">
        <v>21</v>
      </c>
      <c r="M156" s="4">
        <v>21</v>
      </c>
      <c r="N156" s="4">
        <v>21</v>
      </c>
      <c r="O156" s="4">
        <v>21</v>
      </c>
      <c r="P156" s="4">
        <v>21</v>
      </c>
    </row>
    <row r="157" spans="10:16" x14ac:dyDescent="0.25">
      <c r="J157" t="s">
        <v>260</v>
      </c>
      <c r="K157" t="s">
        <v>261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</row>
    <row r="158" spans="10:16" x14ac:dyDescent="0.25">
      <c r="J158" t="s">
        <v>263</v>
      </c>
      <c r="K158" t="s">
        <v>264</v>
      </c>
      <c r="L158" s="4">
        <v>24</v>
      </c>
      <c r="M158" s="4">
        <v>24</v>
      </c>
      <c r="N158" s="4">
        <v>24</v>
      </c>
      <c r="O158" s="4">
        <v>24</v>
      </c>
      <c r="P158" s="4">
        <v>24</v>
      </c>
    </row>
    <row r="159" spans="10:16" x14ac:dyDescent="0.25">
      <c r="J159" t="s">
        <v>267</v>
      </c>
      <c r="K159" t="s">
        <v>268</v>
      </c>
      <c r="L159" s="4">
        <v>25</v>
      </c>
      <c r="M159" s="4">
        <v>25</v>
      </c>
      <c r="N159" s="4">
        <v>25</v>
      </c>
      <c r="O159" s="4">
        <v>25</v>
      </c>
      <c r="P159" s="4">
        <v>25</v>
      </c>
    </row>
    <row r="160" spans="10:16" x14ac:dyDescent="0.25">
      <c r="J160" t="s">
        <v>269</v>
      </c>
      <c r="K160" t="s">
        <v>270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</row>
    <row r="161" spans="10:16" x14ac:dyDescent="0.25">
      <c r="J161" t="s">
        <v>272</v>
      </c>
      <c r="K161" t="s">
        <v>273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</row>
    <row r="162" spans="10:16" x14ac:dyDescent="0.25">
      <c r="J162" t="s">
        <v>275</v>
      </c>
      <c r="K162" t="s">
        <v>276</v>
      </c>
      <c r="L162" s="4">
        <v>24</v>
      </c>
      <c r="M162" s="4">
        <v>24</v>
      </c>
      <c r="N162" s="4">
        <v>24</v>
      </c>
      <c r="O162" s="4">
        <v>24</v>
      </c>
      <c r="P162" s="4">
        <v>24</v>
      </c>
    </row>
    <row r="163" spans="10:16" x14ac:dyDescent="0.25">
      <c r="J163" t="s">
        <v>277</v>
      </c>
      <c r="K163" t="s">
        <v>278</v>
      </c>
      <c r="L163" s="4">
        <v>25</v>
      </c>
      <c r="M163" s="4">
        <v>25</v>
      </c>
      <c r="N163" s="4">
        <v>0</v>
      </c>
      <c r="O163" s="4">
        <v>25</v>
      </c>
      <c r="P163" s="4">
        <v>0</v>
      </c>
    </row>
    <row r="164" spans="10:16" x14ac:dyDescent="0.25">
      <c r="J164" t="s">
        <v>280</v>
      </c>
      <c r="K164" t="s">
        <v>281</v>
      </c>
      <c r="L164" s="4">
        <v>25</v>
      </c>
      <c r="M164" s="4">
        <v>25</v>
      </c>
      <c r="N164" s="4">
        <v>25</v>
      </c>
      <c r="O164" s="4">
        <v>25</v>
      </c>
      <c r="P164" s="4">
        <v>23</v>
      </c>
    </row>
    <row r="165" spans="10:16" x14ac:dyDescent="0.25">
      <c r="J165" t="s">
        <v>282</v>
      </c>
      <c r="K165" t="s">
        <v>283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</row>
    <row r="166" spans="10:16" x14ac:dyDescent="0.25">
      <c r="J166" t="s">
        <v>286</v>
      </c>
      <c r="K166" t="s">
        <v>287</v>
      </c>
      <c r="L166" s="4">
        <v>0</v>
      </c>
      <c r="M166" s="4">
        <v>0</v>
      </c>
      <c r="N166" s="4">
        <v>0</v>
      </c>
      <c r="O166" s="4">
        <v>0</v>
      </c>
      <c r="P166" s="4">
        <v>25</v>
      </c>
    </row>
    <row r="167" spans="10:16" x14ac:dyDescent="0.25">
      <c r="J167" t="s">
        <v>288</v>
      </c>
      <c r="K167" t="s">
        <v>289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</row>
    <row r="168" spans="10:16" x14ac:dyDescent="0.25">
      <c r="J168" t="s">
        <v>291</v>
      </c>
      <c r="K168" t="s">
        <v>292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</row>
    <row r="169" spans="10:16" x14ac:dyDescent="0.25">
      <c r="J169" t="s">
        <v>293</v>
      </c>
      <c r="K169" t="s">
        <v>294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</row>
    <row r="170" spans="10:16" x14ac:dyDescent="0.25">
      <c r="J170" t="s">
        <v>295</v>
      </c>
      <c r="K170" t="s">
        <v>296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</row>
    <row r="171" spans="10:16" x14ac:dyDescent="0.25">
      <c r="J171" t="s">
        <v>297</v>
      </c>
      <c r="K171" t="s">
        <v>298</v>
      </c>
      <c r="L171" s="4">
        <v>24</v>
      </c>
      <c r="M171" s="4">
        <v>24</v>
      </c>
      <c r="N171" s="4">
        <v>25</v>
      </c>
      <c r="O171" s="4">
        <v>24</v>
      </c>
      <c r="P171" s="4">
        <v>24</v>
      </c>
    </row>
    <row r="172" spans="10:16" x14ac:dyDescent="0.25">
      <c r="J172" t="s">
        <v>299</v>
      </c>
      <c r="K172" t="s">
        <v>300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</row>
    <row r="173" spans="10:16" x14ac:dyDescent="0.25">
      <c r="J173" t="s">
        <v>302</v>
      </c>
      <c r="K173" t="s">
        <v>303</v>
      </c>
      <c r="L173" s="4">
        <v>22</v>
      </c>
      <c r="M173" s="4">
        <v>22</v>
      </c>
      <c r="N173" s="4">
        <v>22</v>
      </c>
      <c r="O173" s="4">
        <v>22</v>
      </c>
      <c r="P173" s="4">
        <v>22</v>
      </c>
    </row>
    <row r="174" spans="10:16" x14ac:dyDescent="0.25">
      <c r="J174" t="s">
        <v>304</v>
      </c>
      <c r="K174" t="s">
        <v>305</v>
      </c>
      <c r="L174" s="4">
        <v>23</v>
      </c>
      <c r="M174" s="4">
        <v>23</v>
      </c>
      <c r="N174" s="4">
        <v>23</v>
      </c>
      <c r="O174" s="4">
        <v>23</v>
      </c>
      <c r="P174" s="4">
        <v>23</v>
      </c>
    </row>
    <row r="175" spans="10:16" x14ac:dyDescent="0.25">
      <c r="J175" t="s">
        <v>308</v>
      </c>
      <c r="K175" t="s">
        <v>309</v>
      </c>
      <c r="L175" s="4">
        <v>25</v>
      </c>
      <c r="M175" s="4">
        <v>23</v>
      </c>
      <c r="N175" s="4">
        <v>23</v>
      </c>
      <c r="O175" s="4">
        <v>22</v>
      </c>
      <c r="P175" s="4">
        <v>22</v>
      </c>
    </row>
    <row r="176" spans="10:16" x14ac:dyDescent="0.25">
      <c r="J176" t="s">
        <v>310</v>
      </c>
      <c r="K176" t="s">
        <v>311</v>
      </c>
      <c r="L176" s="4">
        <v>24</v>
      </c>
      <c r="M176" s="4">
        <v>23</v>
      </c>
      <c r="N176" s="4">
        <v>24</v>
      </c>
      <c r="O176" s="4">
        <v>23</v>
      </c>
      <c r="P176" s="4">
        <v>24</v>
      </c>
    </row>
    <row r="177" spans="10:16" x14ac:dyDescent="0.25">
      <c r="J177" t="s">
        <v>312</v>
      </c>
      <c r="K177" t="s">
        <v>313</v>
      </c>
      <c r="L177" s="4">
        <v>24</v>
      </c>
      <c r="M177" s="4">
        <v>24</v>
      </c>
      <c r="N177" s="4">
        <v>24</v>
      </c>
      <c r="O177" s="4">
        <v>24</v>
      </c>
      <c r="P177" s="4">
        <v>24</v>
      </c>
    </row>
    <row r="178" spans="10:16" x14ac:dyDescent="0.25">
      <c r="J178" t="s">
        <v>315</v>
      </c>
      <c r="K178" t="s">
        <v>316</v>
      </c>
      <c r="L178" s="4">
        <v>25</v>
      </c>
      <c r="M178" s="4">
        <v>25</v>
      </c>
      <c r="N178" s="4">
        <v>25</v>
      </c>
      <c r="O178" s="4">
        <v>25</v>
      </c>
      <c r="P178" s="4">
        <v>25</v>
      </c>
    </row>
    <row r="179" spans="10:16" x14ac:dyDescent="0.25">
      <c r="J179" t="s">
        <v>318</v>
      </c>
      <c r="K179" t="s">
        <v>319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</row>
    <row r="180" spans="10:16" x14ac:dyDescent="0.25">
      <c r="J180" t="s">
        <v>320</v>
      </c>
      <c r="K180" t="s">
        <v>321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</row>
    <row r="181" spans="10:16" x14ac:dyDescent="0.25">
      <c r="J181" t="s">
        <v>322</v>
      </c>
      <c r="K181" t="s">
        <v>323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</row>
    <row r="182" spans="10:16" x14ac:dyDescent="0.25">
      <c r="J182" t="s">
        <v>325</v>
      </c>
      <c r="K182" t="s">
        <v>326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0:16" x14ac:dyDescent="0.25">
      <c r="J183" t="s">
        <v>327</v>
      </c>
      <c r="K183" t="s">
        <v>86</v>
      </c>
      <c r="L183" s="4">
        <v>21</v>
      </c>
      <c r="M183" s="4">
        <v>21</v>
      </c>
      <c r="N183" s="4">
        <v>0</v>
      </c>
      <c r="O183" s="4">
        <v>0</v>
      </c>
      <c r="P183" s="4">
        <v>0</v>
      </c>
    </row>
    <row r="184" spans="10:16" x14ac:dyDescent="0.25">
      <c r="J184" t="s">
        <v>328</v>
      </c>
      <c r="K184" t="s">
        <v>329</v>
      </c>
      <c r="L184" s="4">
        <v>22</v>
      </c>
      <c r="M184" s="4">
        <v>23</v>
      </c>
      <c r="N184" s="4">
        <v>23</v>
      </c>
      <c r="O184" s="4">
        <v>22</v>
      </c>
      <c r="P184" s="4">
        <v>22</v>
      </c>
    </row>
    <row r="185" spans="10:16" x14ac:dyDescent="0.25">
      <c r="J185" t="s">
        <v>330</v>
      </c>
      <c r="K185" t="s">
        <v>331</v>
      </c>
      <c r="L185" s="4">
        <v>21</v>
      </c>
      <c r="M185" s="4">
        <v>21</v>
      </c>
      <c r="N185" s="4">
        <v>0</v>
      </c>
      <c r="O185" s="4">
        <v>0</v>
      </c>
      <c r="P185" s="4">
        <v>0</v>
      </c>
    </row>
    <row r="186" spans="10:16" x14ac:dyDescent="0.25">
      <c r="J186" t="s">
        <v>332</v>
      </c>
      <c r="K186" t="s">
        <v>333</v>
      </c>
      <c r="L186" s="4">
        <v>22</v>
      </c>
      <c r="M186" s="4">
        <v>22</v>
      </c>
      <c r="N186" s="4">
        <v>22</v>
      </c>
      <c r="O186" s="4">
        <v>22</v>
      </c>
      <c r="P186" s="4">
        <v>22</v>
      </c>
    </row>
    <row r="187" spans="10:16" x14ac:dyDescent="0.25">
      <c r="J187" t="s">
        <v>334</v>
      </c>
      <c r="K187" t="s">
        <v>335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</row>
    <row r="188" spans="10:16" x14ac:dyDescent="0.25">
      <c r="J188" t="s">
        <v>336</v>
      </c>
      <c r="K188" t="s">
        <v>337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0:16" x14ac:dyDescent="0.25">
      <c r="J189" t="s">
        <v>339</v>
      </c>
      <c r="K189" t="s">
        <v>340</v>
      </c>
      <c r="L189" s="4">
        <v>25</v>
      </c>
      <c r="M189" s="4">
        <v>0</v>
      </c>
      <c r="N189" s="4">
        <v>0</v>
      </c>
      <c r="O189" s="4">
        <v>0</v>
      </c>
      <c r="P189" s="4">
        <v>0</v>
      </c>
    </row>
    <row r="190" spans="10:16" x14ac:dyDescent="0.25">
      <c r="J190" t="s">
        <v>341</v>
      </c>
      <c r="K190" t="s">
        <v>342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0:16" x14ac:dyDescent="0.25">
      <c r="J191" t="s">
        <v>343</v>
      </c>
      <c r="K191" t="s">
        <v>344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</row>
    <row r="192" spans="10:16" x14ac:dyDescent="0.25">
      <c r="J192" t="s">
        <v>346</v>
      </c>
      <c r="K192" t="s">
        <v>347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</row>
    <row r="193" spans="10:16" x14ac:dyDescent="0.25">
      <c r="J193" t="s">
        <v>348</v>
      </c>
      <c r="K193" t="s">
        <v>70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</row>
    <row r="194" spans="10:16" x14ac:dyDescent="0.25">
      <c r="J194" t="s">
        <v>349</v>
      </c>
      <c r="K194" t="s">
        <v>350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</row>
    <row r="195" spans="10:16" x14ac:dyDescent="0.25">
      <c r="J195" t="s">
        <v>351</v>
      </c>
      <c r="K195" t="s">
        <v>66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</row>
    <row r="196" spans="10:16" x14ac:dyDescent="0.25">
      <c r="J196" t="s">
        <v>352</v>
      </c>
      <c r="K196" t="s">
        <v>66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</row>
    <row r="197" spans="10:16" x14ac:dyDescent="0.25">
      <c r="J197" t="s">
        <v>353</v>
      </c>
      <c r="K197" t="s">
        <v>66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</row>
    <row r="198" spans="10:16" x14ac:dyDescent="0.25">
      <c r="J198" t="s">
        <v>354</v>
      </c>
      <c r="K198" t="s">
        <v>66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</row>
    <row r="199" spans="10:16" x14ac:dyDescent="0.25">
      <c r="J199" t="s">
        <v>355</v>
      </c>
      <c r="K199" t="s">
        <v>19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</row>
    <row r="200" spans="10:16" x14ac:dyDescent="0.25">
      <c r="J200" t="s">
        <v>356</v>
      </c>
      <c r="K200" t="s">
        <v>357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</row>
    <row r="201" spans="10:16" x14ac:dyDescent="0.25">
      <c r="J201" t="s">
        <v>358</v>
      </c>
      <c r="K201" t="s">
        <v>359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</row>
    <row r="202" spans="10:16" x14ac:dyDescent="0.25">
      <c r="J202" t="s">
        <v>360</v>
      </c>
      <c r="K202" t="s">
        <v>361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</row>
    <row r="203" spans="10:16" x14ac:dyDescent="0.25">
      <c r="J203" t="s">
        <v>363</v>
      </c>
      <c r="K203" t="s">
        <v>364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</row>
    <row r="204" spans="10:16" x14ac:dyDescent="0.25">
      <c r="J204" t="s">
        <v>365</v>
      </c>
      <c r="K204" t="s">
        <v>97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</row>
    <row r="205" spans="10:16" x14ac:dyDescent="0.25">
      <c r="J205" t="s">
        <v>366</v>
      </c>
      <c r="K205" t="s">
        <v>367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</row>
    <row r="206" spans="10:16" x14ac:dyDescent="0.25">
      <c r="J206" t="s">
        <v>368</v>
      </c>
      <c r="K206" t="s">
        <v>369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</row>
    <row r="207" spans="10:16" x14ac:dyDescent="0.25">
      <c r="J207" t="s">
        <v>370</v>
      </c>
      <c r="K207" t="s">
        <v>19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</row>
    <row r="208" spans="10:16" x14ac:dyDescent="0.25">
      <c r="J208" t="s">
        <v>371</v>
      </c>
      <c r="K208" t="s">
        <v>372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</row>
    <row r="209" spans="10:16" x14ac:dyDescent="0.25">
      <c r="J209" t="s">
        <v>373</v>
      </c>
      <c r="K209" t="s">
        <v>369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</row>
    <row r="210" spans="10:16" x14ac:dyDescent="0.25">
      <c r="J210" t="s">
        <v>374</v>
      </c>
      <c r="K210" t="s">
        <v>369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</row>
    <row r="211" spans="10:16" x14ac:dyDescent="0.25">
      <c r="J211" t="s">
        <v>375</v>
      </c>
      <c r="K211" t="s">
        <v>376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</row>
    <row r="212" spans="10:16" x14ac:dyDescent="0.25">
      <c r="J212" t="s">
        <v>377</v>
      </c>
      <c r="K212" t="s">
        <v>369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</row>
    <row r="213" spans="10:16" x14ac:dyDescent="0.25">
      <c r="J213" t="s">
        <v>378</v>
      </c>
      <c r="K213" t="s">
        <v>49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</row>
    <row r="214" spans="10:16" x14ac:dyDescent="0.25">
      <c r="J214" t="s">
        <v>379</v>
      </c>
      <c r="K214" t="s">
        <v>369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</row>
    <row r="215" spans="10:16" x14ac:dyDescent="0.25">
      <c r="J215" t="s">
        <v>380</v>
      </c>
      <c r="K215" t="s">
        <v>381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</row>
    <row r="216" spans="10:16" x14ac:dyDescent="0.25">
      <c r="J216" t="s">
        <v>382</v>
      </c>
      <c r="K216" t="s">
        <v>383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</row>
    <row r="217" spans="10:16" x14ac:dyDescent="0.25">
      <c r="J217" t="s">
        <v>384</v>
      </c>
      <c r="K217" t="s">
        <v>385</v>
      </c>
      <c r="L217" s="4">
        <v>25</v>
      </c>
      <c r="M217" s="4">
        <v>25</v>
      </c>
      <c r="N217" s="4">
        <v>25</v>
      </c>
      <c r="O217" s="4">
        <v>25</v>
      </c>
      <c r="P217" s="4">
        <v>25</v>
      </c>
    </row>
    <row r="218" spans="10:16" x14ac:dyDescent="0.25">
      <c r="J218" t="s">
        <v>386</v>
      </c>
      <c r="K218" t="s">
        <v>387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</row>
    <row r="219" spans="10:16" x14ac:dyDescent="0.25">
      <c r="J219" t="s">
        <v>388</v>
      </c>
      <c r="K219" t="s">
        <v>387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</row>
    <row r="220" spans="10:16" x14ac:dyDescent="0.25">
      <c r="J220" t="s">
        <v>389</v>
      </c>
      <c r="K220" t="s">
        <v>390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</row>
    <row r="221" spans="10:16" x14ac:dyDescent="0.25">
      <c r="J221" t="s">
        <v>391</v>
      </c>
      <c r="K221" t="s">
        <v>392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</row>
    <row r="222" spans="10:16" x14ac:dyDescent="0.25">
      <c r="J222" t="s">
        <v>393</v>
      </c>
      <c r="K222" t="s">
        <v>394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</row>
    <row r="223" spans="10:16" x14ac:dyDescent="0.25">
      <c r="J223" t="s">
        <v>395</v>
      </c>
      <c r="K223" t="s">
        <v>396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</row>
    <row r="224" spans="10:16" x14ac:dyDescent="0.25">
      <c r="J224" t="s">
        <v>397</v>
      </c>
      <c r="K224" t="s">
        <v>398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</row>
    <row r="225" spans="10:16" x14ac:dyDescent="0.25">
      <c r="J225" t="s">
        <v>399</v>
      </c>
      <c r="K225" t="s">
        <v>400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</row>
    <row r="226" spans="10:16" x14ac:dyDescent="0.25">
      <c r="J226" t="s">
        <v>401</v>
      </c>
      <c r="K226" t="s">
        <v>402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</row>
    <row r="227" spans="10:16" x14ac:dyDescent="0.25">
      <c r="J227" t="s">
        <v>403</v>
      </c>
      <c r="K227" t="s">
        <v>404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</row>
    <row r="228" spans="10:16" x14ac:dyDescent="0.25">
      <c r="J228" t="s">
        <v>405</v>
      </c>
      <c r="K228" t="s">
        <v>406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</row>
    <row r="229" spans="10:16" x14ac:dyDescent="0.25">
      <c r="J229" t="s">
        <v>407</v>
      </c>
      <c r="K229" t="s">
        <v>408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</row>
    <row r="230" spans="10:16" x14ac:dyDescent="0.25">
      <c r="J230" t="s">
        <v>409</v>
      </c>
      <c r="K230" t="s">
        <v>410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</row>
    <row r="231" spans="10:16" x14ac:dyDescent="0.25">
      <c r="J231" t="s">
        <v>411</v>
      </c>
      <c r="K231" t="s">
        <v>41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</row>
    <row r="232" spans="10:16" x14ac:dyDescent="0.25">
      <c r="J232" t="s">
        <v>412</v>
      </c>
      <c r="K232" t="s">
        <v>66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</row>
    <row r="233" spans="10:16" x14ac:dyDescent="0.25">
      <c r="J233" t="s">
        <v>413</v>
      </c>
      <c r="K233" t="s">
        <v>414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</row>
    <row r="234" spans="10:16" x14ac:dyDescent="0.25">
      <c r="J234" t="s">
        <v>415</v>
      </c>
      <c r="K234" t="s">
        <v>97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</row>
    <row r="235" spans="10:16" x14ac:dyDescent="0.25">
      <c r="J235" t="s">
        <v>416</v>
      </c>
      <c r="K235" t="s">
        <v>417</v>
      </c>
      <c r="L235" s="4">
        <v>23</v>
      </c>
      <c r="M235" s="4">
        <v>23</v>
      </c>
      <c r="N235" s="4">
        <v>23</v>
      </c>
      <c r="O235" s="4">
        <v>23</v>
      </c>
      <c r="P235" s="4">
        <v>23</v>
      </c>
    </row>
    <row r="236" spans="10:16" x14ac:dyDescent="0.25">
      <c r="J236" t="s">
        <v>420</v>
      </c>
      <c r="K236" t="s">
        <v>421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</row>
    <row r="237" spans="10:16" x14ac:dyDescent="0.25">
      <c r="J237" t="s">
        <v>422</v>
      </c>
      <c r="K237" t="s">
        <v>423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</row>
    <row r="238" spans="10:16" x14ac:dyDescent="0.25">
      <c r="J238" t="s">
        <v>424</v>
      </c>
      <c r="K238" t="s">
        <v>425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</row>
    <row r="239" spans="10:16" x14ac:dyDescent="0.25">
      <c r="J239" t="s">
        <v>426</v>
      </c>
      <c r="K239" t="s">
        <v>427</v>
      </c>
      <c r="L239" s="4">
        <v>25</v>
      </c>
      <c r="M239" s="4">
        <v>0</v>
      </c>
      <c r="N239" s="4">
        <v>0</v>
      </c>
      <c r="O239" s="4">
        <v>0</v>
      </c>
      <c r="P239" s="4">
        <v>0</v>
      </c>
    </row>
    <row r="240" spans="10:16" x14ac:dyDescent="0.25">
      <c r="J240" t="s">
        <v>428</v>
      </c>
      <c r="K240" t="s">
        <v>19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</row>
    <row r="241" spans="10:16" x14ac:dyDescent="0.25">
      <c r="J241" t="s">
        <v>429</v>
      </c>
      <c r="K241" t="s">
        <v>430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</row>
    <row r="242" spans="10:16" x14ac:dyDescent="0.25">
      <c r="J242" t="s">
        <v>431</v>
      </c>
      <c r="K242" t="s">
        <v>432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</row>
    <row r="243" spans="10:16" x14ac:dyDescent="0.25">
      <c r="J243" t="s">
        <v>433</v>
      </c>
      <c r="K243" t="s">
        <v>434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</row>
    <row r="244" spans="10:16" x14ac:dyDescent="0.25">
      <c r="J244" t="s">
        <v>435</v>
      </c>
      <c r="K244" t="s">
        <v>436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</row>
    <row r="245" spans="10:16" x14ac:dyDescent="0.25">
      <c r="J245" t="s">
        <v>438</v>
      </c>
      <c r="K245" t="s">
        <v>439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</row>
    <row r="246" spans="10:16" x14ac:dyDescent="0.25">
      <c r="J246" t="s">
        <v>440</v>
      </c>
      <c r="K246" t="s">
        <v>441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</row>
    <row r="247" spans="10:16" x14ac:dyDescent="0.25">
      <c r="J247" t="s">
        <v>442</v>
      </c>
      <c r="K247" t="s">
        <v>443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</row>
    <row r="248" spans="10:16" x14ac:dyDescent="0.25">
      <c r="J248" t="s">
        <v>444</v>
      </c>
      <c r="K248" t="s">
        <v>445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</row>
    <row r="249" spans="10:16" x14ac:dyDescent="0.25">
      <c r="J249" t="s">
        <v>446</v>
      </c>
      <c r="K249" t="s">
        <v>447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</row>
    <row r="250" spans="10:16" x14ac:dyDescent="0.25">
      <c r="J250" t="s">
        <v>448</v>
      </c>
      <c r="K250" t="s">
        <v>449</v>
      </c>
      <c r="L250" s="4">
        <v>23</v>
      </c>
      <c r="M250" s="4">
        <v>23</v>
      </c>
      <c r="N250" s="4">
        <v>23</v>
      </c>
      <c r="O250" s="4">
        <v>23</v>
      </c>
      <c r="P250" s="4">
        <v>23</v>
      </c>
    </row>
    <row r="251" spans="10:16" x14ac:dyDescent="0.25">
      <c r="J251" t="s">
        <v>450</v>
      </c>
      <c r="K251" t="s">
        <v>451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</row>
    <row r="252" spans="10:16" x14ac:dyDescent="0.25">
      <c r="J252" t="s">
        <v>452</v>
      </c>
      <c r="K252" t="s">
        <v>81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</row>
    <row r="253" spans="10:16" x14ac:dyDescent="0.25">
      <c r="J253" t="s">
        <v>478</v>
      </c>
      <c r="L253" s="4">
        <v>1891</v>
      </c>
      <c r="M253" s="4">
        <v>1842</v>
      </c>
      <c r="N253" s="4">
        <v>1823</v>
      </c>
      <c r="O253" s="4">
        <v>1844</v>
      </c>
      <c r="P253" s="4">
        <v>1819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7"/>
  <sheetViews>
    <sheetView workbookViewId="0"/>
  </sheetViews>
  <sheetFormatPr defaultRowHeight="15" x14ac:dyDescent="0.25"/>
  <cols>
    <col min="1" max="1" width="15.140625" bestFit="1" customWidth="1"/>
    <col min="2" max="2" width="70.28515625" bestFit="1" customWidth="1"/>
    <col min="3" max="3" width="12.140625" bestFit="1" customWidth="1"/>
    <col min="4" max="4" width="47" bestFit="1" customWidth="1"/>
    <col min="5" max="5" width="17.7109375" bestFit="1" customWidth="1"/>
    <col min="6" max="6" width="10.28515625" bestFit="1" customWidth="1"/>
    <col min="7" max="7" width="9.7109375" bestFit="1" customWidth="1"/>
    <col min="8" max="8" width="8.28515625" bestFit="1" customWidth="1"/>
    <col min="9" max="13" width="9.7109375" bestFit="1" customWidth="1"/>
    <col min="14" max="18" width="14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455</v>
      </c>
      <c r="J1" s="2" t="s">
        <v>456</v>
      </c>
      <c r="K1" s="2" t="s">
        <v>457</v>
      </c>
      <c r="L1" s="2" t="s">
        <v>458</v>
      </c>
      <c r="M1" s="2" t="s">
        <v>459</v>
      </c>
      <c r="N1" s="2" t="s">
        <v>469</v>
      </c>
      <c r="O1" s="2" t="s">
        <v>470</v>
      </c>
      <c r="P1" s="2" t="s">
        <v>471</v>
      </c>
      <c r="Q1" s="2" t="s">
        <v>472</v>
      </c>
      <c r="R1" s="2" t="s">
        <v>473</v>
      </c>
      <c r="S1" s="2" t="s">
        <v>454</v>
      </c>
      <c r="T1" s="2" t="s">
        <v>474</v>
      </c>
      <c r="U1" s="2" t="s">
        <v>475</v>
      </c>
      <c r="V1" s="2" t="s">
        <v>476</v>
      </c>
      <c r="W1" s="2" t="s">
        <v>477</v>
      </c>
    </row>
    <row r="2" spans="1:23" x14ac:dyDescent="0.25">
      <c r="A2">
        <v>36981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14</v>
      </c>
      <c r="I2" t="str">
        <f>VLOOKUP($A2,'20190418 MPAT_Solution (10_90)'!$A$1:$J$247,9,FALSE)</f>
        <v>-----</v>
      </c>
      <c r="J2" t="str">
        <f>VLOOKUP($A2,'20190418 MPAT_Solution (30_70)'!$A$1:$J$247,9,FALSE)</f>
        <v>-----</v>
      </c>
      <c r="K2" t="str">
        <f>VLOOKUP($A2,'20190418 MPAT_Solution (50_50)'!$A$1:$J$247,9,FALSE)</f>
        <v>-----</v>
      </c>
      <c r="L2" t="str">
        <f>VLOOKUP($A2,'20190418 MPAT_Solution (70_30)'!$A$1:$J$247,9,FALSE)</f>
        <v>-----</v>
      </c>
      <c r="M2" t="str">
        <f>VLOOKUP($A2,'20190418 MPAT_Solution (90_10)'!$A$1:$J$247,9,FALSE)</f>
        <v>-----</v>
      </c>
      <c r="N2">
        <f>IF((I2=$H2),0,IF(($H2="-----"),0,IF((I2="-----"),0,1)))</f>
        <v>0</v>
      </c>
      <c r="O2">
        <f>IF((J2=$H2),0,IF(($H2="-----"),0,IF((J2="-----"),0,1)))</f>
        <v>0</v>
      </c>
      <c r="P2">
        <f>IF((K2=$H2),0,IF(($H2="-----"),0,IF((K2="-----"),0,1)))</f>
        <v>0</v>
      </c>
      <c r="Q2">
        <f>IF((L2=$H2),0,IF(($H2="-----"),0,IF((L2="-----"),0,1)))</f>
        <v>0</v>
      </c>
      <c r="R2">
        <f>IF((M2=$H2),0,IF(($H2="-----"),0,IF((M2="-----"),0,1)))</f>
        <v>0</v>
      </c>
      <c r="S2" t="str">
        <f>IF(I2&lt;&gt;"-----",VALUE(RIGHT(I2,2)),"")</f>
        <v/>
      </c>
      <c r="T2" t="str">
        <f t="shared" ref="T2:W2" si="0">IF(J2&lt;&gt;"-----",VALUE(RIGHT(J2,2)),"")</f>
        <v/>
      </c>
      <c r="U2" t="str">
        <f t="shared" si="0"/>
        <v/>
      </c>
      <c r="V2" t="str">
        <f t="shared" si="0"/>
        <v/>
      </c>
      <c r="W2" t="str">
        <f t="shared" si="0"/>
        <v/>
      </c>
    </row>
    <row r="3" spans="1:23" x14ac:dyDescent="0.25">
      <c r="A3">
        <v>63848</v>
      </c>
      <c r="B3" t="s">
        <v>15</v>
      </c>
      <c r="C3" t="s">
        <v>16</v>
      </c>
      <c r="D3" t="s">
        <v>17</v>
      </c>
      <c r="E3" t="s">
        <v>13</v>
      </c>
      <c r="F3" t="s">
        <v>14</v>
      </c>
      <c r="G3" t="s">
        <v>18</v>
      </c>
      <c r="H3" t="s">
        <v>18</v>
      </c>
      <c r="I3" t="str">
        <f>VLOOKUP($A3,'20190418 MPAT_Solution (10_90)'!$A$1:$J$247,9,FALSE)</f>
        <v>FY 23</v>
      </c>
      <c r="J3" t="str">
        <f>VLOOKUP($A3,'20190418 MPAT_Solution (30_70)'!$A$1:$J$247,9,FALSE)</f>
        <v>FY 23</v>
      </c>
      <c r="K3" t="str">
        <f>VLOOKUP($A3,'20190418 MPAT_Solution (50_50)'!$A$1:$J$247,9,FALSE)</f>
        <v>FY 23</v>
      </c>
      <c r="L3" t="str">
        <f>VLOOKUP($A3,'20190418 MPAT_Solution (70_30)'!$A$1:$J$247,9,FALSE)</f>
        <v>FY 23</v>
      </c>
      <c r="M3" t="str">
        <f>VLOOKUP($A3,'20190418 MPAT_Solution (90_10)'!$A$1:$J$247,9,FALSE)</f>
        <v>-----</v>
      </c>
      <c r="N3">
        <f t="shared" ref="N3:N66" si="1">IF((I3=$H3),0,IF(($H3="-----"),0,IF((I3="-----"),0,1)))</f>
        <v>0</v>
      </c>
      <c r="O3">
        <f t="shared" ref="O3:O66" si="2">IF((J3=$H3),0,IF(($H3="-----"),0,IF((J3="-----"),0,1)))</f>
        <v>0</v>
      </c>
      <c r="P3">
        <f t="shared" ref="P3:P66" si="3">IF((K3=$H3),0,IF(($H3="-----"),0,IF((K3="-----"),0,1)))</f>
        <v>0</v>
      </c>
      <c r="Q3">
        <f t="shared" ref="Q3:Q66" si="4">IF((L3=$H3),0,IF(($H3="-----"),0,IF((L3="-----"),0,1)))</f>
        <v>0</v>
      </c>
      <c r="R3">
        <f t="shared" ref="R3:R66" si="5">IF((M3=$H3),0,IF(($H3="-----"),0,IF((M3="-----"),0,1)))</f>
        <v>0</v>
      </c>
      <c r="S3">
        <f t="shared" ref="S3:S66" si="6">IF(I3&lt;&gt;"-----",VALUE(RIGHT(I3,2)),"")</f>
        <v>23</v>
      </c>
      <c r="T3">
        <f t="shared" ref="T3:T66" si="7">IF(J3&lt;&gt;"-----",VALUE(RIGHT(J3,2)),"")</f>
        <v>23</v>
      </c>
      <c r="U3">
        <f t="shared" ref="U3:U66" si="8">IF(K3&lt;&gt;"-----",VALUE(RIGHT(K3,2)),"")</f>
        <v>23</v>
      </c>
      <c r="V3">
        <f t="shared" ref="V3:V66" si="9">IF(L3&lt;&gt;"-----",VALUE(RIGHT(L3,2)),"")</f>
        <v>23</v>
      </c>
      <c r="W3" t="str">
        <f t="shared" ref="W3:W66" si="10">IF(M3&lt;&gt;"-----",VALUE(RIGHT(M3,2)),"")</f>
        <v/>
      </c>
    </row>
    <row r="4" spans="1:23" x14ac:dyDescent="0.25">
      <c r="A4">
        <v>66326</v>
      </c>
      <c r="B4" t="s">
        <v>19</v>
      </c>
      <c r="C4" t="s">
        <v>20</v>
      </c>
      <c r="D4" t="s">
        <v>21</v>
      </c>
      <c r="E4" t="s">
        <v>13</v>
      </c>
      <c r="F4" t="s">
        <v>14</v>
      </c>
      <c r="G4" t="s">
        <v>22</v>
      </c>
      <c r="H4" t="s">
        <v>22</v>
      </c>
      <c r="I4" t="str">
        <f>VLOOKUP($A4,'20190418 MPAT_Solution (10_90)'!$A$1:$J$247,9,FALSE)</f>
        <v>FY 21</v>
      </c>
      <c r="J4" t="str">
        <f>VLOOKUP($A4,'20190418 MPAT_Solution (30_70)'!$A$1:$J$247,9,FALSE)</f>
        <v>FY 21</v>
      </c>
      <c r="K4" t="str">
        <f>VLOOKUP($A4,'20190418 MPAT_Solution (50_50)'!$A$1:$J$247,9,FALSE)</f>
        <v>FY 21</v>
      </c>
      <c r="L4" t="str">
        <f>VLOOKUP($A4,'20190418 MPAT_Solution (70_30)'!$A$1:$J$247,9,FALSE)</f>
        <v>FY 21</v>
      </c>
      <c r="M4" t="str">
        <f>VLOOKUP($A4,'20190418 MPAT_Solution (90_10)'!$A$1:$J$247,9,FALSE)</f>
        <v>FY 21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21</v>
      </c>
      <c r="T4">
        <f t="shared" si="7"/>
        <v>21</v>
      </c>
      <c r="U4">
        <f t="shared" si="8"/>
        <v>21</v>
      </c>
      <c r="V4">
        <f t="shared" si="9"/>
        <v>21</v>
      </c>
      <c r="W4">
        <f t="shared" si="10"/>
        <v>21</v>
      </c>
    </row>
    <row r="5" spans="1:23" x14ac:dyDescent="0.25">
      <c r="A5">
        <v>66820</v>
      </c>
      <c r="B5" t="s">
        <v>23</v>
      </c>
      <c r="C5" t="s">
        <v>24</v>
      </c>
      <c r="D5" t="s">
        <v>25</v>
      </c>
      <c r="E5" t="s">
        <v>13</v>
      </c>
      <c r="F5" t="s">
        <v>14</v>
      </c>
      <c r="G5" t="s">
        <v>14</v>
      </c>
      <c r="H5" t="s">
        <v>14</v>
      </c>
      <c r="I5" t="str">
        <f>VLOOKUP($A5,'20190418 MPAT_Solution (10_90)'!$A$1:$J$247,9,FALSE)</f>
        <v>-----</v>
      </c>
      <c r="J5" t="str">
        <f>VLOOKUP($A5,'20190418 MPAT_Solution (30_70)'!$A$1:$J$247,9,FALSE)</f>
        <v>-----</v>
      </c>
      <c r="K5" t="str">
        <f>VLOOKUP($A5,'20190418 MPAT_Solution (50_50)'!$A$1:$J$247,9,FALSE)</f>
        <v>-----</v>
      </c>
      <c r="L5" t="str">
        <f>VLOOKUP($A5,'20190418 MPAT_Solution (70_30)'!$A$1:$J$247,9,FALSE)</f>
        <v>-----</v>
      </c>
      <c r="M5" t="str">
        <f>VLOOKUP($A5,'20190418 MPAT_Solution (90_10)'!$A$1:$J$247,9,FALSE)</f>
        <v>-----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 t="str">
        <f t="shared" si="6"/>
        <v/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/>
      </c>
    </row>
    <row r="6" spans="1:23" x14ac:dyDescent="0.25">
      <c r="A6">
        <v>69252</v>
      </c>
      <c r="B6" t="s">
        <v>26</v>
      </c>
      <c r="C6" t="s">
        <v>27</v>
      </c>
      <c r="D6" t="s">
        <v>17</v>
      </c>
      <c r="E6" t="s">
        <v>28</v>
      </c>
      <c r="F6" t="s">
        <v>14</v>
      </c>
      <c r="G6" t="s">
        <v>29</v>
      </c>
      <c r="H6" t="s">
        <v>29</v>
      </c>
      <c r="I6" t="str">
        <f>VLOOKUP($A6,'20190418 MPAT_Solution (10_90)'!$A$1:$J$247,9,FALSE)</f>
        <v>FY 23</v>
      </c>
      <c r="J6" t="str">
        <f>VLOOKUP($A6,'20190418 MPAT_Solution (30_70)'!$A$1:$J$247,9,FALSE)</f>
        <v>FY 22</v>
      </c>
      <c r="K6" t="str">
        <f>VLOOKUP($A6,'20190418 MPAT_Solution (50_50)'!$A$1:$J$247,9,FALSE)</f>
        <v>FY 22</v>
      </c>
      <c r="L6" t="str">
        <f>VLOOKUP($A6,'20190418 MPAT_Solution (70_30)'!$A$1:$J$247,9,FALSE)</f>
        <v>FY 22</v>
      </c>
      <c r="M6" t="str">
        <f>VLOOKUP($A6,'20190418 MPAT_Solution (90_10)'!$A$1:$J$247,9,FALSE)</f>
        <v>FY 22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23</v>
      </c>
      <c r="T6">
        <f t="shared" si="7"/>
        <v>22</v>
      </c>
      <c r="U6">
        <f t="shared" si="8"/>
        <v>22</v>
      </c>
      <c r="V6">
        <f t="shared" si="9"/>
        <v>22</v>
      </c>
      <c r="W6">
        <f t="shared" si="10"/>
        <v>22</v>
      </c>
    </row>
    <row r="7" spans="1:23" x14ac:dyDescent="0.25">
      <c r="A7">
        <v>69253</v>
      </c>
      <c r="B7" t="s">
        <v>30</v>
      </c>
      <c r="C7" t="s">
        <v>27</v>
      </c>
      <c r="D7" t="s">
        <v>17</v>
      </c>
      <c r="E7" t="s">
        <v>28</v>
      </c>
      <c r="F7" t="s">
        <v>14</v>
      </c>
      <c r="G7" t="s">
        <v>22</v>
      </c>
      <c r="H7" t="s">
        <v>22</v>
      </c>
      <c r="I7" t="str">
        <f>VLOOKUP($A7,'20190418 MPAT_Solution (10_90)'!$A$1:$J$247,9,FALSE)</f>
        <v>FY 22</v>
      </c>
      <c r="J7" t="str">
        <f>VLOOKUP($A7,'20190418 MPAT_Solution (30_70)'!$A$1:$J$247,9,FALSE)</f>
        <v>FY 22</v>
      </c>
      <c r="K7" t="str">
        <f>VLOOKUP($A7,'20190418 MPAT_Solution (50_50)'!$A$1:$J$247,9,FALSE)</f>
        <v>FY 21</v>
      </c>
      <c r="L7" t="str">
        <f>VLOOKUP($A7,'20190418 MPAT_Solution (70_30)'!$A$1:$J$247,9,FALSE)</f>
        <v>FY 21</v>
      </c>
      <c r="M7" t="str">
        <f>VLOOKUP($A7,'20190418 MPAT_Solution (90_10)'!$A$1:$J$247,9,FALSE)</f>
        <v>FY 21</v>
      </c>
      <c r="N7">
        <f t="shared" si="1"/>
        <v>1</v>
      </c>
      <c r="O7">
        <f t="shared" si="2"/>
        <v>1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22</v>
      </c>
      <c r="T7">
        <f t="shared" si="7"/>
        <v>22</v>
      </c>
      <c r="U7">
        <f t="shared" si="8"/>
        <v>21</v>
      </c>
      <c r="V7">
        <f t="shared" si="9"/>
        <v>21</v>
      </c>
      <c r="W7">
        <f t="shared" si="10"/>
        <v>21</v>
      </c>
    </row>
    <row r="8" spans="1:23" x14ac:dyDescent="0.25">
      <c r="A8">
        <v>69262</v>
      </c>
      <c r="B8" t="s">
        <v>31</v>
      </c>
      <c r="C8" t="s">
        <v>32</v>
      </c>
      <c r="D8" t="s">
        <v>33</v>
      </c>
      <c r="E8" t="s">
        <v>13</v>
      </c>
      <c r="F8" t="s">
        <v>14</v>
      </c>
      <c r="G8" t="s">
        <v>29</v>
      </c>
      <c r="H8" t="s">
        <v>29</v>
      </c>
      <c r="I8" t="str">
        <f>VLOOKUP($A8,'20190418 MPAT_Solution (10_90)'!$A$1:$J$247,9,FALSE)</f>
        <v>FY 22</v>
      </c>
      <c r="J8" t="str">
        <f>VLOOKUP($A8,'20190418 MPAT_Solution (30_70)'!$A$1:$J$247,9,FALSE)</f>
        <v>FY 22</v>
      </c>
      <c r="K8" t="str">
        <f>VLOOKUP($A8,'20190418 MPAT_Solution (50_50)'!$A$1:$J$247,9,FALSE)</f>
        <v>FY 22</v>
      </c>
      <c r="L8" t="str">
        <f>VLOOKUP($A8,'20190418 MPAT_Solution (70_30)'!$A$1:$J$247,9,FALSE)</f>
        <v>FY 22</v>
      </c>
      <c r="M8" t="str">
        <f>VLOOKUP($A8,'20190418 MPAT_Solution (90_10)'!$A$1:$J$247,9,FALSE)</f>
        <v>FY 22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22</v>
      </c>
      <c r="T8">
        <f t="shared" si="7"/>
        <v>22</v>
      </c>
      <c r="U8">
        <f t="shared" si="8"/>
        <v>22</v>
      </c>
      <c r="V8">
        <f t="shared" si="9"/>
        <v>22</v>
      </c>
      <c r="W8">
        <f t="shared" si="10"/>
        <v>22</v>
      </c>
    </row>
    <row r="9" spans="1:23" x14ac:dyDescent="0.25">
      <c r="A9">
        <v>69279</v>
      </c>
      <c r="B9" t="s">
        <v>34</v>
      </c>
      <c r="C9" t="s">
        <v>24</v>
      </c>
      <c r="D9" t="s">
        <v>35</v>
      </c>
      <c r="E9" t="s">
        <v>13</v>
      </c>
      <c r="F9" t="s">
        <v>14</v>
      </c>
      <c r="G9" t="s">
        <v>18</v>
      </c>
      <c r="H9" t="s">
        <v>36</v>
      </c>
      <c r="I9" t="str">
        <f>VLOOKUP($A9,'20190418 MPAT_Solution (10_90)'!$A$1:$J$247,9,FALSE)</f>
        <v>FY 24</v>
      </c>
      <c r="J9" t="str">
        <f>VLOOKUP($A9,'20190418 MPAT_Solution (30_70)'!$A$1:$J$247,9,FALSE)</f>
        <v>FY 24</v>
      </c>
      <c r="K9" t="str">
        <f>VLOOKUP($A9,'20190418 MPAT_Solution (50_50)'!$A$1:$J$247,9,FALSE)</f>
        <v>FY 24</v>
      </c>
      <c r="L9" t="str">
        <f>VLOOKUP($A9,'20190418 MPAT_Solution (70_30)'!$A$1:$J$247,9,FALSE)</f>
        <v>FY 24</v>
      </c>
      <c r="M9" t="str">
        <f>VLOOKUP($A9,'20190418 MPAT_Solution (90_10)'!$A$1:$J$247,9,FALSE)</f>
        <v>FY 24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24</v>
      </c>
      <c r="T9">
        <f t="shared" si="7"/>
        <v>24</v>
      </c>
      <c r="U9">
        <f t="shared" si="8"/>
        <v>24</v>
      </c>
      <c r="V9">
        <f t="shared" si="9"/>
        <v>24</v>
      </c>
      <c r="W9">
        <f t="shared" si="10"/>
        <v>24</v>
      </c>
    </row>
    <row r="10" spans="1:23" x14ac:dyDescent="0.25">
      <c r="A10">
        <v>69293</v>
      </c>
      <c r="B10" t="s">
        <v>37</v>
      </c>
      <c r="C10" t="s">
        <v>38</v>
      </c>
      <c r="D10" t="s">
        <v>17</v>
      </c>
      <c r="E10" t="s">
        <v>13</v>
      </c>
      <c r="F10" t="s">
        <v>14</v>
      </c>
      <c r="G10" t="s">
        <v>14</v>
      </c>
      <c r="H10" t="s">
        <v>14</v>
      </c>
      <c r="I10" t="str">
        <f>VLOOKUP($A10,'20190418 MPAT_Solution (10_90)'!$A$1:$J$247,9,FALSE)</f>
        <v>-----</v>
      </c>
      <c r="J10" t="str">
        <f>VLOOKUP($A10,'20190418 MPAT_Solution (30_70)'!$A$1:$J$247,9,FALSE)</f>
        <v>-----</v>
      </c>
      <c r="K10" t="str">
        <f>VLOOKUP($A10,'20190418 MPAT_Solution (50_50)'!$A$1:$J$247,9,FALSE)</f>
        <v>-----</v>
      </c>
      <c r="L10" t="str">
        <f>VLOOKUP($A10,'20190418 MPAT_Solution (70_30)'!$A$1:$J$247,9,FALSE)</f>
        <v>-----</v>
      </c>
      <c r="M10" t="str">
        <f>VLOOKUP($A10,'20190418 MPAT_Solution (90_10)'!$A$1:$J$247,9,FALSE)</f>
        <v>-----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/>
      </c>
    </row>
    <row r="11" spans="1:23" x14ac:dyDescent="0.25">
      <c r="A11">
        <v>69507</v>
      </c>
      <c r="B11" t="s">
        <v>39</v>
      </c>
      <c r="C11" t="s">
        <v>32</v>
      </c>
      <c r="D11" t="s">
        <v>40</v>
      </c>
      <c r="E11" t="s">
        <v>13</v>
      </c>
      <c r="F11" t="s">
        <v>14</v>
      </c>
      <c r="G11" t="s">
        <v>14</v>
      </c>
      <c r="H11" t="s">
        <v>14</v>
      </c>
      <c r="I11" t="str">
        <f>VLOOKUP($A11,'20190418 MPAT_Solution (10_90)'!$A$1:$J$247,9,FALSE)</f>
        <v>-----</v>
      </c>
      <c r="J11" t="str">
        <f>VLOOKUP($A11,'20190418 MPAT_Solution (30_70)'!$A$1:$J$247,9,FALSE)</f>
        <v>-----</v>
      </c>
      <c r="K11" t="str">
        <f>VLOOKUP($A11,'20190418 MPAT_Solution (50_50)'!$A$1:$J$247,9,FALSE)</f>
        <v>-----</v>
      </c>
      <c r="L11" t="str">
        <f>VLOOKUP($A11,'20190418 MPAT_Solution (70_30)'!$A$1:$J$247,9,FALSE)</f>
        <v>-----</v>
      </c>
      <c r="M11" t="str">
        <f>VLOOKUP($A11,'20190418 MPAT_Solution (90_10)'!$A$1:$J$247,9,FALSE)</f>
        <v>-----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 t="str">
        <f t="shared" si="6"/>
        <v/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</row>
    <row r="12" spans="1:23" x14ac:dyDescent="0.25">
      <c r="A12">
        <v>69518</v>
      </c>
      <c r="B12" t="s">
        <v>41</v>
      </c>
      <c r="C12" t="s">
        <v>42</v>
      </c>
      <c r="D12" t="s">
        <v>43</v>
      </c>
      <c r="E12" t="s">
        <v>13</v>
      </c>
      <c r="F12" t="s">
        <v>14</v>
      </c>
      <c r="G12" t="s">
        <v>29</v>
      </c>
      <c r="H12" t="s">
        <v>29</v>
      </c>
      <c r="I12" t="str">
        <f>VLOOKUP($A12,'20190418 MPAT_Solution (10_90)'!$A$1:$J$247,9,FALSE)</f>
        <v>FY 25</v>
      </c>
      <c r="J12" t="str">
        <f>VLOOKUP($A12,'20190418 MPAT_Solution (30_70)'!$A$1:$J$247,9,FALSE)</f>
        <v>FY 25</v>
      </c>
      <c r="K12" t="str">
        <f>VLOOKUP($A12,'20190418 MPAT_Solution (50_50)'!$A$1:$J$247,9,FALSE)</f>
        <v>FY 25</v>
      </c>
      <c r="L12" t="str">
        <f>VLOOKUP($A12,'20190418 MPAT_Solution (70_30)'!$A$1:$J$247,9,FALSE)</f>
        <v>FY 25</v>
      </c>
      <c r="M12" t="str">
        <f>VLOOKUP($A12,'20190418 MPAT_Solution (90_10)'!$A$1:$J$247,9,FALSE)</f>
        <v>-----</v>
      </c>
      <c r="N12">
        <f t="shared" si="1"/>
        <v>1</v>
      </c>
      <c r="O12">
        <f t="shared" si="2"/>
        <v>1</v>
      </c>
      <c r="P12">
        <f t="shared" si="3"/>
        <v>1</v>
      </c>
      <c r="Q12">
        <f t="shared" si="4"/>
        <v>1</v>
      </c>
      <c r="R12">
        <f t="shared" si="5"/>
        <v>0</v>
      </c>
      <c r="S12">
        <f t="shared" si="6"/>
        <v>25</v>
      </c>
      <c r="T12">
        <f t="shared" si="7"/>
        <v>25</v>
      </c>
      <c r="U12">
        <f t="shared" si="8"/>
        <v>25</v>
      </c>
      <c r="V12">
        <f t="shared" si="9"/>
        <v>25</v>
      </c>
      <c r="W12" t="str">
        <f t="shared" si="10"/>
        <v/>
      </c>
    </row>
    <row r="13" spans="1:23" x14ac:dyDescent="0.25">
      <c r="A13">
        <v>69762</v>
      </c>
      <c r="B13" t="s">
        <v>45</v>
      </c>
      <c r="C13" t="s">
        <v>20</v>
      </c>
      <c r="D13" t="s">
        <v>21</v>
      </c>
      <c r="E13" t="s">
        <v>13</v>
      </c>
      <c r="F13" t="s">
        <v>14</v>
      </c>
      <c r="G13" t="s">
        <v>14</v>
      </c>
      <c r="H13" t="s">
        <v>14</v>
      </c>
      <c r="I13" t="str">
        <f>VLOOKUP($A13,'20190418 MPAT_Solution (10_90)'!$A$1:$J$247,9,FALSE)</f>
        <v>-----</v>
      </c>
      <c r="J13" t="str">
        <f>VLOOKUP($A13,'20190418 MPAT_Solution (30_70)'!$A$1:$J$247,9,FALSE)</f>
        <v>-----</v>
      </c>
      <c r="K13" t="str">
        <f>VLOOKUP($A13,'20190418 MPAT_Solution (50_50)'!$A$1:$J$247,9,FALSE)</f>
        <v>-----</v>
      </c>
      <c r="L13" t="str">
        <f>VLOOKUP($A13,'20190418 MPAT_Solution (70_30)'!$A$1:$J$247,9,FALSE)</f>
        <v>-----</v>
      </c>
      <c r="M13" t="str">
        <f>VLOOKUP($A13,'20190418 MPAT_Solution (90_10)'!$A$1:$J$247,9,FALSE)</f>
        <v>-----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/>
      </c>
      <c r="W13" t="str">
        <f t="shared" si="10"/>
        <v/>
      </c>
    </row>
    <row r="14" spans="1:23" x14ac:dyDescent="0.25">
      <c r="A14">
        <v>71227</v>
      </c>
      <c r="B14" t="s">
        <v>46</v>
      </c>
      <c r="C14" t="s">
        <v>47</v>
      </c>
      <c r="D14" t="s">
        <v>17</v>
      </c>
      <c r="E14" t="s">
        <v>13</v>
      </c>
      <c r="F14" t="s">
        <v>14</v>
      </c>
      <c r="G14" t="s">
        <v>14</v>
      </c>
      <c r="H14" t="s">
        <v>14</v>
      </c>
      <c r="I14" t="str">
        <f>VLOOKUP($A14,'20190418 MPAT_Solution (10_90)'!$A$1:$J$247,9,FALSE)</f>
        <v>-----</v>
      </c>
      <c r="J14" t="str">
        <f>VLOOKUP($A14,'20190418 MPAT_Solution (30_70)'!$A$1:$J$247,9,FALSE)</f>
        <v>-----</v>
      </c>
      <c r="K14" t="str">
        <f>VLOOKUP($A14,'20190418 MPAT_Solution (50_50)'!$A$1:$J$247,9,FALSE)</f>
        <v>-----</v>
      </c>
      <c r="L14" t="str">
        <f>VLOOKUP($A14,'20190418 MPAT_Solution (70_30)'!$A$1:$J$247,9,FALSE)</f>
        <v>-----</v>
      </c>
      <c r="M14" t="str">
        <f>VLOOKUP($A14,'20190418 MPAT_Solution (90_10)'!$A$1:$J$247,9,FALSE)</f>
        <v>-----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</row>
    <row r="15" spans="1:23" x14ac:dyDescent="0.25">
      <c r="A15">
        <v>71229</v>
      </c>
      <c r="B15" t="s">
        <v>19</v>
      </c>
      <c r="C15" t="s">
        <v>47</v>
      </c>
      <c r="D15" t="s">
        <v>17</v>
      </c>
      <c r="E15" t="s">
        <v>13</v>
      </c>
      <c r="F15" t="s">
        <v>14</v>
      </c>
      <c r="G15" t="s">
        <v>29</v>
      </c>
      <c r="H15" t="s">
        <v>29</v>
      </c>
      <c r="I15" t="str">
        <f>VLOOKUP($A15,'20190418 MPAT_Solution (10_90)'!$A$1:$J$247,9,FALSE)</f>
        <v>FY 23</v>
      </c>
      <c r="J15" t="str">
        <f>VLOOKUP($A15,'20190418 MPAT_Solution (30_70)'!$A$1:$J$247,9,FALSE)</f>
        <v>FY 23</v>
      </c>
      <c r="K15" t="str">
        <f>VLOOKUP($A15,'20190418 MPAT_Solution (50_50)'!$A$1:$J$247,9,FALSE)</f>
        <v>FY 23</v>
      </c>
      <c r="L15" t="str">
        <f>VLOOKUP($A15,'20190418 MPAT_Solution (70_30)'!$A$1:$J$247,9,FALSE)</f>
        <v>FY 23</v>
      </c>
      <c r="M15" t="str">
        <f>VLOOKUP($A15,'20190418 MPAT_Solution (90_10)'!$A$1:$J$247,9,FALSE)</f>
        <v>FY 23</v>
      </c>
      <c r="N15">
        <f t="shared" si="1"/>
        <v>1</v>
      </c>
      <c r="O15">
        <f t="shared" si="2"/>
        <v>1</v>
      </c>
      <c r="P15">
        <f t="shared" si="3"/>
        <v>1</v>
      </c>
      <c r="Q15">
        <f t="shared" si="4"/>
        <v>1</v>
      </c>
      <c r="R15">
        <f t="shared" si="5"/>
        <v>1</v>
      </c>
      <c r="S15">
        <f t="shared" si="6"/>
        <v>23</v>
      </c>
      <c r="T15">
        <f t="shared" si="7"/>
        <v>23</v>
      </c>
      <c r="U15">
        <f t="shared" si="8"/>
        <v>23</v>
      </c>
      <c r="V15">
        <f t="shared" si="9"/>
        <v>23</v>
      </c>
      <c r="W15">
        <f t="shared" si="10"/>
        <v>23</v>
      </c>
    </row>
    <row r="16" spans="1:23" x14ac:dyDescent="0.25">
      <c r="A16">
        <v>71230</v>
      </c>
      <c r="B16" t="s">
        <v>19</v>
      </c>
      <c r="C16" t="s">
        <v>48</v>
      </c>
      <c r="D16" t="s">
        <v>17</v>
      </c>
      <c r="E16" t="s">
        <v>13</v>
      </c>
      <c r="F16" t="s">
        <v>14</v>
      </c>
      <c r="G16" t="s">
        <v>14</v>
      </c>
      <c r="H16" t="s">
        <v>14</v>
      </c>
      <c r="I16" t="str">
        <f>VLOOKUP($A16,'20190418 MPAT_Solution (10_90)'!$A$1:$J$247,9,FALSE)</f>
        <v>-----</v>
      </c>
      <c r="J16" t="str">
        <f>VLOOKUP($A16,'20190418 MPAT_Solution (30_70)'!$A$1:$J$247,9,FALSE)</f>
        <v>-----</v>
      </c>
      <c r="K16" t="str">
        <f>VLOOKUP($A16,'20190418 MPAT_Solution (50_50)'!$A$1:$J$247,9,FALSE)</f>
        <v>-----</v>
      </c>
      <c r="L16" t="str">
        <f>VLOOKUP($A16,'20190418 MPAT_Solution (70_30)'!$A$1:$J$247,9,FALSE)</f>
        <v>-----</v>
      </c>
      <c r="M16" t="str">
        <f>VLOOKUP($A16,'20190418 MPAT_Solution (90_10)'!$A$1:$J$247,9,FALSE)</f>
        <v>-----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</row>
    <row r="17" spans="1:23" x14ac:dyDescent="0.25">
      <c r="A17">
        <v>72426</v>
      </c>
      <c r="B17" t="s">
        <v>31</v>
      </c>
      <c r="C17" t="s">
        <v>27</v>
      </c>
      <c r="D17" t="s">
        <v>17</v>
      </c>
      <c r="E17" t="s">
        <v>28</v>
      </c>
      <c r="F17" t="s">
        <v>22</v>
      </c>
      <c r="G17" t="s">
        <v>22</v>
      </c>
      <c r="H17" t="s">
        <v>22</v>
      </c>
      <c r="I17" t="str">
        <f>VLOOKUP($A17,'20190418 MPAT_Solution (10_90)'!$A$1:$J$247,9,FALSE)</f>
        <v>FY 21</v>
      </c>
      <c r="J17" t="str">
        <f>VLOOKUP($A17,'20190418 MPAT_Solution (30_70)'!$A$1:$J$247,9,FALSE)</f>
        <v>FY 21</v>
      </c>
      <c r="K17" t="str">
        <f>VLOOKUP($A17,'20190418 MPAT_Solution (50_50)'!$A$1:$J$247,9,FALSE)</f>
        <v>FY 21</v>
      </c>
      <c r="L17" t="str">
        <f>VLOOKUP($A17,'20190418 MPAT_Solution (70_30)'!$A$1:$J$247,9,FALSE)</f>
        <v>FY 21</v>
      </c>
      <c r="M17" t="str">
        <f>VLOOKUP($A17,'20190418 MPAT_Solution (90_10)'!$A$1:$J$247,9,FALSE)</f>
        <v>FY 21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21</v>
      </c>
      <c r="T17">
        <f t="shared" si="7"/>
        <v>21</v>
      </c>
      <c r="U17">
        <f t="shared" si="8"/>
        <v>21</v>
      </c>
      <c r="V17">
        <f t="shared" si="9"/>
        <v>21</v>
      </c>
      <c r="W17">
        <f t="shared" si="10"/>
        <v>21</v>
      </c>
    </row>
    <row r="18" spans="1:23" x14ac:dyDescent="0.25">
      <c r="A18">
        <v>79445</v>
      </c>
      <c r="B18" t="s">
        <v>49</v>
      </c>
      <c r="C18" t="s">
        <v>32</v>
      </c>
      <c r="D18" t="s">
        <v>40</v>
      </c>
      <c r="E18" t="s">
        <v>13</v>
      </c>
      <c r="F18" t="s">
        <v>14</v>
      </c>
      <c r="G18" t="s">
        <v>18</v>
      </c>
      <c r="H18" t="s">
        <v>36</v>
      </c>
      <c r="I18" t="str">
        <f>VLOOKUP($A18,'20190418 MPAT_Solution (10_90)'!$A$1:$J$247,9,FALSE)</f>
        <v>FY 24</v>
      </c>
      <c r="J18" t="str">
        <f>VLOOKUP($A18,'20190418 MPAT_Solution (30_70)'!$A$1:$J$247,9,FALSE)</f>
        <v>FY 24</v>
      </c>
      <c r="K18" t="str">
        <f>VLOOKUP($A18,'20190418 MPAT_Solution (50_50)'!$A$1:$J$247,9,FALSE)</f>
        <v>FY 24</v>
      </c>
      <c r="L18" t="str">
        <f>VLOOKUP($A18,'20190418 MPAT_Solution (70_30)'!$A$1:$J$247,9,FALSE)</f>
        <v>FY 24</v>
      </c>
      <c r="M18" t="str">
        <f>VLOOKUP($A18,'20190418 MPAT_Solution (90_10)'!$A$1:$J$247,9,FALSE)</f>
        <v>FY 24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24</v>
      </c>
      <c r="T18">
        <f t="shared" si="7"/>
        <v>24</v>
      </c>
      <c r="U18">
        <f t="shared" si="8"/>
        <v>24</v>
      </c>
      <c r="V18">
        <f t="shared" si="9"/>
        <v>24</v>
      </c>
      <c r="W18">
        <f t="shared" si="10"/>
        <v>24</v>
      </c>
    </row>
    <row r="19" spans="1:23" x14ac:dyDescent="0.25">
      <c r="A19">
        <v>79448</v>
      </c>
      <c r="B19" t="s">
        <v>49</v>
      </c>
      <c r="C19" t="s">
        <v>50</v>
      </c>
      <c r="D19" t="s">
        <v>12</v>
      </c>
      <c r="E19" t="s">
        <v>13</v>
      </c>
      <c r="F19" t="s">
        <v>14</v>
      </c>
      <c r="G19" t="s">
        <v>14</v>
      </c>
      <c r="H19" t="s">
        <v>14</v>
      </c>
      <c r="I19" t="str">
        <f>VLOOKUP($A19,'20190418 MPAT_Solution (10_90)'!$A$1:$J$247,9,FALSE)</f>
        <v>-----</v>
      </c>
      <c r="J19" t="str">
        <f>VLOOKUP($A19,'20190418 MPAT_Solution (30_70)'!$A$1:$J$247,9,FALSE)</f>
        <v>-----</v>
      </c>
      <c r="K19" t="str">
        <f>VLOOKUP($A19,'20190418 MPAT_Solution (50_50)'!$A$1:$J$247,9,FALSE)</f>
        <v>-----</v>
      </c>
      <c r="L19" t="str">
        <f>VLOOKUP($A19,'20190418 MPAT_Solution (70_30)'!$A$1:$J$247,9,FALSE)</f>
        <v>-----</v>
      </c>
      <c r="M19" t="str">
        <f>VLOOKUP($A19,'20190418 MPAT_Solution (90_10)'!$A$1:$J$247,9,FALSE)</f>
        <v>-----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</row>
    <row r="20" spans="1:23" x14ac:dyDescent="0.25">
      <c r="A20">
        <v>79460</v>
      </c>
      <c r="B20" t="s">
        <v>51</v>
      </c>
      <c r="C20" t="s">
        <v>20</v>
      </c>
      <c r="D20" t="s">
        <v>21</v>
      </c>
      <c r="E20" t="s">
        <v>13</v>
      </c>
      <c r="F20" t="s">
        <v>14</v>
      </c>
      <c r="G20" t="s">
        <v>29</v>
      </c>
      <c r="H20" t="s">
        <v>29</v>
      </c>
      <c r="I20" t="str">
        <f>VLOOKUP($A20,'20190418 MPAT_Solution (10_90)'!$A$1:$J$247,9,FALSE)</f>
        <v>-----</v>
      </c>
      <c r="J20" t="str">
        <f>VLOOKUP($A20,'20190418 MPAT_Solution (30_70)'!$A$1:$J$247,9,FALSE)</f>
        <v>-----</v>
      </c>
      <c r="K20" t="str">
        <f>VLOOKUP($A20,'20190418 MPAT_Solution (50_50)'!$A$1:$J$247,9,FALSE)</f>
        <v>-----</v>
      </c>
      <c r="L20" t="str">
        <f>VLOOKUP($A20,'20190418 MPAT_Solution (70_30)'!$A$1:$J$247,9,FALSE)</f>
        <v>FY 24</v>
      </c>
      <c r="M20" t="str">
        <f>VLOOKUP($A20,'20190418 MPAT_Solution (90_10)'!$A$1:$J$247,9,FALSE)</f>
        <v>FY 25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1</v>
      </c>
      <c r="R20">
        <f t="shared" si="5"/>
        <v>1</v>
      </c>
      <c r="S20" t="str">
        <f t="shared" si="6"/>
        <v/>
      </c>
      <c r="T20" t="str">
        <f t="shared" si="7"/>
        <v/>
      </c>
      <c r="U20" t="str">
        <f t="shared" si="8"/>
        <v/>
      </c>
      <c r="V20">
        <f t="shared" si="9"/>
        <v>24</v>
      </c>
      <c r="W20">
        <f t="shared" si="10"/>
        <v>25</v>
      </c>
    </row>
    <row r="21" spans="1:23" x14ac:dyDescent="0.25">
      <c r="A21">
        <v>80777</v>
      </c>
      <c r="B21" t="s">
        <v>41</v>
      </c>
      <c r="C21" t="s">
        <v>38</v>
      </c>
      <c r="D21" t="s">
        <v>17</v>
      </c>
      <c r="E21" t="s">
        <v>13</v>
      </c>
      <c r="F21" t="s">
        <v>14</v>
      </c>
      <c r="G21" t="s">
        <v>18</v>
      </c>
      <c r="H21" t="s">
        <v>18</v>
      </c>
      <c r="I21" t="str">
        <f>VLOOKUP($A21,'20190418 MPAT_Solution (10_90)'!$A$1:$J$247,9,FALSE)</f>
        <v>FY 25</v>
      </c>
      <c r="J21" t="str">
        <f>VLOOKUP($A21,'20190418 MPAT_Solution (30_70)'!$A$1:$J$247,9,FALSE)</f>
        <v>FY 25</v>
      </c>
      <c r="K21" t="str">
        <f>VLOOKUP($A21,'20190418 MPAT_Solution (50_50)'!$A$1:$J$247,9,FALSE)</f>
        <v>FY 24</v>
      </c>
      <c r="L21" t="str">
        <f>VLOOKUP($A21,'20190418 MPAT_Solution (70_30)'!$A$1:$J$247,9,FALSE)</f>
        <v>FY 25</v>
      </c>
      <c r="M21" t="str">
        <f>VLOOKUP($A21,'20190418 MPAT_Solution (90_10)'!$A$1:$J$247,9,FALSE)</f>
        <v>FY 25</v>
      </c>
      <c r="N21">
        <f t="shared" si="1"/>
        <v>1</v>
      </c>
      <c r="O21">
        <f t="shared" si="2"/>
        <v>1</v>
      </c>
      <c r="P21">
        <f t="shared" si="3"/>
        <v>1</v>
      </c>
      <c r="Q21">
        <f t="shared" si="4"/>
        <v>1</v>
      </c>
      <c r="R21">
        <f t="shared" si="5"/>
        <v>1</v>
      </c>
      <c r="S21">
        <f t="shared" si="6"/>
        <v>25</v>
      </c>
      <c r="T21">
        <f t="shared" si="7"/>
        <v>25</v>
      </c>
      <c r="U21">
        <f t="shared" si="8"/>
        <v>24</v>
      </c>
      <c r="V21">
        <f t="shared" si="9"/>
        <v>25</v>
      </c>
      <c r="W21">
        <f t="shared" si="10"/>
        <v>25</v>
      </c>
    </row>
    <row r="22" spans="1:23" x14ac:dyDescent="0.25">
      <c r="A22">
        <v>80779</v>
      </c>
      <c r="B22" t="s">
        <v>52</v>
      </c>
      <c r="C22" t="s">
        <v>16</v>
      </c>
      <c r="D22" t="s">
        <v>17</v>
      </c>
      <c r="E22" t="s">
        <v>13</v>
      </c>
      <c r="F22" t="s">
        <v>14</v>
      </c>
      <c r="G22" t="s">
        <v>14</v>
      </c>
      <c r="H22" t="s">
        <v>14</v>
      </c>
      <c r="I22" t="str">
        <f>VLOOKUP($A22,'20190418 MPAT_Solution (10_90)'!$A$1:$J$247,9,FALSE)</f>
        <v>-----</v>
      </c>
      <c r="J22" t="str">
        <f>VLOOKUP($A22,'20190418 MPAT_Solution (30_70)'!$A$1:$J$247,9,FALSE)</f>
        <v>-----</v>
      </c>
      <c r="K22" t="str">
        <f>VLOOKUP($A22,'20190418 MPAT_Solution (50_50)'!$A$1:$J$247,9,FALSE)</f>
        <v>-----</v>
      </c>
      <c r="L22" t="str">
        <f>VLOOKUP($A22,'20190418 MPAT_Solution (70_30)'!$A$1:$J$247,9,FALSE)</f>
        <v>-----</v>
      </c>
      <c r="M22" t="str">
        <f>VLOOKUP($A22,'20190418 MPAT_Solution (90_10)'!$A$1:$J$247,9,FALSE)</f>
        <v>-----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</row>
    <row r="23" spans="1:23" x14ac:dyDescent="0.25">
      <c r="A23">
        <v>81166</v>
      </c>
      <c r="B23" t="s">
        <v>49</v>
      </c>
      <c r="C23" t="s">
        <v>11</v>
      </c>
      <c r="D23" t="s">
        <v>12</v>
      </c>
      <c r="E23" t="s">
        <v>13</v>
      </c>
      <c r="F23" t="s">
        <v>14</v>
      </c>
      <c r="G23" t="s">
        <v>14</v>
      </c>
      <c r="H23" t="s">
        <v>14</v>
      </c>
      <c r="I23" t="str">
        <f>VLOOKUP($A23,'20190418 MPAT_Solution (10_90)'!$A$1:$J$247,9,FALSE)</f>
        <v>-----</v>
      </c>
      <c r="J23" t="str">
        <f>VLOOKUP($A23,'20190418 MPAT_Solution (30_70)'!$A$1:$J$247,9,FALSE)</f>
        <v>-----</v>
      </c>
      <c r="K23" t="str">
        <f>VLOOKUP($A23,'20190418 MPAT_Solution (50_50)'!$A$1:$J$247,9,FALSE)</f>
        <v>-----</v>
      </c>
      <c r="L23" t="str">
        <f>VLOOKUP($A23,'20190418 MPAT_Solution (70_30)'!$A$1:$J$247,9,FALSE)</f>
        <v>-----</v>
      </c>
      <c r="M23" t="str">
        <f>VLOOKUP($A23,'20190418 MPAT_Solution (90_10)'!$A$1:$J$247,9,FALSE)</f>
        <v>-----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 t="str">
        <f t="shared" si="6"/>
        <v/>
      </c>
      <c r="T23" t="str">
        <f t="shared" si="7"/>
        <v/>
      </c>
      <c r="U23" t="str">
        <f t="shared" si="8"/>
        <v/>
      </c>
      <c r="V23" t="str">
        <f t="shared" si="9"/>
        <v/>
      </c>
      <c r="W23" t="str">
        <f t="shared" si="10"/>
        <v/>
      </c>
    </row>
    <row r="24" spans="1:23" x14ac:dyDescent="0.25">
      <c r="A24">
        <v>81167</v>
      </c>
      <c r="B24" t="s">
        <v>49</v>
      </c>
      <c r="C24" t="s">
        <v>47</v>
      </c>
      <c r="D24" t="s">
        <v>17</v>
      </c>
      <c r="E24" t="s">
        <v>13</v>
      </c>
      <c r="F24" t="s">
        <v>14</v>
      </c>
      <c r="G24" t="s">
        <v>14</v>
      </c>
      <c r="H24" t="s">
        <v>14</v>
      </c>
      <c r="I24" t="str">
        <f>VLOOKUP($A24,'20190418 MPAT_Solution (10_90)'!$A$1:$J$247,9,FALSE)</f>
        <v>-----</v>
      </c>
      <c r="J24" t="str">
        <f>VLOOKUP($A24,'20190418 MPAT_Solution (30_70)'!$A$1:$J$247,9,FALSE)</f>
        <v>-----</v>
      </c>
      <c r="K24" t="str">
        <f>VLOOKUP($A24,'20190418 MPAT_Solution (50_50)'!$A$1:$J$247,9,FALSE)</f>
        <v>-----</v>
      </c>
      <c r="L24" t="str">
        <f>VLOOKUP($A24,'20190418 MPAT_Solution (70_30)'!$A$1:$J$247,9,FALSE)</f>
        <v>-----</v>
      </c>
      <c r="M24" t="str">
        <f>VLOOKUP($A24,'20190418 MPAT_Solution (90_10)'!$A$1:$J$247,9,FALSE)</f>
        <v>-----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</row>
    <row r="25" spans="1:23" x14ac:dyDescent="0.25">
      <c r="A25">
        <v>81168</v>
      </c>
      <c r="B25" t="s">
        <v>49</v>
      </c>
      <c r="C25" t="s">
        <v>32</v>
      </c>
      <c r="D25" t="s">
        <v>25</v>
      </c>
      <c r="E25" t="s">
        <v>13</v>
      </c>
      <c r="F25" t="s">
        <v>14</v>
      </c>
      <c r="G25" t="s">
        <v>14</v>
      </c>
      <c r="H25" t="s">
        <v>14</v>
      </c>
      <c r="I25" t="str">
        <f>VLOOKUP($A25,'20190418 MPAT_Solution (10_90)'!$A$1:$J$247,9,FALSE)</f>
        <v>-----</v>
      </c>
      <c r="J25" t="str">
        <f>VLOOKUP($A25,'20190418 MPAT_Solution (30_70)'!$A$1:$J$247,9,FALSE)</f>
        <v>-----</v>
      </c>
      <c r="K25" t="str">
        <f>VLOOKUP($A25,'20190418 MPAT_Solution (50_50)'!$A$1:$J$247,9,FALSE)</f>
        <v>-----</v>
      </c>
      <c r="L25" t="str">
        <f>VLOOKUP($A25,'20190418 MPAT_Solution (70_30)'!$A$1:$J$247,9,FALSE)</f>
        <v>-----</v>
      </c>
      <c r="M25" t="str">
        <f>VLOOKUP($A25,'20190418 MPAT_Solution (90_10)'!$A$1:$J$247,9,FALSE)</f>
        <v>-----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</row>
    <row r="26" spans="1:23" x14ac:dyDescent="0.25">
      <c r="A26">
        <v>81169</v>
      </c>
      <c r="B26" t="s">
        <v>53</v>
      </c>
      <c r="C26" t="s">
        <v>32</v>
      </c>
      <c r="D26" t="s">
        <v>33</v>
      </c>
      <c r="E26" t="s">
        <v>13</v>
      </c>
      <c r="F26" t="s">
        <v>14</v>
      </c>
      <c r="G26" t="s">
        <v>14</v>
      </c>
      <c r="H26" t="s">
        <v>14</v>
      </c>
      <c r="I26" t="str">
        <f>VLOOKUP($A26,'20190418 MPAT_Solution (10_90)'!$A$1:$J$247,9,FALSE)</f>
        <v>-----</v>
      </c>
      <c r="J26" t="str">
        <f>VLOOKUP($A26,'20190418 MPAT_Solution (30_70)'!$A$1:$J$247,9,FALSE)</f>
        <v>-----</v>
      </c>
      <c r="K26" t="str">
        <f>VLOOKUP($A26,'20190418 MPAT_Solution (50_50)'!$A$1:$J$247,9,FALSE)</f>
        <v>-----</v>
      </c>
      <c r="L26" t="str">
        <f>VLOOKUP($A26,'20190418 MPAT_Solution (70_30)'!$A$1:$J$247,9,FALSE)</f>
        <v>-----</v>
      </c>
      <c r="M26" t="str">
        <f>VLOOKUP($A26,'20190418 MPAT_Solution (90_10)'!$A$1:$J$247,9,FALSE)</f>
        <v>-----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</row>
    <row r="27" spans="1:23" x14ac:dyDescent="0.25">
      <c r="A27">
        <v>81170</v>
      </c>
      <c r="B27" t="s">
        <v>49</v>
      </c>
      <c r="C27" t="s">
        <v>24</v>
      </c>
      <c r="D27" t="s">
        <v>25</v>
      </c>
      <c r="E27" t="s">
        <v>13</v>
      </c>
      <c r="F27" t="s">
        <v>14</v>
      </c>
      <c r="G27" t="s">
        <v>18</v>
      </c>
      <c r="H27" t="s">
        <v>36</v>
      </c>
      <c r="I27" t="str">
        <f>VLOOKUP($A27,'20190418 MPAT_Solution (10_90)'!$A$1:$J$247,9,FALSE)</f>
        <v>FY 24</v>
      </c>
      <c r="J27" t="str">
        <f>VLOOKUP($A27,'20190418 MPAT_Solution (30_70)'!$A$1:$J$247,9,FALSE)</f>
        <v>FY 25</v>
      </c>
      <c r="K27" t="str">
        <f>VLOOKUP($A27,'20190418 MPAT_Solution (50_50)'!$A$1:$J$247,9,FALSE)</f>
        <v>FY 25</v>
      </c>
      <c r="L27" t="str">
        <f>VLOOKUP($A27,'20190418 MPAT_Solution (70_30)'!$A$1:$J$247,9,FALSE)</f>
        <v>FY 24</v>
      </c>
      <c r="M27" t="str">
        <f>VLOOKUP($A27,'20190418 MPAT_Solution (90_10)'!$A$1:$J$247,9,FALSE)</f>
        <v>FY 24</v>
      </c>
      <c r="N27">
        <f t="shared" si="1"/>
        <v>0</v>
      </c>
      <c r="O27">
        <f t="shared" si="2"/>
        <v>1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24</v>
      </c>
      <c r="T27">
        <f t="shared" si="7"/>
        <v>25</v>
      </c>
      <c r="U27">
        <f t="shared" si="8"/>
        <v>25</v>
      </c>
      <c r="V27">
        <f t="shared" si="9"/>
        <v>24</v>
      </c>
      <c r="W27">
        <f t="shared" si="10"/>
        <v>24</v>
      </c>
    </row>
    <row r="28" spans="1:23" x14ac:dyDescent="0.25">
      <c r="A28">
        <v>81890</v>
      </c>
      <c r="B28" t="s">
        <v>54</v>
      </c>
      <c r="C28" t="s">
        <v>55</v>
      </c>
      <c r="D28" t="s">
        <v>56</v>
      </c>
      <c r="E28" t="s">
        <v>28</v>
      </c>
      <c r="F28" t="s">
        <v>14</v>
      </c>
      <c r="G28" t="s">
        <v>22</v>
      </c>
      <c r="H28" t="s">
        <v>22</v>
      </c>
      <c r="I28" t="str">
        <f>VLOOKUP($A28,'20190418 MPAT_Solution (10_90)'!$A$1:$J$247,9,FALSE)</f>
        <v>FY 21</v>
      </c>
      <c r="J28" t="str">
        <f>VLOOKUP($A28,'20190418 MPAT_Solution (30_70)'!$A$1:$J$247,9,FALSE)</f>
        <v>FY 21</v>
      </c>
      <c r="K28" t="str">
        <f>VLOOKUP($A28,'20190418 MPAT_Solution (50_50)'!$A$1:$J$247,9,FALSE)</f>
        <v>FY 21</v>
      </c>
      <c r="L28" t="str">
        <f>VLOOKUP($A28,'20190418 MPAT_Solution (70_30)'!$A$1:$J$247,9,FALSE)</f>
        <v>FY 21</v>
      </c>
      <c r="M28" t="str">
        <f>VLOOKUP($A28,'20190418 MPAT_Solution (90_10)'!$A$1:$J$247,9,FALSE)</f>
        <v>FY 21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21</v>
      </c>
      <c r="T28">
        <f t="shared" si="7"/>
        <v>21</v>
      </c>
      <c r="U28">
        <f t="shared" si="8"/>
        <v>21</v>
      </c>
      <c r="V28">
        <f t="shared" si="9"/>
        <v>21</v>
      </c>
      <c r="W28">
        <f t="shared" si="10"/>
        <v>21</v>
      </c>
    </row>
    <row r="29" spans="1:23" x14ac:dyDescent="0.25">
      <c r="A29">
        <v>81893</v>
      </c>
      <c r="B29" t="s">
        <v>57</v>
      </c>
      <c r="C29" t="s">
        <v>27</v>
      </c>
      <c r="D29" t="s">
        <v>58</v>
      </c>
      <c r="E29" t="s">
        <v>28</v>
      </c>
      <c r="F29" t="s">
        <v>14</v>
      </c>
      <c r="G29" t="s">
        <v>29</v>
      </c>
      <c r="H29" t="s">
        <v>18</v>
      </c>
      <c r="I29" t="str">
        <f>VLOOKUP($A29,'20190418 MPAT_Solution (10_90)'!$A$1:$J$247,9,FALSE)</f>
        <v>FY 23</v>
      </c>
      <c r="J29" t="str">
        <f>VLOOKUP($A29,'20190418 MPAT_Solution (30_70)'!$A$1:$J$247,9,FALSE)</f>
        <v>FY 23</v>
      </c>
      <c r="K29" t="str">
        <f>VLOOKUP($A29,'20190418 MPAT_Solution (50_50)'!$A$1:$J$247,9,FALSE)</f>
        <v>FY 23</v>
      </c>
      <c r="L29" t="str">
        <f>VLOOKUP($A29,'20190418 MPAT_Solution (70_30)'!$A$1:$J$247,9,FALSE)</f>
        <v>FY 23</v>
      </c>
      <c r="M29" t="str">
        <f>VLOOKUP($A29,'20190418 MPAT_Solution (90_10)'!$A$1:$J$247,9,FALSE)</f>
        <v>FY 23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23</v>
      </c>
      <c r="T29">
        <f t="shared" si="7"/>
        <v>23</v>
      </c>
      <c r="U29">
        <f t="shared" si="8"/>
        <v>23</v>
      </c>
      <c r="V29">
        <f t="shared" si="9"/>
        <v>23</v>
      </c>
      <c r="W29">
        <f t="shared" si="10"/>
        <v>23</v>
      </c>
    </row>
    <row r="30" spans="1:23" x14ac:dyDescent="0.25">
      <c r="A30">
        <v>81896</v>
      </c>
      <c r="B30" t="s">
        <v>59</v>
      </c>
      <c r="C30" t="s">
        <v>32</v>
      </c>
      <c r="D30" t="s">
        <v>33</v>
      </c>
      <c r="E30" t="s">
        <v>13</v>
      </c>
      <c r="F30" t="s">
        <v>14</v>
      </c>
      <c r="G30" t="s">
        <v>29</v>
      </c>
      <c r="H30" t="s">
        <v>29</v>
      </c>
      <c r="I30" t="str">
        <f>VLOOKUP($A30,'20190418 MPAT_Solution (10_90)'!$A$1:$J$247,9,FALSE)</f>
        <v>FY 22</v>
      </c>
      <c r="J30" t="str">
        <f>VLOOKUP($A30,'20190418 MPAT_Solution (30_70)'!$A$1:$J$247,9,FALSE)</f>
        <v>FY 22</v>
      </c>
      <c r="K30" t="str">
        <f>VLOOKUP($A30,'20190418 MPAT_Solution (50_50)'!$A$1:$J$247,9,FALSE)</f>
        <v>FY 22</v>
      </c>
      <c r="L30" t="str">
        <f>VLOOKUP($A30,'20190418 MPAT_Solution (70_30)'!$A$1:$J$247,9,FALSE)</f>
        <v>FY 23</v>
      </c>
      <c r="M30" t="str">
        <f>VLOOKUP($A30,'20190418 MPAT_Solution (90_10)'!$A$1:$J$247,9,FALSE)</f>
        <v>FY 23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1</v>
      </c>
      <c r="R30">
        <f t="shared" si="5"/>
        <v>1</v>
      </c>
      <c r="S30">
        <f t="shared" si="6"/>
        <v>22</v>
      </c>
      <c r="T30">
        <f t="shared" si="7"/>
        <v>22</v>
      </c>
      <c r="U30">
        <f t="shared" si="8"/>
        <v>22</v>
      </c>
      <c r="V30">
        <f t="shared" si="9"/>
        <v>23</v>
      </c>
      <c r="W30">
        <f t="shared" si="10"/>
        <v>23</v>
      </c>
    </row>
    <row r="31" spans="1:23" x14ac:dyDescent="0.25">
      <c r="A31">
        <v>81901</v>
      </c>
      <c r="B31" t="s">
        <v>60</v>
      </c>
      <c r="C31" t="s">
        <v>32</v>
      </c>
      <c r="D31" t="s">
        <v>40</v>
      </c>
      <c r="E31" t="s">
        <v>13</v>
      </c>
      <c r="F31" t="s">
        <v>14</v>
      </c>
      <c r="G31" t="s">
        <v>18</v>
      </c>
      <c r="H31" t="s">
        <v>36</v>
      </c>
      <c r="I31" t="str">
        <f>VLOOKUP($A31,'20190418 MPAT_Solution (10_90)'!$A$1:$J$247,9,FALSE)</f>
        <v>FY 24</v>
      </c>
      <c r="J31" t="str">
        <f>VLOOKUP($A31,'20190418 MPAT_Solution (30_70)'!$A$1:$J$247,9,FALSE)</f>
        <v>FY 24</v>
      </c>
      <c r="K31" t="str">
        <f>VLOOKUP($A31,'20190418 MPAT_Solution (50_50)'!$A$1:$J$247,9,FALSE)</f>
        <v>FY 24</v>
      </c>
      <c r="L31" t="str">
        <f>VLOOKUP($A31,'20190418 MPAT_Solution (70_30)'!$A$1:$J$247,9,FALSE)</f>
        <v>FY 24</v>
      </c>
      <c r="M31" t="str">
        <f>VLOOKUP($A31,'20190418 MPAT_Solution (90_10)'!$A$1:$J$247,9,FALSE)</f>
        <v>FY 24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24</v>
      </c>
      <c r="T31">
        <f t="shared" si="7"/>
        <v>24</v>
      </c>
      <c r="U31">
        <f t="shared" si="8"/>
        <v>24</v>
      </c>
      <c r="V31">
        <f t="shared" si="9"/>
        <v>24</v>
      </c>
      <c r="W31">
        <f t="shared" si="10"/>
        <v>24</v>
      </c>
    </row>
    <row r="32" spans="1:23" x14ac:dyDescent="0.25">
      <c r="A32">
        <v>81905</v>
      </c>
      <c r="B32" t="s">
        <v>61</v>
      </c>
      <c r="C32" t="s">
        <v>32</v>
      </c>
      <c r="D32" t="s">
        <v>33</v>
      </c>
      <c r="E32" t="s">
        <v>13</v>
      </c>
      <c r="F32" t="s">
        <v>14</v>
      </c>
      <c r="G32" t="s">
        <v>14</v>
      </c>
      <c r="H32" t="s">
        <v>14</v>
      </c>
      <c r="I32" t="str">
        <f>VLOOKUP($A32,'20190418 MPAT_Solution (10_90)'!$A$1:$J$247,9,FALSE)</f>
        <v>-----</v>
      </c>
      <c r="J32" t="str">
        <f>VLOOKUP($A32,'20190418 MPAT_Solution (30_70)'!$A$1:$J$247,9,FALSE)</f>
        <v>-----</v>
      </c>
      <c r="K32" t="str">
        <f>VLOOKUP($A32,'20190418 MPAT_Solution (50_50)'!$A$1:$J$247,9,FALSE)</f>
        <v>-----</v>
      </c>
      <c r="L32" t="str">
        <f>VLOOKUP($A32,'20190418 MPAT_Solution (70_30)'!$A$1:$J$247,9,FALSE)</f>
        <v>-----</v>
      </c>
      <c r="M32" t="str">
        <f>VLOOKUP($A32,'20190418 MPAT_Solution (90_10)'!$A$1:$J$247,9,FALSE)</f>
        <v>-----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 t="str">
        <f t="shared" si="6"/>
        <v/>
      </c>
      <c r="T32" t="str">
        <f t="shared" si="7"/>
        <v/>
      </c>
      <c r="U32" t="str">
        <f t="shared" si="8"/>
        <v/>
      </c>
      <c r="V32" t="str">
        <f t="shared" si="9"/>
        <v/>
      </c>
      <c r="W32" t="str">
        <f t="shared" si="10"/>
        <v/>
      </c>
    </row>
    <row r="33" spans="1:23" x14ac:dyDescent="0.25">
      <c r="A33">
        <v>81906</v>
      </c>
      <c r="B33" t="s">
        <v>62</v>
      </c>
      <c r="C33" t="s">
        <v>16</v>
      </c>
      <c r="D33" t="s">
        <v>63</v>
      </c>
      <c r="E33" t="s">
        <v>13</v>
      </c>
      <c r="F33" t="s">
        <v>14</v>
      </c>
      <c r="G33" t="s">
        <v>22</v>
      </c>
      <c r="H33" t="s">
        <v>22</v>
      </c>
      <c r="I33" t="str">
        <f>VLOOKUP($A33,'20190418 MPAT_Solution (10_90)'!$A$1:$J$247,9,FALSE)</f>
        <v>-----</v>
      </c>
      <c r="J33" t="str">
        <f>VLOOKUP($A33,'20190418 MPAT_Solution (30_70)'!$A$1:$J$247,9,FALSE)</f>
        <v>-----</v>
      </c>
      <c r="K33" t="str">
        <f>VLOOKUP($A33,'20190418 MPAT_Solution (50_50)'!$A$1:$J$247,9,FALSE)</f>
        <v>-----</v>
      </c>
      <c r="L33" t="str">
        <f>VLOOKUP($A33,'20190418 MPAT_Solution (70_30)'!$A$1:$J$247,9,FALSE)</f>
        <v>-----</v>
      </c>
      <c r="M33" t="str">
        <f>VLOOKUP($A33,'20190418 MPAT_Solution (90_10)'!$A$1:$J$247,9,FALSE)</f>
        <v>-----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 t="str">
        <f t="shared" si="6"/>
        <v/>
      </c>
      <c r="T33" t="str">
        <f t="shared" si="7"/>
        <v/>
      </c>
      <c r="U33" t="str">
        <f t="shared" si="8"/>
        <v/>
      </c>
      <c r="V33" t="str">
        <f t="shared" si="9"/>
        <v/>
      </c>
      <c r="W33" t="str">
        <f t="shared" si="10"/>
        <v/>
      </c>
    </row>
    <row r="34" spans="1:23" x14ac:dyDescent="0.25">
      <c r="A34">
        <v>81907</v>
      </c>
      <c r="B34" t="s">
        <v>61</v>
      </c>
      <c r="C34" t="s">
        <v>24</v>
      </c>
      <c r="D34" t="s">
        <v>64</v>
      </c>
      <c r="E34" t="s">
        <v>13</v>
      </c>
      <c r="F34" t="s">
        <v>14</v>
      </c>
      <c r="G34" t="s">
        <v>22</v>
      </c>
      <c r="H34" t="s">
        <v>22</v>
      </c>
      <c r="I34" t="str">
        <f>VLOOKUP($A34,'20190418 MPAT_Solution (10_90)'!$A$1:$J$247,9,FALSE)</f>
        <v>-----</v>
      </c>
      <c r="J34" t="str">
        <f>VLOOKUP($A34,'20190418 MPAT_Solution (30_70)'!$A$1:$J$247,9,FALSE)</f>
        <v>-----</v>
      </c>
      <c r="K34" t="str">
        <f>VLOOKUP($A34,'20190418 MPAT_Solution (50_50)'!$A$1:$J$247,9,FALSE)</f>
        <v>FY 21</v>
      </c>
      <c r="L34" t="str">
        <f>VLOOKUP($A34,'20190418 MPAT_Solution (70_30)'!$A$1:$J$247,9,FALSE)</f>
        <v>FY 21</v>
      </c>
      <c r="M34" t="str">
        <f>VLOOKUP($A34,'20190418 MPAT_Solution (90_10)'!$A$1:$J$247,9,FALSE)</f>
        <v>FY 21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 t="str">
        <f t="shared" si="6"/>
        <v/>
      </c>
      <c r="T34" t="str">
        <f t="shared" si="7"/>
        <v/>
      </c>
      <c r="U34">
        <f t="shared" si="8"/>
        <v>21</v>
      </c>
      <c r="V34">
        <f t="shared" si="9"/>
        <v>21</v>
      </c>
      <c r="W34">
        <f t="shared" si="10"/>
        <v>21</v>
      </c>
    </row>
    <row r="35" spans="1:23" x14ac:dyDescent="0.25">
      <c r="A35">
        <v>81910</v>
      </c>
      <c r="B35" t="s">
        <v>65</v>
      </c>
      <c r="C35" t="s">
        <v>24</v>
      </c>
      <c r="D35" t="s">
        <v>25</v>
      </c>
      <c r="E35" t="s">
        <v>13</v>
      </c>
      <c r="F35" t="s">
        <v>14</v>
      </c>
      <c r="G35" t="s">
        <v>36</v>
      </c>
      <c r="H35" t="s">
        <v>14</v>
      </c>
      <c r="I35" t="str">
        <f>VLOOKUP($A35,'20190418 MPAT_Solution (10_90)'!$A$1:$J$247,9,FALSE)</f>
        <v>-----</v>
      </c>
      <c r="J35" t="str">
        <f>VLOOKUP($A35,'20190418 MPAT_Solution (30_70)'!$A$1:$J$247,9,FALSE)</f>
        <v>-----</v>
      </c>
      <c r="K35" t="str">
        <f>VLOOKUP($A35,'20190418 MPAT_Solution (50_50)'!$A$1:$J$247,9,FALSE)</f>
        <v>-----</v>
      </c>
      <c r="L35" t="str">
        <f>VLOOKUP($A35,'20190418 MPAT_Solution (70_30)'!$A$1:$J$247,9,FALSE)</f>
        <v>-----</v>
      </c>
      <c r="M35" t="str">
        <f>VLOOKUP($A35,'20190418 MPAT_Solution (90_10)'!$A$1:$J$247,9,FALSE)</f>
        <v>-----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 t="str">
        <f t="shared" si="6"/>
        <v/>
      </c>
      <c r="T35" t="str">
        <f t="shared" si="7"/>
        <v/>
      </c>
      <c r="U35" t="str">
        <f t="shared" si="8"/>
        <v/>
      </c>
      <c r="V35" t="str">
        <f t="shared" si="9"/>
        <v/>
      </c>
      <c r="W35" t="str">
        <f t="shared" si="10"/>
        <v/>
      </c>
    </row>
    <row r="36" spans="1:23" x14ac:dyDescent="0.25">
      <c r="A36">
        <v>81911</v>
      </c>
      <c r="B36" t="s">
        <v>66</v>
      </c>
      <c r="C36" t="s">
        <v>67</v>
      </c>
      <c r="D36" t="s">
        <v>17</v>
      </c>
      <c r="E36" t="s">
        <v>13</v>
      </c>
      <c r="F36" t="s">
        <v>14</v>
      </c>
      <c r="G36" t="s">
        <v>14</v>
      </c>
      <c r="H36" t="s">
        <v>14</v>
      </c>
      <c r="I36" t="str">
        <f>VLOOKUP($A36,'20190418 MPAT_Solution (10_90)'!$A$1:$J$247,9,FALSE)</f>
        <v>-----</v>
      </c>
      <c r="J36" t="str">
        <f>VLOOKUP($A36,'20190418 MPAT_Solution (30_70)'!$A$1:$J$247,9,FALSE)</f>
        <v>-----</v>
      </c>
      <c r="K36" t="str">
        <f>VLOOKUP($A36,'20190418 MPAT_Solution (50_50)'!$A$1:$J$247,9,FALSE)</f>
        <v>-----</v>
      </c>
      <c r="L36" t="str">
        <f>VLOOKUP($A36,'20190418 MPAT_Solution (70_30)'!$A$1:$J$247,9,FALSE)</f>
        <v>-----</v>
      </c>
      <c r="M36" t="str">
        <f>VLOOKUP($A36,'20190418 MPAT_Solution (90_10)'!$A$1:$J$247,9,FALSE)</f>
        <v>-----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 t="str">
        <f t="shared" si="6"/>
        <v/>
      </c>
      <c r="T36" t="str">
        <f t="shared" si="7"/>
        <v/>
      </c>
      <c r="U36" t="str">
        <f t="shared" si="8"/>
        <v/>
      </c>
      <c r="V36" t="str">
        <f t="shared" si="9"/>
        <v/>
      </c>
      <c r="W36" t="str">
        <f t="shared" si="10"/>
        <v/>
      </c>
    </row>
    <row r="37" spans="1:23" x14ac:dyDescent="0.25">
      <c r="A37">
        <v>81916</v>
      </c>
      <c r="B37" t="s">
        <v>68</v>
      </c>
      <c r="C37" t="s">
        <v>13</v>
      </c>
      <c r="D37" t="s">
        <v>17</v>
      </c>
      <c r="E37" t="s">
        <v>13</v>
      </c>
      <c r="F37" t="s">
        <v>14</v>
      </c>
      <c r="G37" t="s">
        <v>14</v>
      </c>
      <c r="H37" t="s">
        <v>14</v>
      </c>
      <c r="I37" t="str">
        <f>VLOOKUP($A37,'20190418 MPAT_Solution (10_90)'!$A$1:$J$247,9,FALSE)</f>
        <v>-----</v>
      </c>
      <c r="J37" t="str">
        <f>VLOOKUP($A37,'20190418 MPAT_Solution (30_70)'!$A$1:$J$247,9,FALSE)</f>
        <v>-----</v>
      </c>
      <c r="K37" t="str">
        <f>VLOOKUP($A37,'20190418 MPAT_Solution (50_50)'!$A$1:$J$247,9,FALSE)</f>
        <v>-----</v>
      </c>
      <c r="L37" t="str">
        <f>VLOOKUP($A37,'20190418 MPAT_Solution (70_30)'!$A$1:$J$247,9,FALSE)</f>
        <v>-----</v>
      </c>
      <c r="M37" t="str">
        <f>VLOOKUP($A37,'20190418 MPAT_Solution (90_10)'!$A$1:$J$247,9,FALSE)</f>
        <v>-----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 t="str">
        <f t="shared" si="6"/>
        <v/>
      </c>
      <c r="T37" t="str">
        <f t="shared" si="7"/>
        <v/>
      </c>
      <c r="U37" t="str">
        <f t="shared" si="8"/>
        <v/>
      </c>
      <c r="V37" t="str">
        <f t="shared" si="9"/>
        <v/>
      </c>
      <c r="W37" t="str">
        <f t="shared" si="10"/>
        <v/>
      </c>
    </row>
    <row r="38" spans="1:23" x14ac:dyDescent="0.25">
      <c r="A38">
        <v>85959</v>
      </c>
      <c r="B38" t="s">
        <v>69</v>
      </c>
      <c r="C38" t="s">
        <v>16</v>
      </c>
      <c r="D38" t="s">
        <v>63</v>
      </c>
      <c r="E38" t="s">
        <v>13</v>
      </c>
      <c r="F38" t="s">
        <v>22</v>
      </c>
      <c r="G38" t="s">
        <v>22</v>
      </c>
      <c r="H38" t="s">
        <v>22</v>
      </c>
      <c r="I38" t="str">
        <f>VLOOKUP($A38,'20190418 MPAT_Solution (10_90)'!$A$1:$J$247,9,FALSE)</f>
        <v>FY 21</v>
      </c>
      <c r="J38" t="str">
        <f>VLOOKUP($A38,'20190418 MPAT_Solution (30_70)'!$A$1:$J$247,9,FALSE)</f>
        <v>FY 21</v>
      </c>
      <c r="K38" t="str">
        <f>VLOOKUP($A38,'20190418 MPAT_Solution (50_50)'!$A$1:$J$247,9,FALSE)</f>
        <v>FY 21</v>
      </c>
      <c r="L38" t="str">
        <f>VLOOKUP($A38,'20190418 MPAT_Solution (70_30)'!$A$1:$J$247,9,FALSE)</f>
        <v>FY 21</v>
      </c>
      <c r="M38" t="str">
        <f>VLOOKUP($A38,'20190418 MPAT_Solution (90_10)'!$A$1:$J$247,9,FALSE)</f>
        <v>FY 21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21</v>
      </c>
      <c r="T38">
        <f t="shared" si="7"/>
        <v>21</v>
      </c>
      <c r="U38">
        <f t="shared" si="8"/>
        <v>21</v>
      </c>
      <c r="V38">
        <f t="shared" si="9"/>
        <v>21</v>
      </c>
      <c r="W38">
        <f t="shared" si="10"/>
        <v>21</v>
      </c>
    </row>
    <row r="39" spans="1:23" x14ac:dyDescent="0.25">
      <c r="A39">
        <v>86022</v>
      </c>
      <c r="B39" t="s">
        <v>70</v>
      </c>
      <c r="C39" t="s">
        <v>11</v>
      </c>
      <c r="D39" t="s">
        <v>63</v>
      </c>
      <c r="E39" t="s">
        <v>13</v>
      </c>
      <c r="F39" t="s">
        <v>22</v>
      </c>
      <c r="G39" t="s">
        <v>22</v>
      </c>
      <c r="H39" t="s">
        <v>22</v>
      </c>
      <c r="I39" t="str">
        <f>VLOOKUP($A39,'20190418 MPAT_Solution (10_90)'!$A$1:$J$247,9,FALSE)</f>
        <v>FY 21</v>
      </c>
      <c r="J39" t="str">
        <f>VLOOKUP($A39,'20190418 MPAT_Solution (30_70)'!$A$1:$J$247,9,FALSE)</f>
        <v>FY 21</v>
      </c>
      <c r="K39" t="str">
        <f>VLOOKUP($A39,'20190418 MPAT_Solution (50_50)'!$A$1:$J$247,9,FALSE)</f>
        <v>FY 21</v>
      </c>
      <c r="L39" t="str">
        <f>VLOOKUP($A39,'20190418 MPAT_Solution (70_30)'!$A$1:$J$247,9,FALSE)</f>
        <v>FY 21</v>
      </c>
      <c r="M39" t="str">
        <f>VLOOKUP($A39,'20190418 MPAT_Solution (90_10)'!$A$1:$J$247,9,FALSE)</f>
        <v>FY 21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21</v>
      </c>
      <c r="T39">
        <f t="shared" si="7"/>
        <v>21</v>
      </c>
      <c r="U39">
        <f t="shared" si="8"/>
        <v>21</v>
      </c>
      <c r="V39">
        <f t="shared" si="9"/>
        <v>21</v>
      </c>
      <c r="W39">
        <f t="shared" si="10"/>
        <v>21</v>
      </c>
    </row>
    <row r="40" spans="1:23" x14ac:dyDescent="0.25">
      <c r="A40">
        <v>86023</v>
      </c>
      <c r="B40" t="s">
        <v>71</v>
      </c>
      <c r="C40" t="s">
        <v>72</v>
      </c>
      <c r="D40" t="s">
        <v>12</v>
      </c>
      <c r="E40" t="s">
        <v>13</v>
      </c>
      <c r="F40" t="s">
        <v>14</v>
      </c>
      <c r="G40" t="s">
        <v>36</v>
      </c>
      <c r="H40" t="s">
        <v>14</v>
      </c>
      <c r="I40" t="str">
        <f>VLOOKUP($A40,'20190418 MPAT_Solution (10_90)'!$A$1:$J$247,9,FALSE)</f>
        <v>-----</v>
      </c>
      <c r="J40" t="str">
        <f>VLOOKUP($A40,'20190418 MPAT_Solution (30_70)'!$A$1:$J$247,9,FALSE)</f>
        <v>-----</v>
      </c>
      <c r="K40" t="str">
        <f>VLOOKUP($A40,'20190418 MPAT_Solution (50_50)'!$A$1:$J$247,9,FALSE)</f>
        <v>-----</v>
      </c>
      <c r="L40" t="str">
        <f>VLOOKUP($A40,'20190418 MPAT_Solution (70_30)'!$A$1:$J$247,9,FALSE)</f>
        <v>-----</v>
      </c>
      <c r="M40" t="str">
        <f>VLOOKUP($A40,'20190418 MPAT_Solution (90_10)'!$A$1:$J$247,9,FALSE)</f>
        <v>-----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 t="str">
        <f t="shared" si="6"/>
        <v/>
      </c>
      <c r="T40" t="str">
        <f t="shared" si="7"/>
        <v/>
      </c>
      <c r="U40" t="str">
        <f t="shared" si="8"/>
        <v/>
      </c>
      <c r="V40" t="str">
        <f t="shared" si="9"/>
        <v/>
      </c>
      <c r="W40" t="str">
        <f t="shared" si="10"/>
        <v/>
      </c>
    </row>
    <row r="41" spans="1:23" x14ac:dyDescent="0.25">
      <c r="A41">
        <v>86027</v>
      </c>
      <c r="B41" t="s">
        <v>73</v>
      </c>
      <c r="C41" t="s">
        <v>16</v>
      </c>
      <c r="D41" t="s">
        <v>17</v>
      </c>
      <c r="E41" t="s">
        <v>13</v>
      </c>
      <c r="F41" t="s">
        <v>14</v>
      </c>
      <c r="G41" t="s">
        <v>18</v>
      </c>
      <c r="H41" t="s">
        <v>36</v>
      </c>
      <c r="I41" t="str">
        <f>VLOOKUP($A41,'20190418 MPAT_Solution (10_90)'!$A$1:$J$247,9,FALSE)</f>
        <v>FY 24</v>
      </c>
      <c r="J41" t="str">
        <f>VLOOKUP($A41,'20190418 MPAT_Solution (30_70)'!$A$1:$J$247,9,FALSE)</f>
        <v>FY 24</v>
      </c>
      <c r="K41" t="str">
        <f>VLOOKUP($A41,'20190418 MPAT_Solution (50_50)'!$A$1:$J$247,9,FALSE)</f>
        <v>FY 25</v>
      </c>
      <c r="L41" t="str">
        <f>VLOOKUP($A41,'20190418 MPAT_Solution (70_30)'!$A$1:$J$247,9,FALSE)</f>
        <v>FY 24</v>
      </c>
      <c r="M41" t="str">
        <f>VLOOKUP($A41,'20190418 MPAT_Solution (90_10)'!$A$1:$J$247,9,FALSE)</f>
        <v>FY 24</v>
      </c>
      <c r="N41">
        <f t="shared" si="1"/>
        <v>0</v>
      </c>
      <c r="O41">
        <f t="shared" si="2"/>
        <v>0</v>
      </c>
      <c r="P41">
        <f t="shared" si="3"/>
        <v>1</v>
      </c>
      <c r="Q41">
        <f t="shared" si="4"/>
        <v>0</v>
      </c>
      <c r="R41">
        <f t="shared" si="5"/>
        <v>0</v>
      </c>
      <c r="S41">
        <f t="shared" si="6"/>
        <v>24</v>
      </c>
      <c r="T41">
        <f t="shared" si="7"/>
        <v>24</v>
      </c>
      <c r="U41">
        <f t="shared" si="8"/>
        <v>25</v>
      </c>
      <c r="V41">
        <f t="shared" si="9"/>
        <v>24</v>
      </c>
      <c r="W41">
        <f t="shared" si="10"/>
        <v>24</v>
      </c>
    </row>
    <row r="42" spans="1:23" x14ac:dyDescent="0.25">
      <c r="A42">
        <v>87378</v>
      </c>
      <c r="B42" t="s">
        <v>74</v>
      </c>
      <c r="C42" t="s">
        <v>75</v>
      </c>
      <c r="D42" t="s">
        <v>76</v>
      </c>
      <c r="E42" t="s">
        <v>77</v>
      </c>
      <c r="F42" t="s">
        <v>14</v>
      </c>
      <c r="G42" t="s">
        <v>14</v>
      </c>
      <c r="H42" t="s">
        <v>14</v>
      </c>
      <c r="I42" t="str">
        <f>VLOOKUP($A42,'20190418 MPAT_Solution (10_90)'!$A$1:$J$247,9,FALSE)</f>
        <v>-----</v>
      </c>
      <c r="J42" t="str">
        <f>VLOOKUP($A42,'20190418 MPAT_Solution (30_70)'!$A$1:$J$247,9,FALSE)</f>
        <v>-----</v>
      </c>
      <c r="K42" t="str">
        <f>VLOOKUP($A42,'20190418 MPAT_Solution (50_50)'!$A$1:$J$247,9,FALSE)</f>
        <v>-----</v>
      </c>
      <c r="L42" t="str">
        <f>VLOOKUP($A42,'20190418 MPAT_Solution (70_30)'!$A$1:$J$247,9,FALSE)</f>
        <v>-----</v>
      </c>
      <c r="M42" t="str">
        <f>VLOOKUP($A42,'20190418 MPAT_Solution (90_10)'!$A$1:$J$247,9,FALSE)</f>
        <v>-----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 t="str">
        <f t="shared" si="6"/>
        <v/>
      </c>
      <c r="T42" t="str">
        <f t="shared" si="7"/>
        <v/>
      </c>
      <c r="U42" t="str">
        <f t="shared" si="8"/>
        <v/>
      </c>
      <c r="V42" t="str">
        <f t="shared" si="9"/>
        <v/>
      </c>
      <c r="W42" t="str">
        <f t="shared" si="10"/>
        <v/>
      </c>
    </row>
    <row r="43" spans="1:23" x14ac:dyDescent="0.25">
      <c r="A43">
        <v>87436</v>
      </c>
      <c r="B43" t="s">
        <v>41</v>
      </c>
      <c r="C43" t="s">
        <v>24</v>
      </c>
      <c r="D43" t="s">
        <v>64</v>
      </c>
      <c r="E43" t="s">
        <v>13</v>
      </c>
      <c r="F43" t="s">
        <v>14</v>
      </c>
      <c r="G43" t="s">
        <v>18</v>
      </c>
      <c r="H43" t="s">
        <v>36</v>
      </c>
      <c r="I43" t="str">
        <f>VLOOKUP($A43,'20190418 MPAT_Solution (10_90)'!$A$1:$J$247,9,FALSE)</f>
        <v>-----</v>
      </c>
      <c r="J43" t="str">
        <f>VLOOKUP($A43,'20190418 MPAT_Solution (30_70)'!$A$1:$J$247,9,FALSE)</f>
        <v>-----</v>
      </c>
      <c r="K43" t="str">
        <f>VLOOKUP($A43,'20190418 MPAT_Solution (50_50)'!$A$1:$J$247,9,FALSE)</f>
        <v>-----</v>
      </c>
      <c r="L43" t="str">
        <f>VLOOKUP($A43,'20190418 MPAT_Solution (70_30)'!$A$1:$J$247,9,FALSE)</f>
        <v>-----</v>
      </c>
      <c r="M43" t="str">
        <f>VLOOKUP($A43,'20190418 MPAT_Solution (90_10)'!$A$1:$J$247,9,FALSE)</f>
        <v>-----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 t="str">
        <f t="shared" si="6"/>
        <v/>
      </c>
      <c r="T43" t="str">
        <f t="shared" si="7"/>
        <v/>
      </c>
      <c r="U43" t="str">
        <f t="shared" si="8"/>
        <v/>
      </c>
      <c r="V43" t="str">
        <f t="shared" si="9"/>
        <v/>
      </c>
      <c r="W43" t="str">
        <f t="shared" si="10"/>
        <v/>
      </c>
    </row>
    <row r="44" spans="1:23" x14ac:dyDescent="0.25">
      <c r="A44">
        <v>87437</v>
      </c>
      <c r="B44" t="s">
        <v>78</v>
      </c>
      <c r="C44" t="s">
        <v>38</v>
      </c>
      <c r="D44" t="s">
        <v>17</v>
      </c>
      <c r="E44" t="s">
        <v>13</v>
      </c>
      <c r="F44" t="s">
        <v>22</v>
      </c>
      <c r="G44" t="s">
        <v>22</v>
      </c>
      <c r="H44" t="s">
        <v>22</v>
      </c>
      <c r="I44" t="str">
        <f>VLOOKUP($A44,'20190418 MPAT_Solution (10_90)'!$A$1:$J$247,9,FALSE)</f>
        <v>FY 21</v>
      </c>
      <c r="J44" t="str">
        <f>VLOOKUP($A44,'20190418 MPAT_Solution (30_70)'!$A$1:$J$247,9,FALSE)</f>
        <v>FY 21</v>
      </c>
      <c r="K44" t="str">
        <f>VLOOKUP($A44,'20190418 MPAT_Solution (50_50)'!$A$1:$J$247,9,FALSE)</f>
        <v>FY 21</v>
      </c>
      <c r="L44" t="str">
        <f>VLOOKUP($A44,'20190418 MPAT_Solution (70_30)'!$A$1:$J$247,9,FALSE)</f>
        <v>FY 21</v>
      </c>
      <c r="M44" t="str">
        <f>VLOOKUP($A44,'20190418 MPAT_Solution (90_10)'!$A$1:$J$247,9,FALSE)</f>
        <v>FY 21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21</v>
      </c>
      <c r="T44">
        <f t="shared" si="7"/>
        <v>21</v>
      </c>
      <c r="U44">
        <f t="shared" si="8"/>
        <v>21</v>
      </c>
      <c r="V44">
        <f t="shared" si="9"/>
        <v>21</v>
      </c>
      <c r="W44">
        <f t="shared" si="10"/>
        <v>21</v>
      </c>
    </row>
    <row r="45" spans="1:23" x14ac:dyDescent="0.25">
      <c r="A45">
        <v>87439</v>
      </c>
      <c r="B45" t="s">
        <v>79</v>
      </c>
      <c r="C45" t="s">
        <v>16</v>
      </c>
      <c r="D45" t="s">
        <v>80</v>
      </c>
      <c r="E45" t="s">
        <v>13</v>
      </c>
      <c r="F45" t="s">
        <v>14</v>
      </c>
      <c r="G45" t="s">
        <v>14</v>
      </c>
      <c r="H45" t="s">
        <v>14</v>
      </c>
      <c r="I45" t="str">
        <f>VLOOKUP($A45,'20190418 MPAT_Solution (10_90)'!$A$1:$J$247,9,FALSE)</f>
        <v>-----</v>
      </c>
      <c r="J45" t="str">
        <f>VLOOKUP($A45,'20190418 MPAT_Solution (30_70)'!$A$1:$J$247,9,FALSE)</f>
        <v>-----</v>
      </c>
      <c r="K45" t="str">
        <f>VLOOKUP($A45,'20190418 MPAT_Solution (50_50)'!$A$1:$J$247,9,FALSE)</f>
        <v>-----</v>
      </c>
      <c r="L45" t="str">
        <f>VLOOKUP($A45,'20190418 MPAT_Solution (70_30)'!$A$1:$J$247,9,FALSE)</f>
        <v>-----</v>
      </c>
      <c r="M45" t="str">
        <f>VLOOKUP($A45,'20190418 MPAT_Solution (90_10)'!$A$1:$J$247,9,FALSE)</f>
        <v>-----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 t="str">
        <f t="shared" si="6"/>
        <v/>
      </c>
      <c r="T45" t="str">
        <f t="shared" si="7"/>
        <v/>
      </c>
      <c r="U45" t="str">
        <f t="shared" si="8"/>
        <v/>
      </c>
      <c r="V45" t="str">
        <f t="shared" si="9"/>
        <v/>
      </c>
      <c r="W45" t="str">
        <f t="shared" si="10"/>
        <v/>
      </c>
    </row>
    <row r="46" spans="1:23" x14ac:dyDescent="0.25">
      <c r="A46">
        <v>87441</v>
      </c>
      <c r="B46" t="s">
        <v>81</v>
      </c>
      <c r="C46" t="s">
        <v>50</v>
      </c>
      <c r="D46" t="s">
        <v>12</v>
      </c>
      <c r="E46" t="s">
        <v>13</v>
      </c>
      <c r="F46" t="s">
        <v>14</v>
      </c>
      <c r="G46" t="s">
        <v>18</v>
      </c>
      <c r="H46" t="s">
        <v>18</v>
      </c>
      <c r="I46" t="str">
        <f>VLOOKUP($A46,'20190418 MPAT_Solution (10_90)'!$A$1:$J$247,9,FALSE)</f>
        <v>FY 23</v>
      </c>
      <c r="J46" t="str">
        <f>VLOOKUP($A46,'20190418 MPAT_Solution (30_70)'!$A$1:$J$247,9,FALSE)</f>
        <v>FY 23</v>
      </c>
      <c r="K46" t="str">
        <f>VLOOKUP($A46,'20190418 MPAT_Solution (50_50)'!$A$1:$J$247,9,FALSE)</f>
        <v>FY 23</v>
      </c>
      <c r="L46" t="str">
        <f>VLOOKUP($A46,'20190418 MPAT_Solution (70_30)'!$A$1:$J$247,9,FALSE)</f>
        <v>FY 23</v>
      </c>
      <c r="M46" t="str">
        <f>VLOOKUP($A46,'20190418 MPAT_Solution (90_10)'!$A$1:$J$247,9,FALSE)</f>
        <v>FY 23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23</v>
      </c>
      <c r="T46">
        <f t="shared" si="7"/>
        <v>23</v>
      </c>
      <c r="U46">
        <f t="shared" si="8"/>
        <v>23</v>
      </c>
      <c r="V46">
        <f t="shared" si="9"/>
        <v>23</v>
      </c>
      <c r="W46">
        <f t="shared" si="10"/>
        <v>23</v>
      </c>
    </row>
    <row r="47" spans="1:23" x14ac:dyDescent="0.25">
      <c r="A47">
        <v>87442</v>
      </c>
      <c r="B47" t="s">
        <v>78</v>
      </c>
      <c r="C47" t="s">
        <v>24</v>
      </c>
      <c r="D47" t="s">
        <v>64</v>
      </c>
      <c r="E47" t="s">
        <v>13</v>
      </c>
      <c r="F47" t="s">
        <v>14</v>
      </c>
      <c r="G47" t="s">
        <v>36</v>
      </c>
      <c r="H47" t="s">
        <v>14</v>
      </c>
      <c r="I47" t="str">
        <f>VLOOKUP($A47,'20190418 MPAT_Solution (10_90)'!$A$1:$J$247,9,FALSE)</f>
        <v>-----</v>
      </c>
      <c r="J47" t="str">
        <f>VLOOKUP($A47,'20190418 MPAT_Solution (30_70)'!$A$1:$J$247,9,FALSE)</f>
        <v>-----</v>
      </c>
      <c r="K47" t="str">
        <f>VLOOKUP($A47,'20190418 MPAT_Solution (50_50)'!$A$1:$J$247,9,FALSE)</f>
        <v>-----</v>
      </c>
      <c r="L47" t="str">
        <f>VLOOKUP($A47,'20190418 MPAT_Solution (70_30)'!$A$1:$J$247,9,FALSE)</f>
        <v>-----</v>
      </c>
      <c r="M47" t="str">
        <f>VLOOKUP($A47,'20190418 MPAT_Solution (90_10)'!$A$1:$J$247,9,FALSE)</f>
        <v>-----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 t="str">
        <f t="shared" si="6"/>
        <v/>
      </c>
      <c r="T47" t="str">
        <f t="shared" si="7"/>
        <v/>
      </c>
      <c r="U47" t="str">
        <f t="shared" si="8"/>
        <v/>
      </c>
      <c r="V47" t="str">
        <f t="shared" si="9"/>
        <v/>
      </c>
      <c r="W47" t="str">
        <f t="shared" si="10"/>
        <v/>
      </c>
    </row>
    <row r="48" spans="1:23" x14ac:dyDescent="0.25">
      <c r="A48">
        <v>87444</v>
      </c>
      <c r="B48" t="s">
        <v>82</v>
      </c>
      <c r="C48" t="s">
        <v>83</v>
      </c>
      <c r="D48" t="s">
        <v>17</v>
      </c>
      <c r="E48" t="s">
        <v>13</v>
      </c>
      <c r="F48" t="s">
        <v>14</v>
      </c>
      <c r="G48" t="s">
        <v>14</v>
      </c>
      <c r="H48" t="s">
        <v>14</v>
      </c>
      <c r="I48" t="str">
        <f>VLOOKUP($A48,'20190418 MPAT_Solution (10_90)'!$A$1:$J$247,9,FALSE)</f>
        <v>-----</v>
      </c>
      <c r="J48" t="str">
        <f>VLOOKUP($A48,'20190418 MPAT_Solution (30_70)'!$A$1:$J$247,9,FALSE)</f>
        <v>-----</v>
      </c>
      <c r="K48" t="str">
        <f>VLOOKUP($A48,'20190418 MPAT_Solution (50_50)'!$A$1:$J$247,9,FALSE)</f>
        <v>-----</v>
      </c>
      <c r="L48" t="str">
        <f>VLOOKUP($A48,'20190418 MPAT_Solution (70_30)'!$A$1:$J$247,9,FALSE)</f>
        <v>-----</v>
      </c>
      <c r="M48" t="str">
        <f>VLOOKUP($A48,'20190418 MPAT_Solution (90_10)'!$A$1:$J$247,9,FALSE)</f>
        <v>-----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 t="str">
        <f t="shared" si="6"/>
        <v/>
      </c>
      <c r="T48" t="str">
        <f t="shared" si="7"/>
        <v/>
      </c>
      <c r="U48" t="str">
        <f t="shared" si="8"/>
        <v/>
      </c>
      <c r="V48" t="str">
        <f t="shared" si="9"/>
        <v/>
      </c>
      <c r="W48" t="str">
        <f t="shared" si="10"/>
        <v/>
      </c>
    </row>
    <row r="49" spans="1:23" x14ac:dyDescent="0.25">
      <c r="A49">
        <v>87447</v>
      </c>
      <c r="B49" t="s">
        <v>84</v>
      </c>
      <c r="C49" t="s">
        <v>38</v>
      </c>
      <c r="D49" t="s">
        <v>17</v>
      </c>
      <c r="E49" t="s">
        <v>13</v>
      </c>
      <c r="F49" t="s">
        <v>14</v>
      </c>
      <c r="G49" t="s">
        <v>29</v>
      </c>
      <c r="H49" t="s">
        <v>29</v>
      </c>
      <c r="I49" t="str">
        <f>VLOOKUP($A49,'20190418 MPAT_Solution (10_90)'!$A$1:$J$247,9,FALSE)</f>
        <v>FY 22</v>
      </c>
      <c r="J49" t="str">
        <f>VLOOKUP($A49,'20190418 MPAT_Solution (30_70)'!$A$1:$J$247,9,FALSE)</f>
        <v>FY 22</v>
      </c>
      <c r="K49" t="str">
        <f>VLOOKUP($A49,'20190418 MPAT_Solution (50_50)'!$A$1:$J$247,9,FALSE)</f>
        <v>FY 22</v>
      </c>
      <c r="L49" t="str">
        <f>VLOOKUP($A49,'20190418 MPAT_Solution (70_30)'!$A$1:$J$247,9,FALSE)</f>
        <v>FY 22</v>
      </c>
      <c r="M49" t="str">
        <f>VLOOKUP($A49,'20190418 MPAT_Solution (90_10)'!$A$1:$J$247,9,FALSE)</f>
        <v>FY 22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22</v>
      </c>
      <c r="T49">
        <f t="shared" si="7"/>
        <v>22</v>
      </c>
      <c r="U49">
        <f t="shared" si="8"/>
        <v>22</v>
      </c>
      <c r="V49">
        <f t="shared" si="9"/>
        <v>22</v>
      </c>
      <c r="W49">
        <f t="shared" si="10"/>
        <v>22</v>
      </c>
    </row>
    <row r="50" spans="1:23" x14ac:dyDescent="0.25">
      <c r="A50">
        <v>87741</v>
      </c>
      <c r="B50" t="s">
        <v>85</v>
      </c>
      <c r="C50" t="s">
        <v>55</v>
      </c>
      <c r="D50" t="s">
        <v>17</v>
      </c>
      <c r="E50" t="s">
        <v>28</v>
      </c>
      <c r="F50" t="s">
        <v>14</v>
      </c>
      <c r="G50" t="s">
        <v>18</v>
      </c>
      <c r="H50" t="s">
        <v>14</v>
      </c>
      <c r="I50" t="str">
        <f>VLOOKUP($A50,'20190418 MPAT_Solution (10_90)'!$A$1:$J$247,9,FALSE)</f>
        <v>-----</v>
      </c>
      <c r="J50" t="str">
        <f>VLOOKUP($A50,'20190418 MPAT_Solution (30_70)'!$A$1:$J$247,9,FALSE)</f>
        <v>-----</v>
      </c>
      <c r="K50" t="str">
        <f>VLOOKUP($A50,'20190418 MPAT_Solution (50_50)'!$A$1:$J$247,9,FALSE)</f>
        <v>FY 25</v>
      </c>
      <c r="L50" t="str">
        <f>VLOOKUP($A50,'20190418 MPAT_Solution (70_30)'!$A$1:$J$247,9,FALSE)</f>
        <v>FY 25</v>
      </c>
      <c r="M50" t="str">
        <f>VLOOKUP($A50,'20190418 MPAT_Solution (90_10)'!$A$1:$J$247,9,FALSE)</f>
        <v>FY 25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 t="str">
        <f t="shared" si="6"/>
        <v/>
      </c>
      <c r="T50" t="str">
        <f t="shared" si="7"/>
        <v/>
      </c>
      <c r="U50">
        <f t="shared" si="8"/>
        <v>25</v>
      </c>
      <c r="V50">
        <f t="shared" si="9"/>
        <v>25</v>
      </c>
      <c r="W50">
        <f t="shared" si="10"/>
        <v>25</v>
      </c>
    </row>
    <row r="51" spans="1:23" x14ac:dyDescent="0.25">
      <c r="A51">
        <v>88654</v>
      </c>
      <c r="B51" t="s">
        <v>86</v>
      </c>
      <c r="C51" t="s">
        <v>55</v>
      </c>
      <c r="D51" t="s">
        <v>17</v>
      </c>
      <c r="E51" t="s">
        <v>28</v>
      </c>
      <c r="F51" t="s">
        <v>14</v>
      </c>
      <c r="G51" t="s">
        <v>18</v>
      </c>
      <c r="H51" t="s">
        <v>36</v>
      </c>
      <c r="I51" t="str">
        <f>VLOOKUP($A51,'20190418 MPAT_Solution (10_90)'!$A$1:$J$247,9,FALSE)</f>
        <v>FY 24</v>
      </c>
      <c r="J51" t="str">
        <f>VLOOKUP($A51,'20190418 MPAT_Solution (30_70)'!$A$1:$J$247,9,FALSE)</f>
        <v>FY 24</v>
      </c>
      <c r="K51" t="str">
        <f>VLOOKUP($A51,'20190418 MPAT_Solution (50_50)'!$A$1:$J$247,9,FALSE)</f>
        <v>FY 24</v>
      </c>
      <c r="L51" t="str">
        <f>VLOOKUP($A51,'20190418 MPAT_Solution (70_30)'!$A$1:$J$247,9,FALSE)</f>
        <v>FY 24</v>
      </c>
      <c r="M51" t="str">
        <f>VLOOKUP($A51,'20190418 MPAT_Solution (90_10)'!$A$1:$J$247,9,FALSE)</f>
        <v>FY 24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24</v>
      </c>
      <c r="T51">
        <f t="shared" si="7"/>
        <v>24</v>
      </c>
      <c r="U51">
        <f t="shared" si="8"/>
        <v>24</v>
      </c>
      <c r="V51">
        <f t="shared" si="9"/>
        <v>24</v>
      </c>
      <c r="W51">
        <f t="shared" si="10"/>
        <v>24</v>
      </c>
    </row>
    <row r="52" spans="1:23" x14ac:dyDescent="0.25">
      <c r="A52">
        <v>88655</v>
      </c>
      <c r="B52" t="s">
        <v>87</v>
      </c>
      <c r="C52" t="s">
        <v>55</v>
      </c>
      <c r="D52" t="s">
        <v>17</v>
      </c>
      <c r="E52" t="s">
        <v>28</v>
      </c>
      <c r="F52" t="s">
        <v>14</v>
      </c>
      <c r="G52" t="s">
        <v>44</v>
      </c>
      <c r="H52" t="s">
        <v>14</v>
      </c>
      <c r="I52" t="str">
        <f>VLOOKUP($A52,'20190418 MPAT_Solution (10_90)'!$A$1:$J$247,9,FALSE)</f>
        <v>-----</v>
      </c>
      <c r="J52" t="str">
        <f>VLOOKUP($A52,'20190418 MPAT_Solution (30_70)'!$A$1:$J$247,9,FALSE)</f>
        <v>-----</v>
      </c>
      <c r="K52" t="str">
        <f>VLOOKUP($A52,'20190418 MPAT_Solution (50_50)'!$A$1:$J$247,9,FALSE)</f>
        <v>-----</v>
      </c>
      <c r="L52" t="str">
        <f>VLOOKUP($A52,'20190418 MPAT_Solution (70_30)'!$A$1:$J$247,9,FALSE)</f>
        <v>-----</v>
      </c>
      <c r="M52" t="str">
        <f>VLOOKUP($A52,'20190418 MPAT_Solution (90_10)'!$A$1:$J$247,9,FALSE)</f>
        <v>-----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 t="str">
        <f t="shared" si="6"/>
        <v/>
      </c>
      <c r="T52" t="str">
        <f t="shared" si="7"/>
        <v/>
      </c>
      <c r="U52" t="str">
        <f t="shared" si="8"/>
        <v/>
      </c>
      <c r="V52" t="str">
        <f t="shared" si="9"/>
        <v/>
      </c>
      <c r="W52" t="str">
        <f t="shared" si="10"/>
        <v/>
      </c>
    </row>
    <row r="53" spans="1:23" x14ac:dyDescent="0.25">
      <c r="A53">
        <v>88656</v>
      </c>
      <c r="B53" t="s">
        <v>88</v>
      </c>
      <c r="C53" t="s">
        <v>55</v>
      </c>
      <c r="D53" t="s">
        <v>17</v>
      </c>
      <c r="E53" t="s">
        <v>28</v>
      </c>
      <c r="F53" t="s">
        <v>14</v>
      </c>
      <c r="G53" t="s">
        <v>18</v>
      </c>
      <c r="H53" t="s">
        <v>14</v>
      </c>
      <c r="I53" t="str">
        <f>VLOOKUP($A53,'20190418 MPAT_Solution (10_90)'!$A$1:$J$247,9,FALSE)</f>
        <v>-----</v>
      </c>
      <c r="J53" t="str">
        <f>VLOOKUP($A53,'20190418 MPAT_Solution (30_70)'!$A$1:$J$247,9,FALSE)</f>
        <v>-----</v>
      </c>
      <c r="K53" t="str">
        <f>VLOOKUP($A53,'20190418 MPAT_Solution (50_50)'!$A$1:$J$247,9,FALSE)</f>
        <v>-----</v>
      </c>
      <c r="L53" t="str">
        <f>VLOOKUP($A53,'20190418 MPAT_Solution (70_30)'!$A$1:$J$247,9,FALSE)</f>
        <v>-----</v>
      </c>
      <c r="M53" t="str">
        <f>VLOOKUP($A53,'20190418 MPAT_Solution (90_10)'!$A$1:$J$247,9,FALSE)</f>
        <v>-----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 t="str">
        <f t="shared" si="6"/>
        <v/>
      </c>
      <c r="T53" t="str">
        <f t="shared" si="7"/>
        <v/>
      </c>
      <c r="U53" t="str">
        <f t="shared" si="8"/>
        <v/>
      </c>
      <c r="V53" t="str">
        <f t="shared" si="9"/>
        <v/>
      </c>
      <c r="W53" t="str">
        <f t="shared" si="10"/>
        <v/>
      </c>
    </row>
    <row r="54" spans="1:23" x14ac:dyDescent="0.25">
      <c r="A54">
        <v>88658</v>
      </c>
      <c r="B54" t="s">
        <v>89</v>
      </c>
      <c r="C54" t="s">
        <v>27</v>
      </c>
      <c r="D54" t="s">
        <v>17</v>
      </c>
      <c r="E54" t="s">
        <v>28</v>
      </c>
      <c r="F54" t="s">
        <v>14</v>
      </c>
      <c r="G54" t="s">
        <v>29</v>
      </c>
      <c r="H54" t="s">
        <v>29</v>
      </c>
      <c r="I54" t="str">
        <f>VLOOKUP($A54,'20190418 MPAT_Solution (10_90)'!$A$1:$J$247,9,FALSE)</f>
        <v>-----</v>
      </c>
      <c r="J54" t="str">
        <f>VLOOKUP($A54,'20190418 MPAT_Solution (30_70)'!$A$1:$J$247,9,FALSE)</f>
        <v>-----</v>
      </c>
      <c r="K54" t="str">
        <f>VLOOKUP($A54,'20190418 MPAT_Solution (50_50)'!$A$1:$J$247,9,FALSE)</f>
        <v>FY 25</v>
      </c>
      <c r="L54" t="str">
        <f>VLOOKUP($A54,'20190418 MPAT_Solution (70_30)'!$A$1:$J$247,9,FALSE)</f>
        <v>-----</v>
      </c>
      <c r="M54" t="str">
        <f>VLOOKUP($A54,'20190418 MPAT_Solution (90_10)'!$A$1:$J$247,9,FALSE)</f>
        <v>FY 25</v>
      </c>
      <c r="N54">
        <f t="shared" si="1"/>
        <v>0</v>
      </c>
      <c r="O54">
        <f t="shared" si="2"/>
        <v>0</v>
      </c>
      <c r="P54">
        <f t="shared" si="3"/>
        <v>1</v>
      </c>
      <c r="Q54">
        <f t="shared" si="4"/>
        <v>0</v>
      </c>
      <c r="R54">
        <f t="shared" si="5"/>
        <v>1</v>
      </c>
      <c r="S54" t="str">
        <f t="shared" si="6"/>
        <v/>
      </c>
      <c r="T54" t="str">
        <f t="shared" si="7"/>
        <v/>
      </c>
      <c r="U54">
        <f t="shared" si="8"/>
        <v>25</v>
      </c>
      <c r="V54" t="str">
        <f t="shared" si="9"/>
        <v/>
      </c>
      <c r="W54">
        <f t="shared" si="10"/>
        <v>25</v>
      </c>
    </row>
    <row r="55" spans="1:23" x14ac:dyDescent="0.25">
      <c r="A55">
        <v>89186</v>
      </c>
      <c r="B55" t="s">
        <v>19</v>
      </c>
      <c r="C55" t="s">
        <v>24</v>
      </c>
      <c r="D55" t="s">
        <v>25</v>
      </c>
      <c r="E55" t="s">
        <v>13</v>
      </c>
      <c r="F55" t="s">
        <v>14</v>
      </c>
      <c r="G55" t="s">
        <v>22</v>
      </c>
      <c r="H55" t="s">
        <v>22</v>
      </c>
      <c r="I55" t="str">
        <f>VLOOKUP($A55,'20190418 MPAT_Solution (10_90)'!$A$1:$J$247,9,FALSE)</f>
        <v>FY 21</v>
      </c>
      <c r="J55" t="str">
        <f>VLOOKUP($A55,'20190418 MPAT_Solution (30_70)'!$A$1:$J$247,9,FALSE)</f>
        <v>FY 21</v>
      </c>
      <c r="K55" t="str">
        <f>VLOOKUP($A55,'20190418 MPAT_Solution (50_50)'!$A$1:$J$247,9,FALSE)</f>
        <v>FY 21</v>
      </c>
      <c r="L55" t="str">
        <f>VLOOKUP($A55,'20190418 MPAT_Solution (70_30)'!$A$1:$J$247,9,FALSE)</f>
        <v>FY 21</v>
      </c>
      <c r="M55" t="str">
        <f>VLOOKUP($A55,'20190418 MPAT_Solution (90_10)'!$A$1:$J$247,9,FALSE)</f>
        <v>FY 21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21</v>
      </c>
      <c r="T55">
        <f t="shared" si="7"/>
        <v>21</v>
      </c>
      <c r="U55">
        <f t="shared" si="8"/>
        <v>21</v>
      </c>
      <c r="V55">
        <f t="shared" si="9"/>
        <v>21</v>
      </c>
      <c r="W55">
        <f t="shared" si="10"/>
        <v>21</v>
      </c>
    </row>
    <row r="56" spans="1:23" x14ac:dyDescent="0.25">
      <c r="A56">
        <v>89187</v>
      </c>
      <c r="B56" t="s">
        <v>90</v>
      </c>
      <c r="C56" t="s">
        <v>16</v>
      </c>
      <c r="D56" t="s">
        <v>17</v>
      </c>
      <c r="E56" t="s">
        <v>13</v>
      </c>
      <c r="F56" t="s">
        <v>14</v>
      </c>
      <c r="G56" t="s">
        <v>18</v>
      </c>
      <c r="H56" t="s">
        <v>18</v>
      </c>
      <c r="I56" t="str">
        <f>VLOOKUP($A56,'20190418 MPAT_Solution (10_90)'!$A$1:$J$247,9,FALSE)</f>
        <v>FY 23</v>
      </c>
      <c r="J56" t="str">
        <f>VLOOKUP($A56,'20190418 MPAT_Solution (30_70)'!$A$1:$J$247,9,FALSE)</f>
        <v>FY 24</v>
      </c>
      <c r="K56" t="str">
        <f>VLOOKUP($A56,'20190418 MPAT_Solution (50_50)'!$A$1:$J$247,9,FALSE)</f>
        <v>FY 25</v>
      </c>
      <c r="L56" t="str">
        <f>VLOOKUP($A56,'20190418 MPAT_Solution (70_30)'!$A$1:$J$247,9,FALSE)</f>
        <v>FY 24</v>
      </c>
      <c r="M56" t="str">
        <f>VLOOKUP($A56,'20190418 MPAT_Solution (90_10)'!$A$1:$J$247,9,FALSE)</f>
        <v>FY 23</v>
      </c>
      <c r="N56">
        <f t="shared" si="1"/>
        <v>0</v>
      </c>
      <c r="O56">
        <f t="shared" si="2"/>
        <v>1</v>
      </c>
      <c r="P56">
        <f t="shared" si="3"/>
        <v>1</v>
      </c>
      <c r="Q56">
        <f t="shared" si="4"/>
        <v>1</v>
      </c>
      <c r="R56">
        <f t="shared" si="5"/>
        <v>0</v>
      </c>
      <c r="S56">
        <f t="shared" si="6"/>
        <v>23</v>
      </c>
      <c r="T56">
        <f t="shared" si="7"/>
        <v>24</v>
      </c>
      <c r="U56">
        <f t="shared" si="8"/>
        <v>25</v>
      </c>
      <c r="V56">
        <f t="shared" si="9"/>
        <v>24</v>
      </c>
      <c r="W56">
        <f t="shared" si="10"/>
        <v>23</v>
      </c>
    </row>
    <row r="57" spans="1:23" x14ac:dyDescent="0.25">
      <c r="A57">
        <v>89189</v>
      </c>
      <c r="B57" t="s">
        <v>19</v>
      </c>
      <c r="C57" t="s">
        <v>11</v>
      </c>
      <c r="D57" t="s">
        <v>12</v>
      </c>
      <c r="E57" t="s">
        <v>13</v>
      </c>
      <c r="F57" t="s">
        <v>14</v>
      </c>
      <c r="G57" t="s">
        <v>14</v>
      </c>
      <c r="H57" t="s">
        <v>14</v>
      </c>
      <c r="I57" t="str">
        <f>VLOOKUP($A57,'20190418 MPAT_Solution (10_90)'!$A$1:$J$247,9,FALSE)</f>
        <v>-----</v>
      </c>
      <c r="J57" t="str">
        <f>VLOOKUP($A57,'20190418 MPAT_Solution (30_70)'!$A$1:$J$247,9,FALSE)</f>
        <v>-----</v>
      </c>
      <c r="K57" t="str">
        <f>VLOOKUP($A57,'20190418 MPAT_Solution (50_50)'!$A$1:$J$247,9,FALSE)</f>
        <v>-----</v>
      </c>
      <c r="L57" t="str">
        <f>VLOOKUP($A57,'20190418 MPAT_Solution (70_30)'!$A$1:$J$247,9,FALSE)</f>
        <v>-----</v>
      </c>
      <c r="M57" t="str">
        <f>VLOOKUP($A57,'20190418 MPAT_Solution (90_10)'!$A$1:$J$247,9,FALSE)</f>
        <v>-----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 t="str">
        <f t="shared" si="6"/>
        <v/>
      </c>
      <c r="T57" t="str">
        <f t="shared" si="7"/>
        <v/>
      </c>
      <c r="U57" t="str">
        <f t="shared" si="8"/>
        <v/>
      </c>
      <c r="V57" t="str">
        <f t="shared" si="9"/>
        <v/>
      </c>
      <c r="W57" t="str">
        <f t="shared" si="10"/>
        <v/>
      </c>
    </row>
    <row r="58" spans="1:23" x14ac:dyDescent="0.25">
      <c r="A58">
        <v>89190</v>
      </c>
      <c r="B58" t="s">
        <v>91</v>
      </c>
      <c r="C58" t="s">
        <v>11</v>
      </c>
      <c r="D58" t="s">
        <v>12</v>
      </c>
      <c r="E58" t="s">
        <v>13</v>
      </c>
      <c r="F58" t="s">
        <v>14</v>
      </c>
      <c r="G58" t="s">
        <v>14</v>
      </c>
      <c r="H58" t="s">
        <v>14</v>
      </c>
      <c r="I58" t="str">
        <f>VLOOKUP($A58,'20190418 MPAT_Solution (10_90)'!$A$1:$J$247,9,FALSE)</f>
        <v>-----</v>
      </c>
      <c r="J58" t="str">
        <f>VLOOKUP($A58,'20190418 MPAT_Solution (30_70)'!$A$1:$J$247,9,FALSE)</f>
        <v>-----</v>
      </c>
      <c r="K58" t="str">
        <f>VLOOKUP($A58,'20190418 MPAT_Solution (50_50)'!$A$1:$J$247,9,FALSE)</f>
        <v>-----</v>
      </c>
      <c r="L58" t="str">
        <f>VLOOKUP($A58,'20190418 MPAT_Solution (70_30)'!$A$1:$J$247,9,FALSE)</f>
        <v>-----</v>
      </c>
      <c r="M58" t="str">
        <f>VLOOKUP($A58,'20190418 MPAT_Solution (90_10)'!$A$1:$J$247,9,FALSE)</f>
        <v>-----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 t="str">
        <f t="shared" si="6"/>
        <v/>
      </c>
      <c r="T58" t="str">
        <f t="shared" si="7"/>
        <v/>
      </c>
      <c r="U58" t="str">
        <f t="shared" si="8"/>
        <v/>
      </c>
      <c r="V58" t="str">
        <f t="shared" si="9"/>
        <v/>
      </c>
      <c r="W58" t="str">
        <f t="shared" si="10"/>
        <v/>
      </c>
    </row>
    <row r="59" spans="1:23" x14ac:dyDescent="0.25">
      <c r="A59">
        <v>89192</v>
      </c>
      <c r="B59" t="s">
        <v>92</v>
      </c>
      <c r="C59" t="s">
        <v>93</v>
      </c>
      <c r="D59" t="s">
        <v>17</v>
      </c>
      <c r="E59" t="s">
        <v>13</v>
      </c>
      <c r="F59" t="s">
        <v>14</v>
      </c>
      <c r="G59" t="s">
        <v>18</v>
      </c>
      <c r="H59" t="s">
        <v>36</v>
      </c>
      <c r="I59" t="str">
        <f>VLOOKUP($A59,'20190418 MPAT_Solution (10_90)'!$A$1:$J$247,9,FALSE)</f>
        <v>FY 25</v>
      </c>
      <c r="J59" t="str">
        <f>VLOOKUP($A59,'20190418 MPAT_Solution (30_70)'!$A$1:$J$247,9,FALSE)</f>
        <v>FY 24</v>
      </c>
      <c r="K59" t="str">
        <f>VLOOKUP($A59,'20190418 MPAT_Solution (50_50)'!$A$1:$J$247,9,FALSE)</f>
        <v>FY 25</v>
      </c>
      <c r="L59" t="str">
        <f>VLOOKUP($A59,'20190418 MPAT_Solution (70_30)'!$A$1:$J$247,9,FALSE)</f>
        <v>FY 25</v>
      </c>
      <c r="M59" t="str">
        <f>VLOOKUP($A59,'20190418 MPAT_Solution (90_10)'!$A$1:$J$247,9,FALSE)</f>
        <v>FY 24</v>
      </c>
      <c r="N59">
        <f t="shared" si="1"/>
        <v>1</v>
      </c>
      <c r="O59">
        <f t="shared" si="2"/>
        <v>0</v>
      </c>
      <c r="P59">
        <f t="shared" si="3"/>
        <v>1</v>
      </c>
      <c r="Q59">
        <f t="shared" si="4"/>
        <v>1</v>
      </c>
      <c r="R59">
        <f t="shared" si="5"/>
        <v>0</v>
      </c>
      <c r="S59">
        <f t="shared" si="6"/>
        <v>25</v>
      </c>
      <c r="T59">
        <f t="shared" si="7"/>
        <v>24</v>
      </c>
      <c r="U59">
        <f t="shared" si="8"/>
        <v>25</v>
      </c>
      <c r="V59">
        <f t="shared" si="9"/>
        <v>25</v>
      </c>
      <c r="W59">
        <f t="shared" si="10"/>
        <v>24</v>
      </c>
    </row>
    <row r="60" spans="1:23" x14ac:dyDescent="0.25">
      <c r="A60">
        <v>89193</v>
      </c>
      <c r="B60" t="s">
        <v>41</v>
      </c>
      <c r="C60" t="s">
        <v>42</v>
      </c>
      <c r="D60" t="s">
        <v>43</v>
      </c>
      <c r="E60" t="s">
        <v>13</v>
      </c>
      <c r="F60" t="s">
        <v>14</v>
      </c>
      <c r="G60" t="s">
        <v>18</v>
      </c>
      <c r="H60" t="s">
        <v>36</v>
      </c>
      <c r="I60" t="str">
        <f>VLOOKUP($A60,'20190418 MPAT_Solution (10_90)'!$A$1:$J$247,9,FALSE)</f>
        <v>FY 25</v>
      </c>
      <c r="J60" t="str">
        <f>VLOOKUP($A60,'20190418 MPAT_Solution (30_70)'!$A$1:$J$247,9,FALSE)</f>
        <v>FY 25</v>
      </c>
      <c r="K60" t="str">
        <f>VLOOKUP($A60,'20190418 MPAT_Solution (50_50)'!$A$1:$J$247,9,FALSE)</f>
        <v>FY 25</v>
      </c>
      <c r="L60" t="str">
        <f>VLOOKUP($A60,'20190418 MPAT_Solution (70_30)'!$A$1:$J$247,9,FALSE)</f>
        <v>FY 25</v>
      </c>
      <c r="M60" t="str">
        <f>VLOOKUP($A60,'20190418 MPAT_Solution (90_10)'!$A$1:$J$247,9,FALSE)</f>
        <v>FY 25</v>
      </c>
      <c r="N60">
        <f t="shared" si="1"/>
        <v>1</v>
      </c>
      <c r="O60">
        <f t="shared" si="2"/>
        <v>1</v>
      </c>
      <c r="P60">
        <f t="shared" si="3"/>
        <v>1</v>
      </c>
      <c r="Q60">
        <f t="shared" si="4"/>
        <v>1</v>
      </c>
      <c r="R60">
        <f t="shared" si="5"/>
        <v>1</v>
      </c>
      <c r="S60">
        <f t="shared" si="6"/>
        <v>25</v>
      </c>
      <c r="T60">
        <f t="shared" si="7"/>
        <v>25</v>
      </c>
      <c r="U60">
        <f t="shared" si="8"/>
        <v>25</v>
      </c>
      <c r="V60">
        <f t="shared" si="9"/>
        <v>25</v>
      </c>
      <c r="W60">
        <f t="shared" si="10"/>
        <v>25</v>
      </c>
    </row>
    <row r="61" spans="1:23" x14ac:dyDescent="0.25">
      <c r="A61">
        <v>90510</v>
      </c>
      <c r="B61" t="s">
        <v>94</v>
      </c>
      <c r="C61" t="s">
        <v>55</v>
      </c>
      <c r="D61" t="s">
        <v>17</v>
      </c>
      <c r="E61" t="s">
        <v>28</v>
      </c>
      <c r="F61" t="s">
        <v>14</v>
      </c>
      <c r="G61" t="s">
        <v>18</v>
      </c>
      <c r="H61" t="s">
        <v>14</v>
      </c>
      <c r="I61" t="str">
        <f>VLOOKUP($A61,'20190418 MPAT_Solution (10_90)'!$A$1:$J$247,9,FALSE)</f>
        <v>-----</v>
      </c>
      <c r="J61" t="str">
        <f>VLOOKUP($A61,'20190418 MPAT_Solution (30_70)'!$A$1:$J$247,9,FALSE)</f>
        <v>-----</v>
      </c>
      <c r="K61" t="str">
        <f>VLOOKUP($A61,'20190418 MPAT_Solution (50_50)'!$A$1:$J$247,9,FALSE)</f>
        <v>-----</v>
      </c>
      <c r="L61" t="str">
        <f>VLOOKUP($A61,'20190418 MPAT_Solution (70_30)'!$A$1:$J$247,9,FALSE)</f>
        <v>-----</v>
      </c>
      <c r="M61" t="str">
        <f>VLOOKUP($A61,'20190418 MPAT_Solution (90_10)'!$A$1:$J$247,9,FALSE)</f>
        <v>FY 25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 t="str">
        <f t="shared" si="6"/>
        <v/>
      </c>
      <c r="T61" t="str">
        <f t="shared" si="7"/>
        <v/>
      </c>
      <c r="U61" t="str">
        <f t="shared" si="8"/>
        <v/>
      </c>
      <c r="V61" t="str">
        <f t="shared" si="9"/>
        <v/>
      </c>
      <c r="W61">
        <f t="shared" si="10"/>
        <v>25</v>
      </c>
    </row>
    <row r="62" spans="1:23" x14ac:dyDescent="0.25">
      <c r="A62">
        <v>90610</v>
      </c>
      <c r="B62" t="s">
        <v>95</v>
      </c>
      <c r="C62" t="s">
        <v>27</v>
      </c>
      <c r="D62" t="s">
        <v>17</v>
      </c>
      <c r="E62" t="s">
        <v>28</v>
      </c>
      <c r="F62" t="s">
        <v>14</v>
      </c>
      <c r="G62" t="s">
        <v>29</v>
      </c>
      <c r="H62" t="s">
        <v>29</v>
      </c>
      <c r="I62" t="str">
        <f>VLOOKUP($A62,'20190418 MPAT_Solution (10_90)'!$A$1:$J$247,9,FALSE)</f>
        <v>FY 22</v>
      </c>
      <c r="J62" t="str">
        <f>VLOOKUP($A62,'20190418 MPAT_Solution (30_70)'!$A$1:$J$247,9,FALSE)</f>
        <v>FY 22</v>
      </c>
      <c r="K62" t="str">
        <f>VLOOKUP($A62,'20190418 MPAT_Solution (50_50)'!$A$1:$J$247,9,FALSE)</f>
        <v>FY 22</v>
      </c>
      <c r="L62" t="str">
        <f>VLOOKUP($A62,'20190418 MPAT_Solution (70_30)'!$A$1:$J$247,9,FALSE)</f>
        <v>FY 22</v>
      </c>
      <c r="M62" t="str">
        <f>VLOOKUP($A62,'20190418 MPAT_Solution (90_10)'!$A$1:$J$247,9,FALSE)</f>
        <v>FY 22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22</v>
      </c>
      <c r="T62">
        <f t="shared" si="7"/>
        <v>22</v>
      </c>
      <c r="U62">
        <f t="shared" si="8"/>
        <v>22</v>
      </c>
      <c r="V62">
        <f t="shared" si="9"/>
        <v>22</v>
      </c>
      <c r="W62">
        <f t="shared" si="10"/>
        <v>22</v>
      </c>
    </row>
    <row r="63" spans="1:23" x14ac:dyDescent="0.25">
      <c r="A63">
        <v>91018</v>
      </c>
      <c r="B63" t="s">
        <v>41</v>
      </c>
      <c r="C63" t="s">
        <v>42</v>
      </c>
      <c r="D63" t="s">
        <v>43</v>
      </c>
      <c r="E63" t="s">
        <v>13</v>
      </c>
      <c r="F63" t="s">
        <v>14</v>
      </c>
      <c r="G63" t="s">
        <v>22</v>
      </c>
      <c r="H63" t="s">
        <v>22</v>
      </c>
      <c r="I63" t="str">
        <f>VLOOKUP($A63,'20190418 MPAT_Solution (10_90)'!$A$1:$J$247,9,FALSE)</f>
        <v>-----</v>
      </c>
      <c r="J63" t="str">
        <f>VLOOKUP($A63,'20190418 MPAT_Solution (30_70)'!$A$1:$J$247,9,FALSE)</f>
        <v>-----</v>
      </c>
      <c r="K63" t="str">
        <f>VLOOKUP($A63,'20190418 MPAT_Solution (50_50)'!$A$1:$J$247,9,FALSE)</f>
        <v>-----</v>
      </c>
      <c r="L63" t="str">
        <f>VLOOKUP($A63,'20190418 MPAT_Solution (70_30)'!$A$1:$J$247,9,FALSE)</f>
        <v>FY 21</v>
      </c>
      <c r="M63" t="str">
        <f>VLOOKUP($A63,'20190418 MPAT_Solution (90_10)'!$A$1:$J$247,9,FALSE)</f>
        <v>FY 21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 t="str">
        <f t="shared" si="6"/>
        <v/>
      </c>
      <c r="T63" t="str">
        <f t="shared" si="7"/>
        <v/>
      </c>
      <c r="U63" t="str">
        <f t="shared" si="8"/>
        <v/>
      </c>
      <c r="V63">
        <f t="shared" si="9"/>
        <v>21</v>
      </c>
      <c r="W63">
        <f t="shared" si="10"/>
        <v>21</v>
      </c>
    </row>
    <row r="64" spans="1:23" x14ac:dyDescent="0.25">
      <c r="A64">
        <v>91019</v>
      </c>
      <c r="B64" t="s">
        <v>96</v>
      </c>
      <c r="C64" t="s">
        <v>13</v>
      </c>
      <c r="D64" t="s">
        <v>17</v>
      </c>
      <c r="E64" t="s">
        <v>13</v>
      </c>
      <c r="F64" t="s">
        <v>14</v>
      </c>
      <c r="G64" t="s">
        <v>29</v>
      </c>
      <c r="H64" t="s">
        <v>29</v>
      </c>
      <c r="I64" t="str">
        <f>VLOOKUP($A64,'20190418 MPAT_Solution (10_90)'!$A$1:$J$247,9,FALSE)</f>
        <v>-----</v>
      </c>
      <c r="J64" t="str">
        <f>VLOOKUP($A64,'20190418 MPAT_Solution (30_70)'!$A$1:$J$247,9,FALSE)</f>
        <v>-----</v>
      </c>
      <c r="K64" t="str">
        <f>VLOOKUP($A64,'20190418 MPAT_Solution (50_50)'!$A$1:$J$247,9,FALSE)</f>
        <v>-----</v>
      </c>
      <c r="L64" t="str">
        <f>VLOOKUP($A64,'20190418 MPAT_Solution (70_30)'!$A$1:$J$247,9,FALSE)</f>
        <v>-----</v>
      </c>
      <c r="M64" t="str">
        <f>VLOOKUP($A64,'20190418 MPAT_Solution (90_10)'!$A$1:$J$247,9,FALSE)</f>
        <v>-----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 t="str">
        <f t="shared" si="6"/>
        <v/>
      </c>
      <c r="T64" t="str">
        <f t="shared" si="7"/>
        <v/>
      </c>
      <c r="U64" t="str">
        <f t="shared" si="8"/>
        <v/>
      </c>
      <c r="V64" t="str">
        <f t="shared" si="9"/>
        <v/>
      </c>
      <c r="W64" t="str">
        <f t="shared" si="10"/>
        <v/>
      </c>
    </row>
    <row r="65" spans="1:23" x14ac:dyDescent="0.25">
      <c r="A65">
        <v>91020</v>
      </c>
      <c r="B65" t="s">
        <v>97</v>
      </c>
      <c r="C65" t="s">
        <v>24</v>
      </c>
      <c r="D65" t="s">
        <v>25</v>
      </c>
      <c r="E65" t="s">
        <v>13</v>
      </c>
      <c r="F65" t="s">
        <v>14</v>
      </c>
      <c r="G65" t="s">
        <v>18</v>
      </c>
      <c r="H65" t="s">
        <v>36</v>
      </c>
      <c r="I65" t="str">
        <f>VLOOKUP($A65,'20190418 MPAT_Solution (10_90)'!$A$1:$J$247,9,FALSE)</f>
        <v>FY 24</v>
      </c>
      <c r="J65" t="str">
        <f>VLOOKUP($A65,'20190418 MPAT_Solution (30_70)'!$A$1:$J$247,9,FALSE)</f>
        <v>FY 24</v>
      </c>
      <c r="K65" t="str">
        <f>VLOOKUP($A65,'20190418 MPAT_Solution (50_50)'!$A$1:$J$247,9,FALSE)</f>
        <v>FY 24</v>
      </c>
      <c r="L65" t="str">
        <f>VLOOKUP($A65,'20190418 MPAT_Solution (70_30)'!$A$1:$J$247,9,FALSE)</f>
        <v>FY 24</v>
      </c>
      <c r="M65" t="str">
        <f>VLOOKUP($A65,'20190418 MPAT_Solution (90_10)'!$A$1:$J$247,9,FALSE)</f>
        <v>FY 24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24</v>
      </c>
      <c r="T65">
        <f t="shared" si="7"/>
        <v>24</v>
      </c>
      <c r="U65">
        <f t="shared" si="8"/>
        <v>24</v>
      </c>
      <c r="V65">
        <f t="shared" si="9"/>
        <v>24</v>
      </c>
      <c r="W65">
        <f t="shared" si="10"/>
        <v>24</v>
      </c>
    </row>
    <row r="66" spans="1:23" x14ac:dyDescent="0.25">
      <c r="A66">
        <v>91021</v>
      </c>
      <c r="B66" t="s">
        <v>66</v>
      </c>
      <c r="C66" t="s">
        <v>98</v>
      </c>
      <c r="D66" t="s">
        <v>99</v>
      </c>
      <c r="E66" t="s">
        <v>13</v>
      </c>
      <c r="F66" t="s">
        <v>14</v>
      </c>
      <c r="G66" t="s">
        <v>18</v>
      </c>
      <c r="H66" t="s">
        <v>18</v>
      </c>
      <c r="I66" t="str">
        <f>VLOOKUP($A66,'20190418 MPAT_Solution (10_90)'!$A$1:$J$247,9,FALSE)</f>
        <v>FY 23</v>
      </c>
      <c r="J66" t="str">
        <f>VLOOKUP($A66,'20190418 MPAT_Solution (30_70)'!$A$1:$J$247,9,FALSE)</f>
        <v>FY 23</v>
      </c>
      <c r="K66" t="str">
        <f>VLOOKUP($A66,'20190418 MPAT_Solution (50_50)'!$A$1:$J$247,9,FALSE)</f>
        <v>FY 23</v>
      </c>
      <c r="L66" t="str">
        <f>VLOOKUP($A66,'20190418 MPAT_Solution (70_30)'!$A$1:$J$247,9,FALSE)</f>
        <v>FY 23</v>
      </c>
      <c r="M66" t="str">
        <f>VLOOKUP($A66,'20190418 MPAT_Solution (90_10)'!$A$1:$J$247,9,FALSE)</f>
        <v>FY 23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23</v>
      </c>
      <c r="T66">
        <f t="shared" si="7"/>
        <v>23</v>
      </c>
      <c r="U66">
        <f t="shared" si="8"/>
        <v>23</v>
      </c>
      <c r="V66">
        <f t="shared" si="9"/>
        <v>23</v>
      </c>
      <c r="W66">
        <f t="shared" si="10"/>
        <v>23</v>
      </c>
    </row>
    <row r="67" spans="1:23" x14ac:dyDescent="0.25">
      <c r="A67">
        <v>91022</v>
      </c>
      <c r="B67" t="s">
        <v>100</v>
      </c>
      <c r="C67" t="s">
        <v>38</v>
      </c>
      <c r="D67" t="s">
        <v>17</v>
      </c>
      <c r="E67" t="s">
        <v>13</v>
      </c>
      <c r="F67" t="s">
        <v>14</v>
      </c>
      <c r="G67" t="s">
        <v>18</v>
      </c>
      <c r="H67" t="s">
        <v>18</v>
      </c>
      <c r="I67" t="str">
        <f>VLOOKUP($A67,'20190418 MPAT_Solution (10_90)'!$A$1:$J$247,9,FALSE)</f>
        <v>FY 23</v>
      </c>
      <c r="J67" t="str">
        <f>VLOOKUP($A67,'20190418 MPAT_Solution (30_70)'!$A$1:$J$247,9,FALSE)</f>
        <v>FY 23</v>
      </c>
      <c r="K67" t="str">
        <f>VLOOKUP($A67,'20190418 MPAT_Solution (50_50)'!$A$1:$J$247,9,FALSE)</f>
        <v>FY 23</v>
      </c>
      <c r="L67" t="str">
        <f>VLOOKUP($A67,'20190418 MPAT_Solution (70_30)'!$A$1:$J$247,9,FALSE)</f>
        <v>FY 23</v>
      </c>
      <c r="M67" t="str">
        <f>VLOOKUP($A67,'20190418 MPAT_Solution (90_10)'!$A$1:$J$247,9,FALSE)</f>
        <v>FY 23</v>
      </c>
      <c r="N67">
        <f t="shared" ref="N67:N130" si="11">IF((I67=$H67),0,IF(($H67="-----"),0,IF((I67="-----"),0,1)))</f>
        <v>0</v>
      </c>
      <c r="O67">
        <f t="shared" ref="O67:O130" si="12">IF((J67=$H67),0,IF(($H67="-----"),0,IF((J67="-----"),0,1)))</f>
        <v>0</v>
      </c>
      <c r="P67">
        <f t="shared" ref="P67:P130" si="13">IF((K67=$H67),0,IF(($H67="-----"),0,IF((K67="-----"),0,1)))</f>
        <v>0</v>
      </c>
      <c r="Q67">
        <f t="shared" ref="Q67:Q130" si="14">IF((L67=$H67),0,IF(($H67="-----"),0,IF((L67="-----"),0,1)))</f>
        <v>0</v>
      </c>
      <c r="R67">
        <f t="shared" ref="R67:R130" si="15">IF((M67=$H67),0,IF(($H67="-----"),0,IF((M67="-----"),0,1)))</f>
        <v>0</v>
      </c>
      <c r="S67">
        <f t="shared" ref="S67:S130" si="16">IF(I67&lt;&gt;"-----",VALUE(RIGHT(I67,2)),"")</f>
        <v>23</v>
      </c>
      <c r="T67">
        <f t="shared" ref="T67:T130" si="17">IF(J67&lt;&gt;"-----",VALUE(RIGHT(J67,2)),"")</f>
        <v>23</v>
      </c>
      <c r="U67">
        <f t="shared" ref="U67:U130" si="18">IF(K67&lt;&gt;"-----",VALUE(RIGHT(K67,2)),"")</f>
        <v>23</v>
      </c>
      <c r="V67">
        <f t="shared" ref="V67:V130" si="19">IF(L67&lt;&gt;"-----",VALUE(RIGHT(L67,2)),"")</f>
        <v>23</v>
      </c>
      <c r="W67">
        <f t="shared" ref="W67:W130" si="20">IF(M67&lt;&gt;"-----",VALUE(RIGHT(M67,2)),"")</f>
        <v>23</v>
      </c>
    </row>
    <row r="68" spans="1:23" x14ac:dyDescent="0.25">
      <c r="A68">
        <v>91023</v>
      </c>
      <c r="B68" t="s">
        <v>101</v>
      </c>
      <c r="C68" t="s">
        <v>50</v>
      </c>
      <c r="D68" t="s">
        <v>12</v>
      </c>
      <c r="E68" t="s">
        <v>13</v>
      </c>
      <c r="F68" t="s">
        <v>14</v>
      </c>
      <c r="G68" t="s">
        <v>14</v>
      </c>
      <c r="H68" t="s">
        <v>14</v>
      </c>
      <c r="I68" t="str">
        <f>VLOOKUP($A68,'20190418 MPAT_Solution (10_90)'!$A$1:$J$247,9,FALSE)</f>
        <v>-----</v>
      </c>
      <c r="J68" t="str">
        <f>VLOOKUP($A68,'20190418 MPAT_Solution (30_70)'!$A$1:$J$247,9,FALSE)</f>
        <v>-----</v>
      </c>
      <c r="K68" t="str">
        <f>VLOOKUP($A68,'20190418 MPAT_Solution (50_50)'!$A$1:$J$247,9,FALSE)</f>
        <v>-----</v>
      </c>
      <c r="L68" t="str">
        <f>VLOOKUP($A68,'20190418 MPAT_Solution (70_30)'!$A$1:$J$247,9,FALSE)</f>
        <v>-----</v>
      </c>
      <c r="M68" t="str">
        <f>VLOOKUP($A68,'20190418 MPAT_Solution (90_10)'!$A$1:$J$247,9,FALSE)</f>
        <v>-----</v>
      </c>
      <c r="N68">
        <f t="shared" si="11"/>
        <v>0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0</v>
      </c>
      <c r="S68" t="str">
        <f t="shared" si="16"/>
        <v/>
      </c>
      <c r="T68" t="str">
        <f t="shared" si="17"/>
        <v/>
      </c>
      <c r="U68" t="str">
        <f t="shared" si="18"/>
        <v/>
      </c>
      <c r="V68" t="str">
        <f t="shared" si="19"/>
        <v/>
      </c>
      <c r="W68" t="str">
        <f t="shared" si="20"/>
        <v/>
      </c>
    </row>
    <row r="69" spans="1:23" x14ac:dyDescent="0.25">
      <c r="A69">
        <v>91024</v>
      </c>
      <c r="B69" t="s">
        <v>41</v>
      </c>
      <c r="C69" t="s">
        <v>42</v>
      </c>
      <c r="D69" t="s">
        <v>102</v>
      </c>
      <c r="E69" t="s">
        <v>13</v>
      </c>
      <c r="F69" t="s">
        <v>14</v>
      </c>
      <c r="G69" t="s">
        <v>14</v>
      </c>
      <c r="H69" t="s">
        <v>14</v>
      </c>
      <c r="I69" t="str">
        <f>VLOOKUP($A69,'20190418 MPAT_Solution (10_90)'!$A$1:$J$247,9,FALSE)</f>
        <v>-----</v>
      </c>
      <c r="J69" t="str">
        <f>VLOOKUP($A69,'20190418 MPAT_Solution (30_70)'!$A$1:$J$247,9,FALSE)</f>
        <v>-----</v>
      </c>
      <c r="K69" t="str">
        <f>VLOOKUP($A69,'20190418 MPAT_Solution (50_50)'!$A$1:$J$247,9,FALSE)</f>
        <v>-----</v>
      </c>
      <c r="L69" t="str">
        <f>VLOOKUP($A69,'20190418 MPAT_Solution (70_30)'!$A$1:$J$247,9,FALSE)</f>
        <v>-----</v>
      </c>
      <c r="M69" t="str">
        <f>VLOOKUP($A69,'20190418 MPAT_Solution (90_10)'!$A$1:$J$247,9,FALSE)</f>
        <v>-----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0</v>
      </c>
      <c r="S69" t="str">
        <f t="shared" si="16"/>
        <v/>
      </c>
      <c r="T69" t="str">
        <f t="shared" si="17"/>
        <v/>
      </c>
      <c r="U69" t="str">
        <f t="shared" si="18"/>
        <v/>
      </c>
      <c r="V69" t="str">
        <f t="shared" si="19"/>
        <v/>
      </c>
      <c r="W69" t="str">
        <f t="shared" si="20"/>
        <v/>
      </c>
    </row>
    <row r="70" spans="1:23" x14ac:dyDescent="0.25">
      <c r="A70">
        <v>91027</v>
      </c>
      <c r="B70" t="s">
        <v>103</v>
      </c>
      <c r="C70" t="s">
        <v>38</v>
      </c>
      <c r="D70" t="s">
        <v>104</v>
      </c>
      <c r="E70" t="s">
        <v>13</v>
      </c>
      <c r="F70" t="s">
        <v>14</v>
      </c>
      <c r="G70" t="s">
        <v>36</v>
      </c>
      <c r="H70" t="s">
        <v>14</v>
      </c>
      <c r="I70" t="str">
        <f>VLOOKUP($A70,'20190418 MPAT_Solution (10_90)'!$A$1:$J$247,9,FALSE)</f>
        <v>-----</v>
      </c>
      <c r="J70" t="str">
        <f>VLOOKUP($A70,'20190418 MPAT_Solution (30_70)'!$A$1:$J$247,9,FALSE)</f>
        <v>-----</v>
      </c>
      <c r="K70" t="str">
        <f>VLOOKUP($A70,'20190418 MPAT_Solution (50_50)'!$A$1:$J$247,9,FALSE)</f>
        <v>-----</v>
      </c>
      <c r="L70" t="str">
        <f>VLOOKUP($A70,'20190418 MPAT_Solution (70_30)'!$A$1:$J$247,9,FALSE)</f>
        <v>-----</v>
      </c>
      <c r="M70" t="str">
        <f>VLOOKUP($A70,'20190418 MPAT_Solution (90_10)'!$A$1:$J$247,9,FALSE)</f>
        <v>-----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S70" t="str">
        <f t="shared" si="16"/>
        <v/>
      </c>
      <c r="T70" t="str">
        <f t="shared" si="17"/>
        <v/>
      </c>
      <c r="U70" t="str">
        <f t="shared" si="18"/>
        <v/>
      </c>
      <c r="V70" t="str">
        <f t="shared" si="19"/>
        <v/>
      </c>
      <c r="W70" t="str">
        <f t="shared" si="20"/>
        <v/>
      </c>
    </row>
    <row r="71" spans="1:23" x14ac:dyDescent="0.25">
      <c r="A71">
        <v>92107</v>
      </c>
      <c r="B71" t="s">
        <v>105</v>
      </c>
      <c r="C71" t="s">
        <v>55</v>
      </c>
      <c r="D71" t="s">
        <v>17</v>
      </c>
      <c r="E71" t="s">
        <v>28</v>
      </c>
      <c r="F71" t="s">
        <v>14</v>
      </c>
      <c r="G71" t="s">
        <v>29</v>
      </c>
      <c r="H71" t="s">
        <v>14</v>
      </c>
      <c r="I71" t="str">
        <f>VLOOKUP($A71,'20190418 MPAT_Solution (10_90)'!$A$1:$J$247,9,FALSE)</f>
        <v>-----</v>
      </c>
      <c r="J71" t="str">
        <f>VLOOKUP($A71,'20190418 MPAT_Solution (30_70)'!$A$1:$J$247,9,FALSE)</f>
        <v>-----</v>
      </c>
      <c r="K71" t="str">
        <f>VLOOKUP($A71,'20190418 MPAT_Solution (50_50)'!$A$1:$J$247,9,FALSE)</f>
        <v>-----</v>
      </c>
      <c r="L71" t="str">
        <f>VLOOKUP($A71,'20190418 MPAT_Solution (70_30)'!$A$1:$J$247,9,FALSE)</f>
        <v>-----</v>
      </c>
      <c r="M71" t="str">
        <f>VLOOKUP($A71,'20190418 MPAT_Solution (90_10)'!$A$1:$J$247,9,FALSE)</f>
        <v>-----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S71" t="str">
        <f t="shared" si="16"/>
        <v/>
      </c>
      <c r="T71" t="str">
        <f t="shared" si="17"/>
        <v/>
      </c>
      <c r="U71" t="str">
        <f t="shared" si="18"/>
        <v/>
      </c>
      <c r="V71" t="str">
        <f t="shared" si="19"/>
        <v/>
      </c>
      <c r="W71" t="str">
        <f t="shared" si="20"/>
        <v/>
      </c>
    </row>
    <row r="72" spans="1:23" x14ac:dyDescent="0.25">
      <c r="A72">
        <v>92241</v>
      </c>
      <c r="B72" t="s">
        <v>49</v>
      </c>
      <c r="C72" t="s">
        <v>106</v>
      </c>
      <c r="D72" t="s">
        <v>107</v>
      </c>
      <c r="E72" t="s">
        <v>106</v>
      </c>
      <c r="F72" t="s">
        <v>14</v>
      </c>
      <c r="G72" t="s">
        <v>14</v>
      </c>
      <c r="H72" t="s">
        <v>18</v>
      </c>
      <c r="I72" t="str">
        <f>VLOOKUP($A72,'20190418 MPAT_Solution (10_90)'!$A$1:$J$247,9,FALSE)</f>
        <v>-----</v>
      </c>
      <c r="J72" t="str">
        <f>VLOOKUP($A72,'20190418 MPAT_Solution (30_70)'!$A$1:$J$247,9,FALSE)</f>
        <v>-----</v>
      </c>
      <c r="K72" t="str">
        <f>VLOOKUP($A72,'20190418 MPAT_Solution (50_50)'!$A$1:$J$247,9,FALSE)</f>
        <v>-----</v>
      </c>
      <c r="L72" t="str">
        <f>VLOOKUP($A72,'20190418 MPAT_Solution (70_30)'!$A$1:$J$247,9,FALSE)</f>
        <v>-----</v>
      </c>
      <c r="M72" t="str">
        <f>VLOOKUP($A72,'20190418 MPAT_Solution (90_10)'!$A$1:$J$247,9,FALSE)</f>
        <v>-----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S72" t="str">
        <f t="shared" si="16"/>
        <v/>
      </c>
      <c r="T72" t="str">
        <f t="shared" si="17"/>
        <v/>
      </c>
      <c r="U72" t="str">
        <f t="shared" si="18"/>
        <v/>
      </c>
      <c r="V72" t="str">
        <f t="shared" si="19"/>
        <v/>
      </c>
      <c r="W72" t="str">
        <f t="shared" si="20"/>
        <v/>
      </c>
    </row>
    <row r="73" spans="1:23" x14ac:dyDescent="0.25">
      <c r="A73">
        <v>92242</v>
      </c>
      <c r="B73" t="s">
        <v>108</v>
      </c>
      <c r="C73" t="s">
        <v>106</v>
      </c>
      <c r="D73" t="s">
        <v>107</v>
      </c>
      <c r="E73" t="s">
        <v>106</v>
      </c>
      <c r="F73" t="s">
        <v>14</v>
      </c>
      <c r="G73" t="s">
        <v>14</v>
      </c>
      <c r="H73" t="s">
        <v>22</v>
      </c>
      <c r="I73" t="str">
        <f>VLOOKUP($A73,'20190418 MPAT_Solution (10_90)'!$A$1:$J$247,9,FALSE)</f>
        <v>-----</v>
      </c>
      <c r="J73" t="str">
        <f>VLOOKUP($A73,'20190418 MPAT_Solution (30_70)'!$A$1:$J$247,9,FALSE)</f>
        <v>-----</v>
      </c>
      <c r="K73" t="str">
        <f>VLOOKUP($A73,'20190418 MPAT_Solution (50_50)'!$A$1:$J$247,9,FALSE)</f>
        <v>-----</v>
      </c>
      <c r="L73" t="str">
        <f>VLOOKUP($A73,'20190418 MPAT_Solution (70_30)'!$A$1:$J$247,9,FALSE)</f>
        <v>-----</v>
      </c>
      <c r="M73" t="str">
        <f>VLOOKUP($A73,'20190418 MPAT_Solution (90_10)'!$A$1:$J$247,9,FALSE)</f>
        <v>-----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0</v>
      </c>
      <c r="S73" t="str">
        <f t="shared" si="16"/>
        <v/>
      </c>
      <c r="T73" t="str">
        <f t="shared" si="17"/>
        <v/>
      </c>
      <c r="U73" t="str">
        <f t="shared" si="18"/>
        <v/>
      </c>
      <c r="V73" t="str">
        <f t="shared" si="19"/>
        <v/>
      </c>
      <c r="W73" t="str">
        <f t="shared" si="20"/>
        <v/>
      </c>
    </row>
    <row r="74" spans="1:23" x14ac:dyDescent="0.25">
      <c r="A74">
        <v>92243</v>
      </c>
      <c r="B74" t="s">
        <v>109</v>
      </c>
      <c r="C74" t="s">
        <v>106</v>
      </c>
      <c r="D74" t="s">
        <v>107</v>
      </c>
      <c r="E74" t="s">
        <v>106</v>
      </c>
      <c r="F74" t="s">
        <v>14</v>
      </c>
      <c r="G74" t="s">
        <v>14</v>
      </c>
      <c r="H74" t="s">
        <v>22</v>
      </c>
      <c r="I74" t="str">
        <f>VLOOKUP($A74,'20190418 MPAT_Solution (10_90)'!$A$1:$J$247,9,FALSE)</f>
        <v>-----</v>
      </c>
      <c r="J74" t="str">
        <f>VLOOKUP($A74,'20190418 MPAT_Solution (30_70)'!$A$1:$J$247,9,FALSE)</f>
        <v>-----</v>
      </c>
      <c r="K74" t="str">
        <f>VLOOKUP($A74,'20190418 MPAT_Solution (50_50)'!$A$1:$J$247,9,FALSE)</f>
        <v>-----</v>
      </c>
      <c r="L74" t="str">
        <f>VLOOKUP($A74,'20190418 MPAT_Solution (70_30)'!$A$1:$J$247,9,FALSE)</f>
        <v>-----</v>
      </c>
      <c r="M74" t="str">
        <f>VLOOKUP($A74,'20190418 MPAT_Solution (90_10)'!$A$1:$J$247,9,FALSE)</f>
        <v>-----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S74" t="str">
        <f t="shared" si="16"/>
        <v/>
      </c>
      <c r="T74" t="str">
        <f t="shared" si="17"/>
        <v/>
      </c>
      <c r="U74" t="str">
        <f t="shared" si="18"/>
        <v/>
      </c>
      <c r="V74" t="str">
        <f t="shared" si="19"/>
        <v/>
      </c>
      <c r="W74" t="str">
        <f t="shared" si="20"/>
        <v/>
      </c>
    </row>
    <row r="75" spans="1:23" x14ac:dyDescent="0.25">
      <c r="A75">
        <v>92351</v>
      </c>
      <c r="B75" t="s">
        <v>110</v>
      </c>
      <c r="C75" t="s">
        <v>106</v>
      </c>
      <c r="D75" t="s">
        <v>107</v>
      </c>
      <c r="E75" t="s">
        <v>106</v>
      </c>
      <c r="F75" t="s">
        <v>14</v>
      </c>
      <c r="G75" t="s">
        <v>14</v>
      </c>
      <c r="H75" t="s">
        <v>22</v>
      </c>
      <c r="I75" t="str">
        <f>VLOOKUP($A75,'20190418 MPAT_Solution (10_90)'!$A$1:$J$247,9,FALSE)</f>
        <v>-----</v>
      </c>
      <c r="J75" t="str">
        <f>VLOOKUP($A75,'20190418 MPAT_Solution (30_70)'!$A$1:$J$247,9,FALSE)</f>
        <v>-----</v>
      </c>
      <c r="K75" t="str">
        <f>VLOOKUP($A75,'20190418 MPAT_Solution (50_50)'!$A$1:$J$247,9,FALSE)</f>
        <v>-----</v>
      </c>
      <c r="L75" t="str">
        <f>VLOOKUP($A75,'20190418 MPAT_Solution (70_30)'!$A$1:$J$247,9,FALSE)</f>
        <v>-----</v>
      </c>
      <c r="M75" t="str">
        <f>VLOOKUP($A75,'20190418 MPAT_Solution (90_10)'!$A$1:$J$247,9,FALSE)</f>
        <v>-----</v>
      </c>
      <c r="N75">
        <f t="shared" si="11"/>
        <v>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0</v>
      </c>
      <c r="S75" t="str">
        <f t="shared" si="16"/>
        <v/>
      </c>
      <c r="T75" t="str">
        <f t="shared" si="17"/>
        <v/>
      </c>
      <c r="U75" t="str">
        <f t="shared" si="18"/>
        <v/>
      </c>
      <c r="V75" t="str">
        <f t="shared" si="19"/>
        <v/>
      </c>
      <c r="W75" t="str">
        <f t="shared" si="20"/>
        <v/>
      </c>
    </row>
    <row r="76" spans="1:23" x14ac:dyDescent="0.25">
      <c r="A76">
        <v>92352</v>
      </c>
      <c r="B76" t="s">
        <v>111</v>
      </c>
      <c r="C76" t="s">
        <v>106</v>
      </c>
      <c r="D76" t="s">
        <v>107</v>
      </c>
      <c r="E76" t="s">
        <v>106</v>
      </c>
      <c r="F76" t="s">
        <v>14</v>
      </c>
      <c r="G76" t="s">
        <v>14</v>
      </c>
      <c r="H76" t="s">
        <v>22</v>
      </c>
      <c r="I76" t="str">
        <f>VLOOKUP($A76,'20190418 MPAT_Solution (10_90)'!$A$1:$J$247,9,FALSE)</f>
        <v>-----</v>
      </c>
      <c r="J76" t="str">
        <f>VLOOKUP($A76,'20190418 MPAT_Solution (30_70)'!$A$1:$J$247,9,FALSE)</f>
        <v>-----</v>
      </c>
      <c r="K76" t="str">
        <f>VLOOKUP($A76,'20190418 MPAT_Solution (50_50)'!$A$1:$J$247,9,FALSE)</f>
        <v>-----</v>
      </c>
      <c r="L76" t="str">
        <f>VLOOKUP($A76,'20190418 MPAT_Solution (70_30)'!$A$1:$J$247,9,FALSE)</f>
        <v>-----</v>
      </c>
      <c r="M76" t="str">
        <f>VLOOKUP($A76,'20190418 MPAT_Solution (90_10)'!$A$1:$J$247,9,FALSE)</f>
        <v>-----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S76" t="str">
        <f t="shared" si="16"/>
        <v/>
      </c>
      <c r="T76" t="str">
        <f t="shared" si="17"/>
        <v/>
      </c>
      <c r="U76" t="str">
        <f t="shared" si="18"/>
        <v/>
      </c>
      <c r="V76" t="str">
        <f t="shared" si="19"/>
        <v/>
      </c>
      <c r="W76" t="str">
        <f t="shared" si="20"/>
        <v/>
      </c>
    </row>
    <row r="77" spans="1:23" x14ac:dyDescent="0.25">
      <c r="A77">
        <v>92397</v>
      </c>
      <c r="B77" t="s">
        <v>112</v>
      </c>
      <c r="C77" t="s">
        <v>27</v>
      </c>
      <c r="D77" t="s">
        <v>17</v>
      </c>
      <c r="E77" t="s">
        <v>28</v>
      </c>
      <c r="F77" t="s">
        <v>14</v>
      </c>
      <c r="G77" t="s">
        <v>44</v>
      </c>
      <c r="H77" t="s">
        <v>14</v>
      </c>
      <c r="I77" t="str">
        <f>VLOOKUP($A77,'20190418 MPAT_Solution (10_90)'!$A$1:$J$247,9,FALSE)</f>
        <v>-----</v>
      </c>
      <c r="J77" t="str">
        <f>VLOOKUP($A77,'20190418 MPAT_Solution (30_70)'!$A$1:$J$247,9,FALSE)</f>
        <v>-----</v>
      </c>
      <c r="K77" t="str">
        <f>VLOOKUP($A77,'20190418 MPAT_Solution (50_50)'!$A$1:$J$247,9,FALSE)</f>
        <v>-----</v>
      </c>
      <c r="L77" t="str">
        <f>VLOOKUP($A77,'20190418 MPAT_Solution (70_30)'!$A$1:$J$247,9,FALSE)</f>
        <v>-----</v>
      </c>
      <c r="M77" t="str">
        <f>VLOOKUP($A77,'20190418 MPAT_Solution (90_10)'!$A$1:$J$247,9,FALSE)</f>
        <v>-----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  <c r="S77" t="str">
        <f t="shared" si="16"/>
        <v/>
      </c>
      <c r="T77" t="str">
        <f t="shared" si="17"/>
        <v/>
      </c>
      <c r="U77" t="str">
        <f t="shared" si="18"/>
        <v/>
      </c>
      <c r="V77" t="str">
        <f t="shared" si="19"/>
        <v/>
      </c>
      <c r="W77" t="str">
        <f t="shared" si="20"/>
        <v/>
      </c>
    </row>
    <row r="78" spans="1:23" x14ac:dyDescent="0.25">
      <c r="A78">
        <v>92602</v>
      </c>
      <c r="B78" t="s">
        <v>113</v>
      </c>
      <c r="C78" t="s">
        <v>114</v>
      </c>
      <c r="D78" t="s">
        <v>115</v>
      </c>
      <c r="E78" t="s">
        <v>114</v>
      </c>
      <c r="F78" t="s">
        <v>14</v>
      </c>
      <c r="G78" t="s">
        <v>14</v>
      </c>
      <c r="H78" t="s">
        <v>14</v>
      </c>
      <c r="I78" t="str">
        <f>VLOOKUP($A78,'20190418 MPAT_Solution (10_90)'!$A$1:$J$247,9,FALSE)</f>
        <v>-----</v>
      </c>
      <c r="J78" t="str">
        <f>VLOOKUP($A78,'20190418 MPAT_Solution (30_70)'!$A$1:$J$247,9,FALSE)</f>
        <v>-----</v>
      </c>
      <c r="K78" t="str">
        <f>VLOOKUP($A78,'20190418 MPAT_Solution (50_50)'!$A$1:$J$247,9,FALSE)</f>
        <v>-----</v>
      </c>
      <c r="L78" t="str">
        <f>VLOOKUP($A78,'20190418 MPAT_Solution (70_30)'!$A$1:$J$247,9,FALSE)</f>
        <v>-----</v>
      </c>
      <c r="M78" t="str">
        <f>VLOOKUP($A78,'20190418 MPAT_Solution (90_10)'!$A$1:$J$247,9,FALSE)</f>
        <v>-----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  <c r="S78" t="str">
        <f t="shared" si="16"/>
        <v/>
      </c>
      <c r="T78" t="str">
        <f t="shared" si="17"/>
        <v/>
      </c>
      <c r="U78" t="str">
        <f t="shared" si="18"/>
        <v/>
      </c>
      <c r="V78" t="str">
        <f t="shared" si="19"/>
        <v/>
      </c>
      <c r="W78" t="str">
        <f t="shared" si="20"/>
        <v/>
      </c>
    </row>
    <row r="79" spans="1:23" x14ac:dyDescent="0.25">
      <c r="A79">
        <v>92746</v>
      </c>
      <c r="B79" t="s">
        <v>116</v>
      </c>
      <c r="C79" t="s">
        <v>55</v>
      </c>
      <c r="D79" t="s">
        <v>56</v>
      </c>
      <c r="E79" t="s">
        <v>28</v>
      </c>
      <c r="F79" t="s">
        <v>29</v>
      </c>
      <c r="G79" t="s">
        <v>29</v>
      </c>
      <c r="H79" t="s">
        <v>29</v>
      </c>
      <c r="I79" t="str">
        <f>VLOOKUP($A79,'20190418 MPAT_Solution (10_90)'!$A$1:$J$247,9,FALSE)</f>
        <v>FY 22</v>
      </c>
      <c r="J79" t="str">
        <f>VLOOKUP($A79,'20190418 MPAT_Solution (30_70)'!$A$1:$J$247,9,FALSE)</f>
        <v>FY 22</v>
      </c>
      <c r="K79" t="str">
        <f>VLOOKUP($A79,'20190418 MPAT_Solution (50_50)'!$A$1:$J$247,9,FALSE)</f>
        <v>FY 22</v>
      </c>
      <c r="L79" t="str">
        <f>VLOOKUP($A79,'20190418 MPAT_Solution (70_30)'!$A$1:$J$247,9,FALSE)</f>
        <v>FY 22</v>
      </c>
      <c r="M79" t="str">
        <f>VLOOKUP($A79,'20190418 MPAT_Solution (90_10)'!$A$1:$J$247,9,FALSE)</f>
        <v>FY 22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  <c r="S79">
        <f t="shared" si="16"/>
        <v>22</v>
      </c>
      <c r="T79">
        <f t="shared" si="17"/>
        <v>22</v>
      </c>
      <c r="U79">
        <f t="shared" si="18"/>
        <v>22</v>
      </c>
      <c r="V79">
        <f t="shared" si="19"/>
        <v>22</v>
      </c>
      <c r="W79">
        <f t="shared" si="20"/>
        <v>22</v>
      </c>
    </row>
    <row r="80" spans="1:23" x14ac:dyDescent="0.25">
      <c r="A80">
        <v>92790</v>
      </c>
      <c r="B80" t="s">
        <v>117</v>
      </c>
      <c r="C80" t="s">
        <v>83</v>
      </c>
      <c r="D80" t="s">
        <v>17</v>
      </c>
      <c r="E80" t="s">
        <v>13</v>
      </c>
      <c r="F80" t="s">
        <v>36</v>
      </c>
      <c r="G80" t="s">
        <v>36</v>
      </c>
      <c r="H80" t="s">
        <v>36</v>
      </c>
      <c r="I80" t="str">
        <f>VLOOKUP($A80,'20190418 MPAT_Solution (10_90)'!$A$1:$J$247,9,FALSE)</f>
        <v>FY 24</v>
      </c>
      <c r="J80" t="str">
        <f>VLOOKUP($A80,'20190418 MPAT_Solution (30_70)'!$A$1:$J$247,9,FALSE)</f>
        <v>FY 24</v>
      </c>
      <c r="K80" t="str">
        <f>VLOOKUP($A80,'20190418 MPAT_Solution (50_50)'!$A$1:$J$247,9,FALSE)</f>
        <v>FY 24</v>
      </c>
      <c r="L80" t="str">
        <f>VLOOKUP($A80,'20190418 MPAT_Solution (70_30)'!$A$1:$J$247,9,FALSE)</f>
        <v>FY 24</v>
      </c>
      <c r="M80" t="str">
        <f>VLOOKUP($A80,'20190418 MPAT_Solution (90_10)'!$A$1:$J$247,9,FALSE)</f>
        <v>FY 24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  <c r="S80">
        <f t="shared" si="16"/>
        <v>24</v>
      </c>
      <c r="T80">
        <f t="shared" si="17"/>
        <v>24</v>
      </c>
      <c r="U80">
        <f t="shared" si="18"/>
        <v>24</v>
      </c>
      <c r="V80">
        <f t="shared" si="19"/>
        <v>24</v>
      </c>
      <c r="W80">
        <f t="shared" si="20"/>
        <v>24</v>
      </c>
    </row>
    <row r="81" spans="1:23" x14ac:dyDescent="0.25">
      <c r="A81">
        <v>92791</v>
      </c>
      <c r="B81" t="s">
        <v>118</v>
      </c>
      <c r="C81" t="s">
        <v>83</v>
      </c>
      <c r="D81" t="s">
        <v>17</v>
      </c>
      <c r="E81" t="s">
        <v>13</v>
      </c>
      <c r="F81" t="s">
        <v>29</v>
      </c>
      <c r="G81" t="s">
        <v>29</v>
      </c>
      <c r="H81" t="s">
        <v>29</v>
      </c>
      <c r="I81" t="str">
        <f>VLOOKUP($A81,'20190418 MPAT_Solution (10_90)'!$A$1:$J$247,9,FALSE)</f>
        <v>FY 22</v>
      </c>
      <c r="J81" t="str">
        <f>VLOOKUP($A81,'20190418 MPAT_Solution (30_70)'!$A$1:$J$247,9,FALSE)</f>
        <v>FY 22</v>
      </c>
      <c r="K81" t="str">
        <f>VLOOKUP($A81,'20190418 MPAT_Solution (50_50)'!$A$1:$J$247,9,FALSE)</f>
        <v>FY 22</v>
      </c>
      <c r="L81" t="str">
        <f>VLOOKUP($A81,'20190418 MPAT_Solution (70_30)'!$A$1:$J$247,9,FALSE)</f>
        <v>FY 22</v>
      </c>
      <c r="M81" t="str">
        <f>VLOOKUP($A81,'20190418 MPAT_Solution (90_10)'!$A$1:$J$247,9,FALSE)</f>
        <v>FY 22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  <c r="S81">
        <f t="shared" si="16"/>
        <v>22</v>
      </c>
      <c r="T81">
        <f t="shared" si="17"/>
        <v>22</v>
      </c>
      <c r="U81">
        <f t="shared" si="18"/>
        <v>22</v>
      </c>
      <c r="V81">
        <f t="shared" si="19"/>
        <v>22</v>
      </c>
      <c r="W81">
        <f t="shared" si="20"/>
        <v>22</v>
      </c>
    </row>
    <row r="82" spans="1:23" x14ac:dyDescent="0.25">
      <c r="A82">
        <v>92792</v>
      </c>
      <c r="B82" t="s">
        <v>119</v>
      </c>
      <c r="C82" t="s">
        <v>32</v>
      </c>
      <c r="D82" t="s">
        <v>40</v>
      </c>
      <c r="E82" t="s">
        <v>13</v>
      </c>
      <c r="F82" t="s">
        <v>29</v>
      </c>
      <c r="G82" t="s">
        <v>29</v>
      </c>
      <c r="H82" t="s">
        <v>29</v>
      </c>
      <c r="I82" t="str">
        <f>VLOOKUP($A82,'20190418 MPAT_Solution (10_90)'!$A$1:$J$247,9,FALSE)</f>
        <v>FY 22</v>
      </c>
      <c r="J82" t="str">
        <f>VLOOKUP($A82,'20190418 MPAT_Solution (30_70)'!$A$1:$J$247,9,FALSE)</f>
        <v>FY 22</v>
      </c>
      <c r="K82" t="str">
        <f>VLOOKUP($A82,'20190418 MPAT_Solution (50_50)'!$A$1:$J$247,9,FALSE)</f>
        <v>FY 22</v>
      </c>
      <c r="L82" t="str">
        <f>VLOOKUP($A82,'20190418 MPAT_Solution (70_30)'!$A$1:$J$247,9,FALSE)</f>
        <v>FY 22</v>
      </c>
      <c r="M82" t="str">
        <f>VLOOKUP($A82,'20190418 MPAT_Solution (90_10)'!$A$1:$J$247,9,FALSE)</f>
        <v>FY 22</v>
      </c>
      <c r="N82">
        <f t="shared" si="11"/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>
        <f t="shared" si="15"/>
        <v>0</v>
      </c>
      <c r="S82">
        <f t="shared" si="16"/>
        <v>22</v>
      </c>
      <c r="T82">
        <f t="shared" si="17"/>
        <v>22</v>
      </c>
      <c r="U82">
        <f t="shared" si="18"/>
        <v>22</v>
      </c>
      <c r="V82">
        <f t="shared" si="19"/>
        <v>22</v>
      </c>
      <c r="W82">
        <f t="shared" si="20"/>
        <v>22</v>
      </c>
    </row>
    <row r="83" spans="1:23" x14ac:dyDescent="0.25">
      <c r="A83">
        <v>92793</v>
      </c>
      <c r="B83" t="s">
        <v>120</v>
      </c>
      <c r="C83" t="s">
        <v>121</v>
      </c>
      <c r="D83" t="s">
        <v>17</v>
      </c>
      <c r="E83" t="s">
        <v>28</v>
      </c>
      <c r="F83" t="s">
        <v>29</v>
      </c>
      <c r="G83" t="s">
        <v>29</v>
      </c>
      <c r="H83" t="s">
        <v>29</v>
      </c>
      <c r="I83" t="str">
        <f>VLOOKUP($A83,'20190418 MPAT_Solution (10_90)'!$A$1:$J$247,9,FALSE)</f>
        <v>FY 22</v>
      </c>
      <c r="J83" t="str">
        <f>VLOOKUP($A83,'20190418 MPAT_Solution (30_70)'!$A$1:$J$247,9,FALSE)</f>
        <v>FY 22</v>
      </c>
      <c r="K83" t="str">
        <f>VLOOKUP($A83,'20190418 MPAT_Solution (50_50)'!$A$1:$J$247,9,FALSE)</f>
        <v>FY 22</v>
      </c>
      <c r="L83" t="str">
        <f>VLOOKUP($A83,'20190418 MPAT_Solution (70_30)'!$A$1:$J$247,9,FALSE)</f>
        <v>FY 22</v>
      </c>
      <c r="M83" t="str">
        <f>VLOOKUP($A83,'20190418 MPAT_Solution (90_10)'!$A$1:$J$247,9,FALSE)</f>
        <v>FY 22</v>
      </c>
      <c r="N83">
        <f t="shared" si="11"/>
        <v>0</v>
      </c>
      <c r="O83">
        <f t="shared" si="12"/>
        <v>0</v>
      </c>
      <c r="P83">
        <f t="shared" si="13"/>
        <v>0</v>
      </c>
      <c r="Q83">
        <f t="shared" si="14"/>
        <v>0</v>
      </c>
      <c r="R83">
        <f t="shared" si="15"/>
        <v>0</v>
      </c>
      <c r="S83">
        <f t="shared" si="16"/>
        <v>22</v>
      </c>
      <c r="T83">
        <f t="shared" si="17"/>
        <v>22</v>
      </c>
      <c r="U83">
        <f t="shared" si="18"/>
        <v>22</v>
      </c>
      <c r="V83">
        <f t="shared" si="19"/>
        <v>22</v>
      </c>
      <c r="W83">
        <f t="shared" si="20"/>
        <v>22</v>
      </c>
    </row>
    <row r="84" spans="1:23" x14ac:dyDescent="0.25">
      <c r="A84">
        <v>93282</v>
      </c>
      <c r="B84" t="s">
        <v>70</v>
      </c>
      <c r="C84" t="s">
        <v>11</v>
      </c>
      <c r="D84" t="s">
        <v>122</v>
      </c>
      <c r="E84" t="s">
        <v>13</v>
      </c>
      <c r="F84" t="s">
        <v>14</v>
      </c>
      <c r="G84" t="s">
        <v>18</v>
      </c>
      <c r="H84" t="s">
        <v>36</v>
      </c>
      <c r="I84" t="str">
        <f>VLOOKUP($A84,'20190418 MPAT_Solution (10_90)'!$A$1:$J$247,9,FALSE)</f>
        <v>FY 25</v>
      </c>
      <c r="J84" t="str">
        <f>VLOOKUP($A84,'20190418 MPAT_Solution (30_70)'!$A$1:$J$247,9,FALSE)</f>
        <v>FY 25</v>
      </c>
      <c r="K84" t="str">
        <f>VLOOKUP($A84,'20190418 MPAT_Solution (50_50)'!$A$1:$J$247,9,FALSE)</f>
        <v>FY 24</v>
      </c>
      <c r="L84" t="str">
        <f>VLOOKUP($A84,'20190418 MPAT_Solution (70_30)'!$A$1:$J$247,9,FALSE)</f>
        <v>FY 25</v>
      </c>
      <c r="M84" t="str">
        <f>VLOOKUP($A84,'20190418 MPAT_Solution (90_10)'!$A$1:$J$247,9,FALSE)</f>
        <v>FY 25</v>
      </c>
      <c r="N84">
        <f t="shared" si="11"/>
        <v>1</v>
      </c>
      <c r="O84">
        <f t="shared" si="12"/>
        <v>1</v>
      </c>
      <c r="P84">
        <f t="shared" si="13"/>
        <v>0</v>
      </c>
      <c r="Q84">
        <f t="shared" si="14"/>
        <v>1</v>
      </c>
      <c r="R84">
        <f t="shared" si="15"/>
        <v>1</v>
      </c>
      <c r="S84">
        <f t="shared" si="16"/>
        <v>25</v>
      </c>
      <c r="T84">
        <f t="shared" si="17"/>
        <v>25</v>
      </c>
      <c r="U84">
        <f t="shared" si="18"/>
        <v>24</v>
      </c>
      <c r="V84">
        <f t="shared" si="19"/>
        <v>25</v>
      </c>
      <c r="W84">
        <f t="shared" si="20"/>
        <v>25</v>
      </c>
    </row>
    <row r="85" spans="1:23" x14ac:dyDescent="0.25">
      <c r="A85">
        <v>93283</v>
      </c>
      <c r="B85" t="s">
        <v>123</v>
      </c>
      <c r="C85" t="s">
        <v>11</v>
      </c>
      <c r="D85" t="s">
        <v>12</v>
      </c>
      <c r="E85" t="s">
        <v>13</v>
      </c>
      <c r="F85" t="s">
        <v>14</v>
      </c>
      <c r="G85" t="s">
        <v>18</v>
      </c>
      <c r="H85" t="s">
        <v>36</v>
      </c>
      <c r="I85" t="str">
        <f>VLOOKUP($A85,'20190418 MPAT_Solution (10_90)'!$A$1:$J$247,9,FALSE)</f>
        <v>FY 24</v>
      </c>
      <c r="J85" t="str">
        <f>VLOOKUP($A85,'20190418 MPAT_Solution (30_70)'!$A$1:$J$247,9,FALSE)</f>
        <v>FY 24</v>
      </c>
      <c r="K85" t="str">
        <f>VLOOKUP($A85,'20190418 MPAT_Solution (50_50)'!$A$1:$J$247,9,FALSE)</f>
        <v>FY 25</v>
      </c>
      <c r="L85" t="str">
        <f>VLOOKUP($A85,'20190418 MPAT_Solution (70_30)'!$A$1:$J$247,9,FALSE)</f>
        <v>FY 25</v>
      </c>
      <c r="M85" t="str">
        <f>VLOOKUP($A85,'20190418 MPAT_Solution (90_10)'!$A$1:$J$247,9,FALSE)</f>
        <v>FY 25</v>
      </c>
      <c r="N85">
        <f t="shared" si="11"/>
        <v>0</v>
      </c>
      <c r="O85">
        <f t="shared" si="12"/>
        <v>0</v>
      </c>
      <c r="P85">
        <f t="shared" si="13"/>
        <v>1</v>
      </c>
      <c r="Q85">
        <f t="shared" si="14"/>
        <v>1</v>
      </c>
      <c r="R85">
        <f t="shared" si="15"/>
        <v>1</v>
      </c>
      <c r="S85">
        <f t="shared" si="16"/>
        <v>24</v>
      </c>
      <c r="T85">
        <f t="shared" si="17"/>
        <v>24</v>
      </c>
      <c r="U85">
        <f t="shared" si="18"/>
        <v>25</v>
      </c>
      <c r="V85">
        <f t="shared" si="19"/>
        <v>25</v>
      </c>
      <c r="W85">
        <f t="shared" si="20"/>
        <v>25</v>
      </c>
    </row>
    <row r="86" spans="1:23" x14ac:dyDescent="0.25">
      <c r="A86">
        <v>93284</v>
      </c>
      <c r="B86" t="s">
        <v>124</v>
      </c>
      <c r="C86" t="s">
        <v>72</v>
      </c>
      <c r="D86" t="s">
        <v>12</v>
      </c>
      <c r="E86" t="s">
        <v>13</v>
      </c>
      <c r="F86" t="s">
        <v>14</v>
      </c>
      <c r="G86" t="s">
        <v>36</v>
      </c>
      <c r="H86" t="s">
        <v>14</v>
      </c>
      <c r="I86" t="str">
        <f>VLOOKUP($A86,'20190418 MPAT_Solution (10_90)'!$A$1:$J$247,9,FALSE)</f>
        <v>-----</v>
      </c>
      <c r="J86" t="str">
        <f>VLOOKUP($A86,'20190418 MPAT_Solution (30_70)'!$A$1:$J$247,9,FALSE)</f>
        <v>-----</v>
      </c>
      <c r="K86" t="str">
        <f>VLOOKUP($A86,'20190418 MPAT_Solution (50_50)'!$A$1:$J$247,9,FALSE)</f>
        <v>-----</v>
      </c>
      <c r="L86" t="str">
        <f>VLOOKUP($A86,'20190418 MPAT_Solution (70_30)'!$A$1:$J$247,9,FALSE)</f>
        <v>-----</v>
      </c>
      <c r="M86" t="str">
        <f>VLOOKUP($A86,'20190418 MPAT_Solution (90_10)'!$A$1:$J$247,9,FALSE)</f>
        <v>-----</v>
      </c>
      <c r="N86">
        <f t="shared" si="11"/>
        <v>0</v>
      </c>
      <c r="O86">
        <f t="shared" si="12"/>
        <v>0</v>
      </c>
      <c r="P86">
        <f t="shared" si="13"/>
        <v>0</v>
      </c>
      <c r="Q86">
        <f t="shared" si="14"/>
        <v>0</v>
      </c>
      <c r="R86">
        <f t="shared" si="15"/>
        <v>0</v>
      </c>
      <c r="S86" t="str">
        <f t="shared" si="16"/>
        <v/>
      </c>
      <c r="T86" t="str">
        <f t="shared" si="17"/>
        <v/>
      </c>
      <c r="U86" t="str">
        <f t="shared" si="18"/>
        <v/>
      </c>
      <c r="V86" t="str">
        <f t="shared" si="19"/>
        <v/>
      </c>
      <c r="W86" t="str">
        <f t="shared" si="20"/>
        <v/>
      </c>
    </row>
    <row r="87" spans="1:23" x14ac:dyDescent="0.25">
      <c r="A87">
        <v>93285</v>
      </c>
      <c r="B87" t="s">
        <v>125</v>
      </c>
      <c r="C87" t="s">
        <v>16</v>
      </c>
      <c r="D87" t="s">
        <v>25</v>
      </c>
      <c r="E87" t="s">
        <v>13</v>
      </c>
      <c r="F87" t="s">
        <v>14</v>
      </c>
      <c r="G87" t="s">
        <v>14</v>
      </c>
      <c r="H87" t="s">
        <v>14</v>
      </c>
      <c r="I87" t="str">
        <f>VLOOKUP($A87,'20190418 MPAT_Solution (10_90)'!$A$1:$J$247,9,FALSE)</f>
        <v>-----</v>
      </c>
      <c r="J87" t="str">
        <f>VLOOKUP($A87,'20190418 MPAT_Solution (30_70)'!$A$1:$J$247,9,FALSE)</f>
        <v>-----</v>
      </c>
      <c r="K87" t="str">
        <f>VLOOKUP($A87,'20190418 MPAT_Solution (50_50)'!$A$1:$J$247,9,FALSE)</f>
        <v>-----</v>
      </c>
      <c r="L87" t="str">
        <f>VLOOKUP($A87,'20190418 MPAT_Solution (70_30)'!$A$1:$J$247,9,FALSE)</f>
        <v>-----</v>
      </c>
      <c r="M87" t="str">
        <f>VLOOKUP($A87,'20190418 MPAT_Solution (90_10)'!$A$1:$J$247,9,FALSE)</f>
        <v>-----</v>
      </c>
      <c r="N87">
        <f t="shared" si="11"/>
        <v>0</v>
      </c>
      <c r="O87">
        <f t="shared" si="12"/>
        <v>0</v>
      </c>
      <c r="P87">
        <f t="shared" si="13"/>
        <v>0</v>
      </c>
      <c r="Q87">
        <f t="shared" si="14"/>
        <v>0</v>
      </c>
      <c r="R87">
        <f t="shared" si="15"/>
        <v>0</v>
      </c>
      <c r="S87" t="str">
        <f t="shared" si="16"/>
        <v/>
      </c>
      <c r="T87" t="str">
        <f t="shared" si="17"/>
        <v/>
      </c>
      <c r="U87" t="str">
        <f t="shared" si="18"/>
        <v/>
      </c>
      <c r="V87" t="str">
        <f t="shared" si="19"/>
        <v/>
      </c>
      <c r="W87" t="str">
        <f t="shared" si="20"/>
        <v/>
      </c>
    </row>
    <row r="88" spans="1:23" x14ac:dyDescent="0.25">
      <c r="A88">
        <v>93286</v>
      </c>
      <c r="B88" t="s">
        <v>126</v>
      </c>
      <c r="C88" t="s">
        <v>11</v>
      </c>
      <c r="D88" t="s">
        <v>33</v>
      </c>
      <c r="E88" t="s">
        <v>13</v>
      </c>
      <c r="F88" t="s">
        <v>14</v>
      </c>
      <c r="G88" t="s">
        <v>36</v>
      </c>
      <c r="H88" t="s">
        <v>14</v>
      </c>
      <c r="I88" t="str">
        <f>VLOOKUP($A88,'20190418 MPAT_Solution (10_90)'!$A$1:$J$247,9,FALSE)</f>
        <v>-----</v>
      </c>
      <c r="J88" t="str">
        <f>VLOOKUP($A88,'20190418 MPAT_Solution (30_70)'!$A$1:$J$247,9,FALSE)</f>
        <v>-----</v>
      </c>
      <c r="K88" t="str">
        <f>VLOOKUP($A88,'20190418 MPAT_Solution (50_50)'!$A$1:$J$247,9,FALSE)</f>
        <v>-----</v>
      </c>
      <c r="L88" t="str">
        <f>VLOOKUP($A88,'20190418 MPAT_Solution (70_30)'!$A$1:$J$247,9,FALSE)</f>
        <v>-----</v>
      </c>
      <c r="M88" t="str">
        <f>VLOOKUP($A88,'20190418 MPAT_Solution (90_10)'!$A$1:$J$247,9,FALSE)</f>
        <v>-----</v>
      </c>
      <c r="N88">
        <f t="shared" si="11"/>
        <v>0</v>
      </c>
      <c r="O88">
        <f t="shared" si="12"/>
        <v>0</v>
      </c>
      <c r="P88">
        <f t="shared" si="13"/>
        <v>0</v>
      </c>
      <c r="Q88">
        <f t="shared" si="14"/>
        <v>0</v>
      </c>
      <c r="R88">
        <f t="shared" si="15"/>
        <v>0</v>
      </c>
      <c r="S88" t="str">
        <f t="shared" si="16"/>
        <v/>
      </c>
      <c r="T88" t="str">
        <f t="shared" si="17"/>
        <v/>
      </c>
      <c r="U88" t="str">
        <f t="shared" si="18"/>
        <v/>
      </c>
      <c r="V88" t="str">
        <f t="shared" si="19"/>
        <v/>
      </c>
      <c r="W88" t="str">
        <f t="shared" si="20"/>
        <v/>
      </c>
    </row>
    <row r="89" spans="1:23" x14ac:dyDescent="0.25">
      <c r="A89">
        <v>93287</v>
      </c>
      <c r="B89" t="s">
        <v>123</v>
      </c>
      <c r="C89" t="s">
        <v>11</v>
      </c>
      <c r="D89" t="s">
        <v>33</v>
      </c>
      <c r="E89" t="s">
        <v>13</v>
      </c>
      <c r="F89" t="s">
        <v>14</v>
      </c>
      <c r="G89" t="s">
        <v>36</v>
      </c>
      <c r="H89" t="s">
        <v>14</v>
      </c>
      <c r="I89" t="str">
        <f>VLOOKUP($A89,'20190418 MPAT_Solution (10_90)'!$A$1:$J$247,9,FALSE)</f>
        <v>-----</v>
      </c>
      <c r="J89" t="str">
        <f>VLOOKUP($A89,'20190418 MPAT_Solution (30_70)'!$A$1:$J$247,9,FALSE)</f>
        <v>-----</v>
      </c>
      <c r="K89" t="str">
        <f>VLOOKUP($A89,'20190418 MPAT_Solution (50_50)'!$A$1:$J$247,9,FALSE)</f>
        <v>-----</v>
      </c>
      <c r="L89" t="str">
        <f>VLOOKUP($A89,'20190418 MPAT_Solution (70_30)'!$A$1:$J$247,9,FALSE)</f>
        <v>FY 25</v>
      </c>
      <c r="M89" t="str">
        <f>VLOOKUP($A89,'20190418 MPAT_Solution (90_10)'!$A$1:$J$247,9,FALSE)</f>
        <v>-----</v>
      </c>
      <c r="N89">
        <f t="shared" si="11"/>
        <v>0</v>
      </c>
      <c r="O89">
        <f t="shared" si="12"/>
        <v>0</v>
      </c>
      <c r="P89">
        <f t="shared" si="13"/>
        <v>0</v>
      </c>
      <c r="Q89">
        <f t="shared" si="14"/>
        <v>0</v>
      </c>
      <c r="R89">
        <f t="shared" si="15"/>
        <v>0</v>
      </c>
      <c r="S89" t="str">
        <f t="shared" si="16"/>
        <v/>
      </c>
      <c r="T89" t="str">
        <f t="shared" si="17"/>
        <v/>
      </c>
      <c r="U89" t="str">
        <f t="shared" si="18"/>
        <v/>
      </c>
      <c r="V89">
        <f t="shared" si="19"/>
        <v>25</v>
      </c>
      <c r="W89" t="str">
        <f t="shared" si="20"/>
        <v/>
      </c>
    </row>
    <row r="90" spans="1:23" x14ac:dyDescent="0.25">
      <c r="A90">
        <v>93288</v>
      </c>
      <c r="B90" t="s">
        <v>123</v>
      </c>
      <c r="C90" t="s">
        <v>11</v>
      </c>
      <c r="D90" t="s">
        <v>25</v>
      </c>
      <c r="E90" t="s">
        <v>13</v>
      </c>
      <c r="F90" t="s">
        <v>14</v>
      </c>
      <c r="G90" t="s">
        <v>14</v>
      </c>
      <c r="H90" t="s">
        <v>14</v>
      </c>
      <c r="I90" t="str">
        <f>VLOOKUP($A90,'20190418 MPAT_Solution (10_90)'!$A$1:$J$247,9,FALSE)</f>
        <v>-----</v>
      </c>
      <c r="J90" t="str">
        <f>VLOOKUP($A90,'20190418 MPAT_Solution (30_70)'!$A$1:$J$247,9,FALSE)</f>
        <v>-----</v>
      </c>
      <c r="K90" t="str">
        <f>VLOOKUP($A90,'20190418 MPAT_Solution (50_50)'!$A$1:$J$247,9,FALSE)</f>
        <v>-----</v>
      </c>
      <c r="L90" t="str">
        <f>VLOOKUP($A90,'20190418 MPAT_Solution (70_30)'!$A$1:$J$247,9,FALSE)</f>
        <v>-----</v>
      </c>
      <c r="M90" t="str">
        <f>VLOOKUP($A90,'20190418 MPAT_Solution (90_10)'!$A$1:$J$247,9,FALSE)</f>
        <v>-----</v>
      </c>
      <c r="N90">
        <f t="shared" si="11"/>
        <v>0</v>
      </c>
      <c r="O90">
        <f t="shared" si="12"/>
        <v>0</v>
      </c>
      <c r="P90">
        <f t="shared" si="13"/>
        <v>0</v>
      </c>
      <c r="Q90">
        <f t="shared" si="14"/>
        <v>0</v>
      </c>
      <c r="R90">
        <f t="shared" si="15"/>
        <v>0</v>
      </c>
      <c r="S90" t="str">
        <f t="shared" si="16"/>
        <v/>
      </c>
      <c r="T90" t="str">
        <f t="shared" si="17"/>
        <v/>
      </c>
      <c r="U90" t="str">
        <f t="shared" si="18"/>
        <v/>
      </c>
      <c r="V90" t="str">
        <f t="shared" si="19"/>
        <v/>
      </c>
      <c r="W90" t="str">
        <f t="shared" si="20"/>
        <v/>
      </c>
    </row>
    <row r="91" spans="1:23" x14ac:dyDescent="0.25">
      <c r="A91">
        <v>93289</v>
      </c>
      <c r="B91" t="s">
        <v>127</v>
      </c>
      <c r="C91" t="s">
        <v>11</v>
      </c>
      <c r="D91" t="s">
        <v>12</v>
      </c>
      <c r="E91" t="s">
        <v>13</v>
      </c>
      <c r="F91" t="s">
        <v>14</v>
      </c>
      <c r="G91" t="s">
        <v>14</v>
      </c>
      <c r="H91" t="s">
        <v>14</v>
      </c>
      <c r="I91" t="str">
        <f>VLOOKUP($A91,'20190418 MPAT_Solution (10_90)'!$A$1:$J$247,9,FALSE)</f>
        <v>-----</v>
      </c>
      <c r="J91" t="str">
        <f>VLOOKUP($A91,'20190418 MPAT_Solution (30_70)'!$A$1:$J$247,9,FALSE)</f>
        <v>-----</v>
      </c>
      <c r="K91" t="str">
        <f>VLOOKUP($A91,'20190418 MPAT_Solution (50_50)'!$A$1:$J$247,9,FALSE)</f>
        <v>-----</v>
      </c>
      <c r="L91" t="str">
        <f>VLOOKUP($A91,'20190418 MPAT_Solution (70_30)'!$A$1:$J$247,9,FALSE)</f>
        <v>-----</v>
      </c>
      <c r="M91" t="str">
        <f>VLOOKUP($A91,'20190418 MPAT_Solution (90_10)'!$A$1:$J$247,9,FALSE)</f>
        <v>-----</v>
      </c>
      <c r="N91">
        <f t="shared" si="11"/>
        <v>0</v>
      </c>
      <c r="O91">
        <f t="shared" si="12"/>
        <v>0</v>
      </c>
      <c r="P91">
        <f t="shared" si="13"/>
        <v>0</v>
      </c>
      <c r="Q91">
        <f t="shared" si="14"/>
        <v>0</v>
      </c>
      <c r="R91">
        <f t="shared" si="15"/>
        <v>0</v>
      </c>
      <c r="S91" t="str">
        <f t="shared" si="16"/>
        <v/>
      </c>
      <c r="T91" t="str">
        <f t="shared" si="17"/>
        <v/>
      </c>
      <c r="U91" t="str">
        <f t="shared" si="18"/>
        <v/>
      </c>
      <c r="V91" t="str">
        <f t="shared" si="19"/>
        <v/>
      </c>
      <c r="W91" t="str">
        <f t="shared" si="20"/>
        <v/>
      </c>
    </row>
    <row r="92" spans="1:23" x14ac:dyDescent="0.25">
      <c r="A92">
        <v>93290</v>
      </c>
      <c r="B92" t="s">
        <v>128</v>
      </c>
      <c r="C92" t="s">
        <v>11</v>
      </c>
      <c r="D92" t="s">
        <v>33</v>
      </c>
      <c r="E92" t="s">
        <v>13</v>
      </c>
      <c r="F92" t="s">
        <v>14</v>
      </c>
      <c r="G92" t="s">
        <v>36</v>
      </c>
      <c r="H92" t="s">
        <v>14</v>
      </c>
      <c r="I92" t="str">
        <f>VLOOKUP($A92,'20190418 MPAT_Solution (10_90)'!$A$1:$J$247,9,FALSE)</f>
        <v>-----</v>
      </c>
      <c r="J92" t="str">
        <f>VLOOKUP($A92,'20190418 MPAT_Solution (30_70)'!$A$1:$J$247,9,FALSE)</f>
        <v>-----</v>
      </c>
      <c r="K92" t="str">
        <f>VLOOKUP($A92,'20190418 MPAT_Solution (50_50)'!$A$1:$J$247,9,FALSE)</f>
        <v>-----</v>
      </c>
      <c r="L92" t="str">
        <f>VLOOKUP($A92,'20190418 MPAT_Solution (70_30)'!$A$1:$J$247,9,FALSE)</f>
        <v>-----</v>
      </c>
      <c r="M92" t="str">
        <f>VLOOKUP($A92,'20190418 MPAT_Solution (90_10)'!$A$1:$J$247,9,FALSE)</f>
        <v>-----</v>
      </c>
      <c r="N92">
        <f t="shared" si="11"/>
        <v>0</v>
      </c>
      <c r="O92">
        <f t="shared" si="12"/>
        <v>0</v>
      </c>
      <c r="P92">
        <f t="shared" si="13"/>
        <v>0</v>
      </c>
      <c r="Q92">
        <f t="shared" si="14"/>
        <v>0</v>
      </c>
      <c r="R92">
        <f t="shared" si="15"/>
        <v>0</v>
      </c>
      <c r="S92" t="str">
        <f t="shared" si="16"/>
        <v/>
      </c>
      <c r="T92" t="str">
        <f t="shared" si="17"/>
        <v/>
      </c>
      <c r="U92" t="str">
        <f t="shared" si="18"/>
        <v/>
      </c>
      <c r="V92" t="str">
        <f t="shared" si="19"/>
        <v/>
      </c>
      <c r="W92" t="str">
        <f t="shared" si="20"/>
        <v/>
      </c>
    </row>
    <row r="93" spans="1:23" x14ac:dyDescent="0.25">
      <c r="A93">
        <v>93291</v>
      </c>
      <c r="B93" t="s">
        <v>129</v>
      </c>
      <c r="C93" t="s">
        <v>32</v>
      </c>
      <c r="D93" t="s">
        <v>40</v>
      </c>
      <c r="E93" t="s">
        <v>13</v>
      </c>
      <c r="F93" t="s">
        <v>14</v>
      </c>
      <c r="G93" t="s">
        <v>36</v>
      </c>
      <c r="H93" t="s">
        <v>14</v>
      </c>
      <c r="I93" t="str">
        <f>VLOOKUP($A93,'20190418 MPAT_Solution (10_90)'!$A$1:$J$247,9,FALSE)</f>
        <v>-----</v>
      </c>
      <c r="J93" t="str">
        <f>VLOOKUP($A93,'20190418 MPAT_Solution (30_70)'!$A$1:$J$247,9,FALSE)</f>
        <v>-----</v>
      </c>
      <c r="K93" t="str">
        <f>VLOOKUP($A93,'20190418 MPAT_Solution (50_50)'!$A$1:$J$247,9,FALSE)</f>
        <v>-----</v>
      </c>
      <c r="L93" t="str">
        <f>VLOOKUP($A93,'20190418 MPAT_Solution (70_30)'!$A$1:$J$247,9,FALSE)</f>
        <v>-----</v>
      </c>
      <c r="M93" t="str">
        <f>VLOOKUP($A93,'20190418 MPAT_Solution (90_10)'!$A$1:$J$247,9,FALSE)</f>
        <v>-----</v>
      </c>
      <c r="N93">
        <f t="shared" si="11"/>
        <v>0</v>
      </c>
      <c r="O93">
        <f t="shared" si="12"/>
        <v>0</v>
      </c>
      <c r="P93">
        <f t="shared" si="13"/>
        <v>0</v>
      </c>
      <c r="Q93">
        <f t="shared" si="14"/>
        <v>0</v>
      </c>
      <c r="R93">
        <f t="shared" si="15"/>
        <v>0</v>
      </c>
      <c r="S93" t="str">
        <f t="shared" si="16"/>
        <v/>
      </c>
      <c r="T93" t="str">
        <f t="shared" si="17"/>
        <v/>
      </c>
      <c r="U93" t="str">
        <f t="shared" si="18"/>
        <v/>
      </c>
      <c r="V93" t="str">
        <f t="shared" si="19"/>
        <v/>
      </c>
      <c r="W93" t="str">
        <f t="shared" si="20"/>
        <v/>
      </c>
    </row>
    <row r="94" spans="1:23" x14ac:dyDescent="0.25">
      <c r="A94">
        <v>93317</v>
      </c>
      <c r="B94" t="s">
        <v>81</v>
      </c>
      <c r="C94" t="s">
        <v>114</v>
      </c>
      <c r="D94" t="s">
        <v>130</v>
      </c>
      <c r="E94" t="s">
        <v>114</v>
      </c>
      <c r="F94" t="s">
        <v>14</v>
      </c>
      <c r="G94" t="s">
        <v>14</v>
      </c>
      <c r="H94" t="s">
        <v>14</v>
      </c>
      <c r="I94" t="str">
        <f>VLOOKUP($A94,'20190418 MPAT_Solution (10_90)'!$A$1:$J$247,9,FALSE)</f>
        <v>-----</v>
      </c>
      <c r="J94" t="str">
        <f>VLOOKUP($A94,'20190418 MPAT_Solution (30_70)'!$A$1:$J$247,9,FALSE)</f>
        <v>-----</v>
      </c>
      <c r="K94" t="str">
        <f>VLOOKUP($A94,'20190418 MPAT_Solution (50_50)'!$A$1:$J$247,9,FALSE)</f>
        <v>-----</v>
      </c>
      <c r="L94" t="str">
        <f>VLOOKUP($A94,'20190418 MPAT_Solution (70_30)'!$A$1:$J$247,9,FALSE)</f>
        <v>-----</v>
      </c>
      <c r="M94" t="str">
        <f>VLOOKUP($A94,'20190418 MPAT_Solution (90_10)'!$A$1:$J$247,9,FALSE)</f>
        <v>-----</v>
      </c>
      <c r="N94">
        <f t="shared" si="11"/>
        <v>0</v>
      </c>
      <c r="O94">
        <f t="shared" si="12"/>
        <v>0</v>
      </c>
      <c r="P94">
        <f t="shared" si="13"/>
        <v>0</v>
      </c>
      <c r="Q94">
        <f t="shared" si="14"/>
        <v>0</v>
      </c>
      <c r="R94">
        <f t="shared" si="15"/>
        <v>0</v>
      </c>
      <c r="S94" t="str">
        <f t="shared" si="16"/>
        <v/>
      </c>
      <c r="T94" t="str">
        <f t="shared" si="17"/>
        <v/>
      </c>
      <c r="U94" t="str">
        <f t="shared" si="18"/>
        <v/>
      </c>
      <c r="V94" t="str">
        <f t="shared" si="19"/>
        <v/>
      </c>
      <c r="W94" t="str">
        <f t="shared" si="20"/>
        <v/>
      </c>
    </row>
    <row r="95" spans="1:23" x14ac:dyDescent="0.25">
      <c r="A95">
        <v>93318</v>
      </c>
      <c r="B95" t="s">
        <v>87</v>
      </c>
      <c r="C95" t="s">
        <v>114</v>
      </c>
      <c r="D95" t="s">
        <v>130</v>
      </c>
      <c r="E95" t="s">
        <v>114</v>
      </c>
      <c r="F95" t="s">
        <v>14</v>
      </c>
      <c r="G95" t="s">
        <v>14</v>
      </c>
      <c r="H95" t="s">
        <v>14</v>
      </c>
      <c r="I95" t="str">
        <f>VLOOKUP($A95,'20190418 MPAT_Solution (10_90)'!$A$1:$J$247,9,FALSE)</f>
        <v>-----</v>
      </c>
      <c r="J95" t="str">
        <f>VLOOKUP($A95,'20190418 MPAT_Solution (30_70)'!$A$1:$J$247,9,FALSE)</f>
        <v>-----</v>
      </c>
      <c r="K95" t="str">
        <f>VLOOKUP($A95,'20190418 MPAT_Solution (50_50)'!$A$1:$J$247,9,FALSE)</f>
        <v>-----</v>
      </c>
      <c r="L95" t="str">
        <f>VLOOKUP($A95,'20190418 MPAT_Solution (70_30)'!$A$1:$J$247,9,FALSE)</f>
        <v>-----</v>
      </c>
      <c r="M95" t="str">
        <f>VLOOKUP($A95,'20190418 MPAT_Solution (90_10)'!$A$1:$J$247,9,FALSE)</f>
        <v>-----</v>
      </c>
      <c r="N95">
        <f t="shared" si="11"/>
        <v>0</v>
      </c>
      <c r="O95">
        <f t="shared" si="12"/>
        <v>0</v>
      </c>
      <c r="P95">
        <f t="shared" si="13"/>
        <v>0</v>
      </c>
      <c r="Q95">
        <f t="shared" si="14"/>
        <v>0</v>
      </c>
      <c r="R95">
        <f t="shared" si="15"/>
        <v>0</v>
      </c>
      <c r="S95" t="str">
        <f t="shared" si="16"/>
        <v/>
      </c>
      <c r="T95" t="str">
        <f t="shared" si="17"/>
        <v/>
      </c>
      <c r="U95" t="str">
        <f t="shared" si="18"/>
        <v/>
      </c>
      <c r="V95" t="str">
        <f t="shared" si="19"/>
        <v/>
      </c>
      <c r="W95" t="str">
        <f t="shared" si="20"/>
        <v/>
      </c>
    </row>
    <row r="96" spans="1:23" x14ac:dyDescent="0.25">
      <c r="A96">
        <v>93319</v>
      </c>
      <c r="B96" t="s">
        <v>81</v>
      </c>
      <c r="C96" t="s">
        <v>114</v>
      </c>
      <c r="D96" t="s">
        <v>131</v>
      </c>
      <c r="E96" t="s">
        <v>114</v>
      </c>
      <c r="F96" t="s">
        <v>14</v>
      </c>
      <c r="G96" t="s">
        <v>14</v>
      </c>
      <c r="H96" t="s">
        <v>14</v>
      </c>
      <c r="I96" t="str">
        <f>VLOOKUP($A96,'20190418 MPAT_Solution (10_90)'!$A$1:$J$247,9,FALSE)</f>
        <v>-----</v>
      </c>
      <c r="J96" t="str">
        <f>VLOOKUP($A96,'20190418 MPAT_Solution (30_70)'!$A$1:$J$247,9,FALSE)</f>
        <v>-----</v>
      </c>
      <c r="K96" t="str">
        <f>VLOOKUP($A96,'20190418 MPAT_Solution (50_50)'!$A$1:$J$247,9,FALSE)</f>
        <v>-----</v>
      </c>
      <c r="L96" t="str">
        <f>VLOOKUP($A96,'20190418 MPAT_Solution (70_30)'!$A$1:$J$247,9,FALSE)</f>
        <v>-----</v>
      </c>
      <c r="M96" t="str">
        <f>VLOOKUP($A96,'20190418 MPAT_Solution (90_10)'!$A$1:$J$247,9,FALSE)</f>
        <v>-----</v>
      </c>
      <c r="N96">
        <f t="shared" si="11"/>
        <v>0</v>
      </c>
      <c r="O96">
        <f t="shared" si="12"/>
        <v>0</v>
      </c>
      <c r="P96">
        <f t="shared" si="13"/>
        <v>0</v>
      </c>
      <c r="Q96">
        <f t="shared" si="14"/>
        <v>0</v>
      </c>
      <c r="R96">
        <f t="shared" si="15"/>
        <v>0</v>
      </c>
      <c r="S96" t="str">
        <f t="shared" si="16"/>
        <v/>
      </c>
      <c r="T96" t="str">
        <f t="shared" si="17"/>
        <v/>
      </c>
      <c r="U96" t="str">
        <f t="shared" si="18"/>
        <v/>
      </c>
      <c r="V96" t="str">
        <f t="shared" si="19"/>
        <v/>
      </c>
      <c r="W96" t="str">
        <f t="shared" si="20"/>
        <v/>
      </c>
    </row>
    <row r="97" spans="1:23" x14ac:dyDescent="0.25">
      <c r="A97">
        <v>93320</v>
      </c>
      <c r="B97" t="s">
        <v>87</v>
      </c>
      <c r="C97" t="s">
        <v>114</v>
      </c>
      <c r="D97" t="s">
        <v>131</v>
      </c>
      <c r="E97" t="s">
        <v>114</v>
      </c>
      <c r="F97" t="s">
        <v>14</v>
      </c>
      <c r="G97" t="s">
        <v>14</v>
      </c>
      <c r="H97" t="s">
        <v>14</v>
      </c>
      <c r="I97" t="str">
        <f>VLOOKUP($A97,'20190418 MPAT_Solution (10_90)'!$A$1:$J$247,9,FALSE)</f>
        <v>-----</v>
      </c>
      <c r="J97" t="str">
        <f>VLOOKUP($A97,'20190418 MPAT_Solution (30_70)'!$A$1:$J$247,9,FALSE)</f>
        <v>-----</v>
      </c>
      <c r="K97" t="str">
        <f>VLOOKUP($A97,'20190418 MPAT_Solution (50_50)'!$A$1:$J$247,9,FALSE)</f>
        <v>-----</v>
      </c>
      <c r="L97" t="str">
        <f>VLOOKUP($A97,'20190418 MPAT_Solution (70_30)'!$A$1:$J$247,9,FALSE)</f>
        <v>-----</v>
      </c>
      <c r="M97" t="str">
        <f>VLOOKUP($A97,'20190418 MPAT_Solution (90_10)'!$A$1:$J$247,9,FALSE)</f>
        <v>-----</v>
      </c>
      <c r="N97">
        <f t="shared" si="11"/>
        <v>0</v>
      </c>
      <c r="O97">
        <f t="shared" si="12"/>
        <v>0</v>
      </c>
      <c r="P97">
        <f t="shared" si="13"/>
        <v>0</v>
      </c>
      <c r="Q97">
        <f t="shared" si="14"/>
        <v>0</v>
      </c>
      <c r="R97">
        <f t="shared" si="15"/>
        <v>0</v>
      </c>
      <c r="S97" t="str">
        <f t="shared" si="16"/>
        <v/>
      </c>
      <c r="T97" t="str">
        <f t="shared" si="17"/>
        <v/>
      </c>
      <c r="U97" t="str">
        <f t="shared" si="18"/>
        <v/>
      </c>
      <c r="V97" t="str">
        <f t="shared" si="19"/>
        <v/>
      </c>
      <c r="W97" t="str">
        <f t="shared" si="20"/>
        <v/>
      </c>
    </row>
    <row r="98" spans="1:23" x14ac:dyDescent="0.25">
      <c r="A98">
        <v>94023</v>
      </c>
      <c r="B98" t="s">
        <v>132</v>
      </c>
      <c r="C98" t="s">
        <v>27</v>
      </c>
      <c r="D98" t="s">
        <v>17</v>
      </c>
      <c r="E98" t="s">
        <v>28</v>
      </c>
      <c r="F98" t="s">
        <v>14</v>
      </c>
      <c r="G98" t="s">
        <v>18</v>
      </c>
      <c r="H98" t="s">
        <v>14</v>
      </c>
      <c r="I98" t="str">
        <f>VLOOKUP($A98,'20190418 MPAT_Solution (10_90)'!$A$1:$J$247,9,FALSE)</f>
        <v>-----</v>
      </c>
      <c r="J98" t="str">
        <f>VLOOKUP($A98,'20190418 MPAT_Solution (30_70)'!$A$1:$J$247,9,FALSE)</f>
        <v>-----</v>
      </c>
      <c r="K98" t="str">
        <f>VLOOKUP($A98,'20190418 MPAT_Solution (50_50)'!$A$1:$J$247,9,FALSE)</f>
        <v>-----</v>
      </c>
      <c r="L98" t="str">
        <f>VLOOKUP($A98,'20190418 MPAT_Solution (70_30)'!$A$1:$J$247,9,FALSE)</f>
        <v>-----</v>
      </c>
      <c r="M98" t="str">
        <f>VLOOKUP($A98,'20190418 MPAT_Solution (90_10)'!$A$1:$J$247,9,FALSE)</f>
        <v>-----</v>
      </c>
      <c r="N98">
        <f t="shared" si="11"/>
        <v>0</v>
      </c>
      <c r="O98">
        <f t="shared" si="12"/>
        <v>0</v>
      </c>
      <c r="P98">
        <f t="shared" si="13"/>
        <v>0</v>
      </c>
      <c r="Q98">
        <f t="shared" si="14"/>
        <v>0</v>
      </c>
      <c r="R98">
        <f t="shared" si="15"/>
        <v>0</v>
      </c>
      <c r="S98" t="str">
        <f t="shared" si="16"/>
        <v/>
      </c>
      <c r="T98" t="str">
        <f t="shared" si="17"/>
        <v/>
      </c>
      <c r="U98" t="str">
        <f t="shared" si="18"/>
        <v/>
      </c>
      <c r="V98" t="str">
        <f t="shared" si="19"/>
        <v/>
      </c>
      <c r="W98" t="str">
        <f t="shared" si="20"/>
        <v/>
      </c>
    </row>
    <row r="99" spans="1:23" x14ac:dyDescent="0.25">
      <c r="A99">
        <v>94051</v>
      </c>
      <c r="B99" t="s">
        <v>133</v>
      </c>
      <c r="C99" t="s">
        <v>121</v>
      </c>
      <c r="D99" t="s">
        <v>17</v>
      </c>
      <c r="E99" t="s">
        <v>28</v>
      </c>
      <c r="F99" t="s">
        <v>14</v>
      </c>
      <c r="G99" t="s">
        <v>18</v>
      </c>
      <c r="H99" t="s">
        <v>14</v>
      </c>
      <c r="I99" t="str">
        <f>VLOOKUP($A99,'20190418 MPAT_Solution (10_90)'!$A$1:$J$247,9,FALSE)</f>
        <v>FY 25</v>
      </c>
      <c r="J99" t="str">
        <f>VLOOKUP($A99,'20190418 MPAT_Solution (30_70)'!$A$1:$J$247,9,FALSE)</f>
        <v>-----</v>
      </c>
      <c r="K99" t="str">
        <f>VLOOKUP($A99,'20190418 MPAT_Solution (50_50)'!$A$1:$J$247,9,FALSE)</f>
        <v>FY 25</v>
      </c>
      <c r="L99" t="str">
        <f>VLOOKUP($A99,'20190418 MPAT_Solution (70_30)'!$A$1:$J$247,9,FALSE)</f>
        <v>FY 25</v>
      </c>
      <c r="M99" t="str">
        <f>VLOOKUP($A99,'20190418 MPAT_Solution (90_10)'!$A$1:$J$247,9,FALSE)</f>
        <v>FY 25</v>
      </c>
      <c r="N99">
        <f t="shared" si="11"/>
        <v>0</v>
      </c>
      <c r="O99">
        <f t="shared" si="12"/>
        <v>0</v>
      </c>
      <c r="P99">
        <f t="shared" si="13"/>
        <v>0</v>
      </c>
      <c r="Q99">
        <f t="shared" si="14"/>
        <v>0</v>
      </c>
      <c r="R99">
        <f t="shared" si="15"/>
        <v>0</v>
      </c>
      <c r="S99">
        <f t="shared" si="16"/>
        <v>25</v>
      </c>
      <c r="T99" t="str">
        <f t="shared" si="17"/>
        <v/>
      </c>
      <c r="U99">
        <f t="shared" si="18"/>
        <v>25</v>
      </c>
      <c r="V99">
        <f t="shared" si="19"/>
        <v>25</v>
      </c>
      <c r="W99">
        <f t="shared" si="20"/>
        <v>25</v>
      </c>
    </row>
    <row r="100" spans="1:23" x14ac:dyDescent="0.25">
      <c r="A100">
        <v>1055863</v>
      </c>
      <c r="B100" t="s">
        <v>134</v>
      </c>
      <c r="C100" t="s">
        <v>135</v>
      </c>
      <c r="D100" t="s">
        <v>136</v>
      </c>
      <c r="E100" t="s">
        <v>137</v>
      </c>
      <c r="F100" t="s">
        <v>14</v>
      </c>
      <c r="G100" t="s">
        <v>18</v>
      </c>
      <c r="H100" t="s">
        <v>14</v>
      </c>
      <c r="I100" t="str">
        <f>VLOOKUP($A100,'20190418 MPAT_Solution (10_90)'!$A$1:$J$247,9,FALSE)</f>
        <v>-----</v>
      </c>
      <c r="J100" t="str">
        <f>VLOOKUP($A100,'20190418 MPAT_Solution (30_70)'!$A$1:$J$247,9,FALSE)</f>
        <v>-----</v>
      </c>
      <c r="K100" t="str">
        <f>VLOOKUP($A100,'20190418 MPAT_Solution (50_50)'!$A$1:$J$247,9,FALSE)</f>
        <v>-----</v>
      </c>
      <c r="L100" t="str">
        <f>VLOOKUP($A100,'20190418 MPAT_Solution (70_30)'!$A$1:$J$247,9,FALSE)</f>
        <v>-----</v>
      </c>
      <c r="M100" t="str">
        <f>VLOOKUP($A100,'20190418 MPAT_Solution (90_10)'!$A$1:$J$247,9,FALSE)</f>
        <v>-----</v>
      </c>
      <c r="N100">
        <f t="shared" si="11"/>
        <v>0</v>
      </c>
      <c r="O100">
        <f t="shared" si="12"/>
        <v>0</v>
      </c>
      <c r="P100">
        <f t="shared" si="13"/>
        <v>0</v>
      </c>
      <c r="Q100">
        <f t="shared" si="14"/>
        <v>0</v>
      </c>
      <c r="R100">
        <f t="shared" si="15"/>
        <v>0</v>
      </c>
      <c r="S100" t="str">
        <f t="shared" si="16"/>
        <v/>
      </c>
      <c r="T100" t="str">
        <f t="shared" si="17"/>
        <v/>
      </c>
      <c r="U100" t="str">
        <f t="shared" si="18"/>
        <v/>
      </c>
      <c r="V100" t="str">
        <f t="shared" si="19"/>
        <v/>
      </c>
      <c r="W100" t="str">
        <f t="shared" si="20"/>
        <v/>
      </c>
    </row>
    <row r="101" spans="1:23" x14ac:dyDescent="0.25">
      <c r="A101">
        <v>1055876</v>
      </c>
      <c r="B101" t="s">
        <v>138</v>
      </c>
      <c r="C101" t="s">
        <v>135</v>
      </c>
      <c r="D101" t="s">
        <v>136</v>
      </c>
      <c r="E101" t="s">
        <v>137</v>
      </c>
      <c r="F101" t="s">
        <v>14</v>
      </c>
      <c r="G101" t="s">
        <v>18</v>
      </c>
      <c r="H101" t="s">
        <v>14</v>
      </c>
      <c r="I101" t="str">
        <f>VLOOKUP($A101,'20190418 MPAT_Solution (10_90)'!$A$1:$J$247,9,FALSE)</f>
        <v>-----</v>
      </c>
      <c r="J101" t="str">
        <f>VLOOKUP($A101,'20190418 MPAT_Solution (30_70)'!$A$1:$J$247,9,FALSE)</f>
        <v>-----</v>
      </c>
      <c r="K101" t="str">
        <f>VLOOKUP($A101,'20190418 MPAT_Solution (50_50)'!$A$1:$J$247,9,FALSE)</f>
        <v>-----</v>
      </c>
      <c r="L101" t="str">
        <f>VLOOKUP($A101,'20190418 MPAT_Solution (70_30)'!$A$1:$J$247,9,FALSE)</f>
        <v>-----</v>
      </c>
      <c r="M101" t="str">
        <f>VLOOKUP($A101,'20190418 MPAT_Solution (90_10)'!$A$1:$J$247,9,FALSE)</f>
        <v>-----</v>
      </c>
      <c r="N101">
        <f t="shared" si="11"/>
        <v>0</v>
      </c>
      <c r="O101">
        <f t="shared" si="12"/>
        <v>0</v>
      </c>
      <c r="P101">
        <f t="shared" si="13"/>
        <v>0</v>
      </c>
      <c r="Q101">
        <f t="shared" si="14"/>
        <v>0</v>
      </c>
      <c r="R101">
        <f t="shared" si="15"/>
        <v>0</v>
      </c>
      <c r="S101" t="str">
        <f t="shared" si="16"/>
        <v/>
      </c>
      <c r="T101" t="str">
        <f t="shared" si="17"/>
        <v/>
      </c>
      <c r="U101" t="str">
        <f t="shared" si="18"/>
        <v/>
      </c>
      <c r="V101" t="str">
        <f t="shared" si="19"/>
        <v/>
      </c>
      <c r="W101" t="str">
        <f t="shared" si="20"/>
        <v/>
      </c>
    </row>
    <row r="102" spans="1:23" x14ac:dyDescent="0.25">
      <c r="A102">
        <v>1073614</v>
      </c>
      <c r="B102" t="s">
        <v>139</v>
      </c>
      <c r="C102" t="s">
        <v>140</v>
      </c>
      <c r="D102" t="s">
        <v>136</v>
      </c>
      <c r="E102" t="s">
        <v>137</v>
      </c>
      <c r="F102" t="s">
        <v>14</v>
      </c>
      <c r="G102" t="s">
        <v>18</v>
      </c>
      <c r="H102" t="s">
        <v>14</v>
      </c>
      <c r="I102" t="str">
        <f>VLOOKUP($A102,'20190418 MPAT_Solution (10_90)'!$A$1:$J$247,9,FALSE)</f>
        <v>FY 25</v>
      </c>
      <c r="J102" t="str">
        <f>VLOOKUP($A102,'20190418 MPAT_Solution (30_70)'!$A$1:$J$247,9,FALSE)</f>
        <v>-----</v>
      </c>
      <c r="K102" t="str">
        <f>VLOOKUP($A102,'20190418 MPAT_Solution (50_50)'!$A$1:$J$247,9,FALSE)</f>
        <v>-----</v>
      </c>
      <c r="L102" t="str">
        <f>VLOOKUP($A102,'20190418 MPAT_Solution (70_30)'!$A$1:$J$247,9,FALSE)</f>
        <v>-----</v>
      </c>
      <c r="M102" t="str">
        <f>VLOOKUP($A102,'20190418 MPAT_Solution (90_10)'!$A$1:$J$247,9,FALSE)</f>
        <v>-----</v>
      </c>
      <c r="N102">
        <f t="shared" si="11"/>
        <v>0</v>
      </c>
      <c r="O102">
        <f t="shared" si="12"/>
        <v>0</v>
      </c>
      <c r="P102">
        <f t="shared" si="13"/>
        <v>0</v>
      </c>
      <c r="Q102">
        <f t="shared" si="14"/>
        <v>0</v>
      </c>
      <c r="R102">
        <f t="shared" si="15"/>
        <v>0</v>
      </c>
      <c r="S102">
        <f t="shared" si="16"/>
        <v>25</v>
      </c>
      <c r="T102" t="str">
        <f t="shared" si="17"/>
        <v/>
      </c>
      <c r="U102" t="str">
        <f t="shared" si="18"/>
        <v/>
      </c>
      <c r="V102" t="str">
        <f t="shared" si="19"/>
        <v/>
      </c>
      <c r="W102" t="str">
        <f t="shared" si="20"/>
        <v/>
      </c>
    </row>
    <row r="103" spans="1:23" x14ac:dyDescent="0.25">
      <c r="A103" t="s">
        <v>141</v>
      </c>
      <c r="B103" t="s">
        <v>142</v>
      </c>
      <c r="C103" t="s">
        <v>140</v>
      </c>
      <c r="D103" t="s">
        <v>143</v>
      </c>
      <c r="E103" t="s">
        <v>137</v>
      </c>
      <c r="F103" t="s">
        <v>18</v>
      </c>
      <c r="G103" t="s">
        <v>29</v>
      </c>
      <c r="H103" t="s">
        <v>18</v>
      </c>
      <c r="I103" t="str">
        <f>VLOOKUP($A103,'20190418 MPAT_Solution (10_90)'!$A$1:$J$247,9,FALSE)</f>
        <v>FY 23</v>
      </c>
      <c r="J103" t="str">
        <f>VLOOKUP($A103,'20190418 MPAT_Solution (30_70)'!$A$1:$J$247,9,FALSE)</f>
        <v>FY 23</v>
      </c>
      <c r="K103" t="str">
        <f>VLOOKUP($A103,'20190418 MPAT_Solution (50_50)'!$A$1:$J$247,9,FALSE)</f>
        <v>FY 23</v>
      </c>
      <c r="L103" t="str">
        <f>VLOOKUP($A103,'20190418 MPAT_Solution (70_30)'!$A$1:$J$247,9,FALSE)</f>
        <v>FY 23</v>
      </c>
      <c r="M103" t="str">
        <f>VLOOKUP($A103,'20190418 MPAT_Solution (90_10)'!$A$1:$J$247,9,FALSE)</f>
        <v>FY 23</v>
      </c>
      <c r="N103">
        <f t="shared" si="11"/>
        <v>0</v>
      </c>
      <c r="O103">
        <f t="shared" si="12"/>
        <v>0</v>
      </c>
      <c r="P103">
        <f t="shared" si="13"/>
        <v>0</v>
      </c>
      <c r="Q103">
        <f t="shared" si="14"/>
        <v>0</v>
      </c>
      <c r="R103">
        <f t="shared" si="15"/>
        <v>0</v>
      </c>
      <c r="S103">
        <f t="shared" si="16"/>
        <v>23</v>
      </c>
      <c r="T103">
        <f t="shared" si="17"/>
        <v>23</v>
      </c>
      <c r="U103">
        <f t="shared" si="18"/>
        <v>23</v>
      </c>
      <c r="V103">
        <f t="shared" si="19"/>
        <v>23</v>
      </c>
      <c r="W103">
        <f t="shared" si="20"/>
        <v>23</v>
      </c>
    </row>
    <row r="104" spans="1:23" x14ac:dyDescent="0.25">
      <c r="A104" t="s">
        <v>144</v>
      </c>
      <c r="B104" t="s">
        <v>145</v>
      </c>
      <c r="C104" t="s">
        <v>42</v>
      </c>
      <c r="D104" t="s">
        <v>102</v>
      </c>
      <c r="E104" t="s">
        <v>13</v>
      </c>
      <c r="F104" t="s">
        <v>14</v>
      </c>
      <c r="G104" t="s">
        <v>14</v>
      </c>
      <c r="H104" t="s">
        <v>14</v>
      </c>
      <c r="I104" t="str">
        <f>VLOOKUP($A104,'20190418 MPAT_Solution (10_90)'!$A$1:$J$247,9,FALSE)</f>
        <v>-----</v>
      </c>
      <c r="J104" t="str">
        <f>VLOOKUP($A104,'20190418 MPAT_Solution (30_70)'!$A$1:$J$247,9,FALSE)</f>
        <v>-----</v>
      </c>
      <c r="K104" t="str">
        <f>VLOOKUP($A104,'20190418 MPAT_Solution (50_50)'!$A$1:$J$247,9,FALSE)</f>
        <v>-----</v>
      </c>
      <c r="L104" t="str">
        <f>VLOOKUP($A104,'20190418 MPAT_Solution (70_30)'!$A$1:$J$247,9,FALSE)</f>
        <v>-----</v>
      </c>
      <c r="M104" t="str">
        <f>VLOOKUP($A104,'20190418 MPAT_Solution (90_10)'!$A$1:$J$247,9,FALSE)</f>
        <v>-----</v>
      </c>
      <c r="N104">
        <f t="shared" si="11"/>
        <v>0</v>
      </c>
      <c r="O104">
        <f t="shared" si="12"/>
        <v>0</v>
      </c>
      <c r="P104">
        <f t="shared" si="13"/>
        <v>0</v>
      </c>
      <c r="Q104">
        <f t="shared" si="14"/>
        <v>0</v>
      </c>
      <c r="R104">
        <f t="shared" si="15"/>
        <v>0</v>
      </c>
      <c r="S104" t="str">
        <f t="shared" si="16"/>
        <v/>
      </c>
      <c r="T104" t="str">
        <f t="shared" si="17"/>
        <v/>
      </c>
      <c r="U104" t="str">
        <f t="shared" si="18"/>
        <v/>
      </c>
      <c r="V104" t="str">
        <f t="shared" si="19"/>
        <v/>
      </c>
      <c r="W104" t="str">
        <f t="shared" si="20"/>
        <v/>
      </c>
    </row>
    <row r="105" spans="1:23" x14ac:dyDescent="0.25">
      <c r="A105" t="s">
        <v>146</v>
      </c>
      <c r="B105" t="s">
        <v>147</v>
      </c>
      <c r="C105" t="s">
        <v>42</v>
      </c>
      <c r="D105" t="s">
        <v>102</v>
      </c>
      <c r="E105" t="s">
        <v>13</v>
      </c>
      <c r="F105" t="s">
        <v>14</v>
      </c>
      <c r="G105" t="s">
        <v>14</v>
      </c>
      <c r="H105" t="s">
        <v>14</v>
      </c>
      <c r="I105" t="str">
        <f>VLOOKUP($A105,'20190418 MPAT_Solution (10_90)'!$A$1:$J$247,9,FALSE)</f>
        <v>-----</v>
      </c>
      <c r="J105" t="str">
        <f>VLOOKUP($A105,'20190418 MPAT_Solution (30_70)'!$A$1:$J$247,9,FALSE)</f>
        <v>-----</v>
      </c>
      <c r="K105" t="str">
        <f>VLOOKUP($A105,'20190418 MPAT_Solution (50_50)'!$A$1:$J$247,9,FALSE)</f>
        <v>-----</v>
      </c>
      <c r="L105" t="str">
        <f>VLOOKUP($A105,'20190418 MPAT_Solution (70_30)'!$A$1:$J$247,9,FALSE)</f>
        <v>-----</v>
      </c>
      <c r="M105" t="str">
        <f>VLOOKUP($A105,'20190418 MPAT_Solution (90_10)'!$A$1:$J$247,9,FALSE)</f>
        <v>-----</v>
      </c>
      <c r="N105">
        <f t="shared" si="11"/>
        <v>0</v>
      </c>
      <c r="O105">
        <f t="shared" si="12"/>
        <v>0</v>
      </c>
      <c r="P105">
        <f t="shared" si="13"/>
        <v>0</v>
      </c>
      <c r="Q105">
        <f t="shared" si="14"/>
        <v>0</v>
      </c>
      <c r="R105">
        <f t="shared" si="15"/>
        <v>0</v>
      </c>
      <c r="S105" t="str">
        <f t="shared" si="16"/>
        <v/>
      </c>
      <c r="T105" t="str">
        <f t="shared" si="17"/>
        <v/>
      </c>
      <c r="U105" t="str">
        <f t="shared" si="18"/>
        <v/>
      </c>
      <c r="V105" t="str">
        <f t="shared" si="19"/>
        <v/>
      </c>
      <c r="W105" t="str">
        <f t="shared" si="20"/>
        <v/>
      </c>
    </row>
    <row r="106" spans="1:23" x14ac:dyDescent="0.25">
      <c r="A106" t="s">
        <v>148</v>
      </c>
      <c r="B106" t="s">
        <v>149</v>
      </c>
      <c r="C106" t="s">
        <v>42</v>
      </c>
      <c r="D106" t="s">
        <v>102</v>
      </c>
      <c r="E106" t="s">
        <v>13</v>
      </c>
      <c r="F106" t="s">
        <v>14</v>
      </c>
      <c r="G106" t="s">
        <v>14</v>
      </c>
      <c r="H106" t="s">
        <v>14</v>
      </c>
      <c r="I106" t="str">
        <f>VLOOKUP($A106,'20190418 MPAT_Solution (10_90)'!$A$1:$J$247,9,FALSE)</f>
        <v>-----</v>
      </c>
      <c r="J106" t="str">
        <f>VLOOKUP($A106,'20190418 MPAT_Solution (30_70)'!$A$1:$J$247,9,FALSE)</f>
        <v>-----</v>
      </c>
      <c r="K106" t="str">
        <f>VLOOKUP($A106,'20190418 MPAT_Solution (50_50)'!$A$1:$J$247,9,FALSE)</f>
        <v>-----</v>
      </c>
      <c r="L106" t="str">
        <f>VLOOKUP($A106,'20190418 MPAT_Solution (70_30)'!$A$1:$J$247,9,FALSE)</f>
        <v>-----</v>
      </c>
      <c r="M106" t="str">
        <f>VLOOKUP($A106,'20190418 MPAT_Solution (90_10)'!$A$1:$J$247,9,FALSE)</f>
        <v>-----</v>
      </c>
      <c r="N106">
        <f t="shared" si="11"/>
        <v>0</v>
      </c>
      <c r="O106">
        <f t="shared" si="12"/>
        <v>0</v>
      </c>
      <c r="P106">
        <f t="shared" si="13"/>
        <v>0</v>
      </c>
      <c r="Q106">
        <f t="shared" si="14"/>
        <v>0</v>
      </c>
      <c r="R106">
        <f t="shared" si="15"/>
        <v>0</v>
      </c>
      <c r="S106" t="str">
        <f t="shared" si="16"/>
        <v/>
      </c>
      <c r="T106" t="str">
        <f t="shared" si="17"/>
        <v/>
      </c>
      <c r="U106" t="str">
        <f t="shared" si="18"/>
        <v/>
      </c>
      <c r="V106" t="str">
        <f t="shared" si="19"/>
        <v/>
      </c>
      <c r="W106" t="str">
        <f t="shared" si="20"/>
        <v/>
      </c>
    </row>
    <row r="107" spans="1:23" x14ac:dyDescent="0.25">
      <c r="A107" t="s">
        <v>150</v>
      </c>
      <c r="B107" t="s">
        <v>41</v>
      </c>
      <c r="C107" t="s">
        <v>42</v>
      </c>
      <c r="D107" t="s">
        <v>43</v>
      </c>
      <c r="E107" t="s">
        <v>13</v>
      </c>
      <c r="F107" t="s">
        <v>14</v>
      </c>
      <c r="G107" t="s">
        <v>14</v>
      </c>
      <c r="H107" t="s">
        <v>14</v>
      </c>
      <c r="I107" t="str">
        <f>VLOOKUP($A107,'20190418 MPAT_Solution (10_90)'!$A$1:$J$247,9,FALSE)</f>
        <v>-----</v>
      </c>
      <c r="J107" t="str">
        <f>VLOOKUP($A107,'20190418 MPAT_Solution (30_70)'!$A$1:$J$247,9,FALSE)</f>
        <v>-----</v>
      </c>
      <c r="K107" t="str">
        <f>VLOOKUP($A107,'20190418 MPAT_Solution (50_50)'!$A$1:$J$247,9,FALSE)</f>
        <v>-----</v>
      </c>
      <c r="L107" t="str">
        <f>VLOOKUP($A107,'20190418 MPAT_Solution (70_30)'!$A$1:$J$247,9,FALSE)</f>
        <v>-----</v>
      </c>
      <c r="M107" t="str">
        <f>VLOOKUP($A107,'20190418 MPAT_Solution (90_10)'!$A$1:$J$247,9,FALSE)</f>
        <v>-----</v>
      </c>
      <c r="N107">
        <f t="shared" si="11"/>
        <v>0</v>
      </c>
      <c r="O107">
        <f t="shared" si="12"/>
        <v>0</v>
      </c>
      <c r="P107">
        <f t="shared" si="13"/>
        <v>0</v>
      </c>
      <c r="Q107">
        <f t="shared" si="14"/>
        <v>0</v>
      </c>
      <c r="R107">
        <f t="shared" si="15"/>
        <v>0</v>
      </c>
      <c r="S107" t="str">
        <f t="shared" si="16"/>
        <v/>
      </c>
      <c r="T107" t="str">
        <f t="shared" si="17"/>
        <v/>
      </c>
      <c r="U107" t="str">
        <f t="shared" si="18"/>
        <v/>
      </c>
      <c r="V107" t="str">
        <f t="shared" si="19"/>
        <v/>
      </c>
      <c r="W107" t="str">
        <f t="shared" si="20"/>
        <v/>
      </c>
    </row>
    <row r="108" spans="1:23" x14ac:dyDescent="0.25">
      <c r="A108" t="s">
        <v>151</v>
      </c>
      <c r="B108" t="s">
        <v>152</v>
      </c>
      <c r="C108" t="s">
        <v>42</v>
      </c>
      <c r="D108" t="s">
        <v>43</v>
      </c>
      <c r="E108" t="s">
        <v>13</v>
      </c>
      <c r="F108" t="s">
        <v>14</v>
      </c>
      <c r="G108" t="s">
        <v>14</v>
      </c>
      <c r="H108" t="s">
        <v>14</v>
      </c>
      <c r="I108" t="str">
        <f>VLOOKUP($A108,'20190418 MPAT_Solution (10_90)'!$A$1:$J$247,9,FALSE)</f>
        <v>-----</v>
      </c>
      <c r="J108" t="str">
        <f>VLOOKUP($A108,'20190418 MPAT_Solution (30_70)'!$A$1:$J$247,9,FALSE)</f>
        <v>-----</v>
      </c>
      <c r="K108" t="str">
        <f>VLOOKUP($A108,'20190418 MPAT_Solution (50_50)'!$A$1:$J$247,9,FALSE)</f>
        <v>-----</v>
      </c>
      <c r="L108" t="str">
        <f>VLOOKUP($A108,'20190418 MPAT_Solution (70_30)'!$A$1:$J$247,9,FALSE)</f>
        <v>-----</v>
      </c>
      <c r="M108" t="str">
        <f>VLOOKUP($A108,'20190418 MPAT_Solution (90_10)'!$A$1:$J$247,9,FALSE)</f>
        <v>-----</v>
      </c>
      <c r="N108">
        <f t="shared" si="11"/>
        <v>0</v>
      </c>
      <c r="O108">
        <f t="shared" si="12"/>
        <v>0</v>
      </c>
      <c r="P108">
        <f t="shared" si="13"/>
        <v>0</v>
      </c>
      <c r="Q108">
        <f t="shared" si="14"/>
        <v>0</v>
      </c>
      <c r="R108">
        <f t="shared" si="15"/>
        <v>0</v>
      </c>
      <c r="S108" t="str">
        <f t="shared" si="16"/>
        <v/>
      </c>
      <c r="T108" t="str">
        <f t="shared" si="17"/>
        <v/>
      </c>
      <c r="U108" t="str">
        <f t="shared" si="18"/>
        <v/>
      </c>
      <c r="V108" t="str">
        <f t="shared" si="19"/>
        <v/>
      </c>
      <c r="W108" t="str">
        <f t="shared" si="20"/>
        <v/>
      </c>
    </row>
    <row r="109" spans="1:23" x14ac:dyDescent="0.25">
      <c r="A109" t="s">
        <v>153</v>
      </c>
      <c r="B109" t="s">
        <v>154</v>
      </c>
      <c r="C109" t="s">
        <v>13</v>
      </c>
      <c r="D109" t="s">
        <v>17</v>
      </c>
      <c r="E109" t="s">
        <v>13</v>
      </c>
      <c r="F109" t="s">
        <v>14</v>
      </c>
      <c r="G109" t="s">
        <v>14</v>
      </c>
      <c r="H109" t="s">
        <v>14</v>
      </c>
      <c r="I109" t="str">
        <f>VLOOKUP($A109,'20190418 MPAT_Solution (10_90)'!$A$1:$J$247,9,FALSE)</f>
        <v>-----</v>
      </c>
      <c r="J109" t="str">
        <f>VLOOKUP($A109,'20190418 MPAT_Solution (30_70)'!$A$1:$J$247,9,FALSE)</f>
        <v>-----</v>
      </c>
      <c r="K109" t="str">
        <f>VLOOKUP($A109,'20190418 MPAT_Solution (50_50)'!$A$1:$J$247,9,FALSE)</f>
        <v>-----</v>
      </c>
      <c r="L109" t="str">
        <f>VLOOKUP($A109,'20190418 MPAT_Solution (70_30)'!$A$1:$J$247,9,FALSE)</f>
        <v>-----</v>
      </c>
      <c r="M109" t="str">
        <f>VLOOKUP($A109,'20190418 MPAT_Solution (90_10)'!$A$1:$J$247,9,FALSE)</f>
        <v>-----</v>
      </c>
      <c r="N109">
        <f t="shared" si="11"/>
        <v>0</v>
      </c>
      <c r="O109">
        <f t="shared" si="12"/>
        <v>0</v>
      </c>
      <c r="P109">
        <f t="shared" si="13"/>
        <v>0</v>
      </c>
      <c r="Q109">
        <f t="shared" si="14"/>
        <v>0</v>
      </c>
      <c r="R109">
        <f t="shared" si="15"/>
        <v>0</v>
      </c>
      <c r="S109" t="str">
        <f t="shared" si="16"/>
        <v/>
      </c>
      <c r="T109" t="str">
        <f t="shared" si="17"/>
        <v/>
      </c>
      <c r="U109" t="str">
        <f t="shared" si="18"/>
        <v/>
      </c>
      <c r="V109" t="str">
        <f t="shared" si="19"/>
        <v/>
      </c>
      <c r="W109" t="str">
        <f t="shared" si="20"/>
        <v/>
      </c>
    </row>
    <row r="110" spans="1:23" x14ac:dyDescent="0.25">
      <c r="A110" t="s">
        <v>155</v>
      </c>
      <c r="B110" t="s">
        <v>156</v>
      </c>
      <c r="C110" t="s">
        <v>157</v>
      </c>
      <c r="D110" t="s">
        <v>158</v>
      </c>
      <c r="E110" t="s">
        <v>137</v>
      </c>
      <c r="F110" t="s">
        <v>14</v>
      </c>
      <c r="G110" t="s">
        <v>14</v>
      </c>
      <c r="H110" t="s">
        <v>14</v>
      </c>
      <c r="I110" t="str">
        <f>VLOOKUP($A110,'20190418 MPAT_Solution (10_90)'!$A$1:$J$247,9,FALSE)</f>
        <v>-----</v>
      </c>
      <c r="J110" t="str">
        <f>VLOOKUP($A110,'20190418 MPAT_Solution (30_70)'!$A$1:$J$247,9,FALSE)</f>
        <v>-----</v>
      </c>
      <c r="K110" t="str">
        <f>VLOOKUP($A110,'20190418 MPAT_Solution (50_50)'!$A$1:$J$247,9,FALSE)</f>
        <v>-----</v>
      </c>
      <c r="L110" t="str">
        <f>VLOOKUP($A110,'20190418 MPAT_Solution (70_30)'!$A$1:$J$247,9,FALSE)</f>
        <v>-----</v>
      </c>
      <c r="M110" t="str">
        <f>VLOOKUP($A110,'20190418 MPAT_Solution (90_10)'!$A$1:$J$247,9,FALSE)</f>
        <v>-----</v>
      </c>
      <c r="N110">
        <f t="shared" si="11"/>
        <v>0</v>
      </c>
      <c r="O110">
        <f t="shared" si="12"/>
        <v>0</v>
      </c>
      <c r="P110">
        <f t="shared" si="13"/>
        <v>0</v>
      </c>
      <c r="Q110">
        <f t="shared" si="14"/>
        <v>0</v>
      </c>
      <c r="R110">
        <f t="shared" si="15"/>
        <v>0</v>
      </c>
      <c r="S110" t="str">
        <f t="shared" si="16"/>
        <v/>
      </c>
      <c r="T110" t="str">
        <f t="shared" si="17"/>
        <v/>
      </c>
      <c r="U110" t="str">
        <f t="shared" si="18"/>
        <v/>
      </c>
      <c r="V110" t="str">
        <f t="shared" si="19"/>
        <v/>
      </c>
      <c r="W110" t="str">
        <f t="shared" si="20"/>
        <v/>
      </c>
    </row>
    <row r="111" spans="1:23" x14ac:dyDescent="0.25">
      <c r="A111" t="s">
        <v>159</v>
      </c>
      <c r="B111" t="s">
        <v>160</v>
      </c>
      <c r="C111" t="s">
        <v>140</v>
      </c>
      <c r="D111" t="s">
        <v>158</v>
      </c>
      <c r="E111" t="s">
        <v>137</v>
      </c>
      <c r="F111" t="s">
        <v>14</v>
      </c>
      <c r="G111" t="s">
        <v>14</v>
      </c>
      <c r="H111" t="s">
        <v>14</v>
      </c>
      <c r="I111" t="str">
        <f>VLOOKUP($A111,'20190418 MPAT_Solution (10_90)'!$A$1:$J$247,9,FALSE)</f>
        <v>-----</v>
      </c>
      <c r="J111" t="str">
        <f>VLOOKUP($A111,'20190418 MPAT_Solution (30_70)'!$A$1:$J$247,9,FALSE)</f>
        <v>-----</v>
      </c>
      <c r="K111" t="str">
        <f>VLOOKUP($A111,'20190418 MPAT_Solution (50_50)'!$A$1:$J$247,9,FALSE)</f>
        <v>-----</v>
      </c>
      <c r="L111" t="str">
        <f>VLOOKUP($A111,'20190418 MPAT_Solution (70_30)'!$A$1:$J$247,9,FALSE)</f>
        <v>-----</v>
      </c>
      <c r="M111" t="str">
        <f>VLOOKUP($A111,'20190418 MPAT_Solution (90_10)'!$A$1:$J$247,9,FALSE)</f>
        <v>-----</v>
      </c>
      <c r="N111">
        <f t="shared" si="11"/>
        <v>0</v>
      </c>
      <c r="O111">
        <f t="shared" si="12"/>
        <v>0</v>
      </c>
      <c r="P111">
        <f t="shared" si="13"/>
        <v>0</v>
      </c>
      <c r="Q111">
        <f t="shared" si="14"/>
        <v>0</v>
      </c>
      <c r="R111">
        <f t="shared" si="15"/>
        <v>0</v>
      </c>
      <c r="S111" t="str">
        <f t="shared" si="16"/>
        <v/>
      </c>
      <c r="T111" t="str">
        <f t="shared" si="17"/>
        <v/>
      </c>
      <c r="U111" t="str">
        <f t="shared" si="18"/>
        <v/>
      </c>
      <c r="V111" t="str">
        <f t="shared" si="19"/>
        <v/>
      </c>
      <c r="W111" t="str">
        <f t="shared" si="20"/>
        <v/>
      </c>
    </row>
    <row r="112" spans="1:23" x14ac:dyDescent="0.25">
      <c r="A112" t="s">
        <v>161</v>
      </c>
      <c r="B112" t="s">
        <v>162</v>
      </c>
      <c r="C112" t="s">
        <v>157</v>
      </c>
      <c r="D112" t="s">
        <v>158</v>
      </c>
      <c r="E112" t="s">
        <v>137</v>
      </c>
      <c r="F112" t="s">
        <v>14</v>
      </c>
      <c r="G112" t="s">
        <v>18</v>
      </c>
      <c r="H112" t="s">
        <v>14</v>
      </c>
      <c r="I112" t="str">
        <f>VLOOKUP($A112,'20190418 MPAT_Solution (10_90)'!$A$1:$J$247,9,FALSE)</f>
        <v>-----</v>
      </c>
      <c r="J112" t="str">
        <f>VLOOKUP($A112,'20190418 MPAT_Solution (30_70)'!$A$1:$J$247,9,FALSE)</f>
        <v>-----</v>
      </c>
      <c r="K112" t="str">
        <f>VLOOKUP($A112,'20190418 MPAT_Solution (50_50)'!$A$1:$J$247,9,FALSE)</f>
        <v>-----</v>
      </c>
      <c r="L112" t="str">
        <f>VLOOKUP($A112,'20190418 MPAT_Solution (70_30)'!$A$1:$J$247,9,FALSE)</f>
        <v>-----</v>
      </c>
      <c r="M112" t="str">
        <f>VLOOKUP($A112,'20190418 MPAT_Solution (90_10)'!$A$1:$J$247,9,FALSE)</f>
        <v>-----</v>
      </c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>
        <f t="shared" si="15"/>
        <v>0</v>
      </c>
      <c r="S112" t="str">
        <f t="shared" si="16"/>
        <v/>
      </c>
      <c r="T112" t="str">
        <f t="shared" si="17"/>
        <v/>
      </c>
      <c r="U112" t="str">
        <f t="shared" si="18"/>
        <v/>
      </c>
      <c r="V112" t="str">
        <f t="shared" si="19"/>
        <v/>
      </c>
      <c r="W112" t="str">
        <f t="shared" si="20"/>
        <v/>
      </c>
    </row>
    <row r="113" spans="1:23" x14ac:dyDescent="0.25">
      <c r="A113" t="s">
        <v>163</v>
      </c>
      <c r="B113" t="s">
        <v>164</v>
      </c>
      <c r="C113" t="s">
        <v>135</v>
      </c>
      <c r="D113" t="s">
        <v>136</v>
      </c>
      <c r="E113" t="s">
        <v>137</v>
      </c>
      <c r="F113" t="s">
        <v>14</v>
      </c>
      <c r="G113" t="s">
        <v>36</v>
      </c>
      <c r="H113" t="s">
        <v>36</v>
      </c>
      <c r="I113" t="str">
        <f>VLOOKUP($A113,'20190418 MPAT_Solution (10_90)'!$A$1:$J$247,9,FALSE)</f>
        <v>FY 24</v>
      </c>
      <c r="J113" t="str">
        <f>VLOOKUP($A113,'20190418 MPAT_Solution (30_70)'!$A$1:$J$247,9,FALSE)</f>
        <v>FY 24</v>
      </c>
      <c r="K113" t="str">
        <f>VLOOKUP($A113,'20190418 MPAT_Solution (50_50)'!$A$1:$J$247,9,FALSE)</f>
        <v>FY 24</v>
      </c>
      <c r="L113" t="str">
        <f>VLOOKUP($A113,'20190418 MPAT_Solution (70_30)'!$A$1:$J$247,9,FALSE)</f>
        <v>FY 24</v>
      </c>
      <c r="M113" t="str">
        <f>VLOOKUP($A113,'20190418 MPAT_Solution (90_10)'!$A$1:$J$247,9,FALSE)</f>
        <v>FY 24</v>
      </c>
      <c r="N113">
        <f t="shared" si="11"/>
        <v>0</v>
      </c>
      <c r="O113">
        <f t="shared" si="12"/>
        <v>0</v>
      </c>
      <c r="P113">
        <f t="shared" si="13"/>
        <v>0</v>
      </c>
      <c r="Q113">
        <f t="shared" si="14"/>
        <v>0</v>
      </c>
      <c r="R113">
        <f t="shared" si="15"/>
        <v>0</v>
      </c>
      <c r="S113">
        <f t="shared" si="16"/>
        <v>24</v>
      </c>
      <c r="T113">
        <f t="shared" si="17"/>
        <v>24</v>
      </c>
      <c r="U113">
        <f t="shared" si="18"/>
        <v>24</v>
      </c>
      <c r="V113">
        <f t="shared" si="19"/>
        <v>24</v>
      </c>
      <c r="W113">
        <f t="shared" si="20"/>
        <v>24</v>
      </c>
    </row>
    <row r="114" spans="1:23" x14ac:dyDescent="0.25">
      <c r="A114" t="s">
        <v>165</v>
      </c>
      <c r="B114" t="s">
        <v>166</v>
      </c>
      <c r="C114" t="s">
        <v>167</v>
      </c>
      <c r="D114" t="s">
        <v>136</v>
      </c>
      <c r="E114" t="s">
        <v>137</v>
      </c>
      <c r="F114" t="s">
        <v>14</v>
      </c>
      <c r="G114" t="s">
        <v>22</v>
      </c>
      <c r="H114" t="s">
        <v>22</v>
      </c>
      <c r="I114" t="str">
        <f>VLOOKUP($A114,'20190418 MPAT_Solution (10_90)'!$A$1:$J$247,9,FALSE)</f>
        <v>FY 21</v>
      </c>
      <c r="J114" t="str">
        <f>VLOOKUP($A114,'20190418 MPAT_Solution (30_70)'!$A$1:$J$247,9,FALSE)</f>
        <v>FY 21</v>
      </c>
      <c r="K114" t="str">
        <f>VLOOKUP($A114,'20190418 MPAT_Solution (50_50)'!$A$1:$J$247,9,FALSE)</f>
        <v>FY 21</v>
      </c>
      <c r="L114" t="str">
        <f>VLOOKUP($A114,'20190418 MPAT_Solution (70_30)'!$A$1:$J$247,9,FALSE)</f>
        <v>-----</v>
      </c>
      <c r="M114" t="str">
        <f>VLOOKUP($A114,'20190418 MPAT_Solution (90_10)'!$A$1:$J$247,9,FALSE)</f>
        <v>-----</v>
      </c>
      <c r="N114">
        <f t="shared" si="11"/>
        <v>0</v>
      </c>
      <c r="O114">
        <f t="shared" si="12"/>
        <v>0</v>
      </c>
      <c r="P114">
        <f t="shared" si="13"/>
        <v>0</v>
      </c>
      <c r="Q114">
        <f t="shared" si="14"/>
        <v>0</v>
      </c>
      <c r="R114">
        <f t="shared" si="15"/>
        <v>0</v>
      </c>
      <c r="S114">
        <f t="shared" si="16"/>
        <v>21</v>
      </c>
      <c r="T114">
        <f t="shared" si="17"/>
        <v>21</v>
      </c>
      <c r="U114">
        <f t="shared" si="18"/>
        <v>21</v>
      </c>
      <c r="V114" t="str">
        <f t="shared" si="19"/>
        <v/>
      </c>
      <c r="W114" t="str">
        <f t="shared" si="20"/>
        <v/>
      </c>
    </row>
    <row r="115" spans="1:23" x14ac:dyDescent="0.25">
      <c r="A115" t="s">
        <v>168</v>
      </c>
      <c r="B115" t="s">
        <v>169</v>
      </c>
      <c r="C115" t="s">
        <v>135</v>
      </c>
      <c r="D115" t="s">
        <v>136</v>
      </c>
      <c r="E115" t="s">
        <v>137</v>
      </c>
      <c r="F115" t="s">
        <v>14</v>
      </c>
      <c r="G115" t="s">
        <v>29</v>
      </c>
      <c r="H115" t="s">
        <v>29</v>
      </c>
      <c r="I115" t="str">
        <f>VLOOKUP($A115,'20190418 MPAT_Solution (10_90)'!$A$1:$J$247,9,FALSE)</f>
        <v>-----</v>
      </c>
      <c r="J115" t="str">
        <f>VLOOKUP($A115,'20190418 MPAT_Solution (30_70)'!$A$1:$J$247,9,FALSE)</f>
        <v>FY 25</v>
      </c>
      <c r="K115" t="str">
        <f>VLOOKUP($A115,'20190418 MPAT_Solution (50_50)'!$A$1:$J$247,9,FALSE)</f>
        <v>-----</v>
      </c>
      <c r="L115" t="str">
        <f>VLOOKUP($A115,'20190418 MPAT_Solution (70_30)'!$A$1:$J$247,9,FALSE)</f>
        <v>-----</v>
      </c>
      <c r="M115" t="str">
        <f>VLOOKUP($A115,'20190418 MPAT_Solution (90_10)'!$A$1:$J$247,9,FALSE)</f>
        <v>-----</v>
      </c>
      <c r="N115">
        <f t="shared" si="11"/>
        <v>0</v>
      </c>
      <c r="O115">
        <f t="shared" si="12"/>
        <v>1</v>
      </c>
      <c r="P115">
        <f t="shared" si="13"/>
        <v>0</v>
      </c>
      <c r="Q115">
        <f t="shared" si="14"/>
        <v>0</v>
      </c>
      <c r="R115">
        <f t="shared" si="15"/>
        <v>0</v>
      </c>
      <c r="S115" t="str">
        <f t="shared" si="16"/>
        <v/>
      </c>
      <c r="T115">
        <f t="shared" si="17"/>
        <v>25</v>
      </c>
      <c r="U115" t="str">
        <f t="shared" si="18"/>
        <v/>
      </c>
      <c r="V115" t="str">
        <f t="shared" si="19"/>
        <v/>
      </c>
      <c r="W115" t="str">
        <f t="shared" si="20"/>
        <v/>
      </c>
    </row>
    <row r="116" spans="1:23" x14ac:dyDescent="0.25">
      <c r="A116" t="s">
        <v>170</v>
      </c>
      <c r="B116" t="s">
        <v>49</v>
      </c>
      <c r="C116" t="s">
        <v>167</v>
      </c>
      <c r="D116" t="s">
        <v>136</v>
      </c>
      <c r="E116" t="s">
        <v>137</v>
      </c>
      <c r="F116" t="s">
        <v>14</v>
      </c>
      <c r="G116" t="s">
        <v>22</v>
      </c>
      <c r="H116" t="s">
        <v>29</v>
      </c>
      <c r="I116" t="str">
        <f>VLOOKUP($A116,'20190418 MPAT_Solution (10_90)'!$A$1:$J$247,9,FALSE)</f>
        <v>FY 22</v>
      </c>
      <c r="J116" t="str">
        <f>VLOOKUP($A116,'20190418 MPAT_Solution (30_70)'!$A$1:$J$247,9,FALSE)</f>
        <v>FY 22</v>
      </c>
      <c r="K116" t="str">
        <f>VLOOKUP($A116,'20190418 MPAT_Solution (50_50)'!$A$1:$J$247,9,FALSE)</f>
        <v>FY 22</v>
      </c>
      <c r="L116" t="str">
        <f>VLOOKUP($A116,'20190418 MPAT_Solution (70_30)'!$A$1:$J$247,9,FALSE)</f>
        <v>FY 21</v>
      </c>
      <c r="M116" t="str">
        <f>VLOOKUP($A116,'20190418 MPAT_Solution (90_10)'!$A$1:$J$247,9,FALSE)</f>
        <v>FY 21</v>
      </c>
      <c r="N116">
        <f t="shared" si="11"/>
        <v>0</v>
      </c>
      <c r="O116">
        <f t="shared" si="12"/>
        <v>0</v>
      </c>
      <c r="P116">
        <f t="shared" si="13"/>
        <v>0</v>
      </c>
      <c r="Q116">
        <f t="shared" si="14"/>
        <v>1</v>
      </c>
      <c r="R116">
        <f t="shared" si="15"/>
        <v>1</v>
      </c>
      <c r="S116">
        <f t="shared" si="16"/>
        <v>22</v>
      </c>
      <c r="T116">
        <f t="shared" si="17"/>
        <v>22</v>
      </c>
      <c r="U116">
        <f t="shared" si="18"/>
        <v>22</v>
      </c>
      <c r="V116">
        <f t="shared" si="19"/>
        <v>21</v>
      </c>
      <c r="W116">
        <f t="shared" si="20"/>
        <v>21</v>
      </c>
    </row>
    <row r="117" spans="1:23" x14ac:dyDescent="0.25">
      <c r="A117" t="s">
        <v>171</v>
      </c>
      <c r="B117" t="s">
        <v>172</v>
      </c>
      <c r="C117" t="s">
        <v>135</v>
      </c>
      <c r="D117" t="s">
        <v>136</v>
      </c>
      <c r="E117" t="s">
        <v>137</v>
      </c>
      <c r="F117" t="s">
        <v>22</v>
      </c>
      <c r="G117" t="s">
        <v>22</v>
      </c>
      <c r="H117" t="s">
        <v>22</v>
      </c>
      <c r="I117" t="str">
        <f>VLOOKUP($A117,'20190418 MPAT_Solution (10_90)'!$A$1:$J$247,9,FALSE)</f>
        <v>FY 21</v>
      </c>
      <c r="J117" t="str">
        <f>VLOOKUP($A117,'20190418 MPAT_Solution (30_70)'!$A$1:$J$247,9,FALSE)</f>
        <v>FY 21</v>
      </c>
      <c r="K117" t="str">
        <f>VLOOKUP($A117,'20190418 MPAT_Solution (50_50)'!$A$1:$J$247,9,FALSE)</f>
        <v>FY 21</v>
      </c>
      <c r="L117" t="str">
        <f>VLOOKUP($A117,'20190418 MPAT_Solution (70_30)'!$A$1:$J$247,9,FALSE)</f>
        <v>FY 21</v>
      </c>
      <c r="M117" t="str">
        <f>VLOOKUP($A117,'20190418 MPAT_Solution (90_10)'!$A$1:$J$247,9,FALSE)</f>
        <v>FY 21</v>
      </c>
      <c r="N117">
        <f t="shared" si="11"/>
        <v>0</v>
      </c>
      <c r="O117">
        <f t="shared" si="12"/>
        <v>0</v>
      </c>
      <c r="P117">
        <f t="shared" si="13"/>
        <v>0</v>
      </c>
      <c r="Q117">
        <f t="shared" si="14"/>
        <v>0</v>
      </c>
      <c r="R117">
        <f t="shared" si="15"/>
        <v>0</v>
      </c>
      <c r="S117">
        <f t="shared" si="16"/>
        <v>21</v>
      </c>
      <c r="T117">
        <f t="shared" si="17"/>
        <v>21</v>
      </c>
      <c r="U117">
        <f t="shared" si="18"/>
        <v>21</v>
      </c>
      <c r="V117">
        <f t="shared" si="19"/>
        <v>21</v>
      </c>
      <c r="W117">
        <f t="shared" si="20"/>
        <v>21</v>
      </c>
    </row>
    <row r="118" spans="1:23" x14ac:dyDescent="0.25">
      <c r="A118" t="s">
        <v>173</v>
      </c>
      <c r="B118" t="s">
        <v>174</v>
      </c>
      <c r="C118" t="s">
        <v>135</v>
      </c>
      <c r="D118" t="s">
        <v>136</v>
      </c>
      <c r="E118" t="s">
        <v>137</v>
      </c>
      <c r="F118" t="s">
        <v>14</v>
      </c>
      <c r="G118" t="s">
        <v>29</v>
      </c>
      <c r="H118" t="s">
        <v>14</v>
      </c>
      <c r="I118" t="str">
        <f>VLOOKUP($A118,'20190418 MPAT_Solution (10_90)'!$A$1:$J$247,9,FALSE)</f>
        <v>-----</v>
      </c>
      <c r="J118" t="str">
        <f>VLOOKUP($A118,'20190418 MPAT_Solution (30_70)'!$A$1:$J$247,9,FALSE)</f>
        <v>-----</v>
      </c>
      <c r="K118" t="str">
        <f>VLOOKUP($A118,'20190418 MPAT_Solution (50_50)'!$A$1:$J$247,9,FALSE)</f>
        <v>-----</v>
      </c>
      <c r="L118" t="str">
        <f>VLOOKUP($A118,'20190418 MPAT_Solution (70_30)'!$A$1:$J$247,9,FALSE)</f>
        <v>-----</v>
      </c>
      <c r="M118" t="str">
        <f>VLOOKUP($A118,'20190418 MPAT_Solution (90_10)'!$A$1:$J$247,9,FALSE)</f>
        <v>-----</v>
      </c>
      <c r="N118">
        <f t="shared" si="11"/>
        <v>0</v>
      </c>
      <c r="O118">
        <f t="shared" si="12"/>
        <v>0</v>
      </c>
      <c r="P118">
        <f t="shared" si="13"/>
        <v>0</v>
      </c>
      <c r="Q118">
        <f t="shared" si="14"/>
        <v>0</v>
      </c>
      <c r="R118">
        <f t="shared" si="15"/>
        <v>0</v>
      </c>
      <c r="S118" t="str">
        <f t="shared" si="16"/>
        <v/>
      </c>
      <c r="T118" t="str">
        <f t="shared" si="17"/>
        <v/>
      </c>
      <c r="U118" t="str">
        <f t="shared" si="18"/>
        <v/>
      </c>
      <c r="V118" t="str">
        <f t="shared" si="19"/>
        <v/>
      </c>
      <c r="W118" t="str">
        <f t="shared" si="20"/>
        <v/>
      </c>
    </row>
    <row r="119" spans="1:23" x14ac:dyDescent="0.25">
      <c r="A119" t="s">
        <v>175</v>
      </c>
      <c r="B119" t="s">
        <v>176</v>
      </c>
      <c r="C119" t="s">
        <v>140</v>
      </c>
      <c r="D119" t="s">
        <v>136</v>
      </c>
      <c r="E119" t="s">
        <v>137</v>
      </c>
      <c r="F119" t="s">
        <v>14</v>
      </c>
      <c r="G119" t="s">
        <v>18</v>
      </c>
      <c r="H119" t="s">
        <v>18</v>
      </c>
      <c r="I119" t="str">
        <f>VLOOKUP($A119,'20190418 MPAT_Solution (10_90)'!$A$1:$J$247,9,FALSE)</f>
        <v>FY 23</v>
      </c>
      <c r="J119" t="str">
        <f>VLOOKUP($A119,'20190418 MPAT_Solution (30_70)'!$A$1:$J$247,9,FALSE)</f>
        <v>FY 25</v>
      </c>
      <c r="K119" t="str">
        <f>VLOOKUP($A119,'20190418 MPAT_Solution (50_50)'!$A$1:$J$247,9,FALSE)</f>
        <v>FY 25</v>
      </c>
      <c r="L119" t="str">
        <f>VLOOKUP($A119,'20190418 MPAT_Solution (70_30)'!$A$1:$J$247,9,FALSE)</f>
        <v>-----</v>
      </c>
      <c r="M119" t="str">
        <f>VLOOKUP($A119,'20190418 MPAT_Solution (90_10)'!$A$1:$J$247,9,FALSE)</f>
        <v>-----</v>
      </c>
      <c r="N119">
        <f t="shared" si="11"/>
        <v>0</v>
      </c>
      <c r="O119">
        <f t="shared" si="12"/>
        <v>1</v>
      </c>
      <c r="P119">
        <f t="shared" si="13"/>
        <v>1</v>
      </c>
      <c r="Q119">
        <f t="shared" si="14"/>
        <v>0</v>
      </c>
      <c r="R119">
        <f t="shared" si="15"/>
        <v>0</v>
      </c>
      <c r="S119">
        <f t="shared" si="16"/>
        <v>23</v>
      </c>
      <c r="T119">
        <f t="shared" si="17"/>
        <v>25</v>
      </c>
      <c r="U119">
        <f t="shared" si="18"/>
        <v>25</v>
      </c>
      <c r="V119" t="str">
        <f t="shared" si="19"/>
        <v/>
      </c>
      <c r="W119" t="str">
        <f t="shared" si="20"/>
        <v/>
      </c>
    </row>
    <row r="120" spans="1:23" x14ac:dyDescent="0.25">
      <c r="A120" t="s">
        <v>177</v>
      </c>
      <c r="B120" t="s">
        <v>178</v>
      </c>
      <c r="C120" t="s">
        <v>140</v>
      </c>
      <c r="D120" t="s">
        <v>136</v>
      </c>
      <c r="E120" t="s">
        <v>137</v>
      </c>
      <c r="F120" t="s">
        <v>14</v>
      </c>
      <c r="G120" t="s">
        <v>44</v>
      </c>
      <c r="H120" t="s">
        <v>44</v>
      </c>
      <c r="I120" t="str">
        <f>VLOOKUP($A120,'20190418 MPAT_Solution (10_90)'!$A$1:$J$247,9,FALSE)</f>
        <v>FY 25</v>
      </c>
      <c r="J120" t="str">
        <f>VLOOKUP($A120,'20190418 MPAT_Solution (30_70)'!$A$1:$J$247,9,FALSE)</f>
        <v>FY 25</v>
      </c>
      <c r="K120" t="str">
        <f>VLOOKUP($A120,'20190418 MPAT_Solution (50_50)'!$A$1:$J$247,9,FALSE)</f>
        <v>FY 25</v>
      </c>
      <c r="L120" t="str">
        <f>VLOOKUP($A120,'20190418 MPAT_Solution (70_30)'!$A$1:$J$247,9,FALSE)</f>
        <v>FY 25</v>
      </c>
      <c r="M120" t="str">
        <f>VLOOKUP($A120,'20190418 MPAT_Solution (90_10)'!$A$1:$J$247,9,FALSE)</f>
        <v>FY 25</v>
      </c>
      <c r="N120">
        <f t="shared" si="11"/>
        <v>0</v>
      </c>
      <c r="O120">
        <f t="shared" si="12"/>
        <v>0</v>
      </c>
      <c r="P120">
        <f t="shared" si="13"/>
        <v>0</v>
      </c>
      <c r="Q120">
        <f t="shared" si="14"/>
        <v>0</v>
      </c>
      <c r="R120">
        <f t="shared" si="15"/>
        <v>0</v>
      </c>
      <c r="S120">
        <f t="shared" si="16"/>
        <v>25</v>
      </c>
      <c r="T120">
        <f t="shared" si="17"/>
        <v>25</v>
      </c>
      <c r="U120">
        <f t="shared" si="18"/>
        <v>25</v>
      </c>
      <c r="V120">
        <f t="shared" si="19"/>
        <v>25</v>
      </c>
      <c r="W120">
        <f t="shared" si="20"/>
        <v>25</v>
      </c>
    </row>
    <row r="121" spans="1:23" x14ac:dyDescent="0.25">
      <c r="A121" t="s">
        <v>179</v>
      </c>
      <c r="B121" t="s">
        <v>180</v>
      </c>
      <c r="C121" t="s">
        <v>140</v>
      </c>
      <c r="D121" t="s">
        <v>181</v>
      </c>
      <c r="E121" t="s">
        <v>137</v>
      </c>
      <c r="F121" t="s">
        <v>14</v>
      </c>
      <c r="G121" t="s">
        <v>29</v>
      </c>
      <c r="H121" t="s">
        <v>18</v>
      </c>
      <c r="I121" t="str">
        <f>VLOOKUP($A121,'20190418 MPAT_Solution (10_90)'!$A$1:$J$247,9,FALSE)</f>
        <v>FY 23</v>
      </c>
      <c r="J121" t="str">
        <f>VLOOKUP($A121,'20190418 MPAT_Solution (30_70)'!$A$1:$J$247,9,FALSE)</f>
        <v>FY 24</v>
      </c>
      <c r="K121" t="str">
        <f>VLOOKUP($A121,'20190418 MPAT_Solution (50_50)'!$A$1:$J$247,9,FALSE)</f>
        <v>FY 23</v>
      </c>
      <c r="L121" t="str">
        <f>VLOOKUP($A121,'20190418 MPAT_Solution (70_30)'!$A$1:$J$247,9,FALSE)</f>
        <v>FY 25</v>
      </c>
      <c r="M121" t="str">
        <f>VLOOKUP($A121,'20190418 MPAT_Solution (90_10)'!$A$1:$J$247,9,FALSE)</f>
        <v>-----</v>
      </c>
      <c r="N121">
        <f t="shared" si="11"/>
        <v>0</v>
      </c>
      <c r="O121">
        <f t="shared" si="12"/>
        <v>1</v>
      </c>
      <c r="P121">
        <f t="shared" si="13"/>
        <v>0</v>
      </c>
      <c r="Q121">
        <f t="shared" si="14"/>
        <v>1</v>
      </c>
      <c r="R121">
        <f t="shared" si="15"/>
        <v>0</v>
      </c>
      <c r="S121">
        <f t="shared" si="16"/>
        <v>23</v>
      </c>
      <c r="T121">
        <f t="shared" si="17"/>
        <v>24</v>
      </c>
      <c r="U121">
        <f t="shared" si="18"/>
        <v>23</v>
      </c>
      <c r="V121">
        <f t="shared" si="19"/>
        <v>25</v>
      </c>
      <c r="W121" t="str">
        <f t="shared" si="20"/>
        <v/>
      </c>
    </row>
    <row r="122" spans="1:23" x14ac:dyDescent="0.25">
      <c r="A122" t="s">
        <v>182</v>
      </c>
      <c r="B122" t="s">
        <v>183</v>
      </c>
      <c r="C122" t="s">
        <v>184</v>
      </c>
      <c r="D122" t="s">
        <v>185</v>
      </c>
      <c r="E122" t="s">
        <v>184</v>
      </c>
      <c r="F122" t="s">
        <v>18</v>
      </c>
      <c r="G122" t="s">
        <v>18</v>
      </c>
      <c r="H122" t="s">
        <v>18</v>
      </c>
      <c r="I122" t="str">
        <f>VLOOKUP($A122,'20190418 MPAT_Solution (10_90)'!$A$1:$J$247,9,FALSE)</f>
        <v>FY 23</v>
      </c>
      <c r="J122" t="str">
        <f>VLOOKUP($A122,'20190418 MPAT_Solution (30_70)'!$A$1:$J$247,9,FALSE)</f>
        <v>FY 23</v>
      </c>
      <c r="K122" t="str">
        <f>VLOOKUP($A122,'20190418 MPAT_Solution (50_50)'!$A$1:$J$247,9,FALSE)</f>
        <v>FY 23</v>
      </c>
      <c r="L122" t="str">
        <f>VLOOKUP($A122,'20190418 MPAT_Solution (70_30)'!$A$1:$J$247,9,FALSE)</f>
        <v>FY 23</v>
      </c>
      <c r="M122" t="str">
        <f>VLOOKUP($A122,'20190418 MPAT_Solution (90_10)'!$A$1:$J$247,9,FALSE)</f>
        <v>FY 23</v>
      </c>
      <c r="N122">
        <f t="shared" si="11"/>
        <v>0</v>
      </c>
      <c r="O122">
        <f t="shared" si="12"/>
        <v>0</v>
      </c>
      <c r="P122">
        <f t="shared" si="13"/>
        <v>0</v>
      </c>
      <c r="Q122">
        <f t="shared" si="14"/>
        <v>0</v>
      </c>
      <c r="R122">
        <f t="shared" si="15"/>
        <v>0</v>
      </c>
      <c r="S122">
        <f t="shared" si="16"/>
        <v>23</v>
      </c>
      <c r="T122">
        <f t="shared" si="17"/>
        <v>23</v>
      </c>
      <c r="U122">
        <f t="shared" si="18"/>
        <v>23</v>
      </c>
      <c r="V122">
        <f t="shared" si="19"/>
        <v>23</v>
      </c>
      <c r="W122">
        <f t="shared" si="20"/>
        <v>23</v>
      </c>
    </row>
    <row r="123" spans="1:23" x14ac:dyDescent="0.25">
      <c r="A123" t="s">
        <v>186</v>
      </c>
      <c r="B123" t="s">
        <v>187</v>
      </c>
      <c r="C123" t="s">
        <v>184</v>
      </c>
      <c r="D123" t="s">
        <v>185</v>
      </c>
      <c r="E123" t="s">
        <v>184</v>
      </c>
      <c r="F123" t="s">
        <v>14</v>
      </c>
      <c r="G123" t="s">
        <v>18</v>
      </c>
      <c r="H123" t="s">
        <v>18</v>
      </c>
      <c r="I123" t="str">
        <f>VLOOKUP($A123,'20190418 MPAT_Solution (10_90)'!$A$1:$J$247,9,FALSE)</f>
        <v>FY 23</v>
      </c>
      <c r="J123" t="str">
        <f>VLOOKUP($A123,'20190418 MPAT_Solution (30_70)'!$A$1:$J$247,9,FALSE)</f>
        <v>FY 23</v>
      </c>
      <c r="K123" t="str">
        <f>VLOOKUP($A123,'20190418 MPAT_Solution (50_50)'!$A$1:$J$247,9,FALSE)</f>
        <v>FY 23</v>
      </c>
      <c r="L123" t="str">
        <f>VLOOKUP($A123,'20190418 MPAT_Solution (70_30)'!$A$1:$J$247,9,FALSE)</f>
        <v>FY 23</v>
      </c>
      <c r="M123" t="str">
        <f>VLOOKUP($A123,'20190418 MPAT_Solution (90_10)'!$A$1:$J$247,9,FALSE)</f>
        <v>FY 23</v>
      </c>
      <c r="N123">
        <f t="shared" si="11"/>
        <v>0</v>
      </c>
      <c r="O123">
        <f t="shared" si="12"/>
        <v>0</v>
      </c>
      <c r="P123">
        <f t="shared" si="13"/>
        <v>0</v>
      </c>
      <c r="Q123">
        <f t="shared" si="14"/>
        <v>0</v>
      </c>
      <c r="R123">
        <f t="shared" si="15"/>
        <v>0</v>
      </c>
      <c r="S123">
        <f t="shared" si="16"/>
        <v>23</v>
      </c>
      <c r="T123">
        <f t="shared" si="17"/>
        <v>23</v>
      </c>
      <c r="U123">
        <f t="shared" si="18"/>
        <v>23</v>
      </c>
      <c r="V123">
        <f t="shared" si="19"/>
        <v>23</v>
      </c>
      <c r="W123">
        <f t="shared" si="20"/>
        <v>23</v>
      </c>
    </row>
    <row r="124" spans="1:23" x14ac:dyDescent="0.25">
      <c r="A124" t="s">
        <v>188</v>
      </c>
      <c r="B124" t="s">
        <v>189</v>
      </c>
      <c r="C124" t="s">
        <v>190</v>
      </c>
      <c r="D124" t="s">
        <v>191</v>
      </c>
      <c r="E124" t="s">
        <v>137</v>
      </c>
      <c r="F124" t="s">
        <v>14</v>
      </c>
      <c r="G124" t="s">
        <v>18</v>
      </c>
      <c r="H124" t="s">
        <v>14</v>
      </c>
      <c r="I124" t="str">
        <f>VLOOKUP($A124,'20190418 MPAT_Solution (10_90)'!$A$1:$J$247,9,FALSE)</f>
        <v>-----</v>
      </c>
      <c r="J124" t="str">
        <f>VLOOKUP($A124,'20190418 MPAT_Solution (30_70)'!$A$1:$J$247,9,FALSE)</f>
        <v>-----</v>
      </c>
      <c r="K124" t="str">
        <f>VLOOKUP($A124,'20190418 MPAT_Solution (50_50)'!$A$1:$J$247,9,FALSE)</f>
        <v>-----</v>
      </c>
      <c r="L124" t="str">
        <f>VLOOKUP($A124,'20190418 MPAT_Solution (70_30)'!$A$1:$J$247,9,FALSE)</f>
        <v>-----</v>
      </c>
      <c r="M124" t="str">
        <f>VLOOKUP($A124,'20190418 MPAT_Solution (90_10)'!$A$1:$J$247,9,FALSE)</f>
        <v>-----</v>
      </c>
      <c r="N124">
        <f t="shared" si="11"/>
        <v>0</v>
      </c>
      <c r="O124">
        <f t="shared" si="12"/>
        <v>0</v>
      </c>
      <c r="P124">
        <f t="shared" si="13"/>
        <v>0</v>
      </c>
      <c r="Q124">
        <f t="shared" si="14"/>
        <v>0</v>
      </c>
      <c r="R124">
        <f t="shared" si="15"/>
        <v>0</v>
      </c>
      <c r="S124" t="str">
        <f t="shared" si="16"/>
        <v/>
      </c>
      <c r="T124" t="str">
        <f t="shared" si="17"/>
        <v/>
      </c>
      <c r="U124" t="str">
        <f t="shared" si="18"/>
        <v/>
      </c>
      <c r="V124" t="str">
        <f t="shared" si="19"/>
        <v/>
      </c>
      <c r="W124" t="str">
        <f t="shared" si="20"/>
        <v/>
      </c>
    </row>
    <row r="125" spans="1:23" x14ac:dyDescent="0.25">
      <c r="A125" t="s">
        <v>192</v>
      </c>
      <c r="B125" t="s">
        <v>49</v>
      </c>
      <c r="C125" t="s">
        <v>190</v>
      </c>
      <c r="D125" t="s">
        <v>191</v>
      </c>
      <c r="E125" t="s">
        <v>137</v>
      </c>
      <c r="F125" t="s">
        <v>14</v>
      </c>
      <c r="G125" t="s">
        <v>14</v>
      </c>
      <c r="H125" t="s">
        <v>29</v>
      </c>
      <c r="I125" t="str">
        <f>VLOOKUP($A125,'20190418 MPAT_Solution (10_90)'!$A$1:$J$247,9,FALSE)</f>
        <v>-----</v>
      </c>
      <c r="J125" t="str">
        <f>VLOOKUP($A125,'20190418 MPAT_Solution (30_70)'!$A$1:$J$247,9,FALSE)</f>
        <v>-----</v>
      </c>
      <c r="K125" t="str">
        <f>VLOOKUP($A125,'20190418 MPAT_Solution (50_50)'!$A$1:$J$247,9,FALSE)</f>
        <v>-----</v>
      </c>
      <c r="L125" t="str">
        <f>VLOOKUP($A125,'20190418 MPAT_Solution (70_30)'!$A$1:$J$247,9,FALSE)</f>
        <v>-----</v>
      </c>
      <c r="M125" t="str">
        <f>VLOOKUP($A125,'20190418 MPAT_Solution (90_10)'!$A$1:$J$247,9,FALSE)</f>
        <v>-----</v>
      </c>
      <c r="N125">
        <f t="shared" si="11"/>
        <v>0</v>
      </c>
      <c r="O125">
        <f t="shared" si="12"/>
        <v>0</v>
      </c>
      <c r="P125">
        <f t="shared" si="13"/>
        <v>0</v>
      </c>
      <c r="Q125">
        <f t="shared" si="14"/>
        <v>0</v>
      </c>
      <c r="R125">
        <f t="shared" si="15"/>
        <v>0</v>
      </c>
      <c r="S125" t="str">
        <f t="shared" si="16"/>
        <v/>
      </c>
      <c r="T125" t="str">
        <f t="shared" si="17"/>
        <v/>
      </c>
      <c r="U125" t="str">
        <f t="shared" si="18"/>
        <v/>
      </c>
      <c r="V125" t="str">
        <f t="shared" si="19"/>
        <v/>
      </c>
      <c r="W125" t="str">
        <f t="shared" si="20"/>
        <v/>
      </c>
    </row>
    <row r="126" spans="1:23" x14ac:dyDescent="0.25">
      <c r="A126" t="s">
        <v>193</v>
      </c>
      <c r="B126" t="s">
        <v>194</v>
      </c>
      <c r="C126" t="s">
        <v>47</v>
      </c>
      <c r="D126" t="s">
        <v>17</v>
      </c>
      <c r="E126" t="s">
        <v>13</v>
      </c>
      <c r="F126" t="s">
        <v>14</v>
      </c>
      <c r="G126" t="s">
        <v>14</v>
      </c>
      <c r="H126" t="s">
        <v>14</v>
      </c>
      <c r="I126" t="str">
        <f>VLOOKUP($A126,'20190418 MPAT_Solution (10_90)'!$A$1:$J$247,9,FALSE)</f>
        <v>-----</v>
      </c>
      <c r="J126" t="str">
        <f>VLOOKUP($A126,'20190418 MPAT_Solution (30_70)'!$A$1:$J$247,9,FALSE)</f>
        <v>-----</v>
      </c>
      <c r="K126" t="str">
        <f>VLOOKUP($A126,'20190418 MPAT_Solution (50_50)'!$A$1:$J$247,9,FALSE)</f>
        <v>-----</v>
      </c>
      <c r="L126" t="str">
        <f>VLOOKUP($A126,'20190418 MPAT_Solution (70_30)'!$A$1:$J$247,9,FALSE)</f>
        <v>-----</v>
      </c>
      <c r="M126" t="str">
        <f>VLOOKUP($A126,'20190418 MPAT_Solution (90_10)'!$A$1:$J$247,9,FALSE)</f>
        <v>-----</v>
      </c>
      <c r="N126">
        <f t="shared" si="11"/>
        <v>0</v>
      </c>
      <c r="O126">
        <f t="shared" si="12"/>
        <v>0</v>
      </c>
      <c r="P126">
        <f t="shared" si="13"/>
        <v>0</v>
      </c>
      <c r="Q126">
        <f t="shared" si="14"/>
        <v>0</v>
      </c>
      <c r="R126">
        <f t="shared" si="15"/>
        <v>0</v>
      </c>
      <c r="S126" t="str">
        <f t="shared" si="16"/>
        <v/>
      </c>
      <c r="T126" t="str">
        <f t="shared" si="17"/>
        <v/>
      </c>
      <c r="U126" t="str">
        <f t="shared" si="18"/>
        <v/>
      </c>
      <c r="V126" t="str">
        <f t="shared" si="19"/>
        <v/>
      </c>
      <c r="W126" t="str">
        <f t="shared" si="20"/>
        <v/>
      </c>
    </row>
    <row r="127" spans="1:23" x14ac:dyDescent="0.25">
      <c r="A127" t="s">
        <v>195</v>
      </c>
      <c r="B127" t="s">
        <v>196</v>
      </c>
      <c r="C127" t="s">
        <v>47</v>
      </c>
      <c r="D127" t="s">
        <v>17</v>
      </c>
      <c r="E127" t="s">
        <v>13</v>
      </c>
      <c r="F127" t="s">
        <v>14</v>
      </c>
      <c r="G127" t="s">
        <v>14</v>
      </c>
      <c r="H127" t="s">
        <v>14</v>
      </c>
      <c r="I127" t="str">
        <f>VLOOKUP($A127,'20190418 MPAT_Solution (10_90)'!$A$1:$J$247,9,FALSE)</f>
        <v>-----</v>
      </c>
      <c r="J127" t="str">
        <f>VLOOKUP($A127,'20190418 MPAT_Solution (30_70)'!$A$1:$J$247,9,FALSE)</f>
        <v>-----</v>
      </c>
      <c r="K127" t="str">
        <f>VLOOKUP($A127,'20190418 MPAT_Solution (50_50)'!$A$1:$J$247,9,FALSE)</f>
        <v>-----</v>
      </c>
      <c r="L127" t="str">
        <f>VLOOKUP($A127,'20190418 MPAT_Solution (70_30)'!$A$1:$J$247,9,FALSE)</f>
        <v>-----</v>
      </c>
      <c r="M127" t="str">
        <f>VLOOKUP($A127,'20190418 MPAT_Solution (90_10)'!$A$1:$J$247,9,FALSE)</f>
        <v>-----</v>
      </c>
      <c r="N127">
        <f t="shared" si="11"/>
        <v>0</v>
      </c>
      <c r="O127">
        <f t="shared" si="12"/>
        <v>0</v>
      </c>
      <c r="P127">
        <f t="shared" si="13"/>
        <v>0</v>
      </c>
      <c r="Q127">
        <f t="shared" si="14"/>
        <v>0</v>
      </c>
      <c r="R127">
        <f t="shared" si="15"/>
        <v>0</v>
      </c>
      <c r="S127" t="str">
        <f t="shared" si="16"/>
        <v/>
      </c>
      <c r="T127" t="str">
        <f t="shared" si="17"/>
        <v/>
      </c>
      <c r="U127" t="str">
        <f t="shared" si="18"/>
        <v/>
      </c>
      <c r="V127" t="str">
        <f t="shared" si="19"/>
        <v/>
      </c>
      <c r="W127" t="str">
        <f t="shared" si="20"/>
        <v/>
      </c>
    </row>
    <row r="128" spans="1:23" x14ac:dyDescent="0.25">
      <c r="A128" t="s">
        <v>197</v>
      </c>
      <c r="B128" t="s">
        <v>198</v>
      </c>
      <c r="C128" t="s">
        <v>199</v>
      </c>
      <c r="D128" t="s">
        <v>200</v>
      </c>
      <c r="E128" t="s">
        <v>199</v>
      </c>
      <c r="F128" t="s">
        <v>36</v>
      </c>
      <c r="G128" t="s">
        <v>29</v>
      </c>
      <c r="H128" t="s">
        <v>36</v>
      </c>
      <c r="I128" t="str">
        <f>VLOOKUP($A128,'20190418 MPAT_Solution (10_90)'!$A$1:$J$247,9,FALSE)</f>
        <v>FY 24</v>
      </c>
      <c r="J128" t="str">
        <f>VLOOKUP($A128,'20190418 MPAT_Solution (30_70)'!$A$1:$J$247,9,FALSE)</f>
        <v>FY 24</v>
      </c>
      <c r="K128" t="str">
        <f>VLOOKUP($A128,'20190418 MPAT_Solution (50_50)'!$A$1:$J$247,9,FALSE)</f>
        <v>FY 24</v>
      </c>
      <c r="L128" t="str">
        <f>VLOOKUP($A128,'20190418 MPAT_Solution (70_30)'!$A$1:$J$247,9,FALSE)</f>
        <v>FY 24</v>
      </c>
      <c r="M128" t="str">
        <f>VLOOKUP($A128,'20190418 MPAT_Solution (90_10)'!$A$1:$J$247,9,FALSE)</f>
        <v>FY 24</v>
      </c>
      <c r="N128">
        <f t="shared" si="11"/>
        <v>0</v>
      </c>
      <c r="O128">
        <f t="shared" si="12"/>
        <v>0</v>
      </c>
      <c r="P128">
        <f t="shared" si="13"/>
        <v>0</v>
      </c>
      <c r="Q128">
        <f t="shared" si="14"/>
        <v>0</v>
      </c>
      <c r="R128">
        <f t="shared" si="15"/>
        <v>0</v>
      </c>
      <c r="S128">
        <f t="shared" si="16"/>
        <v>24</v>
      </c>
      <c r="T128">
        <f t="shared" si="17"/>
        <v>24</v>
      </c>
      <c r="U128">
        <f t="shared" si="18"/>
        <v>24</v>
      </c>
      <c r="V128">
        <f t="shared" si="19"/>
        <v>24</v>
      </c>
      <c r="W128">
        <f t="shared" si="20"/>
        <v>24</v>
      </c>
    </row>
    <row r="129" spans="1:23" x14ac:dyDescent="0.25">
      <c r="A129" t="s">
        <v>201</v>
      </c>
      <c r="B129" t="s">
        <v>202</v>
      </c>
      <c r="C129" t="s">
        <v>203</v>
      </c>
      <c r="D129" t="s">
        <v>204</v>
      </c>
      <c r="E129" t="s">
        <v>28</v>
      </c>
      <c r="F129" t="s">
        <v>14</v>
      </c>
      <c r="G129" t="s">
        <v>18</v>
      </c>
      <c r="H129" t="s">
        <v>14</v>
      </c>
      <c r="I129" t="str">
        <f>VLOOKUP($A129,'20190418 MPAT_Solution (10_90)'!$A$1:$J$247,9,FALSE)</f>
        <v>-----</v>
      </c>
      <c r="J129" t="str">
        <f>VLOOKUP($A129,'20190418 MPAT_Solution (30_70)'!$A$1:$J$247,9,FALSE)</f>
        <v>-----</v>
      </c>
      <c r="K129" t="str">
        <f>VLOOKUP($A129,'20190418 MPAT_Solution (50_50)'!$A$1:$J$247,9,FALSE)</f>
        <v>-----</v>
      </c>
      <c r="L129" t="str">
        <f>VLOOKUP($A129,'20190418 MPAT_Solution (70_30)'!$A$1:$J$247,9,FALSE)</f>
        <v>-----</v>
      </c>
      <c r="M129" t="str">
        <f>VLOOKUP($A129,'20190418 MPAT_Solution (90_10)'!$A$1:$J$247,9,FALSE)</f>
        <v>-----</v>
      </c>
      <c r="N129">
        <f t="shared" si="11"/>
        <v>0</v>
      </c>
      <c r="O129">
        <f t="shared" si="12"/>
        <v>0</v>
      </c>
      <c r="P129">
        <f t="shared" si="13"/>
        <v>0</v>
      </c>
      <c r="Q129">
        <f t="shared" si="14"/>
        <v>0</v>
      </c>
      <c r="R129">
        <f t="shared" si="15"/>
        <v>0</v>
      </c>
      <c r="S129" t="str">
        <f t="shared" si="16"/>
        <v/>
      </c>
      <c r="T129" t="str">
        <f t="shared" si="17"/>
        <v/>
      </c>
      <c r="U129" t="str">
        <f t="shared" si="18"/>
        <v/>
      </c>
      <c r="V129" t="str">
        <f t="shared" si="19"/>
        <v/>
      </c>
      <c r="W129" t="str">
        <f t="shared" si="20"/>
        <v/>
      </c>
    </row>
    <row r="130" spans="1:23" x14ac:dyDescent="0.25">
      <c r="A130" t="s">
        <v>205</v>
      </c>
      <c r="B130" t="s">
        <v>206</v>
      </c>
      <c r="C130" t="s">
        <v>203</v>
      </c>
      <c r="D130" t="s">
        <v>204</v>
      </c>
      <c r="E130" t="s">
        <v>28</v>
      </c>
      <c r="F130" t="s">
        <v>22</v>
      </c>
      <c r="G130" t="s">
        <v>22</v>
      </c>
      <c r="H130" t="s">
        <v>22</v>
      </c>
      <c r="I130" t="str">
        <f>VLOOKUP($A130,'20190418 MPAT_Solution (10_90)'!$A$1:$J$247,9,FALSE)</f>
        <v>FY 21</v>
      </c>
      <c r="J130" t="str">
        <f>VLOOKUP($A130,'20190418 MPAT_Solution (30_70)'!$A$1:$J$247,9,FALSE)</f>
        <v>FY 21</v>
      </c>
      <c r="K130" t="str">
        <f>VLOOKUP($A130,'20190418 MPAT_Solution (50_50)'!$A$1:$J$247,9,FALSE)</f>
        <v>FY 21</v>
      </c>
      <c r="L130" t="str">
        <f>VLOOKUP($A130,'20190418 MPAT_Solution (70_30)'!$A$1:$J$247,9,FALSE)</f>
        <v>FY 21</v>
      </c>
      <c r="M130" t="str">
        <f>VLOOKUP($A130,'20190418 MPAT_Solution (90_10)'!$A$1:$J$247,9,FALSE)</f>
        <v>FY 21</v>
      </c>
      <c r="N130">
        <f t="shared" si="11"/>
        <v>0</v>
      </c>
      <c r="O130">
        <f t="shared" si="12"/>
        <v>0</v>
      </c>
      <c r="P130">
        <f t="shared" si="13"/>
        <v>0</v>
      </c>
      <c r="Q130">
        <f t="shared" si="14"/>
        <v>0</v>
      </c>
      <c r="R130">
        <f t="shared" si="15"/>
        <v>0</v>
      </c>
      <c r="S130">
        <f t="shared" si="16"/>
        <v>21</v>
      </c>
      <c r="T130">
        <f t="shared" si="17"/>
        <v>21</v>
      </c>
      <c r="U130">
        <f t="shared" si="18"/>
        <v>21</v>
      </c>
      <c r="V130">
        <f t="shared" si="19"/>
        <v>21</v>
      </c>
      <c r="W130">
        <f t="shared" si="20"/>
        <v>21</v>
      </c>
    </row>
    <row r="131" spans="1:23" x14ac:dyDescent="0.25">
      <c r="A131" t="s">
        <v>207</v>
      </c>
      <c r="B131" t="s">
        <v>208</v>
      </c>
      <c r="C131" t="s">
        <v>203</v>
      </c>
      <c r="D131" t="s">
        <v>204</v>
      </c>
      <c r="E131" t="s">
        <v>28</v>
      </c>
      <c r="F131" t="s">
        <v>22</v>
      </c>
      <c r="G131" t="s">
        <v>22</v>
      </c>
      <c r="H131" t="s">
        <v>22</v>
      </c>
      <c r="I131" t="str">
        <f>VLOOKUP($A131,'20190418 MPAT_Solution (10_90)'!$A$1:$J$247,9,FALSE)</f>
        <v>FY 21</v>
      </c>
      <c r="J131" t="str">
        <f>VLOOKUP($A131,'20190418 MPAT_Solution (30_70)'!$A$1:$J$247,9,FALSE)</f>
        <v>FY 21</v>
      </c>
      <c r="K131" t="str">
        <f>VLOOKUP($A131,'20190418 MPAT_Solution (50_50)'!$A$1:$J$247,9,FALSE)</f>
        <v>FY 21</v>
      </c>
      <c r="L131" t="str">
        <f>VLOOKUP($A131,'20190418 MPAT_Solution (70_30)'!$A$1:$J$247,9,FALSE)</f>
        <v>FY 21</v>
      </c>
      <c r="M131" t="str">
        <f>VLOOKUP($A131,'20190418 MPAT_Solution (90_10)'!$A$1:$J$247,9,FALSE)</f>
        <v>FY 21</v>
      </c>
      <c r="N131">
        <f t="shared" ref="N131:N194" si="21">IF((I131=$H131),0,IF(($H131="-----"),0,IF((I131="-----"),0,1)))</f>
        <v>0</v>
      </c>
      <c r="O131">
        <f t="shared" ref="O131:O194" si="22">IF((J131=$H131),0,IF(($H131="-----"),0,IF((J131="-----"),0,1)))</f>
        <v>0</v>
      </c>
      <c r="P131">
        <f t="shared" ref="P131:P194" si="23">IF((K131=$H131),0,IF(($H131="-----"),0,IF((K131="-----"),0,1)))</f>
        <v>0</v>
      </c>
      <c r="Q131">
        <f t="shared" ref="Q131:Q194" si="24">IF((L131=$H131),0,IF(($H131="-----"),0,IF((L131="-----"),0,1)))</f>
        <v>0</v>
      </c>
      <c r="R131">
        <f t="shared" ref="R131:R194" si="25">IF((M131=$H131),0,IF(($H131="-----"),0,IF((M131="-----"),0,1)))</f>
        <v>0</v>
      </c>
      <c r="S131">
        <f t="shared" ref="S131:S194" si="26">IF(I131&lt;&gt;"-----",VALUE(RIGHT(I131,2)),"")</f>
        <v>21</v>
      </c>
      <c r="T131">
        <f t="shared" ref="T131:T194" si="27">IF(J131&lt;&gt;"-----",VALUE(RIGHT(J131,2)),"")</f>
        <v>21</v>
      </c>
      <c r="U131">
        <f t="shared" ref="U131:U194" si="28">IF(K131&lt;&gt;"-----",VALUE(RIGHT(K131,2)),"")</f>
        <v>21</v>
      </c>
      <c r="V131">
        <f t="shared" ref="V131:V194" si="29">IF(L131&lt;&gt;"-----",VALUE(RIGHT(L131,2)),"")</f>
        <v>21</v>
      </c>
      <c r="W131">
        <f t="shared" ref="W131:W194" si="30">IF(M131&lt;&gt;"-----",VALUE(RIGHT(M131,2)),"")</f>
        <v>21</v>
      </c>
    </row>
    <row r="132" spans="1:23" x14ac:dyDescent="0.25">
      <c r="A132" t="s">
        <v>209</v>
      </c>
      <c r="B132" t="s">
        <v>210</v>
      </c>
      <c r="C132" t="s">
        <v>211</v>
      </c>
      <c r="D132" t="s">
        <v>212</v>
      </c>
      <c r="E132" t="s">
        <v>213</v>
      </c>
      <c r="F132" t="s">
        <v>14</v>
      </c>
      <c r="G132" t="s">
        <v>29</v>
      </c>
      <c r="H132" t="s">
        <v>29</v>
      </c>
      <c r="I132" t="str">
        <f>VLOOKUP($A132,'20190418 MPAT_Solution (10_90)'!$A$1:$J$247,9,FALSE)</f>
        <v>FY 22</v>
      </c>
      <c r="J132" t="str">
        <f>VLOOKUP($A132,'20190418 MPAT_Solution (30_70)'!$A$1:$J$247,9,FALSE)</f>
        <v>FY 22</v>
      </c>
      <c r="K132" t="str">
        <f>VLOOKUP($A132,'20190418 MPAT_Solution (50_50)'!$A$1:$J$247,9,FALSE)</f>
        <v>FY 22</v>
      </c>
      <c r="L132" t="str">
        <f>VLOOKUP($A132,'20190418 MPAT_Solution (70_30)'!$A$1:$J$247,9,FALSE)</f>
        <v>FY 22</v>
      </c>
      <c r="M132" t="str">
        <f>VLOOKUP($A132,'20190418 MPAT_Solution (90_10)'!$A$1:$J$247,9,FALSE)</f>
        <v>FY 22</v>
      </c>
      <c r="N132">
        <f t="shared" si="21"/>
        <v>0</v>
      </c>
      <c r="O132">
        <f t="shared" si="22"/>
        <v>0</v>
      </c>
      <c r="P132">
        <f t="shared" si="23"/>
        <v>0</v>
      </c>
      <c r="Q132">
        <f t="shared" si="24"/>
        <v>0</v>
      </c>
      <c r="R132">
        <f t="shared" si="25"/>
        <v>0</v>
      </c>
      <c r="S132">
        <f t="shared" si="26"/>
        <v>22</v>
      </c>
      <c r="T132">
        <f t="shared" si="27"/>
        <v>22</v>
      </c>
      <c r="U132">
        <f t="shared" si="28"/>
        <v>22</v>
      </c>
      <c r="V132">
        <f t="shared" si="29"/>
        <v>22</v>
      </c>
      <c r="W132">
        <f t="shared" si="30"/>
        <v>22</v>
      </c>
    </row>
    <row r="133" spans="1:23" x14ac:dyDescent="0.25">
      <c r="A133" t="s">
        <v>214</v>
      </c>
      <c r="B133" t="s">
        <v>215</v>
      </c>
      <c r="C133" t="s">
        <v>211</v>
      </c>
      <c r="D133" t="s">
        <v>212</v>
      </c>
      <c r="E133" t="s">
        <v>213</v>
      </c>
      <c r="F133" t="s">
        <v>22</v>
      </c>
      <c r="G133" t="s">
        <v>22</v>
      </c>
      <c r="H133" t="s">
        <v>22</v>
      </c>
      <c r="I133" t="str">
        <f>VLOOKUP($A133,'20190418 MPAT_Solution (10_90)'!$A$1:$J$247,9,FALSE)</f>
        <v>FY 21</v>
      </c>
      <c r="J133" t="str">
        <f>VLOOKUP($A133,'20190418 MPAT_Solution (30_70)'!$A$1:$J$247,9,FALSE)</f>
        <v>FY 21</v>
      </c>
      <c r="K133" t="str">
        <f>VLOOKUP($A133,'20190418 MPAT_Solution (50_50)'!$A$1:$J$247,9,FALSE)</f>
        <v>FY 21</v>
      </c>
      <c r="L133" t="str">
        <f>VLOOKUP($A133,'20190418 MPAT_Solution (70_30)'!$A$1:$J$247,9,FALSE)</f>
        <v>FY 21</v>
      </c>
      <c r="M133" t="str">
        <f>VLOOKUP($A133,'20190418 MPAT_Solution (90_10)'!$A$1:$J$247,9,FALSE)</f>
        <v>FY 21</v>
      </c>
      <c r="N133">
        <f t="shared" si="21"/>
        <v>0</v>
      </c>
      <c r="O133">
        <f t="shared" si="22"/>
        <v>0</v>
      </c>
      <c r="P133">
        <f t="shared" si="23"/>
        <v>0</v>
      </c>
      <c r="Q133">
        <f t="shared" si="24"/>
        <v>0</v>
      </c>
      <c r="R133">
        <f t="shared" si="25"/>
        <v>0</v>
      </c>
      <c r="S133">
        <f t="shared" si="26"/>
        <v>21</v>
      </c>
      <c r="T133">
        <f t="shared" si="27"/>
        <v>21</v>
      </c>
      <c r="U133">
        <f t="shared" si="28"/>
        <v>21</v>
      </c>
      <c r="V133">
        <f t="shared" si="29"/>
        <v>21</v>
      </c>
      <c r="W133">
        <f t="shared" si="30"/>
        <v>21</v>
      </c>
    </row>
    <row r="134" spans="1:23" x14ac:dyDescent="0.25">
      <c r="A134" t="s">
        <v>216</v>
      </c>
      <c r="B134" t="s">
        <v>217</v>
      </c>
      <c r="C134" t="s">
        <v>218</v>
      </c>
      <c r="D134" t="s">
        <v>212</v>
      </c>
      <c r="E134" t="s">
        <v>213</v>
      </c>
      <c r="F134" t="s">
        <v>29</v>
      </c>
      <c r="G134" t="s">
        <v>29</v>
      </c>
      <c r="H134" t="s">
        <v>14</v>
      </c>
      <c r="I134" t="str">
        <f>VLOOKUP($A134,'20190418 MPAT_Solution (10_90)'!$A$1:$J$247,9,FALSE)</f>
        <v>FY 22</v>
      </c>
      <c r="J134" t="str">
        <f>VLOOKUP($A134,'20190418 MPAT_Solution (30_70)'!$A$1:$J$247,9,FALSE)</f>
        <v>FY 22</v>
      </c>
      <c r="K134" t="str">
        <f>VLOOKUP($A134,'20190418 MPAT_Solution (50_50)'!$A$1:$J$247,9,FALSE)</f>
        <v>FY 22</v>
      </c>
      <c r="L134" t="str">
        <f>VLOOKUP($A134,'20190418 MPAT_Solution (70_30)'!$A$1:$J$247,9,FALSE)</f>
        <v>FY 22</v>
      </c>
      <c r="M134" t="str">
        <f>VLOOKUP($A134,'20190418 MPAT_Solution (90_10)'!$A$1:$J$247,9,FALSE)</f>
        <v>FY 22</v>
      </c>
      <c r="N134">
        <f t="shared" si="21"/>
        <v>0</v>
      </c>
      <c r="O134">
        <f t="shared" si="22"/>
        <v>0</v>
      </c>
      <c r="P134">
        <f t="shared" si="23"/>
        <v>0</v>
      </c>
      <c r="Q134">
        <f t="shared" si="24"/>
        <v>0</v>
      </c>
      <c r="R134">
        <f t="shared" si="25"/>
        <v>0</v>
      </c>
      <c r="S134">
        <f t="shared" si="26"/>
        <v>22</v>
      </c>
      <c r="T134">
        <f t="shared" si="27"/>
        <v>22</v>
      </c>
      <c r="U134">
        <f t="shared" si="28"/>
        <v>22</v>
      </c>
      <c r="V134">
        <f t="shared" si="29"/>
        <v>22</v>
      </c>
      <c r="W134">
        <f t="shared" si="30"/>
        <v>22</v>
      </c>
    </row>
    <row r="135" spans="1:23" x14ac:dyDescent="0.25">
      <c r="A135" t="s">
        <v>219</v>
      </c>
      <c r="B135" t="s">
        <v>220</v>
      </c>
      <c r="C135" t="s">
        <v>211</v>
      </c>
      <c r="D135" t="s">
        <v>212</v>
      </c>
      <c r="E135" t="s">
        <v>213</v>
      </c>
      <c r="F135" t="s">
        <v>14</v>
      </c>
      <c r="G135" t="s">
        <v>29</v>
      </c>
      <c r="H135" t="s">
        <v>14</v>
      </c>
      <c r="I135" t="str">
        <f>VLOOKUP($A135,'20190418 MPAT_Solution (10_90)'!$A$1:$J$247,9,FALSE)</f>
        <v>FY 25</v>
      </c>
      <c r="J135" t="str">
        <f>VLOOKUP($A135,'20190418 MPAT_Solution (30_70)'!$A$1:$J$247,9,FALSE)</f>
        <v>FY 25</v>
      </c>
      <c r="K135" t="str">
        <f>VLOOKUP($A135,'20190418 MPAT_Solution (50_50)'!$A$1:$J$247,9,FALSE)</f>
        <v>FY 25</v>
      </c>
      <c r="L135" t="str">
        <f>VLOOKUP($A135,'20190418 MPAT_Solution (70_30)'!$A$1:$J$247,9,FALSE)</f>
        <v>FY 25</v>
      </c>
      <c r="M135" t="str">
        <f>VLOOKUP($A135,'20190418 MPAT_Solution (90_10)'!$A$1:$J$247,9,FALSE)</f>
        <v>FY 25</v>
      </c>
      <c r="N135">
        <f t="shared" si="21"/>
        <v>0</v>
      </c>
      <c r="O135">
        <f t="shared" si="22"/>
        <v>0</v>
      </c>
      <c r="P135">
        <f t="shared" si="23"/>
        <v>0</v>
      </c>
      <c r="Q135">
        <f t="shared" si="24"/>
        <v>0</v>
      </c>
      <c r="R135">
        <f t="shared" si="25"/>
        <v>0</v>
      </c>
      <c r="S135">
        <f t="shared" si="26"/>
        <v>25</v>
      </c>
      <c r="T135">
        <f t="shared" si="27"/>
        <v>25</v>
      </c>
      <c r="U135">
        <f t="shared" si="28"/>
        <v>25</v>
      </c>
      <c r="V135">
        <f t="shared" si="29"/>
        <v>25</v>
      </c>
      <c r="W135">
        <f t="shared" si="30"/>
        <v>25</v>
      </c>
    </row>
    <row r="136" spans="1:23" x14ac:dyDescent="0.25">
      <c r="A136" t="s">
        <v>221</v>
      </c>
      <c r="B136" t="s">
        <v>222</v>
      </c>
      <c r="C136" t="s">
        <v>218</v>
      </c>
      <c r="D136" t="s">
        <v>212</v>
      </c>
      <c r="E136" t="s">
        <v>213</v>
      </c>
      <c r="F136" t="s">
        <v>14</v>
      </c>
      <c r="G136" t="s">
        <v>29</v>
      </c>
      <c r="H136" t="s">
        <v>14</v>
      </c>
      <c r="I136" t="str">
        <f>VLOOKUP($A136,'20190418 MPAT_Solution (10_90)'!$A$1:$J$247,9,FALSE)</f>
        <v>-----</v>
      </c>
      <c r="J136" t="str">
        <f>VLOOKUP($A136,'20190418 MPAT_Solution (30_70)'!$A$1:$J$247,9,FALSE)</f>
        <v>FY 25</v>
      </c>
      <c r="K136" t="str">
        <f>VLOOKUP($A136,'20190418 MPAT_Solution (50_50)'!$A$1:$J$247,9,FALSE)</f>
        <v>-----</v>
      </c>
      <c r="L136" t="str">
        <f>VLOOKUP($A136,'20190418 MPAT_Solution (70_30)'!$A$1:$J$247,9,FALSE)</f>
        <v>-----</v>
      </c>
      <c r="M136" t="str">
        <f>VLOOKUP($A136,'20190418 MPAT_Solution (90_10)'!$A$1:$J$247,9,FALSE)</f>
        <v>FY 25</v>
      </c>
      <c r="N136">
        <f t="shared" si="21"/>
        <v>0</v>
      </c>
      <c r="O136">
        <f t="shared" si="22"/>
        <v>0</v>
      </c>
      <c r="P136">
        <f t="shared" si="23"/>
        <v>0</v>
      </c>
      <c r="Q136">
        <f t="shared" si="24"/>
        <v>0</v>
      </c>
      <c r="R136">
        <f t="shared" si="25"/>
        <v>0</v>
      </c>
      <c r="S136" t="str">
        <f t="shared" si="26"/>
        <v/>
      </c>
      <c r="T136">
        <f t="shared" si="27"/>
        <v>25</v>
      </c>
      <c r="U136" t="str">
        <f t="shared" si="28"/>
        <v/>
      </c>
      <c r="V136" t="str">
        <f t="shared" si="29"/>
        <v/>
      </c>
      <c r="W136">
        <f t="shared" si="30"/>
        <v>25</v>
      </c>
    </row>
    <row r="137" spans="1:23" x14ac:dyDescent="0.25">
      <c r="A137" t="s">
        <v>223</v>
      </c>
      <c r="B137" t="s">
        <v>224</v>
      </c>
      <c r="C137" t="s">
        <v>211</v>
      </c>
      <c r="D137" t="s">
        <v>212</v>
      </c>
      <c r="E137" t="s">
        <v>213</v>
      </c>
      <c r="F137" t="s">
        <v>14</v>
      </c>
      <c r="G137" t="s">
        <v>29</v>
      </c>
      <c r="H137" t="s">
        <v>14</v>
      </c>
      <c r="I137" t="str">
        <f>VLOOKUP($A137,'20190418 MPAT_Solution (10_90)'!$A$1:$J$247,9,FALSE)</f>
        <v>FY 25</v>
      </c>
      <c r="J137" t="str">
        <f>VLOOKUP($A137,'20190418 MPAT_Solution (30_70)'!$A$1:$J$247,9,FALSE)</f>
        <v>FY 25</v>
      </c>
      <c r="K137" t="str">
        <f>VLOOKUP($A137,'20190418 MPAT_Solution (50_50)'!$A$1:$J$247,9,FALSE)</f>
        <v>FY 25</v>
      </c>
      <c r="L137" t="str">
        <f>VLOOKUP($A137,'20190418 MPAT_Solution (70_30)'!$A$1:$J$247,9,FALSE)</f>
        <v>FY 25</v>
      </c>
      <c r="M137" t="str">
        <f>VLOOKUP($A137,'20190418 MPAT_Solution (90_10)'!$A$1:$J$247,9,FALSE)</f>
        <v>FY 25</v>
      </c>
      <c r="N137">
        <f t="shared" si="21"/>
        <v>0</v>
      </c>
      <c r="O137">
        <f t="shared" si="22"/>
        <v>0</v>
      </c>
      <c r="P137">
        <f t="shared" si="23"/>
        <v>0</v>
      </c>
      <c r="Q137">
        <f t="shared" si="24"/>
        <v>0</v>
      </c>
      <c r="R137">
        <f t="shared" si="25"/>
        <v>0</v>
      </c>
      <c r="S137">
        <f t="shared" si="26"/>
        <v>25</v>
      </c>
      <c r="T137">
        <f t="shared" si="27"/>
        <v>25</v>
      </c>
      <c r="U137">
        <f t="shared" si="28"/>
        <v>25</v>
      </c>
      <c r="V137">
        <f t="shared" si="29"/>
        <v>25</v>
      </c>
      <c r="W137">
        <f t="shared" si="30"/>
        <v>25</v>
      </c>
    </row>
    <row r="138" spans="1:23" x14ac:dyDescent="0.25">
      <c r="A138" t="s">
        <v>225</v>
      </c>
      <c r="B138" t="s">
        <v>226</v>
      </c>
      <c r="C138" t="s">
        <v>203</v>
      </c>
      <c r="D138" t="s">
        <v>227</v>
      </c>
      <c r="E138" t="s">
        <v>28</v>
      </c>
      <c r="F138" t="s">
        <v>14</v>
      </c>
      <c r="G138" t="s">
        <v>18</v>
      </c>
      <c r="H138" t="s">
        <v>18</v>
      </c>
      <c r="I138" t="str">
        <f>VLOOKUP($A138,'20190418 MPAT_Solution (10_90)'!$A$1:$J$247,9,FALSE)</f>
        <v>FY 23</v>
      </c>
      <c r="J138" t="str">
        <f>VLOOKUP($A138,'20190418 MPAT_Solution (30_70)'!$A$1:$J$247,9,FALSE)</f>
        <v>FY 23</v>
      </c>
      <c r="K138" t="str">
        <f>VLOOKUP($A138,'20190418 MPAT_Solution (50_50)'!$A$1:$J$247,9,FALSE)</f>
        <v>FY 23</v>
      </c>
      <c r="L138" t="str">
        <f>VLOOKUP($A138,'20190418 MPAT_Solution (70_30)'!$A$1:$J$247,9,FALSE)</f>
        <v>FY 23</v>
      </c>
      <c r="M138" t="str">
        <f>VLOOKUP($A138,'20190418 MPAT_Solution (90_10)'!$A$1:$J$247,9,FALSE)</f>
        <v>FY 23</v>
      </c>
      <c r="N138">
        <f t="shared" si="21"/>
        <v>0</v>
      </c>
      <c r="O138">
        <f t="shared" si="22"/>
        <v>0</v>
      </c>
      <c r="P138">
        <f t="shared" si="23"/>
        <v>0</v>
      </c>
      <c r="Q138">
        <f t="shared" si="24"/>
        <v>0</v>
      </c>
      <c r="R138">
        <f t="shared" si="25"/>
        <v>0</v>
      </c>
      <c r="S138">
        <f t="shared" si="26"/>
        <v>23</v>
      </c>
      <c r="T138">
        <f t="shared" si="27"/>
        <v>23</v>
      </c>
      <c r="U138">
        <f t="shared" si="28"/>
        <v>23</v>
      </c>
      <c r="V138">
        <f t="shared" si="29"/>
        <v>23</v>
      </c>
      <c r="W138">
        <f t="shared" si="30"/>
        <v>23</v>
      </c>
    </row>
    <row r="139" spans="1:23" x14ac:dyDescent="0.25">
      <c r="A139" t="s">
        <v>228</v>
      </c>
      <c r="B139" t="s">
        <v>229</v>
      </c>
      <c r="C139" t="s">
        <v>203</v>
      </c>
      <c r="D139" t="s">
        <v>204</v>
      </c>
      <c r="E139" t="s">
        <v>28</v>
      </c>
      <c r="F139" t="s">
        <v>14</v>
      </c>
      <c r="G139" t="s">
        <v>18</v>
      </c>
      <c r="H139" t="s">
        <v>14</v>
      </c>
      <c r="I139" t="str">
        <f>VLOOKUP($A139,'20190418 MPAT_Solution (10_90)'!$A$1:$J$247,9,FALSE)</f>
        <v>-----</v>
      </c>
      <c r="J139" t="str">
        <f>VLOOKUP($A139,'20190418 MPAT_Solution (30_70)'!$A$1:$J$247,9,FALSE)</f>
        <v>-----</v>
      </c>
      <c r="K139" t="str">
        <f>VLOOKUP($A139,'20190418 MPAT_Solution (50_50)'!$A$1:$J$247,9,FALSE)</f>
        <v>-----</v>
      </c>
      <c r="L139" t="str">
        <f>VLOOKUP($A139,'20190418 MPAT_Solution (70_30)'!$A$1:$J$247,9,FALSE)</f>
        <v>-----</v>
      </c>
      <c r="M139" t="str">
        <f>VLOOKUP($A139,'20190418 MPAT_Solution (90_10)'!$A$1:$J$247,9,FALSE)</f>
        <v>-----</v>
      </c>
      <c r="N139">
        <f t="shared" si="21"/>
        <v>0</v>
      </c>
      <c r="O139">
        <f t="shared" si="22"/>
        <v>0</v>
      </c>
      <c r="P139">
        <f t="shared" si="23"/>
        <v>0</v>
      </c>
      <c r="Q139">
        <f t="shared" si="24"/>
        <v>0</v>
      </c>
      <c r="R139">
        <f t="shared" si="25"/>
        <v>0</v>
      </c>
      <c r="S139" t="str">
        <f t="shared" si="26"/>
        <v/>
      </c>
      <c r="T139" t="str">
        <f t="shared" si="27"/>
        <v/>
      </c>
      <c r="U139" t="str">
        <f t="shared" si="28"/>
        <v/>
      </c>
      <c r="V139" t="str">
        <f t="shared" si="29"/>
        <v/>
      </c>
      <c r="W139" t="str">
        <f t="shared" si="30"/>
        <v/>
      </c>
    </row>
    <row r="140" spans="1:23" x14ac:dyDescent="0.25">
      <c r="A140" t="s">
        <v>230</v>
      </c>
      <c r="B140" t="s">
        <v>231</v>
      </c>
      <c r="C140" t="s">
        <v>203</v>
      </c>
      <c r="D140" t="s">
        <v>204</v>
      </c>
      <c r="E140" t="s">
        <v>28</v>
      </c>
      <c r="F140" t="s">
        <v>14</v>
      </c>
      <c r="G140" t="s">
        <v>18</v>
      </c>
      <c r="H140" t="s">
        <v>14</v>
      </c>
      <c r="I140" t="str">
        <f>VLOOKUP($A140,'20190418 MPAT_Solution (10_90)'!$A$1:$J$247,9,FALSE)</f>
        <v>-----</v>
      </c>
      <c r="J140" t="str">
        <f>VLOOKUP($A140,'20190418 MPAT_Solution (30_70)'!$A$1:$J$247,9,FALSE)</f>
        <v>-----</v>
      </c>
      <c r="K140" t="str">
        <f>VLOOKUP($A140,'20190418 MPAT_Solution (50_50)'!$A$1:$J$247,9,FALSE)</f>
        <v>-----</v>
      </c>
      <c r="L140" t="str">
        <f>VLOOKUP($A140,'20190418 MPAT_Solution (70_30)'!$A$1:$J$247,9,FALSE)</f>
        <v>-----</v>
      </c>
      <c r="M140" t="str">
        <f>VLOOKUP($A140,'20190418 MPAT_Solution (90_10)'!$A$1:$J$247,9,FALSE)</f>
        <v>-----</v>
      </c>
      <c r="N140">
        <f t="shared" si="21"/>
        <v>0</v>
      </c>
      <c r="O140">
        <f t="shared" si="22"/>
        <v>0</v>
      </c>
      <c r="P140">
        <f t="shared" si="23"/>
        <v>0</v>
      </c>
      <c r="Q140">
        <f t="shared" si="24"/>
        <v>0</v>
      </c>
      <c r="R140">
        <f t="shared" si="25"/>
        <v>0</v>
      </c>
      <c r="S140" t="str">
        <f t="shared" si="26"/>
        <v/>
      </c>
      <c r="T140" t="str">
        <f t="shared" si="27"/>
        <v/>
      </c>
      <c r="U140" t="str">
        <f t="shared" si="28"/>
        <v/>
      </c>
      <c r="V140" t="str">
        <f t="shared" si="29"/>
        <v/>
      </c>
      <c r="W140" t="str">
        <f t="shared" si="30"/>
        <v/>
      </c>
    </row>
    <row r="141" spans="1:23" x14ac:dyDescent="0.25">
      <c r="A141" t="s">
        <v>232</v>
      </c>
      <c r="B141" t="s">
        <v>233</v>
      </c>
      <c r="C141" t="s">
        <v>234</v>
      </c>
      <c r="D141" t="s">
        <v>235</v>
      </c>
      <c r="E141" t="s">
        <v>236</v>
      </c>
      <c r="F141" t="s">
        <v>14</v>
      </c>
      <c r="G141" t="s">
        <v>14</v>
      </c>
      <c r="H141" t="s">
        <v>14</v>
      </c>
      <c r="I141" t="str">
        <f>VLOOKUP($A141,'20190418 MPAT_Solution (10_90)'!$A$1:$J$247,9,FALSE)</f>
        <v>-----</v>
      </c>
      <c r="J141" t="str">
        <f>VLOOKUP($A141,'20190418 MPAT_Solution (30_70)'!$A$1:$J$247,9,FALSE)</f>
        <v>-----</v>
      </c>
      <c r="K141" t="str">
        <f>VLOOKUP($A141,'20190418 MPAT_Solution (50_50)'!$A$1:$J$247,9,FALSE)</f>
        <v>-----</v>
      </c>
      <c r="L141" t="str">
        <f>VLOOKUP($A141,'20190418 MPAT_Solution (70_30)'!$A$1:$J$247,9,FALSE)</f>
        <v>-----</v>
      </c>
      <c r="M141" t="str">
        <f>VLOOKUP($A141,'20190418 MPAT_Solution (90_10)'!$A$1:$J$247,9,FALSE)</f>
        <v>-----</v>
      </c>
      <c r="N141">
        <f t="shared" si="21"/>
        <v>0</v>
      </c>
      <c r="O141">
        <f t="shared" si="22"/>
        <v>0</v>
      </c>
      <c r="P141">
        <f t="shared" si="23"/>
        <v>0</v>
      </c>
      <c r="Q141">
        <f t="shared" si="24"/>
        <v>0</v>
      </c>
      <c r="R141">
        <f t="shared" si="25"/>
        <v>0</v>
      </c>
      <c r="S141" t="str">
        <f t="shared" si="26"/>
        <v/>
      </c>
      <c r="T141" t="str">
        <f t="shared" si="27"/>
        <v/>
      </c>
      <c r="U141" t="str">
        <f t="shared" si="28"/>
        <v/>
      </c>
      <c r="V141" t="str">
        <f t="shared" si="29"/>
        <v/>
      </c>
      <c r="W141" t="str">
        <f t="shared" si="30"/>
        <v/>
      </c>
    </row>
    <row r="142" spans="1:23" x14ac:dyDescent="0.25">
      <c r="A142" t="s">
        <v>237</v>
      </c>
      <c r="B142" t="s">
        <v>238</v>
      </c>
      <c r="C142" t="s">
        <v>234</v>
      </c>
      <c r="D142" t="s">
        <v>235</v>
      </c>
      <c r="E142" t="s">
        <v>236</v>
      </c>
      <c r="F142" t="s">
        <v>14</v>
      </c>
      <c r="G142" t="s">
        <v>14</v>
      </c>
      <c r="H142" t="s">
        <v>14</v>
      </c>
      <c r="I142" t="str">
        <f>VLOOKUP($A142,'20190418 MPAT_Solution (10_90)'!$A$1:$J$247,9,FALSE)</f>
        <v>-----</v>
      </c>
      <c r="J142" t="str">
        <f>VLOOKUP($A142,'20190418 MPAT_Solution (30_70)'!$A$1:$J$247,9,FALSE)</f>
        <v>-----</v>
      </c>
      <c r="K142" t="str">
        <f>VLOOKUP($A142,'20190418 MPAT_Solution (50_50)'!$A$1:$J$247,9,FALSE)</f>
        <v>-----</v>
      </c>
      <c r="L142" t="str">
        <f>VLOOKUP($A142,'20190418 MPAT_Solution (70_30)'!$A$1:$J$247,9,FALSE)</f>
        <v>-----</v>
      </c>
      <c r="M142" t="str">
        <f>VLOOKUP($A142,'20190418 MPAT_Solution (90_10)'!$A$1:$J$247,9,FALSE)</f>
        <v>-----</v>
      </c>
      <c r="N142">
        <f t="shared" si="21"/>
        <v>0</v>
      </c>
      <c r="O142">
        <f t="shared" si="22"/>
        <v>0</v>
      </c>
      <c r="P142">
        <f t="shared" si="23"/>
        <v>0</v>
      </c>
      <c r="Q142">
        <f t="shared" si="24"/>
        <v>0</v>
      </c>
      <c r="R142">
        <f t="shared" si="25"/>
        <v>0</v>
      </c>
      <c r="S142" t="str">
        <f t="shared" si="26"/>
        <v/>
      </c>
      <c r="T142" t="str">
        <f t="shared" si="27"/>
        <v/>
      </c>
      <c r="U142" t="str">
        <f t="shared" si="28"/>
        <v/>
      </c>
      <c r="V142" t="str">
        <f t="shared" si="29"/>
        <v/>
      </c>
      <c r="W142" t="str">
        <f t="shared" si="30"/>
        <v/>
      </c>
    </row>
    <row r="143" spans="1:23" x14ac:dyDescent="0.25">
      <c r="A143" t="s">
        <v>239</v>
      </c>
      <c r="B143" t="s">
        <v>240</v>
      </c>
      <c r="C143" t="s">
        <v>234</v>
      </c>
      <c r="D143" t="s">
        <v>235</v>
      </c>
      <c r="E143" t="s">
        <v>236</v>
      </c>
      <c r="F143" t="s">
        <v>14</v>
      </c>
      <c r="G143" t="s">
        <v>14</v>
      </c>
      <c r="H143" t="s">
        <v>14</v>
      </c>
      <c r="I143" t="str">
        <f>VLOOKUP($A143,'20190418 MPAT_Solution (10_90)'!$A$1:$J$247,9,FALSE)</f>
        <v>-----</v>
      </c>
      <c r="J143" t="str">
        <f>VLOOKUP($A143,'20190418 MPAT_Solution (30_70)'!$A$1:$J$247,9,FALSE)</f>
        <v>-----</v>
      </c>
      <c r="K143" t="str">
        <f>VLOOKUP($A143,'20190418 MPAT_Solution (50_50)'!$A$1:$J$247,9,FALSE)</f>
        <v>-----</v>
      </c>
      <c r="L143" t="str">
        <f>VLOOKUP($A143,'20190418 MPAT_Solution (70_30)'!$A$1:$J$247,9,FALSE)</f>
        <v>-----</v>
      </c>
      <c r="M143" t="str">
        <f>VLOOKUP($A143,'20190418 MPAT_Solution (90_10)'!$A$1:$J$247,9,FALSE)</f>
        <v>-----</v>
      </c>
      <c r="N143">
        <f t="shared" si="21"/>
        <v>0</v>
      </c>
      <c r="O143">
        <f t="shared" si="22"/>
        <v>0</v>
      </c>
      <c r="P143">
        <f t="shared" si="23"/>
        <v>0</v>
      </c>
      <c r="Q143">
        <f t="shared" si="24"/>
        <v>0</v>
      </c>
      <c r="R143">
        <f t="shared" si="25"/>
        <v>0</v>
      </c>
      <c r="S143" t="str">
        <f t="shared" si="26"/>
        <v/>
      </c>
      <c r="T143" t="str">
        <f t="shared" si="27"/>
        <v/>
      </c>
      <c r="U143" t="str">
        <f t="shared" si="28"/>
        <v/>
      </c>
      <c r="V143" t="str">
        <f t="shared" si="29"/>
        <v/>
      </c>
      <c r="W143" t="str">
        <f t="shared" si="30"/>
        <v/>
      </c>
    </row>
    <row r="144" spans="1:23" x14ac:dyDescent="0.25">
      <c r="A144" t="s">
        <v>241</v>
      </c>
      <c r="B144" t="s">
        <v>49</v>
      </c>
      <c r="C144" t="s">
        <v>234</v>
      </c>
      <c r="D144" t="s">
        <v>235</v>
      </c>
      <c r="E144" t="s">
        <v>236</v>
      </c>
      <c r="F144" t="s">
        <v>14</v>
      </c>
      <c r="G144" t="s">
        <v>14</v>
      </c>
      <c r="H144" t="s">
        <v>14</v>
      </c>
      <c r="I144" t="str">
        <f>VLOOKUP($A144,'20190418 MPAT_Solution (10_90)'!$A$1:$J$247,9,FALSE)</f>
        <v>-----</v>
      </c>
      <c r="J144" t="str">
        <f>VLOOKUP($A144,'20190418 MPAT_Solution (30_70)'!$A$1:$J$247,9,FALSE)</f>
        <v>-----</v>
      </c>
      <c r="K144" t="str">
        <f>VLOOKUP($A144,'20190418 MPAT_Solution (50_50)'!$A$1:$J$247,9,FALSE)</f>
        <v>-----</v>
      </c>
      <c r="L144" t="str">
        <f>VLOOKUP($A144,'20190418 MPAT_Solution (70_30)'!$A$1:$J$247,9,FALSE)</f>
        <v>-----</v>
      </c>
      <c r="M144" t="str">
        <f>VLOOKUP($A144,'20190418 MPAT_Solution (90_10)'!$A$1:$J$247,9,FALSE)</f>
        <v>-----</v>
      </c>
      <c r="N144">
        <f t="shared" si="21"/>
        <v>0</v>
      </c>
      <c r="O144">
        <f t="shared" si="22"/>
        <v>0</v>
      </c>
      <c r="P144">
        <f t="shared" si="23"/>
        <v>0</v>
      </c>
      <c r="Q144">
        <f t="shared" si="24"/>
        <v>0</v>
      </c>
      <c r="R144">
        <f t="shared" si="25"/>
        <v>0</v>
      </c>
      <c r="S144" t="str">
        <f t="shared" si="26"/>
        <v/>
      </c>
      <c r="T144" t="str">
        <f t="shared" si="27"/>
        <v/>
      </c>
      <c r="U144" t="str">
        <f t="shared" si="28"/>
        <v/>
      </c>
      <c r="V144" t="str">
        <f t="shared" si="29"/>
        <v/>
      </c>
      <c r="W144" t="str">
        <f t="shared" si="30"/>
        <v/>
      </c>
    </row>
    <row r="145" spans="1:23" x14ac:dyDescent="0.25">
      <c r="A145" t="s">
        <v>242</v>
      </c>
      <c r="B145" t="s">
        <v>243</v>
      </c>
      <c r="C145" t="s">
        <v>244</v>
      </c>
      <c r="D145" t="s">
        <v>245</v>
      </c>
      <c r="E145" t="s">
        <v>236</v>
      </c>
      <c r="F145" t="s">
        <v>14</v>
      </c>
      <c r="G145" t="s">
        <v>22</v>
      </c>
      <c r="H145" t="s">
        <v>22</v>
      </c>
      <c r="I145" t="str">
        <f>VLOOKUP($A145,'20190418 MPAT_Solution (10_90)'!$A$1:$J$247,9,FALSE)</f>
        <v>-----</v>
      </c>
      <c r="J145" t="str">
        <f>VLOOKUP($A145,'20190418 MPAT_Solution (30_70)'!$A$1:$J$247,9,FALSE)</f>
        <v>-----</v>
      </c>
      <c r="K145" t="str">
        <f>VLOOKUP($A145,'20190418 MPAT_Solution (50_50)'!$A$1:$J$247,9,FALSE)</f>
        <v>-----</v>
      </c>
      <c r="L145" t="str">
        <f>VLOOKUP($A145,'20190418 MPAT_Solution (70_30)'!$A$1:$J$247,9,FALSE)</f>
        <v>-----</v>
      </c>
      <c r="M145" t="str">
        <f>VLOOKUP($A145,'20190418 MPAT_Solution (90_10)'!$A$1:$J$247,9,FALSE)</f>
        <v>-----</v>
      </c>
      <c r="N145">
        <f t="shared" si="21"/>
        <v>0</v>
      </c>
      <c r="O145">
        <f t="shared" si="22"/>
        <v>0</v>
      </c>
      <c r="P145">
        <f t="shared" si="23"/>
        <v>0</v>
      </c>
      <c r="Q145">
        <f t="shared" si="24"/>
        <v>0</v>
      </c>
      <c r="R145">
        <f t="shared" si="25"/>
        <v>0</v>
      </c>
      <c r="S145" t="str">
        <f t="shared" si="26"/>
        <v/>
      </c>
      <c r="T145" t="str">
        <f t="shared" si="27"/>
        <v/>
      </c>
      <c r="U145" t="str">
        <f t="shared" si="28"/>
        <v/>
      </c>
      <c r="V145" t="str">
        <f t="shared" si="29"/>
        <v/>
      </c>
      <c r="W145" t="str">
        <f t="shared" si="30"/>
        <v/>
      </c>
    </row>
    <row r="146" spans="1:23" x14ac:dyDescent="0.25">
      <c r="A146" t="s">
        <v>246</v>
      </c>
      <c r="B146" t="s">
        <v>247</v>
      </c>
      <c r="C146" t="s">
        <v>234</v>
      </c>
      <c r="D146" t="s">
        <v>235</v>
      </c>
      <c r="E146" t="s">
        <v>236</v>
      </c>
      <c r="F146" t="s">
        <v>14</v>
      </c>
      <c r="G146" t="s">
        <v>14</v>
      </c>
      <c r="H146" t="s">
        <v>14</v>
      </c>
      <c r="I146" t="str">
        <f>VLOOKUP($A146,'20190418 MPAT_Solution (10_90)'!$A$1:$J$247,9,FALSE)</f>
        <v>-----</v>
      </c>
      <c r="J146" t="str">
        <f>VLOOKUP($A146,'20190418 MPAT_Solution (30_70)'!$A$1:$J$247,9,FALSE)</f>
        <v>-----</v>
      </c>
      <c r="K146" t="str">
        <f>VLOOKUP($A146,'20190418 MPAT_Solution (50_50)'!$A$1:$J$247,9,FALSE)</f>
        <v>-----</v>
      </c>
      <c r="L146" t="str">
        <f>VLOOKUP($A146,'20190418 MPAT_Solution (70_30)'!$A$1:$J$247,9,FALSE)</f>
        <v>-----</v>
      </c>
      <c r="M146" t="str">
        <f>VLOOKUP($A146,'20190418 MPAT_Solution (90_10)'!$A$1:$J$247,9,FALSE)</f>
        <v>-----</v>
      </c>
      <c r="N146">
        <f t="shared" si="21"/>
        <v>0</v>
      </c>
      <c r="O146">
        <f t="shared" si="22"/>
        <v>0</v>
      </c>
      <c r="P146">
        <f t="shared" si="23"/>
        <v>0</v>
      </c>
      <c r="Q146">
        <f t="shared" si="24"/>
        <v>0</v>
      </c>
      <c r="R146">
        <f t="shared" si="25"/>
        <v>0</v>
      </c>
      <c r="S146" t="str">
        <f t="shared" si="26"/>
        <v/>
      </c>
      <c r="T146" t="str">
        <f t="shared" si="27"/>
        <v/>
      </c>
      <c r="U146" t="str">
        <f t="shared" si="28"/>
        <v/>
      </c>
      <c r="V146" t="str">
        <f t="shared" si="29"/>
        <v/>
      </c>
      <c r="W146" t="str">
        <f t="shared" si="30"/>
        <v/>
      </c>
    </row>
    <row r="147" spans="1:23" x14ac:dyDescent="0.25">
      <c r="A147" t="s">
        <v>248</v>
      </c>
      <c r="B147" t="s">
        <v>249</v>
      </c>
      <c r="C147" t="s">
        <v>250</v>
      </c>
      <c r="D147" t="s">
        <v>251</v>
      </c>
      <c r="E147" t="s">
        <v>236</v>
      </c>
      <c r="F147" t="s">
        <v>14</v>
      </c>
      <c r="G147" t="s">
        <v>18</v>
      </c>
      <c r="H147" t="s">
        <v>14</v>
      </c>
      <c r="I147" t="str">
        <f>VLOOKUP($A147,'20190418 MPAT_Solution (10_90)'!$A$1:$J$247,9,FALSE)</f>
        <v>-----</v>
      </c>
      <c r="J147" t="str">
        <f>VLOOKUP($A147,'20190418 MPAT_Solution (30_70)'!$A$1:$J$247,9,FALSE)</f>
        <v>-----</v>
      </c>
      <c r="K147" t="str">
        <f>VLOOKUP($A147,'20190418 MPAT_Solution (50_50)'!$A$1:$J$247,9,FALSE)</f>
        <v>-----</v>
      </c>
      <c r="L147" t="str">
        <f>VLOOKUP($A147,'20190418 MPAT_Solution (70_30)'!$A$1:$J$247,9,FALSE)</f>
        <v>-----</v>
      </c>
      <c r="M147" t="str">
        <f>VLOOKUP($A147,'20190418 MPAT_Solution (90_10)'!$A$1:$J$247,9,FALSE)</f>
        <v>-----</v>
      </c>
      <c r="N147">
        <f t="shared" si="21"/>
        <v>0</v>
      </c>
      <c r="O147">
        <f t="shared" si="22"/>
        <v>0</v>
      </c>
      <c r="P147">
        <f t="shared" si="23"/>
        <v>0</v>
      </c>
      <c r="Q147">
        <f t="shared" si="24"/>
        <v>0</v>
      </c>
      <c r="R147">
        <f t="shared" si="25"/>
        <v>0</v>
      </c>
      <c r="S147" t="str">
        <f t="shared" si="26"/>
        <v/>
      </c>
      <c r="T147" t="str">
        <f t="shared" si="27"/>
        <v/>
      </c>
      <c r="U147" t="str">
        <f t="shared" si="28"/>
        <v/>
      </c>
      <c r="V147" t="str">
        <f t="shared" si="29"/>
        <v/>
      </c>
      <c r="W147" t="str">
        <f t="shared" si="30"/>
        <v/>
      </c>
    </row>
    <row r="148" spans="1:23" x14ac:dyDescent="0.25">
      <c r="A148" t="s">
        <v>252</v>
      </c>
      <c r="B148" t="s">
        <v>253</v>
      </c>
      <c r="C148" t="s">
        <v>244</v>
      </c>
      <c r="D148" t="s">
        <v>245</v>
      </c>
      <c r="E148" t="s">
        <v>236</v>
      </c>
      <c r="F148" t="s">
        <v>14</v>
      </c>
      <c r="G148" t="s">
        <v>18</v>
      </c>
      <c r="H148" t="s">
        <v>14</v>
      </c>
      <c r="I148" t="str">
        <f>VLOOKUP($A148,'20190418 MPAT_Solution (10_90)'!$A$1:$J$247,9,FALSE)</f>
        <v>-----</v>
      </c>
      <c r="J148" t="str">
        <f>VLOOKUP($A148,'20190418 MPAT_Solution (30_70)'!$A$1:$J$247,9,FALSE)</f>
        <v>-----</v>
      </c>
      <c r="K148" t="str">
        <f>VLOOKUP($A148,'20190418 MPAT_Solution (50_50)'!$A$1:$J$247,9,FALSE)</f>
        <v>-----</v>
      </c>
      <c r="L148" t="str">
        <f>VLOOKUP($A148,'20190418 MPAT_Solution (70_30)'!$A$1:$J$247,9,FALSE)</f>
        <v>-----</v>
      </c>
      <c r="M148" t="str">
        <f>VLOOKUP($A148,'20190418 MPAT_Solution (90_10)'!$A$1:$J$247,9,FALSE)</f>
        <v>-----</v>
      </c>
      <c r="N148">
        <f t="shared" si="21"/>
        <v>0</v>
      </c>
      <c r="O148">
        <f t="shared" si="22"/>
        <v>0</v>
      </c>
      <c r="P148">
        <f t="shared" si="23"/>
        <v>0</v>
      </c>
      <c r="Q148">
        <f t="shared" si="24"/>
        <v>0</v>
      </c>
      <c r="R148">
        <f t="shared" si="25"/>
        <v>0</v>
      </c>
      <c r="S148" t="str">
        <f t="shared" si="26"/>
        <v/>
      </c>
      <c r="T148" t="str">
        <f t="shared" si="27"/>
        <v/>
      </c>
      <c r="U148" t="str">
        <f t="shared" si="28"/>
        <v/>
      </c>
      <c r="V148" t="str">
        <f t="shared" si="29"/>
        <v/>
      </c>
      <c r="W148" t="str">
        <f t="shared" si="30"/>
        <v/>
      </c>
    </row>
    <row r="149" spans="1:23" x14ac:dyDescent="0.25">
      <c r="A149" t="s">
        <v>254</v>
      </c>
      <c r="B149" t="s">
        <v>255</v>
      </c>
      <c r="C149" t="s">
        <v>234</v>
      </c>
      <c r="D149" t="s">
        <v>235</v>
      </c>
      <c r="E149" t="s">
        <v>236</v>
      </c>
      <c r="F149" t="s">
        <v>14</v>
      </c>
      <c r="G149" t="s">
        <v>14</v>
      </c>
      <c r="H149" t="s">
        <v>14</v>
      </c>
      <c r="I149" t="str">
        <f>VLOOKUP($A149,'20190418 MPAT_Solution (10_90)'!$A$1:$J$247,9,FALSE)</f>
        <v>-----</v>
      </c>
      <c r="J149" t="str">
        <f>VLOOKUP($A149,'20190418 MPAT_Solution (30_70)'!$A$1:$J$247,9,FALSE)</f>
        <v>-----</v>
      </c>
      <c r="K149" t="str">
        <f>VLOOKUP($A149,'20190418 MPAT_Solution (50_50)'!$A$1:$J$247,9,FALSE)</f>
        <v>-----</v>
      </c>
      <c r="L149" t="str">
        <f>VLOOKUP($A149,'20190418 MPAT_Solution (70_30)'!$A$1:$J$247,9,FALSE)</f>
        <v>-----</v>
      </c>
      <c r="M149" t="str">
        <f>VLOOKUP($A149,'20190418 MPAT_Solution (90_10)'!$A$1:$J$247,9,FALSE)</f>
        <v>-----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f t="shared" si="24"/>
        <v>0</v>
      </c>
      <c r="R149">
        <f t="shared" si="25"/>
        <v>0</v>
      </c>
      <c r="S149" t="str">
        <f t="shared" si="26"/>
        <v/>
      </c>
      <c r="T149" t="str">
        <f t="shared" si="27"/>
        <v/>
      </c>
      <c r="U149" t="str">
        <f t="shared" si="28"/>
        <v/>
      </c>
      <c r="V149" t="str">
        <f t="shared" si="29"/>
        <v/>
      </c>
      <c r="W149" t="str">
        <f t="shared" si="30"/>
        <v/>
      </c>
    </row>
    <row r="150" spans="1:23" x14ac:dyDescent="0.25">
      <c r="A150" t="s">
        <v>256</v>
      </c>
      <c r="B150" t="s">
        <v>257</v>
      </c>
      <c r="C150" t="s">
        <v>234</v>
      </c>
      <c r="D150" t="s">
        <v>235</v>
      </c>
      <c r="E150" t="s">
        <v>236</v>
      </c>
      <c r="F150" t="s">
        <v>14</v>
      </c>
      <c r="G150" t="s">
        <v>14</v>
      </c>
      <c r="H150" t="s">
        <v>14</v>
      </c>
      <c r="I150" t="str">
        <f>VLOOKUP($A150,'20190418 MPAT_Solution (10_90)'!$A$1:$J$247,9,FALSE)</f>
        <v>-----</v>
      </c>
      <c r="J150" t="str">
        <f>VLOOKUP($A150,'20190418 MPAT_Solution (30_70)'!$A$1:$J$247,9,FALSE)</f>
        <v>-----</v>
      </c>
      <c r="K150" t="str">
        <f>VLOOKUP($A150,'20190418 MPAT_Solution (50_50)'!$A$1:$J$247,9,FALSE)</f>
        <v>-----</v>
      </c>
      <c r="L150" t="str">
        <f>VLOOKUP($A150,'20190418 MPAT_Solution (70_30)'!$A$1:$J$247,9,FALSE)</f>
        <v>-----</v>
      </c>
      <c r="M150" t="str">
        <f>VLOOKUP($A150,'20190418 MPAT_Solution (90_10)'!$A$1:$J$247,9,FALSE)</f>
        <v>-----</v>
      </c>
      <c r="N150">
        <f t="shared" si="21"/>
        <v>0</v>
      </c>
      <c r="O150">
        <f t="shared" si="22"/>
        <v>0</v>
      </c>
      <c r="P150">
        <f t="shared" si="23"/>
        <v>0</v>
      </c>
      <c r="Q150">
        <f t="shared" si="24"/>
        <v>0</v>
      </c>
      <c r="R150">
        <f t="shared" si="25"/>
        <v>0</v>
      </c>
      <c r="S150" t="str">
        <f t="shared" si="26"/>
        <v/>
      </c>
      <c r="T150" t="str">
        <f t="shared" si="27"/>
        <v/>
      </c>
      <c r="U150" t="str">
        <f t="shared" si="28"/>
        <v/>
      </c>
      <c r="V150" t="str">
        <f t="shared" si="29"/>
        <v/>
      </c>
      <c r="W150" t="str">
        <f t="shared" si="30"/>
        <v/>
      </c>
    </row>
    <row r="151" spans="1:23" x14ac:dyDescent="0.25">
      <c r="A151" t="s">
        <v>258</v>
      </c>
      <c r="B151" t="s">
        <v>49</v>
      </c>
      <c r="C151" t="s">
        <v>259</v>
      </c>
      <c r="D151" t="s">
        <v>251</v>
      </c>
      <c r="E151" t="s">
        <v>236</v>
      </c>
      <c r="F151" t="s">
        <v>22</v>
      </c>
      <c r="G151" t="s">
        <v>22</v>
      </c>
      <c r="H151" t="s">
        <v>22</v>
      </c>
      <c r="I151" t="str">
        <f>VLOOKUP($A151,'20190418 MPAT_Solution (10_90)'!$A$1:$J$247,9,FALSE)</f>
        <v>FY 21</v>
      </c>
      <c r="J151" t="str">
        <f>VLOOKUP($A151,'20190418 MPAT_Solution (30_70)'!$A$1:$J$247,9,FALSE)</f>
        <v>FY 21</v>
      </c>
      <c r="K151" t="str">
        <f>VLOOKUP($A151,'20190418 MPAT_Solution (50_50)'!$A$1:$J$247,9,FALSE)</f>
        <v>FY 21</v>
      </c>
      <c r="L151" t="str">
        <f>VLOOKUP($A151,'20190418 MPAT_Solution (70_30)'!$A$1:$J$247,9,FALSE)</f>
        <v>FY 21</v>
      </c>
      <c r="M151" t="str">
        <f>VLOOKUP($A151,'20190418 MPAT_Solution (90_10)'!$A$1:$J$247,9,FALSE)</f>
        <v>FY 21</v>
      </c>
      <c r="N151">
        <f t="shared" si="21"/>
        <v>0</v>
      </c>
      <c r="O151">
        <f t="shared" si="22"/>
        <v>0</v>
      </c>
      <c r="P151">
        <f t="shared" si="23"/>
        <v>0</v>
      </c>
      <c r="Q151">
        <f t="shared" si="24"/>
        <v>0</v>
      </c>
      <c r="R151">
        <f t="shared" si="25"/>
        <v>0</v>
      </c>
      <c r="S151">
        <f t="shared" si="26"/>
        <v>21</v>
      </c>
      <c r="T151">
        <f t="shared" si="27"/>
        <v>21</v>
      </c>
      <c r="U151">
        <f t="shared" si="28"/>
        <v>21</v>
      </c>
      <c r="V151">
        <f t="shared" si="29"/>
        <v>21</v>
      </c>
      <c r="W151">
        <f t="shared" si="30"/>
        <v>21</v>
      </c>
    </row>
    <row r="152" spans="1:23" x14ac:dyDescent="0.25">
      <c r="A152" t="s">
        <v>260</v>
      </c>
      <c r="B152" t="s">
        <v>261</v>
      </c>
      <c r="C152" t="s">
        <v>75</v>
      </c>
      <c r="D152" t="s">
        <v>262</v>
      </c>
      <c r="E152" t="s">
        <v>77</v>
      </c>
      <c r="F152" t="s">
        <v>14</v>
      </c>
      <c r="G152" t="s">
        <v>14</v>
      </c>
      <c r="H152" t="s">
        <v>14</v>
      </c>
      <c r="I152" t="str">
        <f>VLOOKUP($A152,'20190418 MPAT_Solution (10_90)'!$A$1:$J$247,9,FALSE)</f>
        <v>-----</v>
      </c>
      <c r="J152" t="str">
        <f>VLOOKUP($A152,'20190418 MPAT_Solution (30_70)'!$A$1:$J$247,9,FALSE)</f>
        <v>-----</v>
      </c>
      <c r="K152" t="str">
        <f>VLOOKUP($A152,'20190418 MPAT_Solution (50_50)'!$A$1:$J$247,9,FALSE)</f>
        <v>-----</v>
      </c>
      <c r="L152" t="str">
        <f>VLOOKUP($A152,'20190418 MPAT_Solution (70_30)'!$A$1:$J$247,9,FALSE)</f>
        <v>-----</v>
      </c>
      <c r="M152" t="str">
        <f>VLOOKUP($A152,'20190418 MPAT_Solution (90_10)'!$A$1:$J$247,9,FALSE)</f>
        <v>-----</v>
      </c>
      <c r="N152">
        <f t="shared" si="21"/>
        <v>0</v>
      </c>
      <c r="O152">
        <f t="shared" si="22"/>
        <v>0</v>
      </c>
      <c r="P152">
        <f t="shared" si="23"/>
        <v>0</v>
      </c>
      <c r="Q152">
        <f t="shared" si="24"/>
        <v>0</v>
      </c>
      <c r="R152">
        <f t="shared" si="25"/>
        <v>0</v>
      </c>
      <c r="S152" t="str">
        <f t="shared" si="26"/>
        <v/>
      </c>
      <c r="T152" t="str">
        <f t="shared" si="27"/>
        <v/>
      </c>
      <c r="U152" t="str">
        <f t="shared" si="28"/>
        <v/>
      </c>
      <c r="V152" t="str">
        <f t="shared" si="29"/>
        <v/>
      </c>
      <c r="W152" t="str">
        <f t="shared" si="30"/>
        <v/>
      </c>
    </row>
    <row r="153" spans="1:23" x14ac:dyDescent="0.25">
      <c r="A153" t="s">
        <v>263</v>
      </c>
      <c r="B153" t="s">
        <v>264</v>
      </c>
      <c r="C153" t="s">
        <v>265</v>
      </c>
      <c r="D153" t="s">
        <v>266</v>
      </c>
      <c r="E153" t="s">
        <v>236</v>
      </c>
      <c r="F153" t="s">
        <v>14</v>
      </c>
      <c r="G153" t="s">
        <v>29</v>
      </c>
      <c r="H153" t="s">
        <v>29</v>
      </c>
      <c r="I153" t="str">
        <f>VLOOKUP($A153,'20190418 MPAT_Solution (10_90)'!$A$1:$J$247,9,FALSE)</f>
        <v>FY 24</v>
      </c>
      <c r="J153" t="str">
        <f>VLOOKUP($A153,'20190418 MPAT_Solution (30_70)'!$A$1:$J$247,9,FALSE)</f>
        <v>FY 24</v>
      </c>
      <c r="K153" t="str">
        <f>VLOOKUP($A153,'20190418 MPAT_Solution (50_50)'!$A$1:$J$247,9,FALSE)</f>
        <v>FY 24</v>
      </c>
      <c r="L153" t="str">
        <f>VLOOKUP($A153,'20190418 MPAT_Solution (70_30)'!$A$1:$J$247,9,FALSE)</f>
        <v>FY 24</v>
      </c>
      <c r="M153" t="str">
        <f>VLOOKUP($A153,'20190418 MPAT_Solution (90_10)'!$A$1:$J$247,9,FALSE)</f>
        <v>FY 24</v>
      </c>
      <c r="N153">
        <f t="shared" si="21"/>
        <v>1</v>
      </c>
      <c r="O153">
        <f t="shared" si="22"/>
        <v>1</v>
      </c>
      <c r="P153">
        <f t="shared" si="23"/>
        <v>1</v>
      </c>
      <c r="Q153">
        <f t="shared" si="24"/>
        <v>1</v>
      </c>
      <c r="R153">
        <f t="shared" si="25"/>
        <v>1</v>
      </c>
      <c r="S153">
        <f t="shared" si="26"/>
        <v>24</v>
      </c>
      <c r="T153">
        <f t="shared" si="27"/>
        <v>24</v>
      </c>
      <c r="U153">
        <f t="shared" si="28"/>
        <v>24</v>
      </c>
      <c r="V153">
        <f t="shared" si="29"/>
        <v>24</v>
      </c>
      <c r="W153">
        <f t="shared" si="30"/>
        <v>24</v>
      </c>
    </row>
    <row r="154" spans="1:23" x14ac:dyDescent="0.25">
      <c r="A154" t="s">
        <v>267</v>
      </c>
      <c r="B154" t="s">
        <v>268</v>
      </c>
      <c r="C154" t="s">
        <v>265</v>
      </c>
      <c r="D154" t="s">
        <v>266</v>
      </c>
      <c r="E154" t="s">
        <v>236</v>
      </c>
      <c r="F154" t="s">
        <v>14</v>
      </c>
      <c r="G154" t="s">
        <v>29</v>
      </c>
      <c r="H154" t="s">
        <v>14</v>
      </c>
      <c r="I154" t="str">
        <f>VLOOKUP($A154,'20190418 MPAT_Solution (10_90)'!$A$1:$J$247,9,FALSE)</f>
        <v>FY 25</v>
      </c>
      <c r="J154" t="str">
        <f>VLOOKUP($A154,'20190418 MPAT_Solution (30_70)'!$A$1:$J$247,9,FALSE)</f>
        <v>FY 25</v>
      </c>
      <c r="K154" t="str">
        <f>VLOOKUP($A154,'20190418 MPAT_Solution (50_50)'!$A$1:$J$247,9,FALSE)</f>
        <v>FY 25</v>
      </c>
      <c r="L154" t="str">
        <f>VLOOKUP($A154,'20190418 MPAT_Solution (70_30)'!$A$1:$J$247,9,FALSE)</f>
        <v>FY 25</v>
      </c>
      <c r="M154" t="str">
        <f>VLOOKUP($A154,'20190418 MPAT_Solution (90_10)'!$A$1:$J$247,9,FALSE)</f>
        <v>FY 25</v>
      </c>
      <c r="N154">
        <f t="shared" si="21"/>
        <v>0</v>
      </c>
      <c r="O154">
        <f t="shared" si="22"/>
        <v>0</v>
      </c>
      <c r="P154">
        <f t="shared" si="23"/>
        <v>0</v>
      </c>
      <c r="Q154">
        <f t="shared" si="24"/>
        <v>0</v>
      </c>
      <c r="R154">
        <f t="shared" si="25"/>
        <v>0</v>
      </c>
      <c r="S154">
        <f t="shared" si="26"/>
        <v>25</v>
      </c>
      <c r="T154">
        <f t="shared" si="27"/>
        <v>25</v>
      </c>
      <c r="U154">
        <f t="shared" si="28"/>
        <v>25</v>
      </c>
      <c r="V154">
        <f t="shared" si="29"/>
        <v>25</v>
      </c>
      <c r="W154">
        <f t="shared" si="30"/>
        <v>25</v>
      </c>
    </row>
    <row r="155" spans="1:23" x14ac:dyDescent="0.25">
      <c r="A155" t="s">
        <v>269</v>
      </c>
      <c r="B155" t="s">
        <v>270</v>
      </c>
      <c r="C155" t="s">
        <v>265</v>
      </c>
      <c r="D155" t="s">
        <v>271</v>
      </c>
      <c r="E155" t="s">
        <v>236</v>
      </c>
      <c r="F155" t="s">
        <v>14</v>
      </c>
      <c r="G155" t="s">
        <v>22</v>
      </c>
      <c r="H155" t="s">
        <v>14</v>
      </c>
      <c r="I155" t="str">
        <f>VLOOKUP($A155,'20190418 MPAT_Solution (10_90)'!$A$1:$J$247,9,FALSE)</f>
        <v>-----</v>
      </c>
      <c r="J155" t="str">
        <f>VLOOKUP($A155,'20190418 MPAT_Solution (30_70)'!$A$1:$J$247,9,FALSE)</f>
        <v>-----</v>
      </c>
      <c r="K155" t="str">
        <f>VLOOKUP($A155,'20190418 MPAT_Solution (50_50)'!$A$1:$J$247,9,FALSE)</f>
        <v>-----</v>
      </c>
      <c r="L155" t="str">
        <f>VLOOKUP($A155,'20190418 MPAT_Solution (70_30)'!$A$1:$J$247,9,FALSE)</f>
        <v>-----</v>
      </c>
      <c r="M155" t="str">
        <f>VLOOKUP($A155,'20190418 MPAT_Solution (90_10)'!$A$1:$J$247,9,FALSE)</f>
        <v>-----</v>
      </c>
      <c r="N155">
        <f t="shared" si="21"/>
        <v>0</v>
      </c>
      <c r="O155">
        <f t="shared" si="22"/>
        <v>0</v>
      </c>
      <c r="P155">
        <f t="shared" si="23"/>
        <v>0</v>
      </c>
      <c r="Q155">
        <f t="shared" si="24"/>
        <v>0</v>
      </c>
      <c r="R155">
        <f t="shared" si="25"/>
        <v>0</v>
      </c>
      <c r="S155" t="str">
        <f t="shared" si="26"/>
        <v/>
      </c>
      <c r="T155" t="str">
        <f t="shared" si="27"/>
        <v/>
      </c>
      <c r="U155" t="str">
        <f t="shared" si="28"/>
        <v/>
      </c>
      <c r="V155" t="str">
        <f t="shared" si="29"/>
        <v/>
      </c>
      <c r="W155" t="str">
        <f t="shared" si="30"/>
        <v/>
      </c>
    </row>
    <row r="156" spans="1:23" x14ac:dyDescent="0.25">
      <c r="A156" t="s">
        <v>272</v>
      </c>
      <c r="B156" t="s">
        <v>273</v>
      </c>
      <c r="C156" t="s">
        <v>244</v>
      </c>
      <c r="D156" t="s">
        <v>274</v>
      </c>
      <c r="E156" t="s">
        <v>236</v>
      </c>
      <c r="F156" t="s">
        <v>14</v>
      </c>
      <c r="G156" t="s">
        <v>18</v>
      </c>
      <c r="H156" t="s">
        <v>14</v>
      </c>
      <c r="I156" t="str">
        <f>VLOOKUP($A156,'20190418 MPAT_Solution (10_90)'!$A$1:$J$247,9,FALSE)</f>
        <v>-----</v>
      </c>
      <c r="J156" t="str">
        <f>VLOOKUP($A156,'20190418 MPAT_Solution (30_70)'!$A$1:$J$247,9,FALSE)</f>
        <v>-----</v>
      </c>
      <c r="K156" t="str">
        <f>VLOOKUP($A156,'20190418 MPAT_Solution (50_50)'!$A$1:$J$247,9,FALSE)</f>
        <v>-----</v>
      </c>
      <c r="L156" t="str">
        <f>VLOOKUP($A156,'20190418 MPAT_Solution (70_30)'!$A$1:$J$247,9,FALSE)</f>
        <v>-----</v>
      </c>
      <c r="M156" t="str">
        <f>VLOOKUP($A156,'20190418 MPAT_Solution (90_10)'!$A$1:$J$247,9,FALSE)</f>
        <v>-----</v>
      </c>
      <c r="N156">
        <f t="shared" si="21"/>
        <v>0</v>
      </c>
      <c r="O156">
        <f t="shared" si="22"/>
        <v>0</v>
      </c>
      <c r="P156">
        <f t="shared" si="23"/>
        <v>0</v>
      </c>
      <c r="Q156">
        <f t="shared" si="24"/>
        <v>0</v>
      </c>
      <c r="R156">
        <f t="shared" si="25"/>
        <v>0</v>
      </c>
      <c r="S156" t="str">
        <f t="shared" si="26"/>
        <v/>
      </c>
      <c r="T156" t="str">
        <f t="shared" si="27"/>
        <v/>
      </c>
      <c r="U156" t="str">
        <f t="shared" si="28"/>
        <v/>
      </c>
      <c r="V156" t="str">
        <f t="shared" si="29"/>
        <v/>
      </c>
      <c r="W156" t="str">
        <f t="shared" si="30"/>
        <v/>
      </c>
    </row>
    <row r="157" spans="1:23" x14ac:dyDescent="0.25">
      <c r="A157" t="s">
        <v>275</v>
      </c>
      <c r="B157" t="s">
        <v>276</v>
      </c>
      <c r="C157" t="s">
        <v>234</v>
      </c>
      <c r="D157" t="s">
        <v>251</v>
      </c>
      <c r="E157" t="s">
        <v>236</v>
      </c>
      <c r="F157" t="s">
        <v>14</v>
      </c>
      <c r="G157" t="s">
        <v>18</v>
      </c>
      <c r="H157" t="s">
        <v>36</v>
      </c>
      <c r="I157" t="str">
        <f>VLOOKUP($A157,'20190418 MPAT_Solution (10_90)'!$A$1:$J$247,9,FALSE)</f>
        <v>FY 24</v>
      </c>
      <c r="J157" t="str">
        <f>VLOOKUP($A157,'20190418 MPAT_Solution (30_70)'!$A$1:$J$247,9,FALSE)</f>
        <v>FY 24</v>
      </c>
      <c r="K157" t="str">
        <f>VLOOKUP($A157,'20190418 MPAT_Solution (50_50)'!$A$1:$J$247,9,FALSE)</f>
        <v>FY 24</v>
      </c>
      <c r="L157" t="str">
        <f>VLOOKUP($A157,'20190418 MPAT_Solution (70_30)'!$A$1:$J$247,9,FALSE)</f>
        <v>FY 24</v>
      </c>
      <c r="M157" t="str">
        <f>VLOOKUP($A157,'20190418 MPAT_Solution (90_10)'!$A$1:$J$247,9,FALSE)</f>
        <v>FY 24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f t="shared" si="24"/>
        <v>0</v>
      </c>
      <c r="R157">
        <f t="shared" si="25"/>
        <v>0</v>
      </c>
      <c r="S157">
        <f t="shared" si="26"/>
        <v>24</v>
      </c>
      <c r="T157">
        <f t="shared" si="27"/>
        <v>24</v>
      </c>
      <c r="U157">
        <f t="shared" si="28"/>
        <v>24</v>
      </c>
      <c r="V157">
        <f t="shared" si="29"/>
        <v>24</v>
      </c>
      <c r="W157">
        <f t="shared" si="30"/>
        <v>24</v>
      </c>
    </row>
    <row r="158" spans="1:23" x14ac:dyDescent="0.25">
      <c r="A158" t="s">
        <v>277</v>
      </c>
      <c r="B158" t="s">
        <v>278</v>
      </c>
      <c r="C158" t="s">
        <v>234</v>
      </c>
      <c r="D158" t="s">
        <v>279</v>
      </c>
      <c r="E158" t="s">
        <v>236</v>
      </c>
      <c r="F158" t="s">
        <v>14</v>
      </c>
      <c r="G158" t="s">
        <v>18</v>
      </c>
      <c r="H158" t="s">
        <v>14</v>
      </c>
      <c r="I158" t="str">
        <f>VLOOKUP($A158,'20190418 MPAT_Solution (10_90)'!$A$1:$J$247,9,FALSE)</f>
        <v>FY 25</v>
      </c>
      <c r="J158" t="str">
        <f>VLOOKUP($A158,'20190418 MPAT_Solution (30_70)'!$A$1:$J$247,9,FALSE)</f>
        <v>FY 25</v>
      </c>
      <c r="K158" t="str">
        <f>VLOOKUP($A158,'20190418 MPAT_Solution (50_50)'!$A$1:$J$247,9,FALSE)</f>
        <v>-----</v>
      </c>
      <c r="L158" t="str">
        <f>VLOOKUP($A158,'20190418 MPAT_Solution (70_30)'!$A$1:$J$247,9,FALSE)</f>
        <v>FY 25</v>
      </c>
      <c r="M158" t="str">
        <f>VLOOKUP($A158,'20190418 MPAT_Solution (90_10)'!$A$1:$J$247,9,FALSE)</f>
        <v>-----</v>
      </c>
      <c r="N158">
        <f t="shared" si="21"/>
        <v>0</v>
      </c>
      <c r="O158">
        <f t="shared" si="22"/>
        <v>0</v>
      </c>
      <c r="P158">
        <f t="shared" si="23"/>
        <v>0</v>
      </c>
      <c r="Q158">
        <f t="shared" si="24"/>
        <v>0</v>
      </c>
      <c r="R158">
        <f t="shared" si="25"/>
        <v>0</v>
      </c>
      <c r="S158">
        <f t="shared" si="26"/>
        <v>25</v>
      </c>
      <c r="T158">
        <f t="shared" si="27"/>
        <v>25</v>
      </c>
      <c r="U158" t="str">
        <f t="shared" si="28"/>
        <v/>
      </c>
      <c r="V158">
        <f t="shared" si="29"/>
        <v>25</v>
      </c>
      <c r="W158" t="str">
        <f t="shared" si="30"/>
        <v/>
      </c>
    </row>
    <row r="159" spans="1:23" x14ac:dyDescent="0.25">
      <c r="A159" t="s">
        <v>280</v>
      </c>
      <c r="B159" t="s">
        <v>281</v>
      </c>
      <c r="C159" t="s">
        <v>203</v>
      </c>
      <c r="D159" t="s">
        <v>204</v>
      </c>
      <c r="E159" t="s">
        <v>28</v>
      </c>
      <c r="F159" t="s">
        <v>14</v>
      </c>
      <c r="G159" t="s">
        <v>18</v>
      </c>
      <c r="H159" t="s">
        <v>18</v>
      </c>
      <c r="I159" t="str">
        <f>VLOOKUP($A159,'20190418 MPAT_Solution (10_90)'!$A$1:$J$247,9,FALSE)</f>
        <v>FY 25</v>
      </c>
      <c r="J159" t="str">
        <f>VLOOKUP($A159,'20190418 MPAT_Solution (30_70)'!$A$1:$J$247,9,FALSE)</f>
        <v>FY 25</v>
      </c>
      <c r="K159" t="str">
        <f>VLOOKUP($A159,'20190418 MPAT_Solution (50_50)'!$A$1:$J$247,9,FALSE)</f>
        <v>FY 25</v>
      </c>
      <c r="L159" t="str">
        <f>VLOOKUP($A159,'20190418 MPAT_Solution (70_30)'!$A$1:$J$247,9,FALSE)</f>
        <v>FY 25</v>
      </c>
      <c r="M159" t="str">
        <f>VLOOKUP($A159,'20190418 MPAT_Solution (90_10)'!$A$1:$J$247,9,FALSE)</f>
        <v>FY 23</v>
      </c>
      <c r="N159">
        <f t="shared" si="21"/>
        <v>1</v>
      </c>
      <c r="O159">
        <f t="shared" si="22"/>
        <v>1</v>
      </c>
      <c r="P159">
        <f t="shared" si="23"/>
        <v>1</v>
      </c>
      <c r="Q159">
        <f t="shared" si="24"/>
        <v>1</v>
      </c>
      <c r="R159">
        <f t="shared" si="25"/>
        <v>0</v>
      </c>
      <c r="S159">
        <f t="shared" si="26"/>
        <v>25</v>
      </c>
      <c r="T159">
        <f t="shared" si="27"/>
        <v>25</v>
      </c>
      <c r="U159">
        <f t="shared" si="28"/>
        <v>25</v>
      </c>
      <c r="V159">
        <f t="shared" si="29"/>
        <v>25</v>
      </c>
      <c r="W159">
        <f t="shared" si="30"/>
        <v>23</v>
      </c>
    </row>
    <row r="160" spans="1:23" x14ac:dyDescent="0.25">
      <c r="A160" t="s">
        <v>282</v>
      </c>
      <c r="B160" t="s">
        <v>283</v>
      </c>
      <c r="C160" t="s">
        <v>284</v>
      </c>
      <c r="D160" t="s">
        <v>285</v>
      </c>
      <c r="E160" t="s">
        <v>236</v>
      </c>
      <c r="F160" t="s">
        <v>14</v>
      </c>
      <c r="G160" t="s">
        <v>14</v>
      </c>
      <c r="H160" t="s">
        <v>14</v>
      </c>
      <c r="I160" t="str">
        <f>VLOOKUP($A160,'20190418 MPAT_Solution (10_90)'!$A$1:$J$247,9,FALSE)</f>
        <v>-----</v>
      </c>
      <c r="J160" t="str">
        <f>VLOOKUP($A160,'20190418 MPAT_Solution (30_70)'!$A$1:$J$247,9,FALSE)</f>
        <v>-----</v>
      </c>
      <c r="K160" t="str">
        <f>VLOOKUP($A160,'20190418 MPAT_Solution (50_50)'!$A$1:$J$247,9,FALSE)</f>
        <v>-----</v>
      </c>
      <c r="L160" t="str">
        <f>VLOOKUP($A160,'20190418 MPAT_Solution (70_30)'!$A$1:$J$247,9,FALSE)</f>
        <v>-----</v>
      </c>
      <c r="M160" t="str">
        <f>VLOOKUP($A160,'20190418 MPAT_Solution (90_10)'!$A$1:$J$247,9,FALSE)</f>
        <v>-----</v>
      </c>
      <c r="N160">
        <f t="shared" si="21"/>
        <v>0</v>
      </c>
      <c r="O160">
        <f t="shared" si="22"/>
        <v>0</v>
      </c>
      <c r="P160">
        <f t="shared" si="23"/>
        <v>0</v>
      </c>
      <c r="Q160">
        <f t="shared" si="24"/>
        <v>0</v>
      </c>
      <c r="R160">
        <f t="shared" si="25"/>
        <v>0</v>
      </c>
      <c r="S160" t="str">
        <f t="shared" si="26"/>
        <v/>
      </c>
      <c r="T160" t="str">
        <f t="shared" si="27"/>
        <v/>
      </c>
      <c r="U160" t="str">
        <f t="shared" si="28"/>
        <v/>
      </c>
      <c r="V160" t="str">
        <f t="shared" si="29"/>
        <v/>
      </c>
      <c r="W160" t="str">
        <f t="shared" si="30"/>
        <v/>
      </c>
    </row>
    <row r="161" spans="1:23" x14ac:dyDescent="0.25">
      <c r="A161" t="s">
        <v>286</v>
      </c>
      <c r="B161" t="s">
        <v>287</v>
      </c>
      <c r="C161" t="s">
        <v>284</v>
      </c>
      <c r="D161" t="s">
        <v>285</v>
      </c>
      <c r="E161" t="s">
        <v>236</v>
      </c>
      <c r="F161" t="s">
        <v>14</v>
      </c>
      <c r="G161" t="s">
        <v>29</v>
      </c>
      <c r="H161" t="s">
        <v>14</v>
      </c>
      <c r="I161" t="str">
        <f>VLOOKUP($A161,'20190418 MPAT_Solution (10_90)'!$A$1:$J$247,9,FALSE)</f>
        <v>-----</v>
      </c>
      <c r="J161" t="str">
        <f>VLOOKUP($A161,'20190418 MPAT_Solution (30_70)'!$A$1:$J$247,9,FALSE)</f>
        <v>-----</v>
      </c>
      <c r="K161" t="str">
        <f>VLOOKUP($A161,'20190418 MPAT_Solution (50_50)'!$A$1:$J$247,9,FALSE)</f>
        <v>-----</v>
      </c>
      <c r="L161" t="str">
        <f>VLOOKUP($A161,'20190418 MPAT_Solution (70_30)'!$A$1:$J$247,9,FALSE)</f>
        <v>-----</v>
      </c>
      <c r="M161" t="str">
        <f>VLOOKUP($A161,'20190418 MPAT_Solution (90_10)'!$A$1:$J$247,9,FALSE)</f>
        <v>FY 25</v>
      </c>
      <c r="N161">
        <f t="shared" si="21"/>
        <v>0</v>
      </c>
      <c r="O161">
        <f t="shared" si="22"/>
        <v>0</v>
      </c>
      <c r="P161">
        <f t="shared" si="23"/>
        <v>0</v>
      </c>
      <c r="Q161">
        <f t="shared" si="24"/>
        <v>0</v>
      </c>
      <c r="R161">
        <f t="shared" si="25"/>
        <v>0</v>
      </c>
      <c r="S161" t="str">
        <f t="shared" si="26"/>
        <v/>
      </c>
      <c r="T161" t="str">
        <f t="shared" si="27"/>
        <v/>
      </c>
      <c r="U161" t="str">
        <f t="shared" si="28"/>
        <v/>
      </c>
      <c r="V161" t="str">
        <f t="shared" si="29"/>
        <v/>
      </c>
      <c r="W161">
        <f t="shared" si="30"/>
        <v>25</v>
      </c>
    </row>
    <row r="162" spans="1:23" x14ac:dyDescent="0.25">
      <c r="A162" t="s">
        <v>288</v>
      </c>
      <c r="B162" t="s">
        <v>289</v>
      </c>
      <c r="C162" t="s">
        <v>284</v>
      </c>
      <c r="D162" t="s">
        <v>290</v>
      </c>
      <c r="E162" t="s">
        <v>236</v>
      </c>
      <c r="F162" t="s">
        <v>14</v>
      </c>
      <c r="G162" t="s">
        <v>14</v>
      </c>
      <c r="H162" t="s">
        <v>14</v>
      </c>
      <c r="I162" t="str">
        <f>VLOOKUP($A162,'20190418 MPAT_Solution (10_90)'!$A$1:$J$247,9,FALSE)</f>
        <v>-----</v>
      </c>
      <c r="J162" t="str">
        <f>VLOOKUP($A162,'20190418 MPAT_Solution (30_70)'!$A$1:$J$247,9,FALSE)</f>
        <v>-----</v>
      </c>
      <c r="K162" t="str">
        <f>VLOOKUP($A162,'20190418 MPAT_Solution (50_50)'!$A$1:$J$247,9,FALSE)</f>
        <v>-----</v>
      </c>
      <c r="L162" t="str">
        <f>VLOOKUP($A162,'20190418 MPAT_Solution (70_30)'!$A$1:$J$247,9,FALSE)</f>
        <v>-----</v>
      </c>
      <c r="M162" t="str">
        <f>VLOOKUP($A162,'20190418 MPAT_Solution (90_10)'!$A$1:$J$247,9,FALSE)</f>
        <v>-----</v>
      </c>
      <c r="N162">
        <f t="shared" si="21"/>
        <v>0</v>
      </c>
      <c r="O162">
        <f t="shared" si="22"/>
        <v>0</v>
      </c>
      <c r="P162">
        <f t="shared" si="23"/>
        <v>0</v>
      </c>
      <c r="Q162">
        <f t="shared" si="24"/>
        <v>0</v>
      </c>
      <c r="R162">
        <f t="shared" si="25"/>
        <v>0</v>
      </c>
      <c r="S162" t="str">
        <f t="shared" si="26"/>
        <v/>
      </c>
      <c r="T162" t="str">
        <f t="shared" si="27"/>
        <v/>
      </c>
      <c r="U162" t="str">
        <f t="shared" si="28"/>
        <v/>
      </c>
      <c r="V162" t="str">
        <f t="shared" si="29"/>
        <v/>
      </c>
      <c r="W162" t="str">
        <f t="shared" si="30"/>
        <v/>
      </c>
    </row>
    <row r="163" spans="1:23" x14ac:dyDescent="0.25">
      <c r="A163" t="s">
        <v>291</v>
      </c>
      <c r="B163" t="s">
        <v>292</v>
      </c>
      <c r="C163" t="s">
        <v>284</v>
      </c>
      <c r="D163" t="s">
        <v>290</v>
      </c>
      <c r="E163" t="s">
        <v>236</v>
      </c>
      <c r="F163" t="s">
        <v>14</v>
      </c>
      <c r="G163" t="s">
        <v>14</v>
      </c>
      <c r="H163" t="s">
        <v>14</v>
      </c>
      <c r="I163" t="str">
        <f>VLOOKUP($A163,'20190418 MPAT_Solution (10_90)'!$A$1:$J$247,9,FALSE)</f>
        <v>-----</v>
      </c>
      <c r="J163" t="str">
        <f>VLOOKUP($A163,'20190418 MPAT_Solution (30_70)'!$A$1:$J$247,9,FALSE)</f>
        <v>-----</v>
      </c>
      <c r="K163" t="str">
        <f>VLOOKUP($A163,'20190418 MPAT_Solution (50_50)'!$A$1:$J$247,9,FALSE)</f>
        <v>-----</v>
      </c>
      <c r="L163" t="str">
        <f>VLOOKUP($A163,'20190418 MPAT_Solution (70_30)'!$A$1:$J$247,9,FALSE)</f>
        <v>-----</v>
      </c>
      <c r="M163" t="str">
        <f>VLOOKUP($A163,'20190418 MPAT_Solution (90_10)'!$A$1:$J$247,9,FALSE)</f>
        <v>-----</v>
      </c>
      <c r="N163">
        <f t="shared" si="21"/>
        <v>0</v>
      </c>
      <c r="O163">
        <f t="shared" si="22"/>
        <v>0</v>
      </c>
      <c r="P163">
        <f t="shared" si="23"/>
        <v>0</v>
      </c>
      <c r="Q163">
        <f t="shared" si="24"/>
        <v>0</v>
      </c>
      <c r="R163">
        <f t="shared" si="25"/>
        <v>0</v>
      </c>
      <c r="S163" t="str">
        <f t="shared" si="26"/>
        <v/>
      </c>
      <c r="T163" t="str">
        <f t="shared" si="27"/>
        <v/>
      </c>
      <c r="U163" t="str">
        <f t="shared" si="28"/>
        <v/>
      </c>
      <c r="V163" t="str">
        <f t="shared" si="29"/>
        <v/>
      </c>
      <c r="W163" t="str">
        <f t="shared" si="30"/>
        <v/>
      </c>
    </row>
    <row r="164" spans="1:23" x14ac:dyDescent="0.25">
      <c r="A164" t="s">
        <v>293</v>
      </c>
      <c r="B164" t="s">
        <v>294</v>
      </c>
      <c r="C164" t="s">
        <v>284</v>
      </c>
      <c r="D164" t="s">
        <v>290</v>
      </c>
      <c r="E164" t="s">
        <v>236</v>
      </c>
      <c r="F164" t="s">
        <v>14</v>
      </c>
      <c r="G164" t="s">
        <v>14</v>
      </c>
      <c r="H164" t="s">
        <v>14</v>
      </c>
      <c r="I164" t="str">
        <f>VLOOKUP($A164,'20190418 MPAT_Solution (10_90)'!$A$1:$J$247,9,FALSE)</f>
        <v>-----</v>
      </c>
      <c r="J164" t="str">
        <f>VLOOKUP($A164,'20190418 MPAT_Solution (30_70)'!$A$1:$J$247,9,FALSE)</f>
        <v>-----</v>
      </c>
      <c r="K164" t="str">
        <f>VLOOKUP($A164,'20190418 MPAT_Solution (50_50)'!$A$1:$J$247,9,FALSE)</f>
        <v>-----</v>
      </c>
      <c r="L164" t="str">
        <f>VLOOKUP($A164,'20190418 MPAT_Solution (70_30)'!$A$1:$J$247,9,FALSE)</f>
        <v>-----</v>
      </c>
      <c r="M164" t="str">
        <f>VLOOKUP($A164,'20190418 MPAT_Solution (90_10)'!$A$1:$J$247,9,FALSE)</f>
        <v>-----</v>
      </c>
      <c r="N164">
        <f t="shared" si="21"/>
        <v>0</v>
      </c>
      <c r="O164">
        <f t="shared" si="22"/>
        <v>0</v>
      </c>
      <c r="P164">
        <f t="shared" si="23"/>
        <v>0</v>
      </c>
      <c r="Q164">
        <f t="shared" si="24"/>
        <v>0</v>
      </c>
      <c r="R164">
        <f t="shared" si="25"/>
        <v>0</v>
      </c>
      <c r="S164" t="str">
        <f t="shared" si="26"/>
        <v/>
      </c>
      <c r="T164" t="str">
        <f t="shared" si="27"/>
        <v/>
      </c>
      <c r="U164" t="str">
        <f t="shared" si="28"/>
        <v/>
      </c>
      <c r="V164" t="str">
        <f t="shared" si="29"/>
        <v/>
      </c>
      <c r="W164" t="str">
        <f t="shared" si="30"/>
        <v/>
      </c>
    </row>
    <row r="165" spans="1:23" x14ac:dyDescent="0.25">
      <c r="A165" t="s">
        <v>295</v>
      </c>
      <c r="B165" t="s">
        <v>296</v>
      </c>
      <c r="C165" t="s">
        <v>284</v>
      </c>
      <c r="D165" t="s">
        <v>290</v>
      </c>
      <c r="E165" t="s">
        <v>236</v>
      </c>
      <c r="F165" t="s">
        <v>14</v>
      </c>
      <c r="G165" t="s">
        <v>14</v>
      </c>
      <c r="H165" t="s">
        <v>14</v>
      </c>
      <c r="I165" t="str">
        <f>VLOOKUP($A165,'20190418 MPAT_Solution (10_90)'!$A$1:$J$247,9,FALSE)</f>
        <v>-----</v>
      </c>
      <c r="J165" t="str">
        <f>VLOOKUP($A165,'20190418 MPAT_Solution (30_70)'!$A$1:$J$247,9,FALSE)</f>
        <v>-----</v>
      </c>
      <c r="K165" t="str">
        <f>VLOOKUP($A165,'20190418 MPAT_Solution (50_50)'!$A$1:$J$247,9,FALSE)</f>
        <v>-----</v>
      </c>
      <c r="L165" t="str">
        <f>VLOOKUP($A165,'20190418 MPAT_Solution (70_30)'!$A$1:$J$247,9,FALSE)</f>
        <v>-----</v>
      </c>
      <c r="M165" t="str">
        <f>VLOOKUP($A165,'20190418 MPAT_Solution (90_10)'!$A$1:$J$247,9,FALSE)</f>
        <v>-----</v>
      </c>
      <c r="N165">
        <f t="shared" si="21"/>
        <v>0</v>
      </c>
      <c r="O165">
        <f t="shared" si="22"/>
        <v>0</v>
      </c>
      <c r="P165">
        <f t="shared" si="23"/>
        <v>0</v>
      </c>
      <c r="Q165">
        <f t="shared" si="24"/>
        <v>0</v>
      </c>
      <c r="R165">
        <f t="shared" si="25"/>
        <v>0</v>
      </c>
      <c r="S165" t="str">
        <f t="shared" si="26"/>
        <v/>
      </c>
      <c r="T165" t="str">
        <f t="shared" si="27"/>
        <v/>
      </c>
      <c r="U165" t="str">
        <f t="shared" si="28"/>
        <v/>
      </c>
      <c r="V165" t="str">
        <f t="shared" si="29"/>
        <v/>
      </c>
      <c r="W165" t="str">
        <f t="shared" si="30"/>
        <v/>
      </c>
    </row>
    <row r="166" spans="1:23" x14ac:dyDescent="0.25">
      <c r="A166" t="s">
        <v>297</v>
      </c>
      <c r="B166" t="s">
        <v>298</v>
      </c>
      <c r="C166" t="s">
        <v>234</v>
      </c>
      <c r="D166" t="s">
        <v>251</v>
      </c>
      <c r="E166" t="s">
        <v>236</v>
      </c>
      <c r="F166" t="s">
        <v>14</v>
      </c>
      <c r="G166" t="s">
        <v>29</v>
      </c>
      <c r="H166" t="s">
        <v>36</v>
      </c>
      <c r="I166" t="str">
        <f>VLOOKUP($A166,'20190418 MPAT_Solution (10_90)'!$A$1:$J$247,9,FALSE)</f>
        <v>FY 24</v>
      </c>
      <c r="J166" t="str">
        <f>VLOOKUP($A166,'20190418 MPAT_Solution (30_70)'!$A$1:$J$247,9,FALSE)</f>
        <v>FY 24</v>
      </c>
      <c r="K166" t="str">
        <f>VLOOKUP($A166,'20190418 MPAT_Solution (50_50)'!$A$1:$J$247,9,FALSE)</f>
        <v>FY 25</v>
      </c>
      <c r="L166" t="str">
        <f>VLOOKUP($A166,'20190418 MPAT_Solution (70_30)'!$A$1:$J$247,9,FALSE)</f>
        <v>FY 24</v>
      </c>
      <c r="M166" t="str">
        <f>VLOOKUP($A166,'20190418 MPAT_Solution (90_10)'!$A$1:$J$247,9,FALSE)</f>
        <v>FY 24</v>
      </c>
      <c r="N166">
        <f t="shared" si="21"/>
        <v>0</v>
      </c>
      <c r="O166">
        <f t="shared" si="22"/>
        <v>0</v>
      </c>
      <c r="P166">
        <f t="shared" si="23"/>
        <v>1</v>
      </c>
      <c r="Q166">
        <f t="shared" si="24"/>
        <v>0</v>
      </c>
      <c r="R166">
        <f t="shared" si="25"/>
        <v>0</v>
      </c>
      <c r="S166">
        <f t="shared" si="26"/>
        <v>24</v>
      </c>
      <c r="T166">
        <f t="shared" si="27"/>
        <v>24</v>
      </c>
      <c r="U166">
        <f t="shared" si="28"/>
        <v>25</v>
      </c>
      <c r="V166">
        <f t="shared" si="29"/>
        <v>24</v>
      </c>
      <c r="W166">
        <f t="shared" si="30"/>
        <v>24</v>
      </c>
    </row>
    <row r="167" spans="1:23" x14ac:dyDescent="0.25">
      <c r="A167" t="s">
        <v>299</v>
      </c>
      <c r="B167" t="s">
        <v>300</v>
      </c>
      <c r="C167" t="s">
        <v>244</v>
      </c>
      <c r="D167" t="s">
        <v>301</v>
      </c>
      <c r="E167" t="s">
        <v>236</v>
      </c>
      <c r="F167" t="s">
        <v>14</v>
      </c>
      <c r="G167" t="s">
        <v>29</v>
      </c>
      <c r="H167" t="s">
        <v>14</v>
      </c>
      <c r="I167" t="str">
        <f>VLOOKUP($A167,'20190418 MPAT_Solution (10_90)'!$A$1:$J$247,9,FALSE)</f>
        <v>-----</v>
      </c>
      <c r="J167" t="str">
        <f>VLOOKUP($A167,'20190418 MPAT_Solution (30_70)'!$A$1:$J$247,9,FALSE)</f>
        <v>-----</v>
      </c>
      <c r="K167" t="str">
        <f>VLOOKUP($A167,'20190418 MPAT_Solution (50_50)'!$A$1:$J$247,9,FALSE)</f>
        <v>-----</v>
      </c>
      <c r="L167" t="str">
        <f>VLOOKUP($A167,'20190418 MPAT_Solution (70_30)'!$A$1:$J$247,9,FALSE)</f>
        <v>-----</v>
      </c>
      <c r="M167" t="str">
        <f>VLOOKUP($A167,'20190418 MPAT_Solution (90_10)'!$A$1:$J$247,9,FALSE)</f>
        <v>-----</v>
      </c>
      <c r="N167">
        <f t="shared" si="21"/>
        <v>0</v>
      </c>
      <c r="O167">
        <f t="shared" si="22"/>
        <v>0</v>
      </c>
      <c r="P167">
        <f t="shared" si="23"/>
        <v>0</v>
      </c>
      <c r="Q167">
        <f t="shared" si="24"/>
        <v>0</v>
      </c>
      <c r="R167">
        <f t="shared" si="25"/>
        <v>0</v>
      </c>
      <c r="S167" t="str">
        <f t="shared" si="26"/>
        <v/>
      </c>
      <c r="T167" t="str">
        <f t="shared" si="27"/>
        <v/>
      </c>
      <c r="U167" t="str">
        <f t="shared" si="28"/>
        <v/>
      </c>
      <c r="V167" t="str">
        <f t="shared" si="29"/>
        <v/>
      </c>
      <c r="W167" t="str">
        <f t="shared" si="30"/>
        <v/>
      </c>
    </row>
    <row r="168" spans="1:23" x14ac:dyDescent="0.25">
      <c r="A168" t="s">
        <v>302</v>
      </c>
      <c r="B168" t="s">
        <v>303</v>
      </c>
      <c r="C168" t="s">
        <v>203</v>
      </c>
      <c r="D168" t="s">
        <v>227</v>
      </c>
      <c r="E168" t="s">
        <v>28</v>
      </c>
      <c r="F168" t="s">
        <v>14</v>
      </c>
      <c r="G168" t="s">
        <v>29</v>
      </c>
      <c r="H168" t="s">
        <v>29</v>
      </c>
      <c r="I168" t="str">
        <f>VLOOKUP($A168,'20190418 MPAT_Solution (10_90)'!$A$1:$J$247,9,FALSE)</f>
        <v>FY 22</v>
      </c>
      <c r="J168" t="str">
        <f>VLOOKUP($A168,'20190418 MPAT_Solution (30_70)'!$A$1:$J$247,9,FALSE)</f>
        <v>FY 22</v>
      </c>
      <c r="K168" t="str">
        <f>VLOOKUP($A168,'20190418 MPAT_Solution (50_50)'!$A$1:$J$247,9,FALSE)</f>
        <v>FY 22</v>
      </c>
      <c r="L168" t="str">
        <f>VLOOKUP($A168,'20190418 MPAT_Solution (70_30)'!$A$1:$J$247,9,FALSE)</f>
        <v>FY 22</v>
      </c>
      <c r="M168" t="str">
        <f>VLOOKUP($A168,'20190418 MPAT_Solution (90_10)'!$A$1:$J$247,9,FALSE)</f>
        <v>FY 22</v>
      </c>
      <c r="N168">
        <f t="shared" si="21"/>
        <v>0</v>
      </c>
      <c r="O168">
        <f t="shared" si="22"/>
        <v>0</v>
      </c>
      <c r="P168">
        <f t="shared" si="23"/>
        <v>0</v>
      </c>
      <c r="Q168">
        <f t="shared" si="24"/>
        <v>0</v>
      </c>
      <c r="R168">
        <f t="shared" si="25"/>
        <v>0</v>
      </c>
      <c r="S168">
        <f t="shared" si="26"/>
        <v>22</v>
      </c>
      <c r="T168">
        <f t="shared" si="27"/>
        <v>22</v>
      </c>
      <c r="U168">
        <f t="shared" si="28"/>
        <v>22</v>
      </c>
      <c r="V168">
        <f t="shared" si="29"/>
        <v>22</v>
      </c>
      <c r="W168">
        <f t="shared" si="30"/>
        <v>22</v>
      </c>
    </row>
    <row r="169" spans="1:23" x14ac:dyDescent="0.25">
      <c r="A169" t="s">
        <v>304</v>
      </c>
      <c r="B169" t="s">
        <v>305</v>
      </c>
      <c r="C169" t="s">
        <v>306</v>
      </c>
      <c r="D169" t="s">
        <v>307</v>
      </c>
      <c r="E169" t="s">
        <v>236</v>
      </c>
      <c r="F169" t="s">
        <v>18</v>
      </c>
      <c r="G169" t="s">
        <v>18</v>
      </c>
      <c r="H169" t="s">
        <v>18</v>
      </c>
      <c r="I169" t="str">
        <f>VLOOKUP($A169,'20190418 MPAT_Solution (10_90)'!$A$1:$J$247,9,FALSE)</f>
        <v>FY 23</v>
      </c>
      <c r="J169" t="str">
        <f>VLOOKUP($A169,'20190418 MPAT_Solution (30_70)'!$A$1:$J$247,9,FALSE)</f>
        <v>FY 23</v>
      </c>
      <c r="K169" t="str">
        <f>VLOOKUP($A169,'20190418 MPAT_Solution (50_50)'!$A$1:$J$247,9,FALSE)</f>
        <v>FY 23</v>
      </c>
      <c r="L169" t="str">
        <f>VLOOKUP($A169,'20190418 MPAT_Solution (70_30)'!$A$1:$J$247,9,FALSE)</f>
        <v>FY 23</v>
      </c>
      <c r="M169" t="str">
        <f>VLOOKUP($A169,'20190418 MPAT_Solution (90_10)'!$A$1:$J$247,9,FALSE)</f>
        <v>FY 23</v>
      </c>
      <c r="N169">
        <f t="shared" si="21"/>
        <v>0</v>
      </c>
      <c r="O169">
        <f t="shared" si="22"/>
        <v>0</v>
      </c>
      <c r="P169">
        <f t="shared" si="23"/>
        <v>0</v>
      </c>
      <c r="Q169">
        <f t="shared" si="24"/>
        <v>0</v>
      </c>
      <c r="R169">
        <f t="shared" si="25"/>
        <v>0</v>
      </c>
      <c r="S169">
        <f t="shared" si="26"/>
        <v>23</v>
      </c>
      <c r="T169">
        <f t="shared" si="27"/>
        <v>23</v>
      </c>
      <c r="U169">
        <f t="shared" si="28"/>
        <v>23</v>
      </c>
      <c r="V169">
        <f t="shared" si="29"/>
        <v>23</v>
      </c>
      <c r="W169">
        <f t="shared" si="30"/>
        <v>23</v>
      </c>
    </row>
    <row r="170" spans="1:23" x14ac:dyDescent="0.25">
      <c r="A170" t="s">
        <v>308</v>
      </c>
      <c r="B170" t="s">
        <v>309</v>
      </c>
      <c r="C170" t="s">
        <v>250</v>
      </c>
      <c r="D170" t="s">
        <v>307</v>
      </c>
      <c r="E170" t="s">
        <v>236</v>
      </c>
      <c r="F170" t="s">
        <v>14</v>
      </c>
      <c r="G170" t="s">
        <v>29</v>
      </c>
      <c r="H170" t="s">
        <v>29</v>
      </c>
      <c r="I170" t="str">
        <f>VLOOKUP($A170,'20190418 MPAT_Solution (10_90)'!$A$1:$J$247,9,FALSE)</f>
        <v>FY 25</v>
      </c>
      <c r="J170" t="str">
        <f>VLOOKUP($A170,'20190418 MPAT_Solution (30_70)'!$A$1:$J$247,9,FALSE)</f>
        <v>FY 23</v>
      </c>
      <c r="K170" t="str">
        <f>VLOOKUP($A170,'20190418 MPAT_Solution (50_50)'!$A$1:$J$247,9,FALSE)</f>
        <v>FY 23</v>
      </c>
      <c r="L170" t="str">
        <f>VLOOKUP($A170,'20190418 MPAT_Solution (70_30)'!$A$1:$J$247,9,FALSE)</f>
        <v>FY 22</v>
      </c>
      <c r="M170" t="str">
        <f>VLOOKUP($A170,'20190418 MPAT_Solution (90_10)'!$A$1:$J$247,9,FALSE)</f>
        <v>FY 22</v>
      </c>
      <c r="N170">
        <f t="shared" si="21"/>
        <v>1</v>
      </c>
      <c r="O170">
        <f t="shared" si="22"/>
        <v>1</v>
      </c>
      <c r="P170">
        <f t="shared" si="23"/>
        <v>1</v>
      </c>
      <c r="Q170">
        <f t="shared" si="24"/>
        <v>0</v>
      </c>
      <c r="R170">
        <f t="shared" si="25"/>
        <v>0</v>
      </c>
      <c r="S170">
        <f t="shared" si="26"/>
        <v>25</v>
      </c>
      <c r="T170">
        <f t="shared" si="27"/>
        <v>23</v>
      </c>
      <c r="U170">
        <f t="shared" si="28"/>
        <v>23</v>
      </c>
      <c r="V170">
        <f t="shared" si="29"/>
        <v>22</v>
      </c>
      <c r="W170">
        <f t="shared" si="30"/>
        <v>22</v>
      </c>
    </row>
    <row r="171" spans="1:23" x14ac:dyDescent="0.25">
      <c r="A171" t="s">
        <v>310</v>
      </c>
      <c r="B171" t="s">
        <v>311</v>
      </c>
      <c r="C171" t="s">
        <v>259</v>
      </c>
      <c r="D171" t="s">
        <v>251</v>
      </c>
      <c r="E171" t="s">
        <v>236</v>
      </c>
      <c r="F171" t="s">
        <v>14</v>
      </c>
      <c r="G171" t="s">
        <v>18</v>
      </c>
      <c r="H171" t="s">
        <v>18</v>
      </c>
      <c r="I171" t="str">
        <f>VLOOKUP($A171,'20190418 MPAT_Solution (10_90)'!$A$1:$J$247,9,FALSE)</f>
        <v>FY 24</v>
      </c>
      <c r="J171" t="str">
        <f>VLOOKUP($A171,'20190418 MPAT_Solution (30_70)'!$A$1:$J$247,9,FALSE)</f>
        <v>FY 23</v>
      </c>
      <c r="K171" t="str">
        <f>VLOOKUP($A171,'20190418 MPAT_Solution (50_50)'!$A$1:$J$247,9,FALSE)</f>
        <v>FY 24</v>
      </c>
      <c r="L171" t="str">
        <f>VLOOKUP($A171,'20190418 MPAT_Solution (70_30)'!$A$1:$J$247,9,FALSE)</f>
        <v>FY 23</v>
      </c>
      <c r="M171" t="str">
        <f>VLOOKUP($A171,'20190418 MPAT_Solution (90_10)'!$A$1:$J$247,9,FALSE)</f>
        <v>FY 24</v>
      </c>
      <c r="N171">
        <f t="shared" si="21"/>
        <v>1</v>
      </c>
      <c r="O171">
        <f t="shared" si="22"/>
        <v>0</v>
      </c>
      <c r="P171">
        <f t="shared" si="23"/>
        <v>1</v>
      </c>
      <c r="Q171">
        <f t="shared" si="24"/>
        <v>0</v>
      </c>
      <c r="R171">
        <f t="shared" si="25"/>
        <v>1</v>
      </c>
      <c r="S171">
        <f t="shared" si="26"/>
        <v>24</v>
      </c>
      <c r="T171">
        <f t="shared" si="27"/>
        <v>23</v>
      </c>
      <c r="U171">
        <f t="shared" si="28"/>
        <v>24</v>
      </c>
      <c r="V171">
        <f t="shared" si="29"/>
        <v>23</v>
      </c>
      <c r="W171">
        <f t="shared" si="30"/>
        <v>24</v>
      </c>
    </row>
    <row r="172" spans="1:23" x14ac:dyDescent="0.25">
      <c r="A172" t="s">
        <v>312</v>
      </c>
      <c r="B172" t="s">
        <v>313</v>
      </c>
      <c r="C172" t="s">
        <v>259</v>
      </c>
      <c r="D172" t="s">
        <v>314</v>
      </c>
      <c r="E172" t="s">
        <v>236</v>
      </c>
      <c r="F172" t="s">
        <v>14</v>
      </c>
      <c r="G172" t="s">
        <v>18</v>
      </c>
      <c r="H172" t="s">
        <v>36</v>
      </c>
      <c r="I172" t="str">
        <f>VLOOKUP($A172,'20190418 MPAT_Solution (10_90)'!$A$1:$J$247,9,FALSE)</f>
        <v>FY 24</v>
      </c>
      <c r="J172" t="str">
        <f>VLOOKUP($A172,'20190418 MPAT_Solution (30_70)'!$A$1:$J$247,9,FALSE)</f>
        <v>FY 24</v>
      </c>
      <c r="K172" t="str">
        <f>VLOOKUP($A172,'20190418 MPAT_Solution (50_50)'!$A$1:$J$247,9,FALSE)</f>
        <v>FY 24</v>
      </c>
      <c r="L172" t="str">
        <f>VLOOKUP($A172,'20190418 MPAT_Solution (70_30)'!$A$1:$J$247,9,FALSE)</f>
        <v>FY 24</v>
      </c>
      <c r="M172" t="str">
        <f>VLOOKUP($A172,'20190418 MPAT_Solution (90_10)'!$A$1:$J$247,9,FALSE)</f>
        <v>FY 24</v>
      </c>
      <c r="N172">
        <f t="shared" si="21"/>
        <v>0</v>
      </c>
      <c r="O172">
        <f t="shared" si="22"/>
        <v>0</v>
      </c>
      <c r="P172">
        <f t="shared" si="23"/>
        <v>0</v>
      </c>
      <c r="Q172">
        <f t="shared" si="24"/>
        <v>0</v>
      </c>
      <c r="R172">
        <f t="shared" si="25"/>
        <v>0</v>
      </c>
      <c r="S172">
        <f t="shared" si="26"/>
        <v>24</v>
      </c>
      <c r="T172">
        <f t="shared" si="27"/>
        <v>24</v>
      </c>
      <c r="U172">
        <f t="shared" si="28"/>
        <v>24</v>
      </c>
      <c r="V172">
        <f t="shared" si="29"/>
        <v>24</v>
      </c>
      <c r="W172">
        <f t="shared" si="30"/>
        <v>24</v>
      </c>
    </row>
    <row r="173" spans="1:23" x14ac:dyDescent="0.25">
      <c r="A173" t="s">
        <v>315</v>
      </c>
      <c r="B173" t="s">
        <v>316</v>
      </c>
      <c r="C173" t="s">
        <v>317</v>
      </c>
      <c r="D173" t="s">
        <v>307</v>
      </c>
      <c r="E173" t="s">
        <v>236</v>
      </c>
      <c r="F173" t="s">
        <v>14</v>
      </c>
      <c r="G173" t="s">
        <v>29</v>
      </c>
      <c r="H173" t="s">
        <v>36</v>
      </c>
      <c r="I173" t="str">
        <f>VLOOKUP($A173,'20190418 MPAT_Solution (10_90)'!$A$1:$J$247,9,FALSE)</f>
        <v>FY 25</v>
      </c>
      <c r="J173" t="str">
        <f>VLOOKUP($A173,'20190418 MPAT_Solution (30_70)'!$A$1:$J$247,9,FALSE)</f>
        <v>FY 25</v>
      </c>
      <c r="K173" t="str">
        <f>VLOOKUP($A173,'20190418 MPAT_Solution (50_50)'!$A$1:$J$247,9,FALSE)</f>
        <v>FY 25</v>
      </c>
      <c r="L173" t="str">
        <f>VLOOKUP($A173,'20190418 MPAT_Solution (70_30)'!$A$1:$J$247,9,FALSE)</f>
        <v>FY 25</v>
      </c>
      <c r="M173" t="str">
        <f>VLOOKUP($A173,'20190418 MPAT_Solution (90_10)'!$A$1:$J$247,9,FALSE)</f>
        <v>FY 25</v>
      </c>
      <c r="N173">
        <f t="shared" si="21"/>
        <v>1</v>
      </c>
      <c r="O173">
        <f t="shared" si="22"/>
        <v>1</v>
      </c>
      <c r="P173">
        <f t="shared" si="23"/>
        <v>1</v>
      </c>
      <c r="Q173">
        <f t="shared" si="24"/>
        <v>1</v>
      </c>
      <c r="R173">
        <f t="shared" si="25"/>
        <v>1</v>
      </c>
      <c r="S173">
        <f t="shared" si="26"/>
        <v>25</v>
      </c>
      <c r="T173">
        <f t="shared" si="27"/>
        <v>25</v>
      </c>
      <c r="U173">
        <f t="shared" si="28"/>
        <v>25</v>
      </c>
      <c r="V173">
        <f t="shared" si="29"/>
        <v>25</v>
      </c>
      <c r="W173">
        <f t="shared" si="30"/>
        <v>25</v>
      </c>
    </row>
    <row r="174" spans="1:23" x14ac:dyDescent="0.25">
      <c r="A174" t="s">
        <v>318</v>
      </c>
      <c r="B174" t="s">
        <v>319</v>
      </c>
      <c r="C174" t="s">
        <v>317</v>
      </c>
      <c r="D174" t="s">
        <v>251</v>
      </c>
      <c r="E174" t="s">
        <v>236</v>
      </c>
      <c r="F174" t="s">
        <v>14</v>
      </c>
      <c r="G174" t="s">
        <v>36</v>
      </c>
      <c r="H174" t="s">
        <v>14</v>
      </c>
      <c r="I174" t="str">
        <f>VLOOKUP($A174,'20190418 MPAT_Solution (10_90)'!$A$1:$J$247,9,FALSE)</f>
        <v>-----</v>
      </c>
      <c r="J174" t="str">
        <f>VLOOKUP($A174,'20190418 MPAT_Solution (30_70)'!$A$1:$J$247,9,FALSE)</f>
        <v>-----</v>
      </c>
      <c r="K174" t="str">
        <f>VLOOKUP($A174,'20190418 MPAT_Solution (50_50)'!$A$1:$J$247,9,FALSE)</f>
        <v>-----</v>
      </c>
      <c r="L174" t="str">
        <f>VLOOKUP($A174,'20190418 MPAT_Solution (70_30)'!$A$1:$J$247,9,FALSE)</f>
        <v>-----</v>
      </c>
      <c r="M174" t="str">
        <f>VLOOKUP($A174,'20190418 MPAT_Solution (90_10)'!$A$1:$J$247,9,FALSE)</f>
        <v>-----</v>
      </c>
      <c r="N174">
        <f t="shared" si="21"/>
        <v>0</v>
      </c>
      <c r="O174">
        <f t="shared" si="22"/>
        <v>0</v>
      </c>
      <c r="P174">
        <f t="shared" si="23"/>
        <v>0</v>
      </c>
      <c r="Q174">
        <f t="shared" si="24"/>
        <v>0</v>
      </c>
      <c r="R174">
        <f t="shared" si="25"/>
        <v>0</v>
      </c>
      <c r="S174" t="str">
        <f t="shared" si="26"/>
        <v/>
      </c>
      <c r="T174" t="str">
        <f t="shared" si="27"/>
        <v/>
      </c>
      <c r="U174" t="str">
        <f t="shared" si="28"/>
        <v/>
      </c>
      <c r="V174" t="str">
        <f t="shared" si="29"/>
        <v/>
      </c>
      <c r="W174" t="str">
        <f t="shared" si="30"/>
        <v/>
      </c>
    </row>
    <row r="175" spans="1:23" x14ac:dyDescent="0.25">
      <c r="A175" t="s">
        <v>320</v>
      </c>
      <c r="B175" t="s">
        <v>321</v>
      </c>
      <c r="C175" t="s">
        <v>265</v>
      </c>
      <c r="D175" t="s">
        <v>251</v>
      </c>
      <c r="E175" t="s">
        <v>236</v>
      </c>
      <c r="F175" t="s">
        <v>14</v>
      </c>
      <c r="G175" t="s">
        <v>29</v>
      </c>
      <c r="H175" t="s">
        <v>14</v>
      </c>
      <c r="I175" t="str">
        <f>VLOOKUP($A175,'20190418 MPAT_Solution (10_90)'!$A$1:$J$247,9,FALSE)</f>
        <v>-----</v>
      </c>
      <c r="J175" t="str">
        <f>VLOOKUP($A175,'20190418 MPAT_Solution (30_70)'!$A$1:$J$247,9,FALSE)</f>
        <v>-----</v>
      </c>
      <c r="K175" t="str">
        <f>VLOOKUP($A175,'20190418 MPAT_Solution (50_50)'!$A$1:$J$247,9,FALSE)</f>
        <v>-----</v>
      </c>
      <c r="L175" t="str">
        <f>VLOOKUP($A175,'20190418 MPAT_Solution (70_30)'!$A$1:$J$247,9,FALSE)</f>
        <v>-----</v>
      </c>
      <c r="M175" t="str">
        <f>VLOOKUP($A175,'20190418 MPAT_Solution (90_10)'!$A$1:$J$247,9,FALSE)</f>
        <v>-----</v>
      </c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>
        <f t="shared" si="25"/>
        <v>0</v>
      </c>
      <c r="S175" t="str">
        <f t="shared" si="26"/>
        <v/>
      </c>
      <c r="T175" t="str">
        <f t="shared" si="27"/>
        <v/>
      </c>
      <c r="U175" t="str">
        <f t="shared" si="28"/>
        <v/>
      </c>
      <c r="V175" t="str">
        <f t="shared" si="29"/>
        <v/>
      </c>
      <c r="W175" t="str">
        <f t="shared" si="30"/>
        <v/>
      </c>
    </row>
    <row r="176" spans="1:23" x14ac:dyDescent="0.25">
      <c r="A176" t="s">
        <v>322</v>
      </c>
      <c r="B176" t="s">
        <v>323</v>
      </c>
      <c r="C176" t="s">
        <v>265</v>
      </c>
      <c r="D176" t="s">
        <v>324</v>
      </c>
      <c r="E176" t="s">
        <v>236</v>
      </c>
      <c r="F176" t="s">
        <v>14</v>
      </c>
      <c r="G176" t="s">
        <v>22</v>
      </c>
      <c r="H176" t="s">
        <v>22</v>
      </c>
      <c r="I176" t="str">
        <f>VLOOKUP($A176,'20190418 MPAT_Solution (10_90)'!$A$1:$J$247,9,FALSE)</f>
        <v>-----</v>
      </c>
      <c r="J176" t="str">
        <f>VLOOKUP($A176,'20190418 MPAT_Solution (30_70)'!$A$1:$J$247,9,FALSE)</f>
        <v>-----</v>
      </c>
      <c r="K176" t="str">
        <f>VLOOKUP($A176,'20190418 MPAT_Solution (50_50)'!$A$1:$J$247,9,FALSE)</f>
        <v>-----</v>
      </c>
      <c r="L176" t="str">
        <f>VLOOKUP($A176,'20190418 MPAT_Solution (70_30)'!$A$1:$J$247,9,FALSE)</f>
        <v>-----</v>
      </c>
      <c r="M176" t="str">
        <f>VLOOKUP($A176,'20190418 MPAT_Solution (90_10)'!$A$1:$J$247,9,FALSE)</f>
        <v>-----</v>
      </c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>
        <f t="shared" si="25"/>
        <v>0</v>
      </c>
      <c r="S176" t="str">
        <f t="shared" si="26"/>
        <v/>
      </c>
      <c r="T176" t="str">
        <f t="shared" si="27"/>
        <v/>
      </c>
      <c r="U176" t="str">
        <f t="shared" si="28"/>
        <v/>
      </c>
      <c r="V176" t="str">
        <f t="shared" si="29"/>
        <v/>
      </c>
      <c r="W176" t="str">
        <f t="shared" si="30"/>
        <v/>
      </c>
    </row>
    <row r="177" spans="1:23" x14ac:dyDescent="0.25">
      <c r="A177" t="s">
        <v>325</v>
      </c>
      <c r="B177" t="s">
        <v>326</v>
      </c>
      <c r="C177" t="s">
        <v>234</v>
      </c>
      <c r="D177" t="s">
        <v>251</v>
      </c>
      <c r="E177" t="s">
        <v>236</v>
      </c>
      <c r="F177" t="s">
        <v>14</v>
      </c>
      <c r="G177" t="s">
        <v>29</v>
      </c>
      <c r="H177" t="s">
        <v>14</v>
      </c>
      <c r="I177" t="str">
        <f>VLOOKUP($A177,'20190418 MPAT_Solution (10_90)'!$A$1:$J$247,9,FALSE)</f>
        <v>-----</v>
      </c>
      <c r="J177" t="str">
        <f>VLOOKUP($A177,'20190418 MPAT_Solution (30_70)'!$A$1:$J$247,9,FALSE)</f>
        <v>-----</v>
      </c>
      <c r="K177" t="str">
        <f>VLOOKUP($A177,'20190418 MPAT_Solution (50_50)'!$A$1:$J$247,9,FALSE)</f>
        <v>-----</v>
      </c>
      <c r="L177" t="str">
        <f>VLOOKUP($A177,'20190418 MPAT_Solution (70_30)'!$A$1:$J$247,9,FALSE)</f>
        <v>-----</v>
      </c>
      <c r="M177" t="str">
        <f>VLOOKUP($A177,'20190418 MPAT_Solution (90_10)'!$A$1:$J$247,9,FALSE)</f>
        <v>-----</v>
      </c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>
        <f t="shared" si="25"/>
        <v>0</v>
      </c>
      <c r="S177" t="str">
        <f t="shared" si="26"/>
        <v/>
      </c>
      <c r="T177" t="str">
        <f t="shared" si="27"/>
        <v/>
      </c>
      <c r="U177" t="str">
        <f t="shared" si="28"/>
        <v/>
      </c>
      <c r="V177" t="str">
        <f t="shared" si="29"/>
        <v/>
      </c>
      <c r="W177" t="str">
        <f t="shared" si="30"/>
        <v/>
      </c>
    </row>
    <row r="178" spans="1:23" x14ac:dyDescent="0.25">
      <c r="A178" t="s">
        <v>327</v>
      </c>
      <c r="B178" t="s">
        <v>86</v>
      </c>
      <c r="C178" t="s">
        <v>244</v>
      </c>
      <c r="D178" t="s">
        <v>307</v>
      </c>
      <c r="E178" t="s">
        <v>236</v>
      </c>
      <c r="F178" t="s">
        <v>14</v>
      </c>
      <c r="G178" t="s">
        <v>22</v>
      </c>
      <c r="H178" t="s">
        <v>22</v>
      </c>
      <c r="I178" t="str">
        <f>VLOOKUP($A178,'20190418 MPAT_Solution (10_90)'!$A$1:$J$247,9,FALSE)</f>
        <v>FY 21</v>
      </c>
      <c r="J178" t="str">
        <f>VLOOKUP($A178,'20190418 MPAT_Solution (30_70)'!$A$1:$J$247,9,FALSE)</f>
        <v>FY 21</v>
      </c>
      <c r="K178" t="str">
        <f>VLOOKUP($A178,'20190418 MPAT_Solution (50_50)'!$A$1:$J$247,9,FALSE)</f>
        <v>-----</v>
      </c>
      <c r="L178" t="str">
        <f>VLOOKUP($A178,'20190418 MPAT_Solution (70_30)'!$A$1:$J$247,9,FALSE)</f>
        <v>-----</v>
      </c>
      <c r="M178" t="str">
        <f>VLOOKUP($A178,'20190418 MPAT_Solution (90_10)'!$A$1:$J$247,9,FALSE)</f>
        <v>-----</v>
      </c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>
        <f t="shared" si="25"/>
        <v>0</v>
      </c>
      <c r="S178">
        <f t="shared" si="26"/>
        <v>21</v>
      </c>
      <c r="T178">
        <f t="shared" si="27"/>
        <v>21</v>
      </c>
      <c r="U178" t="str">
        <f t="shared" si="28"/>
        <v/>
      </c>
      <c r="V178" t="str">
        <f t="shared" si="29"/>
        <v/>
      </c>
      <c r="W178" t="str">
        <f t="shared" si="30"/>
        <v/>
      </c>
    </row>
    <row r="179" spans="1:23" x14ac:dyDescent="0.25">
      <c r="A179" t="s">
        <v>328</v>
      </c>
      <c r="B179" t="s">
        <v>329</v>
      </c>
      <c r="C179" t="s">
        <v>317</v>
      </c>
      <c r="D179" t="s">
        <v>307</v>
      </c>
      <c r="E179" t="s">
        <v>236</v>
      </c>
      <c r="F179" t="s">
        <v>14</v>
      </c>
      <c r="G179" t="s">
        <v>29</v>
      </c>
      <c r="H179" t="s">
        <v>29</v>
      </c>
      <c r="I179" t="str">
        <f>VLOOKUP($A179,'20190418 MPAT_Solution (10_90)'!$A$1:$J$247,9,FALSE)</f>
        <v>FY 22</v>
      </c>
      <c r="J179" t="str">
        <f>VLOOKUP($A179,'20190418 MPAT_Solution (30_70)'!$A$1:$J$247,9,FALSE)</f>
        <v>FY 23</v>
      </c>
      <c r="K179" t="str">
        <f>VLOOKUP($A179,'20190418 MPAT_Solution (50_50)'!$A$1:$J$247,9,FALSE)</f>
        <v>FY 23</v>
      </c>
      <c r="L179" t="str">
        <f>VLOOKUP($A179,'20190418 MPAT_Solution (70_30)'!$A$1:$J$247,9,FALSE)</f>
        <v>FY 22</v>
      </c>
      <c r="M179" t="str">
        <f>VLOOKUP($A179,'20190418 MPAT_Solution (90_10)'!$A$1:$J$247,9,FALSE)</f>
        <v>FY 22</v>
      </c>
      <c r="N179">
        <f t="shared" si="21"/>
        <v>0</v>
      </c>
      <c r="O179">
        <f t="shared" si="22"/>
        <v>1</v>
      </c>
      <c r="P179">
        <f t="shared" si="23"/>
        <v>1</v>
      </c>
      <c r="Q179">
        <f t="shared" si="24"/>
        <v>0</v>
      </c>
      <c r="R179">
        <f t="shared" si="25"/>
        <v>0</v>
      </c>
      <c r="S179">
        <f t="shared" si="26"/>
        <v>22</v>
      </c>
      <c r="T179">
        <f t="shared" si="27"/>
        <v>23</v>
      </c>
      <c r="U179">
        <f t="shared" si="28"/>
        <v>23</v>
      </c>
      <c r="V179">
        <f t="shared" si="29"/>
        <v>22</v>
      </c>
      <c r="W179">
        <f t="shared" si="30"/>
        <v>22</v>
      </c>
    </row>
    <row r="180" spans="1:23" x14ac:dyDescent="0.25">
      <c r="A180" t="s">
        <v>330</v>
      </c>
      <c r="B180" t="s">
        <v>331</v>
      </c>
      <c r="C180" t="s">
        <v>244</v>
      </c>
      <c r="D180" t="s">
        <v>307</v>
      </c>
      <c r="E180" t="s">
        <v>236</v>
      </c>
      <c r="F180" t="s">
        <v>14</v>
      </c>
      <c r="G180" t="s">
        <v>22</v>
      </c>
      <c r="H180" t="s">
        <v>22</v>
      </c>
      <c r="I180" t="str">
        <f>VLOOKUP($A180,'20190418 MPAT_Solution (10_90)'!$A$1:$J$247,9,FALSE)</f>
        <v>FY 21</v>
      </c>
      <c r="J180" t="str">
        <f>VLOOKUP($A180,'20190418 MPAT_Solution (30_70)'!$A$1:$J$247,9,FALSE)</f>
        <v>FY 21</v>
      </c>
      <c r="K180" t="str">
        <f>VLOOKUP($A180,'20190418 MPAT_Solution (50_50)'!$A$1:$J$247,9,FALSE)</f>
        <v>-----</v>
      </c>
      <c r="L180" t="str">
        <f>VLOOKUP($A180,'20190418 MPAT_Solution (70_30)'!$A$1:$J$247,9,FALSE)</f>
        <v>-----</v>
      </c>
      <c r="M180" t="str">
        <f>VLOOKUP($A180,'20190418 MPAT_Solution (90_10)'!$A$1:$J$247,9,FALSE)</f>
        <v>-----</v>
      </c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>
        <f t="shared" si="25"/>
        <v>0</v>
      </c>
      <c r="S180">
        <f t="shared" si="26"/>
        <v>21</v>
      </c>
      <c r="T180">
        <f t="shared" si="27"/>
        <v>21</v>
      </c>
      <c r="U180" t="str">
        <f t="shared" si="28"/>
        <v/>
      </c>
      <c r="V180" t="str">
        <f t="shared" si="29"/>
        <v/>
      </c>
      <c r="W180" t="str">
        <f t="shared" si="30"/>
        <v/>
      </c>
    </row>
    <row r="181" spans="1:23" x14ac:dyDescent="0.25">
      <c r="A181" t="s">
        <v>332</v>
      </c>
      <c r="B181" t="s">
        <v>333</v>
      </c>
      <c r="C181" t="s">
        <v>284</v>
      </c>
      <c r="D181" t="s">
        <v>307</v>
      </c>
      <c r="E181" t="s">
        <v>236</v>
      </c>
      <c r="F181" t="s">
        <v>14</v>
      </c>
      <c r="G181" t="s">
        <v>22</v>
      </c>
      <c r="H181" t="s">
        <v>29</v>
      </c>
      <c r="I181" t="str">
        <f>VLOOKUP($A181,'20190418 MPAT_Solution (10_90)'!$A$1:$J$247,9,FALSE)</f>
        <v>FY 22</v>
      </c>
      <c r="J181" t="str">
        <f>VLOOKUP($A181,'20190418 MPAT_Solution (30_70)'!$A$1:$J$247,9,FALSE)</f>
        <v>FY 22</v>
      </c>
      <c r="K181" t="str">
        <f>VLOOKUP($A181,'20190418 MPAT_Solution (50_50)'!$A$1:$J$247,9,FALSE)</f>
        <v>FY 22</v>
      </c>
      <c r="L181" t="str">
        <f>VLOOKUP($A181,'20190418 MPAT_Solution (70_30)'!$A$1:$J$247,9,FALSE)</f>
        <v>FY 22</v>
      </c>
      <c r="M181" t="str">
        <f>VLOOKUP($A181,'20190418 MPAT_Solution (90_10)'!$A$1:$J$247,9,FALSE)</f>
        <v>FY 22</v>
      </c>
      <c r="N181">
        <f t="shared" si="21"/>
        <v>0</v>
      </c>
      <c r="O181">
        <f t="shared" si="22"/>
        <v>0</v>
      </c>
      <c r="P181">
        <f t="shared" si="23"/>
        <v>0</v>
      </c>
      <c r="Q181">
        <f t="shared" si="24"/>
        <v>0</v>
      </c>
      <c r="R181">
        <f t="shared" si="25"/>
        <v>0</v>
      </c>
      <c r="S181">
        <f t="shared" si="26"/>
        <v>22</v>
      </c>
      <c r="T181">
        <f t="shared" si="27"/>
        <v>22</v>
      </c>
      <c r="U181">
        <f t="shared" si="28"/>
        <v>22</v>
      </c>
      <c r="V181">
        <f t="shared" si="29"/>
        <v>22</v>
      </c>
      <c r="W181">
        <f t="shared" si="30"/>
        <v>22</v>
      </c>
    </row>
    <row r="182" spans="1:23" x14ac:dyDescent="0.25">
      <c r="A182" t="s">
        <v>334</v>
      </c>
      <c r="B182" t="s">
        <v>335</v>
      </c>
      <c r="C182" t="s">
        <v>259</v>
      </c>
      <c r="D182" t="s">
        <v>324</v>
      </c>
      <c r="E182" t="s">
        <v>236</v>
      </c>
      <c r="F182" t="s">
        <v>22</v>
      </c>
      <c r="G182" t="s">
        <v>22</v>
      </c>
      <c r="H182" t="s">
        <v>22</v>
      </c>
      <c r="I182" t="str">
        <f>VLOOKUP($A182,'20190418 MPAT_Solution (10_90)'!$A$1:$J$247,9,FALSE)</f>
        <v>FY 21</v>
      </c>
      <c r="J182" t="str">
        <f>VLOOKUP($A182,'20190418 MPAT_Solution (30_70)'!$A$1:$J$247,9,FALSE)</f>
        <v>FY 21</v>
      </c>
      <c r="K182" t="str">
        <f>VLOOKUP($A182,'20190418 MPAT_Solution (50_50)'!$A$1:$J$247,9,FALSE)</f>
        <v>FY 21</v>
      </c>
      <c r="L182" t="str">
        <f>VLOOKUP($A182,'20190418 MPAT_Solution (70_30)'!$A$1:$J$247,9,FALSE)</f>
        <v>FY 21</v>
      </c>
      <c r="M182" t="str">
        <f>VLOOKUP($A182,'20190418 MPAT_Solution (90_10)'!$A$1:$J$247,9,FALSE)</f>
        <v>FY 21</v>
      </c>
      <c r="N182">
        <f t="shared" si="21"/>
        <v>0</v>
      </c>
      <c r="O182">
        <f t="shared" si="22"/>
        <v>0</v>
      </c>
      <c r="P182">
        <f t="shared" si="23"/>
        <v>0</v>
      </c>
      <c r="Q182">
        <f t="shared" si="24"/>
        <v>0</v>
      </c>
      <c r="R182">
        <f t="shared" si="25"/>
        <v>0</v>
      </c>
      <c r="S182">
        <f t="shared" si="26"/>
        <v>21</v>
      </c>
      <c r="T182">
        <f t="shared" si="27"/>
        <v>21</v>
      </c>
      <c r="U182">
        <f t="shared" si="28"/>
        <v>21</v>
      </c>
      <c r="V182">
        <f t="shared" si="29"/>
        <v>21</v>
      </c>
      <c r="W182">
        <f t="shared" si="30"/>
        <v>21</v>
      </c>
    </row>
    <row r="183" spans="1:23" x14ac:dyDescent="0.25">
      <c r="A183" t="s">
        <v>336</v>
      </c>
      <c r="B183" t="s">
        <v>337</v>
      </c>
      <c r="C183" t="s">
        <v>167</v>
      </c>
      <c r="D183" t="s">
        <v>338</v>
      </c>
      <c r="E183" t="s">
        <v>137</v>
      </c>
      <c r="F183" t="s">
        <v>14</v>
      </c>
      <c r="G183" t="s">
        <v>14</v>
      </c>
      <c r="H183" t="s">
        <v>14</v>
      </c>
      <c r="I183" t="str">
        <f>VLOOKUP($A183,'20190418 MPAT_Solution (10_90)'!$A$1:$J$247,9,FALSE)</f>
        <v>-----</v>
      </c>
      <c r="J183" t="str">
        <f>VLOOKUP($A183,'20190418 MPAT_Solution (30_70)'!$A$1:$J$247,9,FALSE)</f>
        <v>-----</v>
      </c>
      <c r="K183" t="str">
        <f>VLOOKUP($A183,'20190418 MPAT_Solution (50_50)'!$A$1:$J$247,9,FALSE)</f>
        <v>-----</v>
      </c>
      <c r="L183" t="str">
        <f>VLOOKUP($A183,'20190418 MPAT_Solution (70_30)'!$A$1:$J$247,9,FALSE)</f>
        <v>-----</v>
      </c>
      <c r="M183" t="str">
        <f>VLOOKUP($A183,'20190418 MPAT_Solution (90_10)'!$A$1:$J$247,9,FALSE)</f>
        <v>-----</v>
      </c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>
        <f t="shared" si="25"/>
        <v>0</v>
      </c>
      <c r="S183" t="str">
        <f t="shared" si="26"/>
        <v/>
      </c>
      <c r="T183" t="str">
        <f t="shared" si="27"/>
        <v/>
      </c>
      <c r="U183" t="str">
        <f t="shared" si="28"/>
        <v/>
      </c>
      <c r="V183" t="str">
        <f t="shared" si="29"/>
        <v/>
      </c>
      <c r="W183" t="str">
        <f t="shared" si="30"/>
        <v/>
      </c>
    </row>
    <row r="184" spans="1:23" x14ac:dyDescent="0.25">
      <c r="A184" t="s">
        <v>339</v>
      </c>
      <c r="B184" t="s">
        <v>340</v>
      </c>
      <c r="C184" t="s">
        <v>157</v>
      </c>
      <c r="D184" t="s">
        <v>158</v>
      </c>
      <c r="E184" t="s">
        <v>137</v>
      </c>
      <c r="F184" t="s">
        <v>14</v>
      </c>
      <c r="G184" t="s">
        <v>18</v>
      </c>
      <c r="H184" t="s">
        <v>14</v>
      </c>
      <c r="I184" t="str">
        <f>VLOOKUP($A184,'20190418 MPAT_Solution (10_90)'!$A$1:$J$247,9,FALSE)</f>
        <v>FY 25</v>
      </c>
      <c r="J184" t="str">
        <f>VLOOKUP($A184,'20190418 MPAT_Solution (30_70)'!$A$1:$J$247,9,FALSE)</f>
        <v>-----</v>
      </c>
      <c r="K184" t="str">
        <f>VLOOKUP($A184,'20190418 MPAT_Solution (50_50)'!$A$1:$J$247,9,FALSE)</f>
        <v>-----</v>
      </c>
      <c r="L184" t="str">
        <f>VLOOKUP($A184,'20190418 MPAT_Solution (70_30)'!$A$1:$J$247,9,FALSE)</f>
        <v>-----</v>
      </c>
      <c r="M184" t="str">
        <f>VLOOKUP($A184,'20190418 MPAT_Solution (90_10)'!$A$1:$J$247,9,FALSE)</f>
        <v>-----</v>
      </c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>
        <f t="shared" si="25"/>
        <v>0</v>
      </c>
      <c r="S184">
        <f t="shared" si="26"/>
        <v>25</v>
      </c>
      <c r="T184" t="str">
        <f t="shared" si="27"/>
        <v/>
      </c>
      <c r="U184" t="str">
        <f t="shared" si="28"/>
        <v/>
      </c>
      <c r="V184" t="str">
        <f t="shared" si="29"/>
        <v/>
      </c>
      <c r="W184" t="str">
        <f t="shared" si="30"/>
        <v/>
      </c>
    </row>
    <row r="185" spans="1:23" x14ac:dyDescent="0.25">
      <c r="A185" t="s">
        <v>341</v>
      </c>
      <c r="B185" t="s">
        <v>342</v>
      </c>
      <c r="C185" t="s">
        <v>11</v>
      </c>
      <c r="D185" t="s">
        <v>12</v>
      </c>
      <c r="E185" t="s">
        <v>13</v>
      </c>
      <c r="F185" t="s">
        <v>14</v>
      </c>
      <c r="G185" t="s">
        <v>14</v>
      </c>
      <c r="H185" t="s">
        <v>14</v>
      </c>
      <c r="I185" t="str">
        <f>VLOOKUP($A185,'20190418 MPAT_Solution (10_90)'!$A$1:$J$247,9,FALSE)</f>
        <v>-----</v>
      </c>
      <c r="J185" t="str">
        <f>VLOOKUP($A185,'20190418 MPAT_Solution (30_70)'!$A$1:$J$247,9,FALSE)</f>
        <v>-----</v>
      </c>
      <c r="K185" t="str">
        <f>VLOOKUP($A185,'20190418 MPAT_Solution (50_50)'!$A$1:$J$247,9,FALSE)</f>
        <v>-----</v>
      </c>
      <c r="L185" t="str">
        <f>VLOOKUP($A185,'20190418 MPAT_Solution (70_30)'!$A$1:$J$247,9,FALSE)</f>
        <v>-----</v>
      </c>
      <c r="M185" t="str">
        <f>VLOOKUP($A185,'20190418 MPAT_Solution (90_10)'!$A$1:$J$247,9,FALSE)</f>
        <v>-----</v>
      </c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>
        <f t="shared" si="25"/>
        <v>0</v>
      </c>
      <c r="S185" t="str">
        <f t="shared" si="26"/>
        <v/>
      </c>
      <c r="T185" t="str">
        <f t="shared" si="27"/>
        <v/>
      </c>
      <c r="U185" t="str">
        <f t="shared" si="28"/>
        <v/>
      </c>
      <c r="V185" t="str">
        <f t="shared" si="29"/>
        <v/>
      </c>
      <c r="W185" t="str">
        <f t="shared" si="30"/>
        <v/>
      </c>
    </row>
    <row r="186" spans="1:23" x14ac:dyDescent="0.25">
      <c r="A186" t="s">
        <v>343</v>
      </c>
      <c r="B186" t="s">
        <v>344</v>
      </c>
      <c r="C186" t="s">
        <v>11</v>
      </c>
      <c r="D186" t="s">
        <v>345</v>
      </c>
      <c r="E186" t="s">
        <v>13</v>
      </c>
      <c r="F186" t="s">
        <v>14</v>
      </c>
      <c r="G186" t="s">
        <v>14</v>
      </c>
      <c r="H186" t="s">
        <v>14</v>
      </c>
      <c r="I186" t="str">
        <f>VLOOKUP($A186,'20190418 MPAT_Solution (10_90)'!$A$1:$J$247,9,FALSE)</f>
        <v>-----</v>
      </c>
      <c r="J186" t="str">
        <f>VLOOKUP($A186,'20190418 MPAT_Solution (30_70)'!$A$1:$J$247,9,FALSE)</f>
        <v>-----</v>
      </c>
      <c r="K186" t="str">
        <f>VLOOKUP($A186,'20190418 MPAT_Solution (50_50)'!$A$1:$J$247,9,FALSE)</f>
        <v>-----</v>
      </c>
      <c r="L186" t="str">
        <f>VLOOKUP($A186,'20190418 MPAT_Solution (70_30)'!$A$1:$J$247,9,FALSE)</f>
        <v>-----</v>
      </c>
      <c r="M186" t="str">
        <f>VLOOKUP($A186,'20190418 MPAT_Solution (90_10)'!$A$1:$J$247,9,FALSE)</f>
        <v>-----</v>
      </c>
      <c r="N186">
        <f t="shared" si="21"/>
        <v>0</v>
      </c>
      <c r="O186">
        <f t="shared" si="22"/>
        <v>0</v>
      </c>
      <c r="P186">
        <f t="shared" si="23"/>
        <v>0</v>
      </c>
      <c r="Q186">
        <f t="shared" si="24"/>
        <v>0</v>
      </c>
      <c r="R186">
        <f t="shared" si="25"/>
        <v>0</v>
      </c>
      <c r="S186" t="str">
        <f t="shared" si="26"/>
        <v/>
      </c>
      <c r="T186" t="str">
        <f t="shared" si="27"/>
        <v/>
      </c>
      <c r="U186" t="str">
        <f t="shared" si="28"/>
        <v/>
      </c>
      <c r="V186" t="str">
        <f t="shared" si="29"/>
        <v/>
      </c>
      <c r="W186" t="str">
        <f t="shared" si="30"/>
        <v/>
      </c>
    </row>
    <row r="187" spans="1:23" x14ac:dyDescent="0.25">
      <c r="A187" t="s">
        <v>346</v>
      </c>
      <c r="B187" t="s">
        <v>347</v>
      </c>
      <c r="C187" t="s">
        <v>11</v>
      </c>
      <c r="D187" t="s">
        <v>12</v>
      </c>
      <c r="E187" t="s">
        <v>13</v>
      </c>
      <c r="F187" t="s">
        <v>14</v>
      </c>
      <c r="G187" t="s">
        <v>14</v>
      </c>
      <c r="H187" t="s">
        <v>14</v>
      </c>
      <c r="I187" t="str">
        <f>VLOOKUP($A187,'20190418 MPAT_Solution (10_90)'!$A$1:$J$247,9,FALSE)</f>
        <v>-----</v>
      </c>
      <c r="J187" t="str">
        <f>VLOOKUP($A187,'20190418 MPAT_Solution (30_70)'!$A$1:$J$247,9,FALSE)</f>
        <v>-----</v>
      </c>
      <c r="K187" t="str">
        <f>VLOOKUP($A187,'20190418 MPAT_Solution (50_50)'!$A$1:$J$247,9,FALSE)</f>
        <v>-----</v>
      </c>
      <c r="L187" t="str">
        <f>VLOOKUP($A187,'20190418 MPAT_Solution (70_30)'!$A$1:$J$247,9,FALSE)</f>
        <v>-----</v>
      </c>
      <c r="M187" t="str">
        <f>VLOOKUP($A187,'20190418 MPAT_Solution (90_10)'!$A$1:$J$247,9,FALSE)</f>
        <v>-----</v>
      </c>
      <c r="N187">
        <f t="shared" si="21"/>
        <v>0</v>
      </c>
      <c r="O187">
        <f t="shared" si="22"/>
        <v>0</v>
      </c>
      <c r="P187">
        <f t="shared" si="23"/>
        <v>0</v>
      </c>
      <c r="Q187">
        <f t="shared" si="24"/>
        <v>0</v>
      </c>
      <c r="R187">
        <f t="shared" si="25"/>
        <v>0</v>
      </c>
      <c r="S187" t="str">
        <f t="shared" si="26"/>
        <v/>
      </c>
      <c r="T187" t="str">
        <f t="shared" si="27"/>
        <v/>
      </c>
      <c r="U187" t="str">
        <f t="shared" si="28"/>
        <v/>
      </c>
      <c r="V187" t="str">
        <f t="shared" si="29"/>
        <v/>
      </c>
      <c r="W187" t="str">
        <f t="shared" si="30"/>
        <v/>
      </c>
    </row>
    <row r="188" spans="1:23" x14ac:dyDescent="0.25">
      <c r="A188" t="s">
        <v>348</v>
      </c>
      <c r="B188" t="s">
        <v>70</v>
      </c>
      <c r="C188" t="s">
        <v>72</v>
      </c>
      <c r="D188" t="s">
        <v>17</v>
      </c>
      <c r="E188" t="s">
        <v>13</v>
      </c>
      <c r="F188" t="s">
        <v>14</v>
      </c>
      <c r="G188" t="s">
        <v>14</v>
      </c>
      <c r="H188" t="s">
        <v>14</v>
      </c>
      <c r="I188" t="str">
        <f>VLOOKUP($A188,'20190418 MPAT_Solution (10_90)'!$A$1:$J$247,9,FALSE)</f>
        <v>-----</v>
      </c>
      <c r="J188" t="str">
        <f>VLOOKUP($A188,'20190418 MPAT_Solution (30_70)'!$A$1:$J$247,9,FALSE)</f>
        <v>-----</v>
      </c>
      <c r="K188" t="str">
        <f>VLOOKUP($A188,'20190418 MPAT_Solution (50_50)'!$A$1:$J$247,9,FALSE)</f>
        <v>-----</v>
      </c>
      <c r="L188" t="str">
        <f>VLOOKUP($A188,'20190418 MPAT_Solution (70_30)'!$A$1:$J$247,9,FALSE)</f>
        <v>-----</v>
      </c>
      <c r="M188" t="str">
        <f>VLOOKUP($A188,'20190418 MPAT_Solution (90_10)'!$A$1:$J$247,9,FALSE)</f>
        <v>-----</v>
      </c>
      <c r="N188">
        <f t="shared" si="21"/>
        <v>0</v>
      </c>
      <c r="O188">
        <f t="shared" si="22"/>
        <v>0</v>
      </c>
      <c r="P188">
        <f t="shared" si="23"/>
        <v>0</v>
      </c>
      <c r="Q188">
        <f t="shared" si="24"/>
        <v>0</v>
      </c>
      <c r="R188">
        <f t="shared" si="25"/>
        <v>0</v>
      </c>
      <c r="S188" t="str">
        <f t="shared" si="26"/>
        <v/>
      </c>
      <c r="T188" t="str">
        <f t="shared" si="27"/>
        <v/>
      </c>
      <c r="U188" t="str">
        <f t="shared" si="28"/>
        <v/>
      </c>
      <c r="V188" t="str">
        <f t="shared" si="29"/>
        <v/>
      </c>
      <c r="W188" t="str">
        <f t="shared" si="30"/>
        <v/>
      </c>
    </row>
    <row r="189" spans="1:23" x14ac:dyDescent="0.25">
      <c r="A189" t="s">
        <v>349</v>
      </c>
      <c r="B189" t="s">
        <v>350</v>
      </c>
      <c r="C189" t="s">
        <v>11</v>
      </c>
      <c r="D189" t="s">
        <v>25</v>
      </c>
      <c r="E189" t="s">
        <v>13</v>
      </c>
      <c r="F189" t="s">
        <v>14</v>
      </c>
      <c r="G189" t="s">
        <v>14</v>
      </c>
      <c r="H189" t="s">
        <v>14</v>
      </c>
      <c r="I189" t="str">
        <f>VLOOKUP($A189,'20190418 MPAT_Solution (10_90)'!$A$1:$J$247,9,FALSE)</f>
        <v>-----</v>
      </c>
      <c r="J189" t="str">
        <f>VLOOKUP($A189,'20190418 MPAT_Solution (30_70)'!$A$1:$J$247,9,FALSE)</f>
        <v>-----</v>
      </c>
      <c r="K189" t="str">
        <f>VLOOKUP($A189,'20190418 MPAT_Solution (50_50)'!$A$1:$J$247,9,FALSE)</f>
        <v>-----</v>
      </c>
      <c r="L189" t="str">
        <f>VLOOKUP($A189,'20190418 MPAT_Solution (70_30)'!$A$1:$J$247,9,FALSE)</f>
        <v>-----</v>
      </c>
      <c r="M189" t="str">
        <f>VLOOKUP($A189,'20190418 MPAT_Solution (90_10)'!$A$1:$J$247,9,FALSE)</f>
        <v>-----</v>
      </c>
      <c r="N189">
        <f t="shared" si="21"/>
        <v>0</v>
      </c>
      <c r="O189">
        <f t="shared" si="22"/>
        <v>0</v>
      </c>
      <c r="P189">
        <f t="shared" si="23"/>
        <v>0</v>
      </c>
      <c r="Q189">
        <f t="shared" si="24"/>
        <v>0</v>
      </c>
      <c r="R189">
        <f t="shared" si="25"/>
        <v>0</v>
      </c>
      <c r="S189" t="str">
        <f t="shared" si="26"/>
        <v/>
      </c>
      <c r="T189" t="str">
        <f t="shared" si="27"/>
        <v/>
      </c>
      <c r="U189" t="str">
        <f t="shared" si="28"/>
        <v/>
      </c>
      <c r="V189" t="str">
        <f t="shared" si="29"/>
        <v/>
      </c>
      <c r="W189" t="str">
        <f t="shared" si="30"/>
        <v/>
      </c>
    </row>
    <row r="190" spans="1:23" x14ac:dyDescent="0.25">
      <c r="A190" t="s">
        <v>351</v>
      </c>
      <c r="B190" t="s">
        <v>66</v>
      </c>
      <c r="C190" t="s">
        <v>11</v>
      </c>
      <c r="D190" t="s">
        <v>12</v>
      </c>
      <c r="E190" t="s">
        <v>13</v>
      </c>
      <c r="F190" t="s">
        <v>14</v>
      </c>
      <c r="G190" t="s">
        <v>14</v>
      </c>
      <c r="H190" t="s">
        <v>14</v>
      </c>
      <c r="I190" t="str">
        <f>VLOOKUP($A190,'20190418 MPAT_Solution (10_90)'!$A$1:$J$247,9,FALSE)</f>
        <v>-----</v>
      </c>
      <c r="J190" t="str">
        <f>VLOOKUP($A190,'20190418 MPAT_Solution (30_70)'!$A$1:$J$247,9,FALSE)</f>
        <v>-----</v>
      </c>
      <c r="K190" t="str">
        <f>VLOOKUP($A190,'20190418 MPAT_Solution (50_50)'!$A$1:$J$247,9,FALSE)</f>
        <v>-----</v>
      </c>
      <c r="L190" t="str">
        <f>VLOOKUP($A190,'20190418 MPAT_Solution (70_30)'!$A$1:$J$247,9,FALSE)</f>
        <v>-----</v>
      </c>
      <c r="M190" t="str">
        <f>VLOOKUP($A190,'20190418 MPAT_Solution (90_10)'!$A$1:$J$247,9,FALSE)</f>
        <v>-----</v>
      </c>
      <c r="N190">
        <f t="shared" si="21"/>
        <v>0</v>
      </c>
      <c r="O190">
        <f t="shared" si="22"/>
        <v>0</v>
      </c>
      <c r="P190">
        <f t="shared" si="23"/>
        <v>0</v>
      </c>
      <c r="Q190">
        <f t="shared" si="24"/>
        <v>0</v>
      </c>
      <c r="R190">
        <f t="shared" si="25"/>
        <v>0</v>
      </c>
      <c r="S190" t="str">
        <f t="shared" si="26"/>
        <v/>
      </c>
      <c r="T190" t="str">
        <f t="shared" si="27"/>
        <v/>
      </c>
      <c r="U190" t="str">
        <f t="shared" si="28"/>
        <v/>
      </c>
      <c r="V190" t="str">
        <f t="shared" si="29"/>
        <v/>
      </c>
      <c r="W190" t="str">
        <f t="shared" si="30"/>
        <v/>
      </c>
    </row>
    <row r="191" spans="1:23" x14ac:dyDescent="0.25">
      <c r="A191" t="s">
        <v>352</v>
      </c>
      <c r="B191" t="s">
        <v>66</v>
      </c>
      <c r="C191" t="s">
        <v>11</v>
      </c>
      <c r="D191" t="s">
        <v>12</v>
      </c>
      <c r="E191" t="s">
        <v>13</v>
      </c>
      <c r="F191" t="s">
        <v>14</v>
      </c>
      <c r="G191" t="s">
        <v>14</v>
      </c>
      <c r="H191" t="s">
        <v>14</v>
      </c>
      <c r="I191" t="str">
        <f>VLOOKUP($A191,'20190418 MPAT_Solution (10_90)'!$A$1:$J$247,9,FALSE)</f>
        <v>-----</v>
      </c>
      <c r="J191" t="str">
        <f>VLOOKUP($A191,'20190418 MPAT_Solution (30_70)'!$A$1:$J$247,9,FALSE)</f>
        <v>-----</v>
      </c>
      <c r="K191" t="str">
        <f>VLOOKUP($A191,'20190418 MPAT_Solution (50_50)'!$A$1:$J$247,9,FALSE)</f>
        <v>-----</v>
      </c>
      <c r="L191" t="str">
        <f>VLOOKUP($A191,'20190418 MPAT_Solution (70_30)'!$A$1:$J$247,9,FALSE)</f>
        <v>-----</v>
      </c>
      <c r="M191" t="str">
        <f>VLOOKUP($A191,'20190418 MPAT_Solution (90_10)'!$A$1:$J$247,9,FALSE)</f>
        <v>-----</v>
      </c>
      <c r="N191">
        <f t="shared" si="21"/>
        <v>0</v>
      </c>
      <c r="O191">
        <f t="shared" si="22"/>
        <v>0</v>
      </c>
      <c r="P191">
        <f t="shared" si="23"/>
        <v>0</v>
      </c>
      <c r="Q191">
        <f t="shared" si="24"/>
        <v>0</v>
      </c>
      <c r="R191">
        <f t="shared" si="25"/>
        <v>0</v>
      </c>
      <c r="S191" t="str">
        <f t="shared" si="26"/>
        <v/>
      </c>
      <c r="T191" t="str">
        <f t="shared" si="27"/>
        <v/>
      </c>
      <c r="U191" t="str">
        <f t="shared" si="28"/>
        <v/>
      </c>
      <c r="V191" t="str">
        <f t="shared" si="29"/>
        <v/>
      </c>
      <c r="W191" t="str">
        <f t="shared" si="30"/>
        <v/>
      </c>
    </row>
    <row r="192" spans="1:23" x14ac:dyDescent="0.25">
      <c r="A192" t="s">
        <v>353</v>
      </c>
      <c r="B192" t="s">
        <v>66</v>
      </c>
      <c r="C192" t="s">
        <v>11</v>
      </c>
      <c r="D192" t="s">
        <v>25</v>
      </c>
      <c r="E192" t="s">
        <v>13</v>
      </c>
      <c r="F192" t="s">
        <v>14</v>
      </c>
      <c r="G192" t="s">
        <v>14</v>
      </c>
      <c r="H192" t="s">
        <v>14</v>
      </c>
      <c r="I192" t="str">
        <f>VLOOKUP($A192,'20190418 MPAT_Solution (10_90)'!$A$1:$J$247,9,FALSE)</f>
        <v>-----</v>
      </c>
      <c r="J192" t="str">
        <f>VLOOKUP($A192,'20190418 MPAT_Solution (30_70)'!$A$1:$J$247,9,FALSE)</f>
        <v>-----</v>
      </c>
      <c r="K192" t="str">
        <f>VLOOKUP($A192,'20190418 MPAT_Solution (50_50)'!$A$1:$J$247,9,FALSE)</f>
        <v>-----</v>
      </c>
      <c r="L192" t="str">
        <f>VLOOKUP($A192,'20190418 MPAT_Solution (70_30)'!$A$1:$J$247,9,FALSE)</f>
        <v>-----</v>
      </c>
      <c r="M192" t="str">
        <f>VLOOKUP($A192,'20190418 MPAT_Solution (90_10)'!$A$1:$J$247,9,FALSE)</f>
        <v>-----</v>
      </c>
      <c r="N192">
        <f t="shared" si="21"/>
        <v>0</v>
      </c>
      <c r="O192">
        <f t="shared" si="22"/>
        <v>0</v>
      </c>
      <c r="P192">
        <f t="shared" si="23"/>
        <v>0</v>
      </c>
      <c r="Q192">
        <f t="shared" si="24"/>
        <v>0</v>
      </c>
      <c r="R192">
        <f t="shared" si="25"/>
        <v>0</v>
      </c>
      <c r="S192" t="str">
        <f t="shared" si="26"/>
        <v/>
      </c>
      <c r="T192" t="str">
        <f t="shared" si="27"/>
        <v/>
      </c>
      <c r="U192" t="str">
        <f t="shared" si="28"/>
        <v/>
      </c>
      <c r="V192" t="str">
        <f t="shared" si="29"/>
        <v/>
      </c>
      <c r="W192" t="str">
        <f t="shared" si="30"/>
        <v/>
      </c>
    </row>
    <row r="193" spans="1:23" x14ac:dyDescent="0.25">
      <c r="A193" t="s">
        <v>354</v>
      </c>
      <c r="B193" t="s">
        <v>66</v>
      </c>
      <c r="C193" t="s">
        <v>11</v>
      </c>
      <c r="D193" t="s">
        <v>33</v>
      </c>
      <c r="E193" t="s">
        <v>13</v>
      </c>
      <c r="F193" t="s">
        <v>14</v>
      </c>
      <c r="G193" t="s">
        <v>14</v>
      </c>
      <c r="H193" t="s">
        <v>14</v>
      </c>
      <c r="I193" t="str">
        <f>VLOOKUP($A193,'20190418 MPAT_Solution (10_90)'!$A$1:$J$247,9,FALSE)</f>
        <v>-----</v>
      </c>
      <c r="J193" t="str">
        <f>VLOOKUP($A193,'20190418 MPAT_Solution (30_70)'!$A$1:$J$247,9,FALSE)</f>
        <v>-----</v>
      </c>
      <c r="K193" t="str">
        <f>VLOOKUP($A193,'20190418 MPAT_Solution (50_50)'!$A$1:$J$247,9,FALSE)</f>
        <v>-----</v>
      </c>
      <c r="L193" t="str">
        <f>VLOOKUP($A193,'20190418 MPAT_Solution (70_30)'!$A$1:$J$247,9,FALSE)</f>
        <v>-----</v>
      </c>
      <c r="M193" t="str">
        <f>VLOOKUP($A193,'20190418 MPAT_Solution (90_10)'!$A$1:$J$247,9,FALSE)</f>
        <v>-----</v>
      </c>
      <c r="N193">
        <f t="shared" si="21"/>
        <v>0</v>
      </c>
      <c r="O193">
        <f t="shared" si="22"/>
        <v>0</v>
      </c>
      <c r="P193">
        <f t="shared" si="23"/>
        <v>0</v>
      </c>
      <c r="Q193">
        <f t="shared" si="24"/>
        <v>0</v>
      </c>
      <c r="R193">
        <f t="shared" si="25"/>
        <v>0</v>
      </c>
      <c r="S193" t="str">
        <f t="shared" si="26"/>
        <v/>
      </c>
      <c r="T193" t="str">
        <f t="shared" si="27"/>
        <v/>
      </c>
      <c r="U193" t="str">
        <f t="shared" si="28"/>
        <v/>
      </c>
      <c r="V193" t="str">
        <f t="shared" si="29"/>
        <v/>
      </c>
      <c r="W193" t="str">
        <f t="shared" si="30"/>
        <v/>
      </c>
    </row>
    <row r="194" spans="1:23" x14ac:dyDescent="0.25">
      <c r="A194" t="s">
        <v>355</v>
      </c>
      <c r="B194" t="s">
        <v>19</v>
      </c>
      <c r="C194" t="s">
        <v>11</v>
      </c>
      <c r="D194" t="s">
        <v>25</v>
      </c>
      <c r="E194" t="s">
        <v>13</v>
      </c>
      <c r="F194" t="s">
        <v>14</v>
      </c>
      <c r="G194" t="s">
        <v>14</v>
      </c>
      <c r="H194" t="s">
        <v>14</v>
      </c>
      <c r="I194" t="str">
        <f>VLOOKUP($A194,'20190418 MPAT_Solution (10_90)'!$A$1:$J$247,9,FALSE)</f>
        <v>-----</v>
      </c>
      <c r="J194" t="str">
        <f>VLOOKUP($A194,'20190418 MPAT_Solution (30_70)'!$A$1:$J$247,9,FALSE)</f>
        <v>-----</v>
      </c>
      <c r="K194" t="str">
        <f>VLOOKUP($A194,'20190418 MPAT_Solution (50_50)'!$A$1:$J$247,9,FALSE)</f>
        <v>-----</v>
      </c>
      <c r="L194" t="str">
        <f>VLOOKUP($A194,'20190418 MPAT_Solution (70_30)'!$A$1:$J$247,9,FALSE)</f>
        <v>-----</v>
      </c>
      <c r="M194" t="str">
        <f>VLOOKUP($A194,'20190418 MPAT_Solution (90_10)'!$A$1:$J$247,9,FALSE)</f>
        <v>-----</v>
      </c>
      <c r="N194">
        <f t="shared" si="21"/>
        <v>0</v>
      </c>
      <c r="O194">
        <f t="shared" si="22"/>
        <v>0</v>
      </c>
      <c r="P194">
        <f t="shared" si="23"/>
        <v>0</v>
      </c>
      <c r="Q194">
        <f t="shared" si="24"/>
        <v>0</v>
      </c>
      <c r="R194">
        <f t="shared" si="25"/>
        <v>0</v>
      </c>
      <c r="S194" t="str">
        <f t="shared" si="26"/>
        <v/>
      </c>
      <c r="T194" t="str">
        <f t="shared" si="27"/>
        <v/>
      </c>
      <c r="U194" t="str">
        <f t="shared" si="28"/>
        <v/>
      </c>
      <c r="V194" t="str">
        <f t="shared" si="29"/>
        <v/>
      </c>
      <c r="W194" t="str">
        <f t="shared" si="30"/>
        <v/>
      </c>
    </row>
    <row r="195" spans="1:23" x14ac:dyDescent="0.25">
      <c r="A195" t="s">
        <v>356</v>
      </c>
      <c r="B195" t="s">
        <v>357</v>
      </c>
      <c r="C195" t="s">
        <v>11</v>
      </c>
      <c r="D195" t="s">
        <v>12</v>
      </c>
      <c r="E195" t="s">
        <v>13</v>
      </c>
      <c r="F195" t="s">
        <v>14</v>
      </c>
      <c r="G195" t="s">
        <v>14</v>
      </c>
      <c r="H195" t="s">
        <v>14</v>
      </c>
      <c r="I195" t="str">
        <f>VLOOKUP($A195,'20190418 MPAT_Solution (10_90)'!$A$1:$J$247,9,FALSE)</f>
        <v>-----</v>
      </c>
      <c r="J195" t="str">
        <f>VLOOKUP($A195,'20190418 MPAT_Solution (30_70)'!$A$1:$J$247,9,FALSE)</f>
        <v>-----</v>
      </c>
      <c r="K195" t="str">
        <f>VLOOKUP($A195,'20190418 MPAT_Solution (50_50)'!$A$1:$J$247,9,FALSE)</f>
        <v>-----</v>
      </c>
      <c r="L195" t="str">
        <f>VLOOKUP($A195,'20190418 MPAT_Solution (70_30)'!$A$1:$J$247,9,FALSE)</f>
        <v>-----</v>
      </c>
      <c r="M195" t="str">
        <f>VLOOKUP($A195,'20190418 MPAT_Solution (90_10)'!$A$1:$J$247,9,FALSE)</f>
        <v>-----</v>
      </c>
      <c r="N195">
        <f t="shared" ref="N195:N247" si="31">IF((I195=$H195),0,IF(($H195="-----"),0,IF((I195="-----"),0,1)))</f>
        <v>0</v>
      </c>
      <c r="O195">
        <f t="shared" ref="O195:O247" si="32">IF((J195=$H195),0,IF(($H195="-----"),0,IF((J195="-----"),0,1)))</f>
        <v>0</v>
      </c>
      <c r="P195">
        <f t="shared" ref="P195:P247" si="33">IF((K195=$H195),0,IF(($H195="-----"),0,IF((K195="-----"),0,1)))</f>
        <v>0</v>
      </c>
      <c r="Q195">
        <f t="shared" ref="Q195:Q247" si="34">IF((L195=$H195),0,IF(($H195="-----"),0,IF((L195="-----"),0,1)))</f>
        <v>0</v>
      </c>
      <c r="R195">
        <f t="shared" ref="R195:R247" si="35">IF((M195=$H195),0,IF(($H195="-----"),0,IF((M195="-----"),0,1)))</f>
        <v>0</v>
      </c>
      <c r="S195" t="str">
        <f t="shared" ref="S195:S247" si="36">IF(I195&lt;&gt;"-----",VALUE(RIGHT(I195,2)),"")</f>
        <v/>
      </c>
      <c r="T195" t="str">
        <f t="shared" ref="T195:T247" si="37">IF(J195&lt;&gt;"-----",VALUE(RIGHT(J195,2)),"")</f>
        <v/>
      </c>
      <c r="U195" t="str">
        <f t="shared" ref="U195:U247" si="38">IF(K195&lt;&gt;"-----",VALUE(RIGHT(K195,2)),"")</f>
        <v/>
      </c>
      <c r="V195" t="str">
        <f t="shared" ref="V195:V247" si="39">IF(L195&lt;&gt;"-----",VALUE(RIGHT(L195,2)),"")</f>
        <v/>
      </c>
      <c r="W195" t="str">
        <f t="shared" ref="W195:W247" si="40">IF(M195&lt;&gt;"-----",VALUE(RIGHT(M195,2)),"")</f>
        <v/>
      </c>
    </row>
    <row r="196" spans="1:23" x14ac:dyDescent="0.25">
      <c r="A196" t="s">
        <v>358</v>
      </c>
      <c r="B196" t="s">
        <v>359</v>
      </c>
      <c r="C196" t="s">
        <v>11</v>
      </c>
      <c r="D196" t="s">
        <v>12</v>
      </c>
      <c r="E196" t="s">
        <v>13</v>
      </c>
      <c r="F196" t="s">
        <v>14</v>
      </c>
      <c r="G196" t="s">
        <v>14</v>
      </c>
      <c r="H196" t="s">
        <v>14</v>
      </c>
      <c r="I196" t="str">
        <f>VLOOKUP($A196,'20190418 MPAT_Solution (10_90)'!$A$1:$J$247,9,FALSE)</f>
        <v>-----</v>
      </c>
      <c r="J196" t="str">
        <f>VLOOKUP($A196,'20190418 MPAT_Solution (30_70)'!$A$1:$J$247,9,FALSE)</f>
        <v>-----</v>
      </c>
      <c r="K196" t="str">
        <f>VLOOKUP($A196,'20190418 MPAT_Solution (50_50)'!$A$1:$J$247,9,FALSE)</f>
        <v>-----</v>
      </c>
      <c r="L196" t="str">
        <f>VLOOKUP($A196,'20190418 MPAT_Solution (70_30)'!$A$1:$J$247,9,FALSE)</f>
        <v>-----</v>
      </c>
      <c r="M196" t="str">
        <f>VLOOKUP($A196,'20190418 MPAT_Solution (90_10)'!$A$1:$J$247,9,FALSE)</f>
        <v>-----</v>
      </c>
      <c r="N196">
        <f t="shared" si="31"/>
        <v>0</v>
      </c>
      <c r="O196">
        <f t="shared" si="32"/>
        <v>0</v>
      </c>
      <c r="P196">
        <f t="shared" si="33"/>
        <v>0</v>
      </c>
      <c r="Q196">
        <f t="shared" si="34"/>
        <v>0</v>
      </c>
      <c r="R196">
        <f t="shared" si="35"/>
        <v>0</v>
      </c>
      <c r="S196" t="str">
        <f t="shared" si="36"/>
        <v/>
      </c>
      <c r="T196" t="str">
        <f t="shared" si="37"/>
        <v/>
      </c>
      <c r="U196" t="str">
        <f t="shared" si="38"/>
        <v/>
      </c>
      <c r="V196" t="str">
        <f t="shared" si="39"/>
        <v/>
      </c>
      <c r="W196" t="str">
        <f t="shared" si="40"/>
        <v/>
      </c>
    </row>
    <row r="197" spans="1:23" x14ac:dyDescent="0.25">
      <c r="A197" t="s">
        <v>360</v>
      </c>
      <c r="B197" t="s">
        <v>361</v>
      </c>
      <c r="C197" t="s">
        <v>20</v>
      </c>
      <c r="D197" t="s">
        <v>362</v>
      </c>
      <c r="E197" t="s">
        <v>13</v>
      </c>
      <c r="F197" t="s">
        <v>14</v>
      </c>
      <c r="G197" t="s">
        <v>14</v>
      </c>
      <c r="H197" t="s">
        <v>14</v>
      </c>
      <c r="I197" t="str">
        <f>VLOOKUP($A197,'20190418 MPAT_Solution (10_90)'!$A$1:$J$247,9,FALSE)</f>
        <v>-----</v>
      </c>
      <c r="J197" t="str">
        <f>VLOOKUP($A197,'20190418 MPAT_Solution (30_70)'!$A$1:$J$247,9,FALSE)</f>
        <v>-----</v>
      </c>
      <c r="K197" t="str">
        <f>VLOOKUP($A197,'20190418 MPAT_Solution (50_50)'!$A$1:$J$247,9,FALSE)</f>
        <v>-----</v>
      </c>
      <c r="L197" t="str">
        <f>VLOOKUP($A197,'20190418 MPAT_Solution (70_30)'!$A$1:$J$247,9,FALSE)</f>
        <v>-----</v>
      </c>
      <c r="M197" t="str">
        <f>VLOOKUP($A197,'20190418 MPAT_Solution (90_10)'!$A$1:$J$247,9,FALSE)</f>
        <v>-----</v>
      </c>
      <c r="N197">
        <f t="shared" si="31"/>
        <v>0</v>
      </c>
      <c r="O197">
        <f t="shared" si="32"/>
        <v>0</v>
      </c>
      <c r="P197">
        <f t="shared" si="33"/>
        <v>0</v>
      </c>
      <c r="Q197">
        <f t="shared" si="34"/>
        <v>0</v>
      </c>
      <c r="R197">
        <f t="shared" si="35"/>
        <v>0</v>
      </c>
      <c r="S197" t="str">
        <f t="shared" si="36"/>
        <v/>
      </c>
      <c r="T197" t="str">
        <f t="shared" si="37"/>
        <v/>
      </c>
      <c r="U197" t="str">
        <f t="shared" si="38"/>
        <v/>
      </c>
      <c r="V197" t="str">
        <f t="shared" si="39"/>
        <v/>
      </c>
      <c r="W197" t="str">
        <f t="shared" si="40"/>
        <v/>
      </c>
    </row>
    <row r="198" spans="1:23" x14ac:dyDescent="0.25">
      <c r="A198" t="s">
        <v>363</v>
      </c>
      <c r="B198" t="s">
        <v>364</v>
      </c>
      <c r="C198" t="s">
        <v>20</v>
      </c>
      <c r="D198" t="s">
        <v>21</v>
      </c>
      <c r="E198" t="s">
        <v>13</v>
      </c>
      <c r="F198" t="s">
        <v>14</v>
      </c>
      <c r="G198" t="s">
        <v>14</v>
      </c>
      <c r="H198" t="s">
        <v>14</v>
      </c>
      <c r="I198" t="str">
        <f>VLOOKUP($A198,'20190418 MPAT_Solution (10_90)'!$A$1:$J$247,9,FALSE)</f>
        <v>-----</v>
      </c>
      <c r="J198" t="str">
        <f>VLOOKUP($A198,'20190418 MPAT_Solution (30_70)'!$A$1:$J$247,9,FALSE)</f>
        <v>-----</v>
      </c>
      <c r="K198" t="str">
        <f>VLOOKUP($A198,'20190418 MPAT_Solution (50_50)'!$A$1:$J$247,9,FALSE)</f>
        <v>-----</v>
      </c>
      <c r="L198" t="str">
        <f>VLOOKUP($A198,'20190418 MPAT_Solution (70_30)'!$A$1:$J$247,9,FALSE)</f>
        <v>-----</v>
      </c>
      <c r="M198" t="str">
        <f>VLOOKUP($A198,'20190418 MPAT_Solution (90_10)'!$A$1:$J$247,9,FALSE)</f>
        <v>-----</v>
      </c>
      <c r="N198">
        <f t="shared" si="31"/>
        <v>0</v>
      </c>
      <c r="O198">
        <f t="shared" si="32"/>
        <v>0</v>
      </c>
      <c r="P198">
        <f t="shared" si="33"/>
        <v>0</v>
      </c>
      <c r="Q198">
        <f t="shared" si="34"/>
        <v>0</v>
      </c>
      <c r="R198">
        <f t="shared" si="35"/>
        <v>0</v>
      </c>
      <c r="S198" t="str">
        <f t="shared" si="36"/>
        <v/>
      </c>
      <c r="T198" t="str">
        <f t="shared" si="37"/>
        <v/>
      </c>
      <c r="U198" t="str">
        <f t="shared" si="38"/>
        <v/>
      </c>
      <c r="V198" t="str">
        <f t="shared" si="39"/>
        <v/>
      </c>
      <c r="W198" t="str">
        <f t="shared" si="40"/>
        <v/>
      </c>
    </row>
    <row r="199" spans="1:23" x14ac:dyDescent="0.25">
      <c r="A199" t="s">
        <v>365</v>
      </c>
      <c r="B199" t="s">
        <v>97</v>
      </c>
      <c r="C199" t="s">
        <v>38</v>
      </c>
      <c r="D199" t="s">
        <v>17</v>
      </c>
      <c r="E199" t="s">
        <v>13</v>
      </c>
      <c r="F199" t="s">
        <v>14</v>
      </c>
      <c r="G199" t="s">
        <v>14</v>
      </c>
      <c r="H199" t="s">
        <v>14</v>
      </c>
      <c r="I199" t="str">
        <f>VLOOKUP($A199,'20190418 MPAT_Solution (10_90)'!$A$1:$J$247,9,FALSE)</f>
        <v>-----</v>
      </c>
      <c r="J199" t="str">
        <f>VLOOKUP($A199,'20190418 MPAT_Solution (30_70)'!$A$1:$J$247,9,FALSE)</f>
        <v>-----</v>
      </c>
      <c r="K199" t="str">
        <f>VLOOKUP($A199,'20190418 MPAT_Solution (50_50)'!$A$1:$J$247,9,FALSE)</f>
        <v>-----</v>
      </c>
      <c r="L199" t="str">
        <f>VLOOKUP($A199,'20190418 MPAT_Solution (70_30)'!$A$1:$J$247,9,FALSE)</f>
        <v>-----</v>
      </c>
      <c r="M199" t="str">
        <f>VLOOKUP($A199,'20190418 MPAT_Solution (90_10)'!$A$1:$J$247,9,FALSE)</f>
        <v>-----</v>
      </c>
      <c r="N199">
        <f t="shared" si="31"/>
        <v>0</v>
      </c>
      <c r="O199">
        <f t="shared" si="32"/>
        <v>0</v>
      </c>
      <c r="P199">
        <f t="shared" si="33"/>
        <v>0</v>
      </c>
      <c r="Q199">
        <f t="shared" si="34"/>
        <v>0</v>
      </c>
      <c r="R199">
        <f t="shared" si="35"/>
        <v>0</v>
      </c>
      <c r="S199" t="str">
        <f t="shared" si="36"/>
        <v/>
      </c>
      <c r="T199" t="str">
        <f t="shared" si="37"/>
        <v/>
      </c>
      <c r="U199" t="str">
        <f t="shared" si="38"/>
        <v/>
      </c>
      <c r="V199" t="str">
        <f t="shared" si="39"/>
        <v/>
      </c>
      <c r="W199" t="str">
        <f t="shared" si="40"/>
        <v/>
      </c>
    </row>
    <row r="200" spans="1:23" x14ac:dyDescent="0.25">
      <c r="A200" t="s">
        <v>366</v>
      </c>
      <c r="B200" t="s">
        <v>367</v>
      </c>
      <c r="C200" t="s">
        <v>24</v>
      </c>
      <c r="D200" t="s">
        <v>25</v>
      </c>
      <c r="E200" t="s">
        <v>13</v>
      </c>
      <c r="F200" t="s">
        <v>14</v>
      </c>
      <c r="G200" t="s">
        <v>14</v>
      </c>
      <c r="H200" t="s">
        <v>14</v>
      </c>
      <c r="I200" t="str">
        <f>VLOOKUP($A200,'20190418 MPAT_Solution (10_90)'!$A$1:$J$247,9,FALSE)</f>
        <v>-----</v>
      </c>
      <c r="J200" t="str">
        <f>VLOOKUP($A200,'20190418 MPAT_Solution (30_70)'!$A$1:$J$247,9,FALSE)</f>
        <v>-----</v>
      </c>
      <c r="K200" t="str">
        <f>VLOOKUP($A200,'20190418 MPAT_Solution (50_50)'!$A$1:$J$247,9,FALSE)</f>
        <v>-----</v>
      </c>
      <c r="L200" t="str">
        <f>VLOOKUP($A200,'20190418 MPAT_Solution (70_30)'!$A$1:$J$247,9,FALSE)</f>
        <v>-----</v>
      </c>
      <c r="M200" t="str">
        <f>VLOOKUP($A200,'20190418 MPAT_Solution (90_10)'!$A$1:$J$247,9,FALSE)</f>
        <v>-----</v>
      </c>
      <c r="N200">
        <f t="shared" si="31"/>
        <v>0</v>
      </c>
      <c r="O200">
        <f t="shared" si="32"/>
        <v>0</v>
      </c>
      <c r="P200">
        <f t="shared" si="33"/>
        <v>0</v>
      </c>
      <c r="Q200">
        <f t="shared" si="34"/>
        <v>0</v>
      </c>
      <c r="R200">
        <f t="shared" si="35"/>
        <v>0</v>
      </c>
      <c r="S200" t="str">
        <f t="shared" si="36"/>
        <v/>
      </c>
      <c r="T200" t="str">
        <f t="shared" si="37"/>
        <v/>
      </c>
      <c r="U200" t="str">
        <f t="shared" si="38"/>
        <v/>
      </c>
      <c r="V200" t="str">
        <f t="shared" si="39"/>
        <v/>
      </c>
      <c r="W200" t="str">
        <f t="shared" si="40"/>
        <v/>
      </c>
    </row>
    <row r="201" spans="1:23" x14ac:dyDescent="0.25">
      <c r="A201" t="s">
        <v>368</v>
      </c>
      <c r="B201" t="s">
        <v>369</v>
      </c>
      <c r="C201" t="s">
        <v>38</v>
      </c>
      <c r="D201" t="s">
        <v>17</v>
      </c>
      <c r="E201" t="s">
        <v>13</v>
      </c>
      <c r="F201" t="s">
        <v>14</v>
      </c>
      <c r="G201" t="s">
        <v>14</v>
      </c>
      <c r="H201" t="s">
        <v>14</v>
      </c>
      <c r="I201" t="str">
        <f>VLOOKUP($A201,'20190418 MPAT_Solution (10_90)'!$A$1:$J$247,9,FALSE)</f>
        <v>-----</v>
      </c>
      <c r="J201" t="str">
        <f>VLOOKUP($A201,'20190418 MPAT_Solution (30_70)'!$A$1:$J$247,9,FALSE)</f>
        <v>-----</v>
      </c>
      <c r="K201" t="str">
        <f>VLOOKUP($A201,'20190418 MPAT_Solution (50_50)'!$A$1:$J$247,9,FALSE)</f>
        <v>-----</v>
      </c>
      <c r="L201" t="str">
        <f>VLOOKUP($A201,'20190418 MPAT_Solution (70_30)'!$A$1:$J$247,9,FALSE)</f>
        <v>-----</v>
      </c>
      <c r="M201" t="str">
        <f>VLOOKUP($A201,'20190418 MPAT_Solution (90_10)'!$A$1:$J$247,9,FALSE)</f>
        <v>-----</v>
      </c>
      <c r="N201">
        <f t="shared" si="31"/>
        <v>0</v>
      </c>
      <c r="O201">
        <f t="shared" si="32"/>
        <v>0</v>
      </c>
      <c r="P201">
        <f t="shared" si="33"/>
        <v>0</v>
      </c>
      <c r="Q201">
        <f t="shared" si="34"/>
        <v>0</v>
      </c>
      <c r="R201">
        <f t="shared" si="35"/>
        <v>0</v>
      </c>
      <c r="S201" t="str">
        <f t="shared" si="36"/>
        <v/>
      </c>
      <c r="T201" t="str">
        <f t="shared" si="37"/>
        <v/>
      </c>
      <c r="U201" t="str">
        <f t="shared" si="38"/>
        <v/>
      </c>
      <c r="V201" t="str">
        <f t="shared" si="39"/>
        <v/>
      </c>
      <c r="W201" t="str">
        <f t="shared" si="40"/>
        <v/>
      </c>
    </row>
    <row r="202" spans="1:23" x14ac:dyDescent="0.25">
      <c r="A202" t="s">
        <v>370</v>
      </c>
      <c r="B202" t="s">
        <v>19</v>
      </c>
      <c r="C202" t="s">
        <v>93</v>
      </c>
      <c r="D202" t="s">
        <v>17</v>
      </c>
      <c r="E202" t="s">
        <v>13</v>
      </c>
      <c r="F202" t="s">
        <v>14</v>
      </c>
      <c r="G202" t="s">
        <v>14</v>
      </c>
      <c r="H202" t="s">
        <v>14</v>
      </c>
      <c r="I202" t="str">
        <f>VLOOKUP($A202,'20190418 MPAT_Solution (10_90)'!$A$1:$J$247,9,FALSE)</f>
        <v>-----</v>
      </c>
      <c r="J202" t="str">
        <f>VLOOKUP($A202,'20190418 MPAT_Solution (30_70)'!$A$1:$J$247,9,FALSE)</f>
        <v>-----</v>
      </c>
      <c r="K202" t="str">
        <f>VLOOKUP($A202,'20190418 MPAT_Solution (50_50)'!$A$1:$J$247,9,FALSE)</f>
        <v>-----</v>
      </c>
      <c r="L202" t="str">
        <f>VLOOKUP($A202,'20190418 MPAT_Solution (70_30)'!$A$1:$J$247,9,FALSE)</f>
        <v>-----</v>
      </c>
      <c r="M202" t="str">
        <f>VLOOKUP($A202,'20190418 MPAT_Solution (90_10)'!$A$1:$J$247,9,FALSE)</f>
        <v>-----</v>
      </c>
      <c r="N202">
        <f t="shared" si="31"/>
        <v>0</v>
      </c>
      <c r="O202">
        <f t="shared" si="32"/>
        <v>0</v>
      </c>
      <c r="P202">
        <f t="shared" si="33"/>
        <v>0</v>
      </c>
      <c r="Q202">
        <f t="shared" si="34"/>
        <v>0</v>
      </c>
      <c r="R202">
        <f t="shared" si="35"/>
        <v>0</v>
      </c>
      <c r="S202" t="str">
        <f t="shared" si="36"/>
        <v/>
      </c>
      <c r="T202" t="str">
        <f t="shared" si="37"/>
        <v/>
      </c>
      <c r="U202" t="str">
        <f t="shared" si="38"/>
        <v/>
      </c>
      <c r="V202" t="str">
        <f t="shared" si="39"/>
        <v/>
      </c>
      <c r="W202" t="str">
        <f t="shared" si="40"/>
        <v/>
      </c>
    </row>
    <row r="203" spans="1:23" x14ac:dyDescent="0.25">
      <c r="A203" t="s">
        <v>371</v>
      </c>
      <c r="B203" t="s">
        <v>372</v>
      </c>
      <c r="C203" t="s">
        <v>48</v>
      </c>
      <c r="D203" t="s">
        <v>17</v>
      </c>
      <c r="E203" t="s">
        <v>13</v>
      </c>
      <c r="F203" t="s">
        <v>14</v>
      </c>
      <c r="G203" t="s">
        <v>14</v>
      </c>
      <c r="H203" t="s">
        <v>14</v>
      </c>
      <c r="I203" t="str">
        <f>VLOOKUP($A203,'20190418 MPAT_Solution (10_90)'!$A$1:$J$247,9,FALSE)</f>
        <v>-----</v>
      </c>
      <c r="J203" t="str">
        <f>VLOOKUP($A203,'20190418 MPAT_Solution (30_70)'!$A$1:$J$247,9,FALSE)</f>
        <v>-----</v>
      </c>
      <c r="K203" t="str">
        <f>VLOOKUP($A203,'20190418 MPAT_Solution (50_50)'!$A$1:$J$247,9,FALSE)</f>
        <v>-----</v>
      </c>
      <c r="L203" t="str">
        <f>VLOOKUP($A203,'20190418 MPAT_Solution (70_30)'!$A$1:$J$247,9,FALSE)</f>
        <v>-----</v>
      </c>
      <c r="M203" t="str">
        <f>VLOOKUP($A203,'20190418 MPAT_Solution (90_10)'!$A$1:$J$247,9,FALSE)</f>
        <v>-----</v>
      </c>
      <c r="N203">
        <f t="shared" si="31"/>
        <v>0</v>
      </c>
      <c r="O203">
        <f t="shared" si="32"/>
        <v>0</v>
      </c>
      <c r="P203">
        <f t="shared" si="33"/>
        <v>0</v>
      </c>
      <c r="Q203">
        <f t="shared" si="34"/>
        <v>0</v>
      </c>
      <c r="R203">
        <f t="shared" si="35"/>
        <v>0</v>
      </c>
      <c r="S203" t="str">
        <f t="shared" si="36"/>
        <v/>
      </c>
      <c r="T203" t="str">
        <f t="shared" si="37"/>
        <v/>
      </c>
      <c r="U203" t="str">
        <f t="shared" si="38"/>
        <v/>
      </c>
      <c r="V203" t="str">
        <f t="shared" si="39"/>
        <v/>
      </c>
      <c r="W203" t="str">
        <f t="shared" si="40"/>
        <v/>
      </c>
    </row>
    <row r="204" spans="1:23" x14ac:dyDescent="0.25">
      <c r="A204" t="s">
        <v>373</v>
      </c>
      <c r="B204" t="s">
        <v>369</v>
      </c>
      <c r="C204" t="s">
        <v>20</v>
      </c>
      <c r="D204" t="s">
        <v>21</v>
      </c>
      <c r="E204" t="s">
        <v>13</v>
      </c>
      <c r="F204" t="s">
        <v>14</v>
      </c>
      <c r="G204" t="s">
        <v>14</v>
      </c>
      <c r="H204" t="s">
        <v>14</v>
      </c>
      <c r="I204" t="str">
        <f>VLOOKUP($A204,'20190418 MPAT_Solution (10_90)'!$A$1:$J$247,9,FALSE)</f>
        <v>-----</v>
      </c>
      <c r="J204" t="str">
        <f>VLOOKUP($A204,'20190418 MPAT_Solution (30_70)'!$A$1:$J$247,9,FALSE)</f>
        <v>-----</v>
      </c>
      <c r="K204" t="str">
        <f>VLOOKUP($A204,'20190418 MPAT_Solution (50_50)'!$A$1:$J$247,9,FALSE)</f>
        <v>-----</v>
      </c>
      <c r="L204" t="str">
        <f>VLOOKUP($A204,'20190418 MPAT_Solution (70_30)'!$A$1:$J$247,9,FALSE)</f>
        <v>-----</v>
      </c>
      <c r="M204" t="str">
        <f>VLOOKUP($A204,'20190418 MPAT_Solution (90_10)'!$A$1:$J$247,9,FALSE)</f>
        <v>-----</v>
      </c>
      <c r="N204">
        <f t="shared" si="31"/>
        <v>0</v>
      </c>
      <c r="O204">
        <f t="shared" si="32"/>
        <v>0</v>
      </c>
      <c r="P204">
        <f t="shared" si="33"/>
        <v>0</v>
      </c>
      <c r="Q204">
        <f t="shared" si="34"/>
        <v>0</v>
      </c>
      <c r="R204">
        <f t="shared" si="35"/>
        <v>0</v>
      </c>
      <c r="S204" t="str">
        <f t="shared" si="36"/>
        <v/>
      </c>
      <c r="T204" t="str">
        <f t="shared" si="37"/>
        <v/>
      </c>
      <c r="U204" t="str">
        <f t="shared" si="38"/>
        <v/>
      </c>
      <c r="V204" t="str">
        <f t="shared" si="39"/>
        <v/>
      </c>
      <c r="W204" t="str">
        <f t="shared" si="40"/>
        <v/>
      </c>
    </row>
    <row r="205" spans="1:23" x14ac:dyDescent="0.25">
      <c r="A205" t="s">
        <v>374</v>
      </c>
      <c r="B205" t="s">
        <v>369</v>
      </c>
      <c r="C205" t="s">
        <v>24</v>
      </c>
      <c r="D205" t="s">
        <v>25</v>
      </c>
      <c r="E205" t="s">
        <v>13</v>
      </c>
      <c r="F205" t="s">
        <v>14</v>
      </c>
      <c r="G205" t="s">
        <v>14</v>
      </c>
      <c r="H205" t="s">
        <v>14</v>
      </c>
      <c r="I205" t="str">
        <f>VLOOKUP($A205,'20190418 MPAT_Solution (10_90)'!$A$1:$J$247,9,FALSE)</f>
        <v>-----</v>
      </c>
      <c r="J205" t="str">
        <f>VLOOKUP($A205,'20190418 MPAT_Solution (30_70)'!$A$1:$J$247,9,FALSE)</f>
        <v>-----</v>
      </c>
      <c r="K205" t="str">
        <f>VLOOKUP($A205,'20190418 MPAT_Solution (50_50)'!$A$1:$J$247,9,FALSE)</f>
        <v>-----</v>
      </c>
      <c r="L205" t="str">
        <f>VLOOKUP($A205,'20190418 MPAT_Solution (70_30)'!$A$1:$J$247,9,FALSE)</f>
        <v>-----</v>
      </c>
      <c r="M205" t="str">
        <f>VLOOKUP($A205,'20190418 MPAT_Solution (90_10)'!$A$1:$J$247,9,FALSE)</f>
        <v>-----</v>
      </c>
      <c r="N205">
        <f t="shared" si="31"/>
        <v>0</v>
      </c>
      <c r="O205">
        <f t="shared" si="32"/>
        <v>0</v>
      </c>
      <c r="P205">
        <f t="shared" si="33"/>
        <v>0</v>
      </c>
      <c r="Q205">
        <f t="shared" si="34"/>
        <v>0</v>
      </c>
      <c r="R205">
        <f t="shared" si="35"/>
        <v>0</v>
      </c>
      <c r="S205" t="str">
        <f t="shared" si="36"/>
        <v/>
      </c>
      <c r="T205" t="str">
        <f t="shared" si="37"/>
        <v/>
      </c>
      <c r="U205" t="str">
        <f t="shared" si="38"/>
        <v/>
      </c>
      <c r="V205" t="str">
        <f t="shared" si="39"/>
        <v/>
      </c>
      <c r="W205" t="str">
        <f t="shared" si="40"/>
        <v/>
      </c>
    </row>
    <row r="206" spans="1:23" x14ac:dyDescent="0.25">
      <c r="A206" t="s">
        <v>375</v>
      </c>
      <c r="B206" t="s">
        <v>376</v>
      </c>
      <c r="C206" t="s">
        <v>47</v>
      </c>
      <c r="D206" t="s">
        <v>17</v>
      </c>
      <c r="E206" t="s">
        <v>13</v>
      </c>
      <c r="F206" t="s">
        <v>14</v>
      </c>
      <c r="G206" t="s">
        <v>36</v>
      </c>
      <c r="H206" t="s">
        <v>14</v>
      </c>
      <c r="I206" t="str">
        <f>VLOOKUP($A206,'20190418 MPAT_Solution (10_90)'!$A$1:$J$247,9,FALSE)</f>
        <v>-----</v>
      </c>
      <c r="J206" t="str">
        <f>VLOOKUP($A206,'20190418 MPAT_Solution (30_70)'!$A$1:$J$247,9,FALSE)</f>
        <v>-----</v>
      </c>
      <c r="K206" t="str">
        <f>VLOOKUP($A206,'20190418 MPAT_Solution (50_50)'!$A$1:$J$247,9,FALSE)</f>
        <v>-----</v>
      </c>
      <c r="L206" t="str">
        <f>VLOOKUP($A206,'20190418 MPAT_Solution (70_30)'!$A$1:$J$247,9,FALSE)</f>
        <v>-----</v>
      </c>
      <c r="M206" t="str">
        <f>VLOOKUP($A206,'20190418 MPAT_Solution (90_10)'!$A$1:$J$247,9,FALSE)</f>
        <v>-----</v>
      </c>
      <c r="N206">
        <f t="shared" si="31"/>
        <v>0</v>
      </c>
      <c r="O206">
        <f t="shared" si="32"/>
        <v>0</v>
      </c>
      <c r="P206">
        <f t="shared" si="33"/>
        <v>0</v>
      </c>
      <c r="Q206">
        <f t="shared" si="34"/>
        <v>0</v>
      </c>
      <c r="R206">
        <f t="shared" si="35"/>
        <v>0</v>
      </c>
      <c r="S206" t="str">
        <f t="shared" si="36"/>
        <v/>
      </c>
      <c r="T206" t="str">
        <f t="shared" si="37"/>
        <v/>
      </c>
      <c r="U206" t="str">
        <f t="shared" si="38"/>
        <v/>
      </c>
      <c r="V206" t="str">
        <f t="shared" si="39"/>
        <v/>
      </c>
      <c r="W206" t="str">
        <f t="shared" si="40"/>
        <v/>
      </c>
    </row>
    <row r="207" spans="1:23" x14ac:dyDescent="0.25">
      <c r="A207" t="s">
        <v>377</v>
      </c>
      <c r="B207" t="s">
        <v>369</v>
      </c>
      <c r="C207" t="s">
        <v>50</v>
      </c>
      <c r="D207" t="s">
        <v>12</v>
      </c>
      <c r="E207" t="s">
        <v>13</v>
      </c>
      <c r="F207" t="s">
        <v>14</v>
      </c>
      <c r="G207" t="s">
        <v>14</v>
      </c>
      <c r="H207" t="s">
        <v>14</v>
      </c>
      <c r="I207" t="str">
        <f>VLOOKUP($A207,'20190418 MPAT_Solution (10_90)'!$A$1:$J$247,9,FALSE)</f>
        <v>-----</v>
      </c>
      <c r="J207" t="str">
        <f>VLOOKUP($A207,'20190418 MPAT_Solution (30_70)'!$A$1:$J$247,9,FALSE)</f>
        <v>-----</v>
      </c>
      <c r="K207" t="str">
        <f>VLOOKUP($A207,'20190418 MPAT_Solution (50_50)'!$A$1:$J$247,9,FALSE)</f>
        <v>-----</v>
      </c>
      <c r="L207" t="str">
        <f>VLOOKUP($A207,'20190418 MPAT_Solution (70_30)'!$A$1:$J$247,9,FALSE)</f>
        <v>-----</v>
      </c>
      <c r="M207" t="str">
        <f>VLOOKUP($A207,'20190418 MPAT_Solution (90_10)'!$A$1:$J$247,9,FALSE)</f>
        <v>-----</v>
      </c>
      <c r="N207">
        <f t="shared" si="31"/>
        <v>0</v>
      </c>
      <c r="O207">
        <f t="shared" si="32"/>
        <v>0</v>
      </c>
      <c r="P207">
        <f t="shared" si="33"/>
        <v>0</v>
      </c>
      <c r="Q207">
        <f t="shared" si="34"/>
        <v>0</v>
      </c>
      <c r="R207">
        <f t="shared" si="35"/>
        <v>0</v>
      </c>
      <c r="S207" t="str">
        <f t="shared" si="36"/>
        <v/>
      </c>
      <c r="T207" t="str">
        <f t="shared" si="37"/>
        <v/>
      </c>
      <c r="U207" t="str">
        <f t="shared" si="38"/>
        <v/>
      </c>
      <c r="V207" t="str">
        <f t="shared" si="39"/>
        <v/>
      </c>
      <c r="W207" t="str">
        <f t="shared" si="40"/>
        <v/>
      </c>
    </row>
    <row r="208" spans="1:23" x14ac:dyDescent="0.25">
      <c r="A208" t="s">
        <v>378</v>
      </c>
      <c r="B208" t="s">
        <v>49</v>
      </c>
      <c r="C208" t="s">
        <v>98</v>
      </c>
      <c r="D208" t="s">
        <v>99</v>
      </c>
      <c r="E208" t="s">
        <v>13</v>
      </c>
      <c r="F208" t="s">
        <v>14</v>
      </c>
      <c r="G208" t="s">
        <v>14</v>
      </c>
      <c r="H208" t="s">
        <v>14</v>
      </c>
      <c r="I208" t="str">
        <f>VLOOKUP($A208,'20190418 MPAT_Solution (10_90)'!$A$1:$J$247,9,FALSE)</f>
        <v>-----</v>
      </c>
      <c r="J208" t="str">
        <f>VLOOKUP($A208,'20190418 MPAT_Solution (30_70)'!$A$1:$J$247,9,FALSE)</f>
        <v>-----</v>
      </c>
      <c r="K208" t="str">
        <f>VLOOKUP($A208,'20190418 MPAT_Solution (50_50)'!$A$1:$J$247,9,FALSE)</f>
        <v>-----</v>
      </c>
      <c r="L208" t="str">
        <f>VLOOKUP($A208,'20190418 MPAT_Solution (70_30)'!$A$1:$J$247,9,FALSE)</f>
        <v>-----</v>
      </c>
      <c r="M208" t="str">
        <f>VLOOKUP($A208,'20190418 MPAT_Solution (90_10)'!$A$1:$J$247,9,FALSE)</f>
        <v>-----</v>
      </c>
      <c r="N208">
        <f t="shared" si="31"/>
        <v>0</v>
      </c>
      <c r="O208">
        <f t="shared" si="32"/>
        <v>0</v>
      </c>
      <c r="P208">
        <f t="shared" si="33"/>
        <v>0</v>
      </c>
      <c r="Q208">
        <f t="shared" si="34"/>
        <v>0</v>
      </c>
      <c r="R208">
        <f t="shared" si="35"/>
        <v>0</v>
      </c>
      <c r="S208" t="str">
        <f t="shared" si="36"/>
        <v/>
      </c>
      <c r="T208" t="str">
        <f t="shared" si="37"/>
        <v/>
      </c>
      <c r="U208" t="str">
        <f t="shared" si="38"/>
        <v/>
      </c>
      <c r="V208" t="str">
        <f t="shared" si="39"/>
        <v/>
      </c>
      <c r="W208" t="str">
        <f t="shared" si="40"/>
        <v/>
      </c>
    </row>
    <row r="209" spans="1:23" x14ac:dyDescent="0.25">
      <c r="A209" t="s">
        <v>379</v>
      </c>
      <c r="B209" t="s">
        <v>369</v>
      </c>
      <c r="C209" t="s">
        <v>98</v>
      </c>
      <c r="D209" t="s">
        <v>99</v>
      </c>
      <c r="E209" t="s">
        <v>13</v>
      </c>
      <c r="F209" t="s">
        <v>14</v>
      </c>
      <c r="G209" t="s">
        <v>14</v>
      </c>
      <c r="H209" t="s">
        <v>14</v>
      </c>
      <c r="I209" t="str">
        <f>VLOOKUP($A209,'20190418 MPAT_Solution (10_90)'!$A$1:$J$247,9,FALSE)</f>
        <v>-----</v>
      </c>
      <c r="J209" t="str">
        <f>VLOOKUP($A209,'20190418 MPAT_Solution (30_70)'!$A$1:$J$247,9,FALSE)</f>
        <v>-----</v>
      </c>
      <c r="K209" t="str">
        <f>VLOOKUP($A209,'20190418 MPAT_Solution (50_50)'!$A$1:$J$247,9,FALSE)</f>
        <v>-----</v>
      </c>
      <c r="L209" t="str">
        <f>VLOOKUP($A209,'20190418 MPAT_Solution (70_30)'!$A$1:$J$247,9,FALSE)</f>
        <v>-----</v>
      </c>
      <c r="M209" t="str">
        <f>VLOOKUP($A209,'20190418 MPAT_Solution (90_10)'!$A$1:$J$247,9,FALSE)</f>
        <v>-----</v>
      </c>
      <c r="N209">
        <f t="shared" si="31"/>
        <v>0</v>
      </c>
      <c r="O209">
        <f t="shared" si="32"/>
        <v>0</v>
      </c>
      <c r="P209">
        <f t="shared" si="33"/>
        <v>0</v>
      </c>
      <c r="Q209">
        <f t="shared" si="34"/>
        <v>0</v>
      </c>
      <c r="R209">
        <f t="shared" si="35"/>
        <v>0</v>
      </c>
      <c r="S209" t="str">
        <f t="shared" si="36"/>
        <v/>
      </c>
      <c r="T209" t="str">
        <f t="shared" si="37"/>
        <v/>
      </c>
      <c r="U209" t="str">
        <f t="shared" si="38"/>
        <v/>
      </c>
      <c r="V209" t="str">
        <f t="shared" si="39"/>
        <v/>
      </c>
      <c r="W209" t="str">
        <f t="shared" si="40"/>
        <v/>
      </c>
    </row>
    <row r="210" spans="1:23" x14ac:dyDescent="0.25">
      <c r="A210" t="s">
        <v>380</v>
      </c>
      <c r="B210" t="s">
        <v>381</v>
      </c>
      <c r="C210" t="s">
        <v>20</v>
      </c>
      <c r="D210" t="s">
        <v>21</v>
      </c>
      <c r="E210" t="s">
        <v>13</v>
      </c>
      <c r="F210" t="s">
        <v>14</v>
      </c>
      <c r="G210" t="s">
        <v>14</v>
      </c>
      <c r="H210" t="s">
        <v>14</v>
      </c>
      <c r="I210" t="str">
        <f>VLOOKUP($A210,'20190418 MPAT_Solution (10_90)'!$A$1:$J$247,9,FALSE)</f>
        <v>-----</v>
      </c>
      <c r="J210" t="str">
        <f>VLOOKUP($A210,'20190418 MPAT_Solution (30_70)'!$A$1:$J$247,9,FALSE)</f>
        <v>-----</v>
      </c>
      <c r="K210" t="str">
        <f>VLOOKUP($A210,'20190418 MPAT_Solution (50_50)'!$A$1:$J$247,9,FALSE)</f>
        <v>-----</v>
      </c>
      <c r="L210" t="str">
        <f>VLOOKUP($A210,'20190418 MPAT_Solution (70_30)'!$A$1:$J$247,9,FALSE)</f>
        <v>-----</v>
      </c>
      <c r="M210" t="str">
        <f>VLOOKUP($A210,'20190418 MPAT_Solution (90_10)'!$A$1:$J$247,9,FALSE)</f>
        <v>-----</v>
      </c>
      <c r="N210">
        <f t="shared" si="31"/>
        <v>0</v>
      </c>
      <c r="O210">
        <f t="shared" si="32"/>
        <v>0</v>
      </c>
      <c r="P210">
        <f t="shared" si="33"/>
        <v>0</v>
      </c>
      <c r="Q210">
        <f t="shared" si="34"/>
        <v>0</v>
      </c>
      <c r="R210">
        <f t="shared" si="35"/>
        <v>0</v>
      </c>
      <c r="S210" t="str">
        <f t="shared" si="36"/>
        <v/>
      </c>
      <c r="T210" t="str">
        <f t="shared" si="37"/>
        <v/>
      </c>
      <c r="U210" t="str">
        <f t="shared" si="38"/>
        <v/>
      </c>
      <c r="V210" t="str">
        <f t="shared" si="39"/>
        <v/>
      </c>
      <c r="W210" t="str">
        <f t="shared" si="40"/>
        <v/>
      </c>
    </row>
    <row r="211" spans="1:23" x14ac:dyDescent="0.25">
      <c r="A211" t="s">
        <v>382</v>
      </c>
      <c r="B211" t="s">
        <v>383</v>
      </c>
      <c r="C211" t="s">
        <v>24</v>
      </c>
      <c r="D211" t="s">
        <v>17</v>
      </c>
      <c r="E211" t="s">
        <v>13</v>
      </c>
      <c r="F211" t="s">
        <v>14</v>
      </c>
      <c r="G211" t="s">
        <v>14</v>
      </c>
      <c r="H211" t="s">
        <v>14</v>
      </c>
      <c r="I211" t="str">
        <f>VLOOKUP($A211,'20190418 MPAT_Solution (10_90)'!$A$1:$J$247,9,FALSE)</f>
        <v>-----</v>
      </c>
      <c r="J211" t="str">
        <f>VLOOKUP($A211,'20190418 MPAT_Solution (30_70)'!$A$1:$J$247,9,FALSE)</f>
        <v>-----</v>
      </c>
      <c r="K211" t="str">
        <f>VLOOKUP($A211,'20190418 MPAT_Solution (50_50)'!$A$1:$J$247,9,FALSE)</f>
        <v>-----</v>
      </c>
      <c r="L211" t="str">
        <f>VLOOKUP($A211,'20190418 MPAT_Solution (70_30)'!$A$1:$J$247,9,FALSE)</f>
        <v>-----</v>
      </c>
      <c r="M211" t="str">
        <f>VLOOKUP($A211,'20190418 MPAT_Solution (90_10)'!$A$1:$J$247,9,FALSE)</f>
        <v>-----</v>
      </c>
      <c r="N211">
        <f t="shared" si="31"/>
        <v>0</v>
      </c>
      <c r="O211">
        <f t="shared" si="32"/>
        <v>0</v>
      </c>
      <c r="P211">
        <f t="shared" si="33"/>
        <v>0</v>
      </c>
      <c r="Q211">
        <f t="shared" si="34"/>
        <v>0</v>
      </c>
      <c r="R211">
        <f t="shared" si="35"/>
        <v>0</v>
      </c>
      <c r="S211" t="str">
        <f t="shared" si="36"/>
        <v/>
      </c>
      <c r="T211" t="str">
        <f t="shared" si="37"/>
        <v/>
      </c>
      <c r="U211" t="str">
        <f t="shared" si="38"/>
        <v/>
      </c>
      <c r="V211" t="str">
        <f t="shared" si="39"/>
        <v/>
      </c>
      <c r="W211" t="str">
        <f t="shared" si="40"/>
        <v/>
      </c>
    </row>
    <row r="212" spans="1:23" x14ac:dyDescent="0.25">
      <c r="A212" t="s">
        <v>384</v>
      </c>
      <c r="B212" t="s">
        <v>385</v>
      </c>
      <c r="C212" t="s">
        <v>47</v>
      </c>
      <c r="D212" t="s">
        <v>17</v>
      </c>
      <c r="E212" t="s">
        <v>13</v>
      </c>
      <c r="F212" t="s">
        <v>14</v>
      </c>
      <c r="G212" t="s">
        <v>36</v>
      </c>
      <c r="H212" t="s">
        <v>14</v>
      </c>
      <c r="I212" t="str">
        <f>VLOOKUP($A212,'20190418 MPAT_Solution (10_90)'!$A$1:$J$247,9,FALSE)</f>
        <v>FY 25</v>
      </c>
      <c r="J212" t="str">
        <f>VLOOKUP($A212,'20190418 MPAT_Solution (30_70)'!$A$1:$J$247,9,FALSE)</f>
        <v>FY 25</v>
      </c>
      <c r="K212" t="str">
        <f>VLOOKUP($A212,'20190418 MPAT_Solution (50_50)'!$A$1:$J$247,9,FALSE)</f>
        <v>FY 25</v>
      </c>
      <c r="L212" t="str">
        <f>VLOOKUP($A212,'20190418 MPAT_Solution (70_30)'!$A$1:$J$247,9,FALSE)</f>
        <v>FY 25</v>
      </c>
      <c r="M212" t="str">
        <f>VLOOKUP($A212,'20190418 MPAT_Solution (90_10)'!$A$1:$J$247,9,FALSE)</f>
        <v>FY 25</v>
      </c>
      <c r="N212">
        <f t="shared" si="31"/>
        <v>0</v>
      </c>
      <c r="O212">
        <f t="shared" si="32"/>
        <v>0</v>
      </c>
      <c r="P212">
        <f t="shared" si="33"/>
        <v>0</v>
      </c>
      <c r="Q212">
        <f t="shared" si="34"/>
        <v>0</v>
      </c>
      <c r="R212">
        <f t="shared" si="35"/>
        <v>0</v>
      </c>
      <c r="S212">
        <f t="shared" si="36"/>
        <v>25</v>
      </c>
      <c r="T212">
        <f t="shared" si="37"/>
        <v>25</v>
      </c>
      <c r="U212">
        <f t="shared" si="38"/>
        <v>25</v>
      </c>
      <c r="V212">
        <f t="shared" si="39"/>
        <v>25</v>
      </c>
      <c r="W212">
        <f t="shared" si="40"/>
        <v>25</v>
      </c>
    </row>
    <row r="213" spans="1:23" x14ac:dyDescent="0.25">
      <c r="A213" t="s">
        <v>386</v>
      </c>
      <c r="B213" t="s">
        <v>387</v>
      </c>
      <c r="C213" t="s">
        <v>47</v>
      </c>
      <c r="D213" t="s">
        <v>17</v>
      </c>
      <c r="E213" t="s">
        <v>13</v>
      </c>
      <c r="F213" t="s">
        <v>14</v>
      </c>
      <c r="G213" t="s">
        <v>14</v>
      </c>
      <c r="H213" t="s">
        <v>14</v>
      </c>
      <c r="I213" t="str">
        <f>VLOOKUP($A213,'20190418 MPAT_Solution (10_90)'!$A$1:$J$247,9,FALSE)</f>
        <v>-----</v>
      </c>
      <c r="J213" t="str">
        <f>VLOOKUP($A213,'20190418 MPAT_Solution (30_70)'!$A$1:$J$247,9,FALSE)</f>
        <v>-----</v>
      </c>
      <c r="K213" t="str">
        <f>VLOOKUP($A213,'20190418 MPAT_Solution (50_50)'!$A$1:$J$247,9,FALSE)</f>
        <v>-----</v>
      </c>
      <c r="L213" t="str">
        <f>VLOOKUP($A213,'20190418 MPAT_Solution (70_30)'!$A$1:$J$247,9,FALSE)</f>
        <v>-----</v>
      </c>
      <c r="M213" t="str">
        <f>VLOOKUP($A213,'20190418 MPAT_Solution (90_10)'!$A$1:$J$247,9,FALSE)</f>
        <v>-----</v>
      </c>
      <c r="N213">
        <f t="shared" si="31"/>
        <v>0</v>
      </c>
      <c r="O213">
        <f t="shared" si="32"/>
        <v>0</v>
      </c>
      <c r="P213">
        <f t="shared" si="33"/>
        <v>0</v>
      </c>
      <c r="Q213">
        <f t="shared" si="34"/>
        <v>0</v>
      </c>
      <c r="R213">
        <f t="shared" si="35"/>
        <v>0</v>
      </c>
      <c r="S213" t="str">
        <f t="shared" si="36"/>
        <v/>
      </c>
      <c r="T213" t="str">
        <f t="shared" si="37"/>
        <v/>
      </c>
      <c r="U213" t="str">
        <f t="shared" si="38"/>
        <v/>
      </c>
      <c r="V213" t="str">
        <f t="shared" si="39"/>
        <v/>
      </c>
      <c r="W213" t="str">
        <f t="shared" si="40"/>
        <v/>
      </c>
    </row>
    <row r="214" spans="1:23" x14ac:dyDescent="0.25">
      <c r="A214" t="s">
        <v>388</v>
      </c>
      <c r="B214" t="s">
        <v>387</v>
      </c>
      <c r="C214" t="s">
        <v>47</v>
      </c>
      <c r="D214" t="s">
        <v>17</v>
      </c>
      <c r="E214" t="s">
        <v>13</v>
      </c>
      <c r="F214" t="s">
        <v>14</v>
      </c>
      <c r="G214" t="s">
        <v>14</v>
      </c>
      <c r="H214" t="s">
        <v>14</v>
      </c>
      <c r="I214" t="str">
        <f>VLOOKUP($A214,'20190418 MPAT_Solution (10_90)'!$A$1:$J$247,9,FALSE)</f>
        <v>-----</v>
      </c>
      <c r="J214" t="str">
        <f>VLOOKUP($A214,'20190418 MPAT_Solution (30_70)'!$A$1:$J$247,9,FALSE)</f>
        <v>-----</v>
      </c>
      <c r="K214" t="str">
        <f>VLOOKUP($A214,'20190418 MPAT_Solution (50_50)'!$A$1:$J$247,9,FALSE)</f>
        <v>-----</v>
      </c>
      <c r="L214" t="str">
        <f>VLOOKUP($A214,'20190418 MPAT_Solution (70_30)'!$A$1:$J$247,9,FALSE)</f>
        <v>-----</v>
      </c>
      <c r="M214" t="str">
        <f>VLOOKUP($A214,'20190418 MPAT_Solution (90_10)'!$A$1:$J$247,9,FALSE)</f>
        <v>-----</v>
      </c>
      <c r="N214">
        <f t="shared" si="31"/>
        <v>0</v>
      </c>
      <c r="O214">
        <f t="shared" si="32"/>
        <v>0</v>
      </c>
      <c r="P214">
        <f t="shared" si="33"/>
        <v>0</v>
      </c>
      <c r="Q214">
        <f t="shared" si="34"/>
        <v>0</v>
      </c>
      <c r="R214">
        <f t="shared" si="35"/>
        <v>0</v>
      </c>
      <c r="S214" t="str">
        <f t="shared" si="36"/>
        <v/>
      </c>
      <c r="T214" t="str">
        <f t="shared" si="37"/>
        <v/>
      </c>
      <c r="U214" t="str">
        <f t="shared" si="38"/>
        <v/>
      </c>
      <c r="V214" t="str">
        <f t="shared" si="39"/>
        <v/>
      </c>
      <c r="W214" t="str">
        <f t="shared" si="40"/>
        <v/>
      </c>
    </row>
    <row r="215" spans="1:23" x14ac:dyDescent="0.25">
      <c r="A215" t="s">
        <v>389</v>
      </c>
      <c r="B215" t="s">
        <v>390</v>
      </c>
      <c r="C215" t="s">
        <v>47</v>
      </c>
      <c r="D215" t="s">
        <v>17</v>
      </c>
      <c r="E215" t="s">
        <v>13</v>
      </c>
      <c r="F215" t="s">
        <v>14</v>
      </c>
      <c r="G215" t="s">
        <v>14</v>
      </c>
      <c r="H215" t="s">
        <v>14</v>
      </c>
      <c r="I215" t="str">
        <f>VLOOKUP($A215,'20190418 MPAT_Solution (10_90)'!$A$1:$J$247,9,FALSE)</f>
        <v>-----</v>
      </c>
      <c r="J215" t="str">
        <f>VLOOKUP($A215,'20190418 MPAT_Solution (30_70)'!$A$1:$J$247,9,FALSE)</f>
        <v>-----</v>
      </c>
      <c r="K215" t="str">
        <f>VLOOKUP($A215,'20190418 MPAT_Solution (50_50)'!$A$1:$J$247,9,FALSE)</f>
        <v>-----</v>
      </c>
      <c r="L215" t="str">
        <f>VLOOKUP($A215,'20190418 MPAT_Solution (70_30)'!$A$1:$J$247,9,FALSE)</f>
        <v>-----</v>
      </c>
      <c r="M215" t="str">
        <f>VLOOKUP($A215,'20190418 MPAT_Solution (90_10)'!$A$1:$J$247,9,FALSE)</f>
        <v>-----</v>
      </c>
      <c r="N215">
        <f t="shared" si="31"/>
        <v>0</v>
      </c>
      <c r="O215">
        <f t="shared" si="32"/>
        <v>0</v>
      </c>
      <c r="P215">
        <f t="shared" si="33"/>
        <v>0</v>
      </c>
      <c r="Q215">
        <f t="shared" si="34"/>
        <v>0</v>
      </c>
      <c r="R215">
        <f t="shared" si="35"/>
        <v>0</v>
      </c>
      <c r="S215" t="str">
        <f t="shared" si="36"/>
        <v/>
      </c>
      <c r="T215" t="str">
        <f t="shared" si="37"/>
        <v/>
      </c>
      <c r="U215" t="str">
        <f t="shared" si="38"/>
        <v/>
      </c>
      <c r="V215" t="str">
        <f t="shared" si="39"/>
        <v/>
      </c>
      <c r="W215" t="str">
        <f t="shared" si="40"/>
        <v/>
      </c>
    </row>
    <row r="216" spans="1:23" x14ac:dyDescent="0.25">
      <c r="A216" t="s">
        <v>391</v>
      </c>
      <c r="B216" t="s">
        <v>392</v>
      </c>
      <c r="C216" t="s">
        <v>47</v>
      </c>
      <c r="D216" t="s">
        <v>17</v>
      </c>
      <c r="E216" t="s">
        <v>13</v>
      </c>
      <c r="F216" t="s">
        <v>14</v>
      </c>
      <c r="G216" t="s">
        <v>14</v>
      </c>
      <c r="H216" t="s">
        <v>14</v>
      </c>
      <c r="I216" t="str">
        <f>VLOOKUP($A216,'20190418 MPAT_Solution (10_90)'!$A$1:$J$247,9,FALSE)</f>
        <v>-----</v>
      </c>
      <c r="J216" t="str">
        <f>VLOOKUP($A216,'20190418 MPAT_Solution (30_70)'!$A$1:$J$247,9,FALSE)</f>
        <v>-----</v>
      </c>
      <c r="K216" t="str">
        <f>VLOOKUP($A216,'20190418 MPAT_Solution (50_50)'!$A$1:$J$247,9,FALSE)</f>
        <v>-----</v>
      </c>
      <c r="L216" t="str">
        <f>VLOOKUP($A216,'20190418 MPAT_Solution (70_30)'!$A$1:$J$247,9,FALSE)</f>
        <v>-----</v>
      </c>
      <c r="M216" t="str">
        <f>VLOOKUP($A216,'20190418 MPAT_Solution (90_10)'!$A$1:$J$247,9,FALSE)</f>
        <v>-----</v>
      </c>
      <c r="N216">
        <f t="shared" si="31"/>
        <v>0</v>
      </c>
      <c r="O216">
        <f t="shared" si="32"/>
        <v>0</v>
      </c>
      <c r="P216">
        <f t="shared" si="33"/>
        <v>0</v>
      </c>
      <c r="Q216">
        <f t="shared" si="34"/>
        <v>0</v>
      </c>
      <c r="R216">
        <f t="shared" si="35"/>
        <v>0</v>
      </c>
      <c r="S216" t="str">
        <f t="shared" si="36"/>
        <v/>
      </c>
      <c r="T216" t="str">
        <f t="shared" si="37"/>
        <v/>
      </c>
      <c r="U216" t="str">
        <f t="shared" si="38"/>
        <v/>
      </c>
      <c r="V216" t="str">
        <f t="shared" si="39"/>
        <v/>
      </c>
      <c r="W216" t="str">
        <f t="shared" si="40"/>
        <v/>
      </c>
    </row>
    <row r="217" spans="1:23" x14ac:dyDescent="0.25">
      <c r="A217" t="s">
        <v>393</v>
      </c>
      <c r="B217" t="s">
        <v>394</v>
      </c>
      <c r="C217" t="s">
        <v>47</v>
      </c>
      <c r="D217" t="s">
        <v>17</v>
      </c>
      <c r="E217" t="s">
        <v>13</v>
      </c>
      <c r="F217" t="s">
        <v>14</v>
      </c>
      <c r="G217" t="s">
        <v>14</v>
      </c>
      <c r="H217" t="s">
        <v>14</v>
      </c>
      <c r="I217" t="str">
        <f>VLOOKUP($A217,'20190418 MPAT_Solution (10_90)'!$A$1:$J$247,9,FALSE)</f>
        <v>-----</v>
      </c>
      <c r="J217" t="str">
        <f>VLOOKUP($A217,'20190418 MPAT_Solution (30_70)'!$A$1:$J$247,9,FALSE)</f>
        <v>-----</v>
      </c>
      <c r="K217" t="str">
        <f>VLOOKUP($A217,'20190418 MPAT_Solution (50_50)'!$A$1:$J$247,9,FALSE)</f>
        <v>-----</v>
      </c>
      <c r="L217" t="str">
        <f>VLOOKUP($A217,'20190418 MPAT_Solution (70_30)'!$A$1:$J$247,9,FALSE)</f>
        <v>-----</v>
      </c>
      <c r="M217" t="str">
        <f>VLOOKUP($A217,'20190418 MPAT_Solution (90_10)'!$A$1:$J$247,9,FALSE)</f>
        <v>-----</v>
      </c>
      <c r="N217">
        <f t="shared" si="31"/>
        <v>0</v>
      </c>
      <c r="O217">
        <f t="shared" si="32"/>
        <v>0</v>
      </c>
      <c r="P217">
        <f t="shared" si="33"/>
        <v>0</v>
      </c>
      <c r="Q217">
        <f t="shared" si="34"/>
        <v>0</v>
      </c>
      <c r="R217">
        <f t="shared" si="35"/>
        <v>0</v>
      </c>
      <c r="S217" t="str">
        <f t="shared" si="36"/>
        <v/>
      </c>
      <c r="T217" t="str">
        <f t="shared" si="37"/>
        <v/>
      </c>
      <c r="U217" t="str">
        <f t="shared" si="38"/>
        <v/>
      </c>
      <c r="V217" t="str">
        <f t="shared" si="39"/>
        <v/>
      </c>
      <c r="W217" t="str">
        <f t="shared" si="40"/>
        <v/>
      </c>
    </row>
    <row r="218" spans="1:23" x14ac:dyDescent="0.25">
      <c r="A218" t="s">
        <v>395</v>
      </c>
      <c r="B218" t="s">
        <v>396</v>
      </c>
      <c r="C218" t="s">
        <v>93</v>
      </c>
      <c r="D218" t="s">
        <v>17</v>
      </c>
      <c r="E218" t="s">
        <v>13</v>
      </c>
      <c r="F218" t="s">
        <v>14</v>
      </c>
      <c r="G218" t="s">
        <v>14</v>
      </c>
      <c r="H218" t="s">
        <v>14</v>
      </c>
      <c r="I218" t="str">
        <f>VLOOKUP($A218,'20190418 MPAT_Solution (10_90)'!$A$1:$J$247,9,FALSE)</f>
        <v>-----</v>
      </c>
      <c r="J218" t="str">
        <f>VLOOKUP($A218,'20190418 MPAT_Solution (30_70)'!$A$1:$J$247,9,FALSE)</f>
        <v>-----</v>
      </c>
      <c r="K218" t="str">
        <f>VLOOKUP($A218,'20190418 MPAT_Solution (50_50)'!$A$1:$J$247,9,FALSE)</f>
        <v>-----</v>
      </c>
      <c r="L218" t="str">
        <f>VLOOKUP($A218,'20190418 MPAT_Solution (70_30)'!$A$1:$J$247,9,FALSE)</f>
        <v>-----</v>
      </c>
      <c r="M218" t="str">
        <f>VLOOKUP($A218,'20190418 MPAT_Solution (90_10)'!$A$1:$J$247,9,FALSE)</f>
        <v>-----</v>
      </c>
      <c r="N218">
        <f t="shared" si="31"/>
        <v>0</v>
      </c>
      <c r="O218">
        <f t="shared" si="32"/>
        <v>0</v>
      </c>
      <c r="P218">
        <f t="shared" si="33"/>
        <v>0</v>
      </c>
      <c r="Q218">
        <f t="shared" si="34"/>
        <v>0</v>
      </c>
      <c r="R218">
        <f t="shared" si="35"/>
        <v>0</v>
      </c>
      <c r="S218" t="str">
        <f t="shared" si="36"/>
        <v/>
      </c>
      <c r="T218" t="str">
        <f t="shared" si="37"/>
        <v/>
      </c>
      <c r="U218" t="str">
        <f t="shared" si="38"/>
        <v/>
      </c>
      <c r="V218" t="str">
        <f t="shared" si="39"/>
        <v/>
      </c>
      <c r="W218" t="str">
        <f t="shared" si="40"/>
        <v/>
      </c>
    </row>
    <row r="219" spans="1:23" x14ac:dyDescent="0.25">
      <c r="A219" t="s">
        <v>397</v>
      </c>
      <c r="B219" t="s">
        <v>398</v>
      </c>
      <c r="C219" t="s">
        <v>48</v>
      </c>
      <c r="D219" t="s">
        <v>17</v>
      </c>
      <c r="E219" t="s">
        <v>13</v>
      </c>
      <c r="F219" t="s">
        <v>14</v>
      </c>
      <c r="G219" t="s">
        <v>14</v>
      </c>
      <c r="H219" t="s">
        <v>14</v>
      </c>
      <c r="I219" t="str">
        <f>VLOOKUP($A219,'20190418 MPAT_Solution (10_90)'!$A$1:$J$247,9,FALSE)</f>
        <v>-----</v>
      </c>
      <c r="J219" t="str">
        <f>VLOOKUP($A219,'20190418 MPAT_Solution (30_70)'!$A$1:$J$247,9,FALSE)</f>
        <v>-----</v>
      </c>
      <c r="K219" t="str">
        <f>VLOOKUP($A219,'20190418 MPAT_Solution (50_50)'!$A$1:$J$247,9,FALSE)</f>
        <v>-----</v>
      </c>
      <c r="L219" t="str">
        <f>VLOOKUP($A219,'20190418 MPAT_Solution (70_30)'!$A$1:$J$247,9,FALSE)</f>
        <v>-----</v>
      </c>
      <c r="M219" t="str">
        <f>VLOOKUP($A219,'20190418 MPAT_Solution (90_10)'!$A$1:$J$247,9,FALSE)</f>
        <v>-----</v>
      </c>
      <c r="N219">
        <f t="shared" si="31"/>
        <v>0</v>
      </c>
      <c r="O219">
        <f t="shared" si="32"/>
        <v>0</v>
      </c>
      <c r="P219">
        <f t="shared" si="33"/>
        <v>0</v>
      </c>
      <c r="Q219">
        <f t="shared" si="34"/>
        <v>0</v>
      </c>
      <c r="R219">
        <f t="shared" si="35"/>
        <v>0</v>
      </c>
      <c r="S219" t="str">
        <f t="shared" si="36"/>
        <v/>
      </c>
      <c r="T219" t="str">
        <f t="shared" si="37"/>
        <v/>
      </c>
      <c r="U219" t="str">
        <f t="shared" si="38"/>
        <v/>
      </c>
      <c r="V219" t="str">
        <f t="shared" si="39"/>
        <v/>
      </c>
      <c r="W219" t="str">
        <f t="shared" si="40"/>
        <v/>
      </c>
    </row>
    <row r="220" spans="1:23" x14ac:dyDescent="0.25">
      <c r="A220" t="s">
        <v>399</v>
      </c>
      <c r="B220" t="s">
        <v>400</v>
      </c>
      <c r="C220" t="s">
        <v>48</v>
      </c>
      <c r="D220" t="s">
        <v>17</v>
      </c>
      <c r="E220" t="s">
        <v>13</v>
      </c>
      <c r="F220" t="s">
        <v>14</v>
      </c>
      <c r="G220" t="s">
        <v>14</v>
      </c>
      <c r="H220" t="s">
        <v>14</v>
      </c>
      <c r="I220" t="str">
        <f>VLOOKUP($A220,'20190418 MPAT_Solution (10_90)'!$A$1:$J$247,9,FALSE)</f>
        <v>-----</v>
      </c>
      <c r="J220" t="str">
        <f>VLOOKUP($A220,'20190418 MPAT_Solution (30_70)'!$A$1:$J$247,9,FALSE)</f>
        <v>-----</v>
      </c>
      <c r="K220" t="str">
        <f>VLOOKUP($A220,'20190418 MPAT_Solution (50_50)'!$A$1:$J$247,9,FALSE)</f>
        <v>-----</v>
      </c>
      <c r="L220" t="str">
        <f>VLOOKUP($A220,'20190418 MPAT_Solution (70_30)'!$A$1:$J$247,9,FALSE)</f>
        <v>-----</v>
      </c>
      <c r="M220" t="str">
        <f>VLOOKUP($A220,'20190418 MPAT_Solution (90_10)'!$A$1:$J$247,9,FALSE)</f>
        <v>-----</v>
      </c>
      <c r="N220">
        <f t="shared" si="31"/>
        <v>0</v>
      </c>
      <c r="O220">
        <f t="shared" si="32"/>
        <v>0</v>
      </c>
      <c r="P220">
        <f t="shared" si="33"/>
        <v>0</v>
      </c>
      <c r="Q220">
        <f t="shared" si="34"/>
        <v>0</v>
      </c>
      <c r="R220">
        <f t="shared" si="35"/>
        <v>0</v>
      </c>
      <c r="S220" t="str">
        <f t="shared" si="36"/>
        <v/>
      </c>
      <c r="T220" t="str">
        <f t="shared" si="37"/>
        <v/>
      </c>
      <c r="U220" t="str">
        <f t="shared" si="38"/>
        <v/>
      </c>
      <c r="V220" t="str">
        <f t="shared" si="39"/>
        <v/>
      </c>
      <c r="W220" t="str">
        <f t="shared" si="40"/>
        <v/>
      </c>
    </row>
    <row r="221" spans="1:23" x14ac:dyDescent="0.25">
      <c r="A221" t="s">
        <v>401</v>
      </c>
      <c r="B221" t="s">
        <v>402</v>
      </c>
      <c r="C221" t="s">
        <v>48</v>
      </c>
      <c r="D221" t="s">
        <v>17</v>
      </c>
      <c r="E221" t="s">
        <v>13</v>
      </c>
      <c r="F221" t="s">
        <v>14</v>
      </c>
      <c r="G221" t="s">
        <v>14</v>
      </c>
      <c r="H221" t="s">
        <v>14</v>
      </c>
      <c r="I221" t="str">
        <f>VLOOKUP($A221,'20190418 MPAT_Solution (10_90)'!$A$1:$J$247,9,FALSE)</f>
        <v>-----</v>
      </c>
      <c r="J221" t="str">
        <f>VLOOKUP($A221,'20190418 MPAT_Solution (30_70)'!$A$1:$J$247,9,FALSE)</f>
        <v>-----</v>
      </c>
      <c r="K221" t="str">
        <f>VLOOKUP($A221,'20190418 MPAT_Solution (50_50)'!$A$1:$J$247,9,FALSE)</f>
        <v>-----</v>
      </c>
      <c r="L221" t="str">
        <f>VLOOKUP($A221,'20190418 MPAT_Solution (70_30)'!$A$1:$J$247,9,FALSE)</f>
        <v>-----</v>
      </c>
      <c r="M221" t="str">
        <f>VLOOKUP($A221,'20190418 MPAT_Solution (90_10)'!$A$1:$J$247,9,FALSE)</f>
        <v>-----</v>
      </c>
      <c r="N221">
        <f t="shared" si="31"/>
        <v>0</v>
      </c>
      <c r="O221">
        <f t="shared" si="32"/>
        <v>0</v>
      </c>
      <c r="P221">
        <f t="shared" si="33"/>
        <v>0</v>
      </c>
      <c r="Q221">
        <f t="shared" si="34"/>
        <v>0</v>
      </c>
      <c r="R221">
        <f t="shared" si="35"/>
        <v>0</v>
      </c>
      <c r="S221" t="str">
        <f t="shared" si="36"/>
        <v/>
      </c>
      <c r="T221" t="str">
        <f t="shared" si="37"/>
        <v/>
      </c>
      <c r="U221" t="str">
        <f t="shared" si="38"/>
        <v/>
      </c>
      <c r="V221" t="str">
        <f t="shared" si="39"/>
        <v/>
      </c>
      <c r="W221" t="str">
        <f t="shared" si="40"/>
        <v/>
      </c>
    </row>
    <row r="222" spans="1:23" x14ac:dyDescent="0.25">
      <c r="A222" t="s">
        <v>403</v>
      </c>
      <c r="B222" t="s">
        <v>404</v>
      </c>
      <c r="C222" t="s">
        <v>48</v>
      </c>
      <c r="D222" t="s">
        <v>17</v>
      </c>
      <c r="E222" t="s">
        <v>13</v>
      </c>
      <c r="F222" t="s">
        <v>14</v>
      </c>
      <c r="G222" t="s">
        <v>14</v>
      </c>
      <c r="H222" t="s">
        <v>14</v>
      </c>
      <c r="I222" t="str">
        <f>VLOOKUP($A222,'20190418 MPAT_Solution (10_90)'!$A$1:$J$247,9,FALSE)</f>
        <v>-----</v>
      </c>
      <c r="J222" t="str">
        <f>VLOOKUP($A222,'20190418 MPAT_Solution (30_70)'!$A$1:$J$247,9,FALSE)</f>
        <v>-----</v>
      </c>
      <c r="K222" t="str">
        <f>VLOOKUP($A222,'20190418 MPAT_Solution (50_50)'!$A$1:$J$247,9,FALSE)</f>
        <v>-----</v>
      </c>
      <c r="L222" t="str">
        <f>VLOOKUP($A222,'20190418 MPAT_Solution (70_30)'!$A$1:$J$247,9,FALSE)</f>
        <v>-----</v>
      </c>
      <c r="M222" t="str">
        <f>VLOOKUP($A222,'20190418 MPAT_Solution (90_10)'!$A$1:$J$247,9,FALSE)</f>
        <v>-----</v>
      </c>
      <c r="N222">
        <f t="shared" si="31"/>
        <v>0</v>
      </c>
      <c r="O222">
        <f t="shared" si="32"/>
        <v>0</v>
      </c>
      <c r="P222">
        <f t="shared" si="33"/>
        <v>0</v>
      </c>
      <c r="Q222">
        <f t="shared" si="34"/>
        <v>0</v>
      </c>
      <c r="R222">
        <f t="shared" si="35"/>
        <v>0</v>
      </c>
      <c r="S222" t="str">
        <f t="shared" si="36"/>
        <v/>
      </c>
      <c r="T222" t="str">
        <f t="shared" si="37"/>
        <v/>
      </c>
      <c r="U222" t="str">
        <f t="shared" si="38"/>
        <v/>
      </c>
      <c r="V222" t="str">
        <f t="shared" si="39"/>
        <v/>
      </c>
      <c r="W222" t="str">
        <f t="shared" si="40"/>
        <v/>
      </c>
    </row>
    <row r="223" spans="1:23" x14ac:dyDescent="0.25">
      <c r="A223" t="s">
        <v>405</v>
      </c>
      <c r="B223" t="s">
        <v>406</v>
      </c>
      <c r="C223" t="s">
        <v>48</v>
      </c>
      <c r="D223" t="s">
        <v>17</v>
      </c>
      <c r="E223" t="s">
        <v>13</v>
      </c>
      <c r="F223" t="s">
        <v>14</v>
      </c>
      <c r="G223" t="s">
        <v>14</v>
      </c>
      <c r="H223" t="s">
        <v>14</v>
      </c>
      <c r="I223" t="str">
        <f>VLOOKUP($A223,'20190418 MPAT_Solution (10_90)'!$A$1:$J$247,9,FALSE)</f>
        <v>-----</v>
      </c>
      <c r="J223" t="str">
        <f>VLOOKUP($A223,'20190418 MPAT_Solution (30_70)'!$A$1:$J$247,9,FALSE)</f>
        <v>-----</v>
      </c>
      <c r="K223" t="str">
        <f>VLOOKUP($A223,'20190418 MPAT_Solution (50_50)'!$A$1:$J$247,9,FALSE)</f>
        <v>-----</v>
      </c>
      <c r="L223" t="str">
        <f>VLOOKUP($A223,'20190418 MPAT_Solution (70_30)'!$A$1:$J$247,9,FALSE)</f>
        <v>-----</v>
      </c>
      <c r="M223" t="str">
        <f>VLOOKUP($A223,'20190418 MPAT_Solution (90_10)'!$A$1:$J$247,9,FALSE)</f>
        <v>-----</v>
      </c>
      <c r="N223">
        <f t="shared" si="31"/>
        <v>0</v>
      </c>
      <c r="O223">
        <f t="shared" si="32"/>
        <v>0</v>
      </c>
      <c r="P223">
        <f t="shared" si="33"/>
        <v>0</v>
      </c>
      <c r="Q223">
        <f t="shared" si="34"/>
        <v>0</v>
      </c>
      <c r="R223">
        <f t="shared" si="35"/>
        <v>0</v>
      </c>
      <c r="S223" t="str">
        <f t="shared" si="36"/>
        <v/>
      </c>
      <c r="T223" t="str">
        <f t="shared" si="37"/>
        <v/>
      </c>
      <c r="U223" t="str">
        <f t="shared" si="38"/>
        <v/>
      </c>
      <c r="V223" t="str">
        <f t="shared" si="39"/>
        <v/>
      </c>
      <c r="W223" t="str">
        <f t="shared" si="40"/>
        <v/>
      </c>
    </row>
    <row r="224" spans="1:23" x14ac:dyDescent="0.25">
      <c r="A224" t="s">
        <v>407</v>
      </c>
      <c r="B224" t="s">
        <v>408</v>
      </c>
      <c r="C224" t="s">
        <v>48</v>
      </c>
      <c r="D224" t="s">
        <v>17</v>
      </c>
      <c r="E224" t="s">
        <v>13</v>
      </c>
      <c r="F224" t="s">
        <v>14</v>
      </c>
      <c r="G224" t="s">
        <v>14</v>
      </c>
      <c r="H224" t="s">
        <v>14</v>
      </c>
      <c r="I224" t="str">
        <f>VLOOKUP($A224,'20190418 MPAT_Solution (10_90)'!$A$1:$J$247,9,FALSE)</f>
        <v>-----</v>
      </c>
      <c r="J224" t="str">
        <f>VLOOKUP($A224,'20190418 MPAT_Solution (30_70)'!$A$1:$J$247,9,FALSE)</f>
        <v>-----</v>
      </c>
      <c r="K224" t="str">
        <f>VLOOKUP($A224,'20190418 MPAT_Solution (50_50)'!$A$1:$J$247,9,FALSE)</f>
        <v>-----</v>
      </c>
      <c r="L224" t="str">
        <f>VLOOKUP($A224,'20190418 MPAT_Solution (70_30)'!$A$1:$J$247,9,FALSE)</f>
        <v>-----</v>
      </c>
      <c r="M224" t="str">
        <f>VLOOKUP($A224,'20190418 MPAT_Solution (90_10)'!$A$1:$J$247,9,FALSE)</f>
        <v>-----</v>
      </c>
      <c r="N224">
        <f t="shared" si="31"/>
        <v>0</v>
      </c>
      <c r="O224">
        <f t="shared" si="32"/>
        <v>0</v>
      </c>
      <c r="P224">
        <f t="shared" si="33"/>
        <v>0</v>
      </c>
      <c r="Q224">
        <f t="shared" si="34"/>
        <v>0</v>
      </c>
      <c r="R224">
        <f t="shared" si="35"/>
        <v>0</v>
      </c>
      <c r="S224" t="str">
        <f t="shared" si="36"/>
        <v/>
      </c>
      <c r="T224" t="str">
        <f t="shared" si="37"/>
        <v/>
      </c>
      <c r="U224" t="str">
        <f t="shared" si="38"/>
        <v/>
      </c>
      <c r="V224" t="str">
        <f t="shared" si="39"/>
        <v/>
      </c>
      <c r="W224" t="str">
        <f t="shared" si="40"/>
        <v/>
      </c>
    </row>
    <row r="225" spans="1:23" x14ac:dyDescent="0.25">
      <c r="A225" t="s">
        <v>409</v>
      </c>
      <c r="B225" t="s">
        <v>410</v>
      </c>
      <c r="C225" t="s">
        <v>67</v>
      </c>
      <c r="D225" t="s">
        <v>17</v>
      </c>
      <c r="E225" t="s">
        <v>13</v>
      </c>
      <c r="F225" t="s">
        <v>14</v>
      </c>
      <c r="G225" t="s">
        <v>14</v>
      </c>
      <c r="H225" t="s">
        <v>14</v>
      </c>
      <c r="I225" t="str">
        <f>VLOOKUP($A225,'20190418 MPAT_Solution (10_90)'!$A$1:$J$247,9,FALSE)</f>
        <v>-----</v>
      </c>
      <c r="J225" t="str">
        <f>VLOOKUP($A225,'20190418 MPAT_Solution (30_70)'!$A$1:$J$247,9,FALSE)</f>
        <v>-----</v>
      </c>
      <c r="K225" t="str">
        <f>VLOOKUP($A225,'20190418 MPAT_Solution (50_50)'!$A$1:$J$247,9,FALSE)</f>
        <v>-----</v>
      </c>
      <c r="L225" t="str">
        <f>VLOOKUP($A225,'20190418 MPAT_Solution (70_30)'!$A$1:$J$247,9,FALSE)</f>
        <v>-----</v>
      </c>
      <c r="M225" t="str">
        <f>VLOOKUP($A225,'20190418 MPAT_Solution (90_10)'!$A$1:$J$247,9,FALSE)</f>
        <v>-----</v>
      </c>
      <c r="N225">
        <f t="shared" si="31"/>
        <v>0</v>
      </c>
      <c r="O225">
        <f t="shared" si="32"/>
        <v>0</v>
      </c>
      <c r="P225">
        <f t="shared" si="33"/>
        <v>0</v>
      </c>
      <c r="Q225">
        <f t="shared" si="34"/>
        <v>0</v>
      </c>
      <c r="R225">
        <f t="shared" si="35"/>
        <v>0</v>
      </c>
      <c r="S225" t="str">
        <f t="shared" si="36"/>
        <v/>
      </c>
      <c r="T225" t="str">
        <f t="shared" si="37"/>
        <v/>
      </c>
      <c r="U225" t="str">
        <f t="shared" si="38"/>
        <v/>
      </c>
      <c r="V225" t="str">
        <f t="shared" si="39"/>
        <v/>
      </c>
      <c r="W225" t="str">
        <f t="shared" si="40"/>
        <v/>
      </c>
    </row>
    <row r="226" spans="1:23" x14ac:dyDescent="0.25">
      <c r="A226" t="s">
        <v>411</v>
      </c>
      <c r="B226" t="s">
        <v>41</v>
      </c>
      <c r="C226" t="s">
        <v>24</v>
      </c>
      <c r="D226" t="s">
        <v>25</v>
      </c>
      <c r="E226" t="s">
        <v>13</v>
      </c>
      <c r="F226" t="s">
        <v>14</v>
      </c>
      <c r="G226" t="s">
        <v>14</v>
      </c>
      <c r="H226" t="s">
        <v>14</v>
      </c>
      <c r="I226" t="str">
        <f>VLOOKUP($A226,'20190418 MPAT_Solution (10_90)'!$A$1:$J$247,9,FALSE)</f>
        <v>-----</v>
      </c>
      <c r="J226" t="str">
        <f>VLOOKUP($A226,'20190418 MPAT_Solution (30_70)'!$A$1:$J$247,9,FALSE)</f>
        <v>-----</v>
      </c>
      <c r="K226" t="str">
        <f>VLOOKUP($A226,'20190418 MPAT_Solution (50_50)'!$A$1:$J$247,9,FALSE)</f>
        <v>-----</v>
      </c>
      <c r="L226" t="str">
        <f>VLOOKUP($A226,'20190418 MPAT_Solution (70_30)'!$A$1:$J$247,9,FALSE)</f>
        <v>-----</v>
      </c>
      <c r="M226" t="str">
        <f>VLOOKUP($A226,'20190418 MPAT_Solution (90_10)'!$A$1:$J$247,9,FALSE)</f>
        <v>-----</v>
      </c>
      <c r="N226">
        <f t="shared" si="31"/>
        <v>0</v>
      </c>
      <c r="O226">
        <f t="shared" si="32"/>
        <v>0</v>
      </c>
      <c r="P226">
        <f t="shared" si="33"/>
        <v>0</v>
      </c>
      <c r="Q226">
        <f t="shared" si="34"/>
        <v>0</v>
      </c>
      <c r="R226">
        <f t="shared" si="35"/>
        <v>0</v>
      </c>
      <c r="S226" t="str">
        <f t="shared" si="36"/>
        <v/>
      </c>
      <c r="T226" t="str">
        <f t="shared" si="37"/>
        <v/>
      </c>
      <c r="U226" t="str">
        <f t="shared" si="38"/>
        <v/>
      </c>
      <c r="V226" t="str">
        <f t="shared" si="39"/>
        <v/>
      </c>
      <c r="W226" t="str">
        <f t="shared" si="40"/>
        <v/>
      </c>
    </row>
    <row r="227" spans="1:23" x14ac:dyDescent="0.25">
      <c r="A227" t="s">
        <v>412</v>
      </c>
      <c r="B227" t="s">
        <v>66</v>
      </c>
      <c r="C227" t="s">
        <v>38</v>
      </c>
      <c r="D227" t="s">
        <v>17</v>
      </c>
      <c r="E227" t="s">
        <v>13</v>
      </c>
      <c r="F227" t="s">
        <v>14</v>
      </c>
      <c r="G227" t="s">
        <v>14</v>
      </c>
      <c r="H227" t="s">
        <v>14</v>
      </c>
      <c r="I227" t="str">
        <f>VLOOKUP($A227,'20190418 MPAT_Solution (10_90)'!$A$1:$J$247,9,FALSE)</f>
        <v>-----</v>
      </c>
      <c r="J227" t="str">
        <f>VLOOKUP($A227,'20190418 MPAT_Solution (30_70)'!$A$1:$J$247,9,FALSE)</f>
        <v>-----</v>
      </c>
      <c r="K227" t="str">
        <f>VLOOKUP($A227,'20190418 MPAT_Solution (50_50)'!$A$1:$J$247,9,FALSE)</f>
        <v>-----</v>
      </c>
      <c r="L227" t="str">
        <f>VLOOKUP($A227,'20190418 MPAT_Solution (70_30)'!$A$1:$J$247,9,FALSE)</f>
        <v>-----</v>
      </c>
      <c r="M227" t="str">
        <f>VLOOKUP($A227,'20190418 MPAT_Solution (90_10)'!$A$1:$J$247,9,FALSE)</f>
        <v>-----</v>
      </c>
      <c r="N227">
        <f t="shared" si="31"/>
        <v>0</v>
      </c>
      <c r="O227">
        <f t="shared" si="32"/>
        <v>0</v>
      </c>
      <c r="P227">
        <f t="shared" si="33"/>
        <v>0</v>
      </c>
      <c r="Q227">
        <f t="shared" si="34"/>
        <v>0</v>
      </c>
      <c r="R227">
        <f t="shared" si="35"/>
        <v>0</v>
      </c>
      <c r="S227" t="str">
        <f t="shared" si="36"/>
        <v/>
      </c>
      <c r="T227" t="str">
        <f t="shared" si="37"/>
        <v/>
      </c>
      <c r="U227" t="str">
        <f t="shared" si="38"/>
        <v/>
      </c>
      <c r="V227" t="str">
        <f t="shared" si="39"/>
        <v/>
      </c>
      <c r="W227" t="str">
        <f t="shared" si="40"/>
        <v/>
      </c>
    </row>
    <row r="228" spans="1:23" x14ac:dyDescent="0.25">
      <c r="A228" t="s">
        <v>413</v>
      </c>
      <c r="B228" t="s">
        <v>414</v>
      </c>
      <c r="C228" t="s">
        <v>24</v>
      </c>
      <c r="D228" t="s">
        <v>25</v>
      </c>
      <c r="E228" t="s">
        <v>13</v>
      </c>
      <c r="F228" t="s">
        <v>14</v>
      </c>
      <c r="G228" t="s">
        <v>14</v>
      </c>
      <c r="H228" t="s">
        <v>14</v>
      </c>
      <c r="I228" t="str">
        <f>VLOOKUP($A228,'20190418 MPAT_Solution (10_90)'!$A$1:$J$247,9,FALSE)</f>
        <v>-----</v>
      </c>
      <c r="J228" t="str">
        <f>VLOOKUP($A228,'20190418 MPAT_Solution (30_70)'!$A$1:$J$247,9,FALSE)</f>
        <v>-----</v>
      </c>
      <c r="K228" t="str">
        <f>VLOOKUP($A228,'20190418 MPAT_Solution (50_50)'!$A$1:$J$247,9,FALSE)</f>
        <v>-----</v>
      </c>
      <c r="L228" t="str">
        <f>VLOOKUP($A228,'20190418 MPAT_Solution (70_30)'!$A$1:$J$247,9,FALSE)</f>
        <v>-----</v>
      </c>
      <c r="M228" t="str">
        <f>VLOOKUP($A228,'20190418 MPAT_Solution (90_10)'!$A$1:$J$247,9,FALSE)</f>
        <v>-----</v>
      </c>
      <c r="N228">
        <f t="shared" si="31"/>
        <v>0</v>
      </c>
      <c r="O228">
        <f t="shared" si="32"/>
        <v>0</v>
      </c>
      <c r="P228">
        <f t="shared" si="33"/>
        <v>0</v>
      </c>
      <c r="Q228">
        <f t="shared" si="34"/>
        <v>0</v>
      </c>
      <c r="R228">
        <f t="shared" si="35"/>
        <v>0</v>
      </c>
      <c r="S228" t="str">
        <f t="shared" si="36"/>
        <v/>
      </c>
      <c r="T228" t="str">
        <f t="shared" si="37"/>
        <v/>
      </c>
      <c r="U228" t="str">
        <f t="shared" si="38"/>
        <v/>
      </c>
      <c r="V228" t="str">
        <f t="shared" si="39"/>
        <v/>
      </c>
      <c r="W228" t="str">
        <f t="shared" si="40"/>
        <v/>
      </c>
    </row>
    <row r="229" spans="1:23" x14ac:dyDescent="0.25">
      <c r="A229" t="s">
        <v>415</v>
      </c>
      <c r="B229" t="s">
        <v>97</v>
      </c>
      <c r="C229" t="s">
        <v>98</v>
      </c>
      <c r="D229" t="s">
        <v>99</v>
      </c>
      <c r="E229" t="s">
        <v>13</v>
      </c>
      <c r="F229" t="s">
        <v>14</v>
      </c>
      <c r="G229" t="s">
        <v>14</v>
      </c>
      <c r="H229" t="s">
        <v>14</v>
      </c>
      <c r="I229" t="str">
        <f>VLOOKUP($A229,'20190418 MPAT_Solution (10_90)'!$A$1:$J$247,9,FALSE)</f>
        <v>-----</v>
      </c>
      <c r="J229" t="str">
        <f>VLOOKUP($A229,'20190418 MPAT_Solution (30_70)'!$A$1:$J$247,9,FALSE)</f>
        <v>-----</v>
      </c>
      <c r="K229" t="str">
        <f>VLOOKUP($A229,'20190418 MPAT_Solution (50_50)'!$A$1:$J$247,9,FALSE)</f>
        <v>-----</v>
      </c>
      <c r="L229" t="str">
        <f>VLOOKUP($A229,'20190418 MPAT_Solution (70_30)'!$A$1:$J$247,9,FALSE)</f>
        <v>-----</v>
      </c>
      <c r="M229" t="str">
        <f>VLOOKUP($A229,'20190418 MPAT_Solution (90_10)'!$A$1:$J$247,9,FALSE)</f>
        <v>-----</v>
      </c>
      <c r="N229">
        <f t="shared" si="31"/>
        <v>0</v>
      </c>
      <c r="O229">
        <f t="shared" si="32"/>
        <v>0</v>
      </c>
      <c r="P229">
        <f t="shared" si="33"/>
        <v>0</v>
      </c>
      <c r="Q229">
        <f t="shared" si="34"/>
        <v>0</v>
      </c>
      <c r="R229">
        <f t="shared" si="35"/>
        <v>0</v>
      </c>
      <c r="S229" t="str">
        <f t="shared" si="36"/>
        <v/>
      </c>
      <c r="T229" t="str">
        <f t="shared" si="37"/>
        <v/>
      </c>
      <c r="U229" t="str">
        <f t="shared" si="38"/>
        <v/>
      </c>
      <c r="V229" t="str">
        <f t="shared" si="39"/>
        <v/>
      </c>
      <c r="W229" t="str">
        <f t="shared" si="40"/>
        <v/>
      </c>
    </row>
    <row r="230" spans="1:23" x14ac:dyDescent="0.25">
      <c r="A230" t="s">
        <v>416</v>
      </c>
      <c r="B230" t="s">
        <v>417</v>
      </c>
      <c r="C230" t="s">
        <v>418</v>
      </c>
      <c r="D230" t="s">
        <v>419</v>
      </c>
      <c r="E230" t="s">
        <v>137</v>
      </c>
      <c r="F230" t="s">
        <v>14</v>
      </c>
      <c r="G230" t="s">
        <v>29</v>
      </c>
      <c r="H230" t="s">
        <v>18</v>
      </c>
      <c r="I230" t="str">
        <f>VLOOKUP($A230,'20190418 MPAT_Solution (10_90)'!$A$1:$J$247,9,FALSE)</f>
        <v>FY 23</v>
      </c>
      <c r="J230" t="str">
        <f>VLOOKUP($A230,'20190418 MPAT_Solution (30_70)'!$A$1:$J$247,9,FALSE)</f>
        <v>FY 23</v>
      </c>
      <c r="K230" t="str">
        <f>VLOOKUP($A230,'20190418 MPAT_Solution (50_50)'!$A$1:$J$247,9,FALSE)</f>
        <v>FY 23</v>
      </c>
      <c r="L230" t="str">
        <f>VLOOKUP($A230,'20190418 MPAT_Solution (70_30)'!$A$1:$J$247,9,FALSE)</f>
        <v>FY 23</v>
      </c>
      <c r="M230" t="str">
        <f>VLOOKUP($A230,'20190418 MPAT_Solution (90_10)'!$A$1:$J$247,9,FALSE)</f>
        <v>FY 23</v>
      </c>
      <c r="N230">
        <f t="shared" si="31"/>
        <v>0</v>
      </c>
      <c r="O230">
        <f t="shared" si="32"/>
        <v>0</v>
      </c>
      <c r="P230">
        <f t="shared" si="33"/>
        <v>0</v>
      </c>
      <c r="Q230">
        <f t="shared" si="34"/>
        <v>0</v>
      </c>
      <c r="R230">
        <f t="shared" si="35"/>
        <v>0</v>
      </c>
      <c r="S230">
        <f t="shared" si="36"/>
        <v>23</v>
      </c>
      <c r="T230">
        <f t="shared" si="37"/>
        <v>23</v>
      </c>
      <c r="U230">
        <f t="shared" si="38"/>
        <v>23</v>
      </c>
      <c r="V230">
        <f t="shared" si="39"/>
        <v>23</v>
      </c>
      <c r="W230">
        <f t="shared" si="40"/>
        <v>23</v>
      </c>
    </row>
    <row r="231" spans="1:23" x14ac:dyDescent="0.25">
      <c r="A231" t="s">
        <v>420</v>
      </c>
      <c r="B231" t="s">
        <v>421</v>
      </c>
      <c r="C231" t="s">
        <v>16</v>
      </c>
      <c r="D231" t="s">
        <v>17</v>
      </c>
      <c r="E231" t="s">
        <v>13</v>
      </c>
      <c r="F231" t="s">
        <v>14</v>
      </c>
      <c r="G231" t="s">
        <v>14</v>
      </c>
      <c r="H231" t="s">
        <v>14</v>
      </c>
      <c r="I231" t="str">
        <f>VLOOKUP($A231,'20190418 MPAT_Solution (10_90)'!$A$1:$J$247,9,FALSE)</f>
        <v>-----</v>
      </c>
      <c r="J231" t="str">
        <f>VLOOKUP($A231,'20190418 MPAT_Solution (30_70)'!$A$1:$J$247,9,FALSE)</f>
        <v>-----</v>
      </c>
      <c r="K231" t="str">
        <f>VLOOKUP($A231,'20190418 MPAT_Solution (50_50)'!$A$1:$J$247,9,FALSE)</f>
        <v>-----</v>
      </c>
      <c r="L231" t="str">
        <f>VLOOKUP($A231,'20190418 MPAT_Solution (70_30)'!$A$1:$J$247,9,FALSE)</f>
        <v>-----</v>
      </c>
      <c r="M231" t="str">
        <f>VLOOKUP($A231,'20190418 MPAT_Solution (90_10)'!$A$1:$J$247,9,FALSE)</f>
        <v>-----</v>
      </c>
      <c r="N231">
        <f t="shared" si="31"/>
        <v>0</v>
      </c>
      <c r="O231">
        <f t="shared" si="32"/>
        <v>0</v>
      </c>
      <c r="P231">
        <f t="shared" si="33"/>
        <v>0</v>
      </c>
      <c r="Q231">
        <f t="shared" si="34"/>
        <v>0</v>
      </c>
      <c r="R231">
        <f t="shared" si="35"/>
        <v>0</v>
      </c>
      <c r="S231" t="str">
        <f t="shared" si="36"/>
        <v/>
      </c>
      <c r="T231" t="str">
        <f t="shared" si="37"/>
        <v/>
      </c>
      <c r="U231" t="str">
        <f t="shared" si="38"/>
        <v/>
      </c>
      <c r="V231" t="str">
        <f t="shared" si="39"/>
        <v/>
      </c>
      <c r="W231" t="str">
        <f t="shared" si="40"/>
        <v/>
      </c>
    </row>
    <row r="232" spans="1:23" x14ac:dyDescent="0.25">
      <c r="A232" t="s">
        <v>422</v>
      </c>
      <c r="B232" t="s">
        <v>423</v>
      </c>
      <c r="C232" t="s">
        <v>16</v>
      </c>
      <c r="D232" t="s">
        <v>17</v>
      </c>
      <c r="E232" t="s">
        <v>13</v>
      </c>
      <c r="F232" t="s">
        <v>14</v>
      </c>
      <c r="G232" t="s">
        <v>14</v>
      </c>
      <c r="H232" t="s">
        <v>14</v>
      </c>
      <c r="I232" t="str">
        <f>VLOOKUP($A232,'20190418 MPAT_Solution (10_90)'!$A$1:$J$247,9,FALSE)</f>
        <v>-----</v>
      </c>
      <c r="J232" t="str">
        <f>VLOOKUP($A232,'20190418 MPAT_Solution (30_70)'!$A$1:$J$247,9,FALSE)</f>
        <v>-----</v>
      </c>
      <c r="K232" t="str">
        <f>VLOOKUP($A232,'20190418 MPAT_Solution (50_50)'!$A$1:$J$247,9,FALSE)</f>
        <v>-----</v>
      </c>
      <c r="L232" t="str">
        <f>VLOOKUP($A232,'20190418 MPAT_Solution (70_30)'!$A$1:$J$247,9,FALSE)</f>
        <v>-----</v>
      </c>
      <c r="M232" t="str">
        <f>VLOOKUP($A232,'20190418 MPAT_Solution (90_10)'!$A$1:$J$247,9,FALSE)</f>
        <v>-----</v>
      </c>
      <c r="N232">
        <f t="shared" si="31"/>
        <v>0</v>
      </c>
      <c r="O232">
        <f t="shared" si="32"/>
        <v>0</v>
      </c>
      <c r="P232">
        <f t="shared" si="33"/>
        <v>0</v>
      </c>
      <c r="Q232">
        <f t="shared" si="34"/>
        <v>0</v>
      </c>
      <c r="R232">
        <f t="shared" si="35"/>
        <v>0</v>
      </c>
      <c r="S232" t="str">
        <f t="shared" si="36"/>
        <v/>
      </c>
      <c r="T232" t="str">
        <f t="shared" si="37"/>
        <v/>
      </c>
      <c r="U232" t="str">
        <f t="shared" si="38"/>
        <v/>
      </c>
      <c r="V232" t="str">
        <f t="shared" si="39"/>
        <v/>
      </c>
      <c r="W232" t="str">
        <f t="shared" si="40"/>
        <v/>
      </c>
    </row>
    <row r="233" spans="1:23" x14ac:dyDescent="0.25">
      <c r="A233" t="s">
        <v>424</v>
      </c>
      <c r="B233" t="s">
        <v>425</v>
      </c>
      <c r="C233" t="s">
        <v>16</v>
      </c>
      <c r="D233" t="s">
        <v>17</v>
      </c>
      <c r="E233" t="s">
        <v>13</v>
      </c>
      <c r="F233" t="s">
        <v>14</v>
      </c>
      <c r="G233" t="s">
        <v>14</v>
      </c>
      <c r="H233" t="s">
        <v>14</v>
      </c>
      <c r="I233" t="str">
        <f>VLOOKUP($A233,'20190418 MPAT_Solution (10_90)'!$A$1:$J$247,9,FALSE)</f>
        <v>-----</v>
      </c>
      <c r="J233" t="str">
        <f>VLOOKUP($A233,'20190418 MPAT_Solution (30_70)'!$A$1:$J$247,9,FALSE)</f>
        <v>-----</v>
      </c>
      <c r="K233" t="str">
        <f>VLOOKUP($A233,'20190418 MPAT_Solution (50_50)'!$A$1:$J$247,9,FALSE)</f>
        <v>-----</v>
      </c>
      <c r="L233" t="str">
        <f>VLOOKUP($A233,'20190418 MPAT_Solution (70_30)'!$A$1:$J$247,9,FALSE)</f>
        <v>-----</v>
      </c>
      <c r="M233" t="str">
        <f>VLOOKUP($A233,'20190418 MPAT_Solution (90_10)'!$A$1:$J$247,9,FALSE)</f>
        <v>-----</v>
      </c>
      <c r="N233">
        <f t="shared" si="31"/>
        <v>0</v>
      </c>
      <c r="O233">
        <f t="shared" si="32"/>
        <v>0</v>
      </c>
      <c r="P233">
        <f t="shared" si="33"/>
        <v>0</v>
      </c>
      <c r="Q233">
        <f t="shared" si="34"/>
        <v>0</v>
      </c>
      <c r="R233">
        <f t="shared" si="35"/>
        <v>0</v>
      </c>
      <c r="S233" t="str">
        <f t="shared" si="36"/>
        <v/>
      </c>
      <c r="T233" t="str">
        <f t="shared" si="37"/>
        <v/>
      </c>
      <c r="U233" t="str">
        <f t="shared" si="38"/>
        <v/>
      </c>
      <c r="V233" t="str">
        <f t="shared" si="39"/>
        <v/>
      </c>
      <c r="W233" t="str">
        <f t="shared" si="40"/>
        <v/>
      </c>
    </row>
    <row r="234" spans="1:23" x14ac:dyDescent="0.25">
      <c r="A234" t="s">
        <v>426</v>
      </c>
      <c r="B234" t="s">
        <v>427</v>
      </c>
      <c r="C234" t="s">
        <v>16</v>
      </c>
      <c r="D234" t="s">
        <v>17</v>
      </c>
      <c r="E234" t="s">
        <v>13</v>
      </c>
      <c r="F234" t="s">
        <v>14</v>
      </c>
      <c r="G234" t="s">
        <v>29</v>
      </c>
      <c r="H234" t="s">
        <v>14</v>
      </c>
      <c r="I234" t="str">
        <f>VLOOKUP($A234,'20190418 MPAT_Solution (10_90)'!$A$1:$J$247,9,FALSE)</f>
        <v>FY 25</v>
      </c>
      <c r="J234" t="str">
        <f>VLOOKUP($A234,'20190418 MPAT_Solution (30_70)'!$A$1:$J$247,9,FALSE)</f>
        <v>-----</v>
      </c>
      <c r="K234" t="str">
        <f>VLOOKUP($A234,'20190418 MPAT_Solution (50_50)'!$A$1:$J$247,9,FALSE)</f>
        <v>-----</v>
      </c>
      <c r="L234" t="str">
        <f>VLOOKUP($A234,'20190418 MPAT_Solution (70_30)'!$A$1:$J$247,9,FALSE)</f>
        <v>-----</v>
      </c>
      <c r="M234" t="str">
        <f>VLOOKUP($A234,'20190418 MPAT_Solution (90_10)'!$A$1:$J$247,9,FALSE)</f>
        <v>-----</v>
      </c>
      <c r="N234">
        <f t="shared" si="31"/>
        <v>0</v>
      </c>
      <c r="O234">
        <f t="shared" si="32"/>
        <v>0</v>
      </c>
      <c r="P234">
        <f t="shared" si="33"/>
        <v>0</v>
      </c>
      <c r="Q234">
        <f t="shared" si="34"/>
        <v>0</v>
      </c>
      <c r="R234">
        <f t="shared" si="35"/>
        <v>0</v>
      </c>
      <c r="S234">
        <f t="shared" si="36"/>
        <v>25</v>
      </c>
      <c r="T234" t="str">
        <f t="shared" si="37"/>
        <v/>
      </c>
      <c r="U234" t="str">
        <f t="shared" si="38"/>
        <v/>
      </c>
      <c r="V234" t="str">
        <f t="shared" si="39"/>
        <v/>
      </c>
      <c r="W234" t="str">
        <f t="shared" si="40"/>
        <v/>
      </c>
    </row>
    <row r="235" spans="1:23" x14ac:dyDescent="0.25">
      <c r="A235" t="s">
        <v>428</v>
      </c>
      <c r="B235" t="s">
        <v>19</v>
      </c>
      <c r="C235" t="s">
        <v>16</v>
      </c>
      <c r="D235" t="s">
        <v>17</v>
      </c>
      <c r="E235" t="s">
        <v>13</v>
      </c>
      <c r="F235" t="s">
        <v>14</v>
      </c>
      <c r="G235" t="s">
        <v>14</v>
      </c>
      <c r="H235" t="s">
        <v>14</v>
      </c>
      <c r="I235" t="str">
        <f>VLOOKUP($A235,'20190418 MPAT_Solution (10_90)'!$A$1:$J$247,9,FALSE)</f>
        <v>-----</v>
      </c>
      <c r="J235" t="str">
        <f>VLOOKUP($A235,'20190418 MPAT_Solution (30_70)'!$A$1:$J$247,9,FALSE)</f>
        <v>-----</v>
      </c>
      <c r="K235" t="str">
        <f>VLOOKUP($A235,'20190418 MPAT_Solution (50_50)'!$A$1:$J$247,9,FALSE)</f>
        <v>-----</v>
      </c>
      <c r="L235" t="str">
        <f>VLOOKUP($A235,'20190418 MPAT_Solution (70_30)'!$A$1:$J$247,9,FALSE)</f>
        <v>-----</v>
      </c>
      <c r="M235" t="str">
        <f>VLOOKUP($A235,'20190418 MPAT_Solution (90_10)'!$A$1:$J$247,9,FALSE)</f>
        <v>-----</v>
      </c>
      <c r="N235">
        <f t="shared" si="31"/>
        <v>0</v>
      </c>
      <c r="O235">
        <f t="shared" si="32"/>
        <v>0</v>
      </c>
      <c r="P235">
        <f t="shared" si="33"/>
        <v>0</v>
      </c>
      <c r="Q235">
        <f t="shared" si="34"/>
        <v>0</v>
      </c>
      <c r="R235">
        <f t="shared" si="35"/>
        <v>0</v>
      </c>
      <c r="S235" t="str">
        <f t="shared" si="36"/>
        <v/>
      </c>
      <c r="T235" t="str">
        <f t="shared" si="37"/>
        <v/>
      </c>
      <c r="U235" t="str">
        <f t="shared" si="38"/>
        <v/>
      </c>
      <c r="V235" t="str">
        <f t="shared" si="39"/>
        <v/>
      </c>
      <c r="W235" t="str">
        <f t="shared" si="40"/>
        <v/>
      </c>
    </row>
    <row r="236" spans="1:23" x14ac:dyDescent="0.25">
      <c r="A236" t="s">
        <v>429</v>
      </c>
      <c r="B236" t="s">
        <v>430</v>
      </c>
      <c r="C236" t="s">
        <v>16</v>
      </c>
      <c r="D236" t="s">
        <v>17</v>
      </c>
      <c r="E236" t="s">
        <v>13</v>
      </c>
      <c r="F236" t="s">
        <v>14</v>
      </c>
      <c r="G236" t="s">
        <v>14</v>
      </c>
      <c r="H236" t="s">
        <v>14</v>
      </c>
      <c r="I236" t="str">
        <f>VLOOKUP($A236,'20190418 MPAT_Solution (10_90)'!$A$1:$J$247,9,FALSE)</f>
        <v>-----</v>
      </c>
      <c r="J236" t="str">
        <f>VLOOKUP($A236,'20190418 MPAT_Solution (30_70)'!$A$1:$J$247,9,FALSE)</f>
        <v>-----</v>
      </c>
      <c r="K236" t="str">
        <f>VLOOKUP($A236,'20190418 MPAT_Solution (50_50)'!$A$1:$J$247,9,FALSE)</f>
        <v>-----</v>
      </c>
      <c r="L236" t="str">
        <f>VLOOKUP($A236,'20190418 MPAT_Solution (70_30)'!$A$1:$J$247,9,FALSE)</f>
        <v>-----</v>
      </c>
      <c r="M236" t="str">
        <f>VLOOKUP($A236,'20190418 MPAT_Solution (90_10)'!$A$1:$J$247,9,FALSE)</f>
        <v>-----</v>
      </c>
      <c r="N236">
        <f t="shared" si="31"/>
        <v>0</v>
      </c>
      <c r="O236">
        <f t="shared" si="32"/>
        <v>0</v>
      </c>
      <c r="P236">
        <f t="shared" si="33"/>
        <v>0</v>
      </c>
      <c r="Q236">
        <f t="shared" si="34"/>
        <v>0</v>
      </c>
      <c r="R236">
        <f t="shared" si="35"/>
        <v>0</v>
      </c>
      <c r="S236" t="str">
        <f t="shared" si="36"/>
        <v/>
      </c>
      <c r="T236" t="str">
        <f t="shared" si="37"/>
        <v/>
      </c>
      <c r="U236" t="str">
        <f t="shared" si="38"/>
        <v/>
      </c>
      <c r="V236" t="str">
        <f t="shared" si="39"/>
        <v/>
      </c>
      <c r="W236" t="str">
        <f t="shared" si="40"/>
        <v/>
      </c>
    </row>
    <row r="237" spans="1:23" x14ac:dyDescent="0.25">
      <c r="A237" t="s">
        <v>431</v>
      </c>
      <c r="B237" t="s">
        <v>432</v>
      </c>
      <c r="C237" t="s">
        <v>16</v>
      </c>
      <c r="D237" t="s">
        <v>17</v>
      </c>
      <c r="E237" t="s">
        <v>13</v>
      </c>
      <c r="F237" t="s">
        <v>14</v>
      </c>
      <c r="G237" t="s">
        <v>14</v>
      </c>
      <c r="H237" t="s">
        <v>14</v>
      </c>
      <c r="I237" t="str">
        <f>VLOOKUP($A237,'20190418 MPAT_Solution (10_90)'!$A$1:$J$247,9,FALSE)</f>
        <v>-----</v>
      </c>
      <c r="J237" t="str">
        <f>VLOOKUP($A237,'20190418 MPAT_Solution (30_70)'!$A$1:$J$247,9,FALSE)</f>
        <v>-----</v>
      </c>
      <c r="K237" t="str">
        <f>VLOOKUP($A237,'20190418 MPAT_Solution (50_50)'!$A$1:$J$247,9,FALSE)</f>
        <v>-----</v>
      </c>
      <c r="L237" t="str">
        <f>VLOOKUP($A237,'20190418 MPAT_Solution (70_30)'!$A$1:$J$247,9,FALSE)</f>
        <v>-----</v>
      </c>
      <c r="M237" t="str">
        <f>VLOOKUP($A237,'20190418 MPAT_Solution (90_10)'!$A$1:$J$247,9,FALSE)</f>
        <v>-----</v>
      </c>
      <c r="N237">
        <f t="shared" si="31"/>
        <v>0</v>
      </c>
      <c r="O237">
        <f t="shared" si="32"/>
        <v>0</v>
      </c>
      <c r="P237">
        <f t="shared" si="33"/>
        <v>0</v>
      </c>
      <c r="Q237">
        <f t="shared" si="34"/>
        <v>0</v>
      </c>
      <c r="R237">
        <f t="shared" si="35"/>
        <v>0</v>
      </c>
      <c r="S237" t="str">
        <f t="shared" si="36"/>
        <v/>
      </c>
      <c r="T237" t="str">
        <f t="shared" si="37"/>
        <v/>
      </c>
      <c r="U237" t="str">
        <f t="shared" si="38"/>
        <v/>
      </c>
      <c r="V237" t="str">
        <f t="shared" si="39"/>
        <v/>
      </c>
      <c r="W237" t="str">
        <f t="shared" si="40"/>
        <v/>
      </c>
    </row>
    <row r="238" spans="1:23" x14ac:dyDescent="0.25">
      <c r="A238" t="s">
        <v>433</v>
      </c>
      <c r="B238" t="s">
        <v>434</v>
      </c>
      <c r="C238" t="s">
        <v>16</v>
      </c>
      <c r="D238" t="s">
        <v>17</v>
      </c>
      <c r="E238" t="s">
        <v>13</v>
      </c>
      <c r="F238" t="s">
        <v>14</v>
      </c>
      <c r="G238" t="s">
        <v>14</v>
      </c>
      <c r="H238" t="s">
        <v>14</v>
      </c>
      <c r="I238" t="str">
        <f>VLOOKUP($A238,'20190418 MPAT_Solution (10_90)'!$A$1:$J$247,9,FALSE)</f>
        <v>-----</v>
      </c>
      <c r="J238" t="str">
        <f>VLOOKUP($A238,'20190418 MPAT_Solution (30_70)'!$A$1:$J$247,9,FALSE)</f>
        <v>-----</v>
      </c>
      <c r="K238" t="str">
        <f>VLOOKUP($A238,'20190418 MPAT_Solution (50_50)'!$A$1:$J$247,9,FALSE)</f>
        <v>-----</v>
      </c>
      <c r="L238" t="str">
        <f>VLOOKUP($A238,'20190418 MPAT_Solution (70_30)'!$A$1:$J$247,9,FALSE)</f>
        <v>-----</v>
      </c>
      <c r="M238" t="str">
        <f>VLOOKUP($A238,'20190418 MPAT_Solution (90_10)'!$A$1:$J$247,9,FALSE)</f>
        <v>-----</v>
      </c>
      <c r="N238">
        <f t="shared" si="31"/>
        <v>0</v>
      </c>
      <c r="O238">
        <f t="shared" si="32"/>
        <v>0</v>
      </c>
      <c r="P238">
        <f t="shared" si="33"/>
        <v>0</v>
      </c>
      <c r="Q238">
        <f t="shared" si="34"/>
        <v>0</v>
      </c>
      <c r="R238">
        <f t="shared" si="35"/>
        <v>0</v>
      </c>
      <c r="S238" t="str">
        <f t="shared" si="36"/>
        <v/>
      </c>
      <c r="T238" t="str">
        <f t="shared" si="37"/>
        <v/>
      </c>
      <c r="U238" t="str">
        <f t="shared" si="38"/>
        <v/>
      </c>
      <c r="V238" t="str">
        <f t="shared" si="39"/>
        <v/>
      </c>
      <c r="W238" t="str">
        <f t="shared" si="40"/>
        <v/>
      </c>
    </row>
    <row r="239" spans="1:23" x14ac:dyDescent="0.25">
      <c r="A239" t="s">
        <v>435</v>
      </c>
      <c r="B239" t="s">
        <v>436</v>
      </c>
      <c r="C239" t="s">
        <v>16</v>
      </c>
      <c r="D239" t="s">
        <v>437</v>
      </c>
      <c r="E239" t="s">
        <v>13</v>
      </c>
      <c r="F239" t="s">
        <v>14</v>
      </c>
      <c r="G239" t="s">
        <v>14</v>
      </c>
      <c r="H239" t="s">
        <v>14</v>
      </c>
      <c r="I239" t="str">
        <f>VLOOKUP($A239,'20190418 MPAT_Solution (10_90)'!$A$1:$J$247,9,FALSE)</f>
        <v>-----</v>
      </c>
      <c r="J239" t="str">
        <f>VLOOKUP($A239,'20190418 MPAT_Solution (30_70)'!$A$1:$J$247,9,FALSE)</f>
        <v>-----</v>
      </c>
      <c r="K239" t="str">
        <f>VLOOKUP($A239,'20190418 MPAT_Solution (50_50)'!$A$1:$J$247,9,FALSE)</f>
        <v>-----</v>
      </c>
      <c r="L239" t="str">
        <f>VLOOKUP($A239,'20190418 MPAT_Solution (70_30)'!$A$1:$J$247,9,FALSE)</f>
        <v>-----</v>
      </c>
      <c r="M239" t="str">
        <f>VLOOKUP($A239,'20190418 MPAT_Solution (90_10)'!$A$1:$J$247,9,FALSE)</f>
        <v>-----</v>
      </c>
      <c r="N239">
        <f t="shared" si="31"/>
        <v>0</v>
      </c>
      <c r="O239">
        <f t="shared" si="32"/>
        <v>0</v>
      </c>
      <c r="P239">
        <f t="shared" si="33"/>
        <v>0</v>
      </c>
      <c r="Q239">
        <f t="shared" si="34"/>
        <v>0</v>
      </c>
      <c r="R239">
        <f t="shared" si="35"/>
        <v>0</v>
      </c>
      <c r="S239" t="str">
        <f t="shared" si="36"/>
        <v/>
      </c>
      <c r="T239" t="str">
        <f t="shared" si="37"/>
        <v/>
      </c>
      <c r="U239" t="str">
        <f t="shared" si="38"/>
        <v/>
      </c>
      <c r="V239" t="str">
        <f t="shared" si="39"/>
        <v/>
      </c>
      <c r="W239" t="str">
        <f t="shared" si="40"/>
        <v/>
      </c>
    </row>
    <row r="240" spans="1:23" x14ac:dyDescent="0.25">
      <c r="A240" t="s">
        <v>438</v>
      </c>
      <c r="B240" t="s">
        <v>439</v>
      </c>
      <c r="C240" t="s">
        <v>16</v>
      </c>
      <c r="D240" t="s">
        <v>437</v>
      </c>
      <c r="E240" t="s">
        <v>13</v>
      </c>
      <c r="F240" t="s">
        <v>14</v>
      </c>
      <c r="G240" t="s">
        <v>14</v>
      </c>
      <c r="H240" t="s">
        <v>14</v>
      </c>
      <c r="I240" t="str">
        <f>VLOOKUP($A240,'20190418 MPAT_Solution (10_90)'!$A$1:$J$247,9,FALSE)</f>
        <v>-----</v>
      </c>
      <c r="J240" t="str">
        <f>VLOOKUP($A240,'20190418 MPAT_Solution (30_70)'!$A$1:$J$247,9,FALSE)</f>
        <v>-----</v>
      </c>
      <c r="K240" t="str">
        <f>VLOOKUP($A240,'20190418 MPAT_Solution (50_50)'!$A$1:$J$247,9,FALSE)</f>
        <v>-----</v>
      </c>
      <c r="L240" t="str">
        <f>VLOOKUP($A240,'20190418 MPAT_Solution (70_30)'!$A$1:$J$247,9,FALSE)</f>
        <v>-----</v>
      </c>
      <c r="M240" t="str">
        <f>VLOOKUP($A240,'20190418 MPAT_Solution (90_10)'!$A$1:$J$247,9,FALSE)</f>
        <v>-----</v>
      </c>
      <c r="N240">
        <f t="shared" si="31"/>
        <v>0</v>
      </c>
      <c r="O240">
        <f t="shared" si="32"/>
        <v>0</v>
      </c>
      <c r="P240">
        <f t="shared" si="33"/>
        <v>0</v>
      </c>
      <c r="Q240">
        <f t="shared" si="34"/>
        <v>0</v>
      </c>
      <c r="R240">
        <f t="shared" si="35"/>
        <v>0</v>
      </c>
      <c r="S240" t="str">
        <f t="shared" si="36"/>
        <v/>
      </c>
      <c r="T240" t="str">
        <f t="shared" si="37"/>
        <v/>
      </c>
      <c r="U240" t="str">
        <f t="shared" si="38"/>
        <v/>
      </c>
      <c r="V240" t="str">
        <f t="shared" si="39"/>
        <v/>
      </c>
      <c r="W240" t="str">
        <f t="shared" si="40"/>
        <v/>
      </c>
    </row>
    <row r="241" spans="1:23" x14ac:dyDescent="0.25">
      <c r="A241" t="s">
        <v>440</v>
      </c>
      <c r="B241" t="s">
        <v>441</v>
      </c>
      <c r="C241" t="s">
        <v>16</v>
      </c>
      <c r="D241" t="s">
        <v>437</v>
      </c>
      <c r="E241" t="s">
        <v>13</v>
      </c>
      <c r="F241" t="s">
        <v>14</v>
      </c>
      <c r="G241" t="s">
        <v>14</v>
      </c>
      <c r="H241" t="s">
        <v>14</v>
      </c>
      <c r="I241" t="str">
        <f>VLOOKUP($A241,'20190418 MPAT_Solution (10_90)'!$A$1:$J$247,9,FALSE)</f>
        <v>-----</v>
      </c>
      <c r="J241" t="str">
        <f>VLOOKUP($A241,'20190418 MPAT_Solution (30_70)'!$A$1:$J$247,9,FALSE)</f>
        <v>-----</v>
      </c>
      <c r="K241" t="str">
        <f>VLOOKUP($A241,'20190418 MPAT_Solution (50_50)'!$A$1:$J$247,9,FALSE)</f>
        <v>-----</v>
      </c>
      <c r="L241" t="str">
        <f>VLOOKUP($A241,'20190418 MPAT_Solution (70_30)'!$A$1:$J$247,9,FALSE)</f>
        <v>-----</v>
      </c>
      <c r="M241" t="str">
        <f>VLOOKUP($A241,'20190418 MPAT_Solution (90_10)'!$A$1:$J$247,9,FALSE)</f>
        <v>-----</v>
      </c>
      <c r="N241">
        <f t="shared" si="31"/>
        <v>0</v>
      </c>
      <c r="O241">
        <f t="shared" si="32"/>
        <v>0</v>
      </c>
      <c r="P241">
        <f t="shared" si="33"/>
        <v>0</v>
      </c>
      <c r="Q241">
        <f t="shared" si="34"/>
        <v>0</v>
      </c>
      <c r="R241">
        <f t="shared" si="35"/>
        <v>0</v>
      </c>
      <c r="S241" t="str">
        <f t="shared" si="36"/>
        <v/>
      </c>
      <c r="T241" t="str">
        <f t="shared" si="37"/>
        <v/>
      </c>
      <c r="U241" t="str">
        <f t="shared" si="38"/>
        <v/>
      </c>
      <c r="V241" t="str">
        <f t="shared" si="39"/>
        <v/>
      </c>
      <c r="W241" t="str">
        <f t="shared" si="40"/>
        <v/>
      </c>
    </row>
    <row r="242" spans="1:23" x14ac:dyDescent="0.25">
      <c r="A242" t="s">
        <v>442</v>
      </c>
      <c r="B242" t="s">
        <v>443</v>
      </c>
      <c r="C242" t="s">
        <v>16</v>
      </c>
      <c r="D242" t="s">
        <v>437</v>
      </c>
      <c r="E242" t="s">
        <v>13</v>
      </c>
      <c r="F242" t="s">
        <v>14</v>
      </c>
      <c r="G242" t="s">
        <v>14</v>
      </c>
      <c r="H242" t="s">
        <v>14</v>
      </c>
      <c r="I242" t="str">
        <f>VLOOKUP($A242,'20190418 MPAT_Solution (10_90)'!$A$1:$J$247,9,FALSE)</f>
        <v>-----</v>
      </c>
      <c r="J242" t="str">
        <f>VLOOKUP($A242,'20190418 MPAT_Solution (30_70)'!$A$1:$J$247,9,FALSE)</f>
        <v>-----</v>
      </c>
      <c r="K242" t="str">
        <f>VLOOKUP($A242,'20190418 MPAT_Solution (50_50)'!$A$1:$J$247,9,FALSE)</f>
        <v>-----</v>
      </c>
      <c r="L242" t="str">
        <f>VLOOKUP($A242,'20190418 MPAT_Solution (70_30)'!$A$1:$J$247,9,FALSE)</f>
        <v>-----</v>
      </c>
      <c r="M242" t="str">
        <f>VLOOKUP($A242,'20190418 MPAT_Solution (90_10)'!$A$1:$J$247,9,FALSE)</f>
        <v>-----</v>
      </c>
      <c r="N242">
        <f t="shared" si="31"/>
        <v>0</v>
      </c>
      <c r="O242">
        <f t="shared" si="32"/>
        <v>0</v>
      </c>
      <c r="P242">
        <f t="shared" si="33"/>
        <v>0</v>
      </c>
      <c r="Q242">
        <f t="shared" si="34"/>
        <v>0</v>
      </c>
      <c r="R242">
        <f t="shared" si="35"/>
        <v>0</v>
      </c>
      <c r="S242" t="str">
        <f t="shared" si="36"/>
        <v/>
      </c>
      <c r="T242" t="str">
        <f t="shared" si="37"/>
        <v/>
      </c>
      <c r="U242" t="str">
        <f t="shared" si="38"/>
        <v/>
      </c>
      <c r="V242" t="str">
        <f t="shared" si="39"/>
        <v/>
      </c>
      <c r="W242" t="str">
        <f t="shared" si="40"/>
        <v/>
      </c>
    </row>
    <row r="243" spans="1:23" x14ac:dyDescent="0.25">
      <c r="A243" t="s">
        <v>444</v>
      </c>
      <c r="B243" t="s">
        <v>445</v>
      </c>
      <c r="C243" t="s">
        <v>16</v>
      </c>
      <c r="D243" t="s">
        <v>17</v>
      </c>
      <c r="E243" t="s">
        <v>13</v>
      </c>
      <c r="F243" t="s">
        <v>14</v>
      </c>
      <c r="G243" t="s">
        <v>14</v>
      </c>
      <c r="H243" t="s">
        <v>14</v>
      </c>
      <c r="I243" t="str">
        <f>VLOOKUP($A243,'20190418 MPAT_Solution (10_90)'!$A$1:$J$247,9,FALSE)</f>
        <v>-----</v>
      </c>
      <c r="J243" t="str">
        <f>VLOOKUP($A243,'20190418 MPAT_Solution (30_70)'!$A$1:$J$247,9,FALSE)</f>
        <v>-----</v>
      </c>
      <c r="K243" t="str">
        <f>VLOOKUP($A243,'20190418 MPAT_Solution (50_50)'!$A$1:$J$247,9,FALSE)</f>
        <v>-----</v>
      </c>
      <c r="L243" t="str">
        <f>VLOOKUP($A243,'20190418 MPAT_Solution (70_30)'!$A$1:$J$247,9,FALSE)</f>
        <v>-----</v>
      </c>
      <c r="M243" t="str">
        <f>VLOOKUP($A243,'20190418 MPAT_Solution (90_10)'!$A$1:$J$247,9,FALSE)</f>
        <v>-----</v>
      </c>
      <c r="N243">
        <f t="shared" si="31"/>
        <v>0</v>
      </c>
      <c r="O243">
        <f t="shared" si="32"/>
        <v>0</v>
      </c>
      <c r="P243">
        <f t="shared" si="33"/>
        <v>0</v>
      </c>
      <c r="Q243">
        <f t="shared" si="34"/>
        <v>0</v>
      </c>
      <c r="R243">
        <f t="shared" si="35"/>
        <v>0</v>
      </c>
      <c r="S243" t="str">
        <f t="shared" si="36"/>
        <v/>
      </c>
      <c r="T243" t="str">
        <f t="shared" si="37"/>
        <v/>
      </c>
      <c r="U243" t="str">
        <f t="shared" si="38"/>
        <v/>
      </c>
      <c r="V243" t="str">
        <f t="shared" si="39"/>
        <v/>
      </c>
      <c r="W243" t="str">
        <f t="shared" si="40"/>
        <v/>
      </c>
    </row>
    <row r="244" spans="1:23" x14ac:dyDescent="0.25">
      <c r="A244" t="s">
        <v>446</v>
      </c>
      <c r="B244" t="s">
        <v>447</v>
      </c>
      <c r="C244" t="s">
        <v>16</v>
      </c>
      <c r="D244" t="s">
        <v>17</v>
      </c>
      <c r="E244" t="s">
        <v>13</v>
      </c>
      <c r="F244" t="s">
        <v>14</v>
      </c>
      <c r="G244" t="s">
        <v>14</v>
      </c>
      <c r="H244" t="s">
        <v>14</v>
      </c>
      <c r="I244" t="str">
        <f>VLOOKUP($A244,'20190418 MPAT_Solution (10_90)'!$A$1:$J$247,9,FALSE)</f>
        <v>-----</v>
      </c>
      <c r="J244" t="str">
        <f>VLOOKUP($A244,'20190418 MPAT_Solution (30_70)'!$A$1:$J$247,9,FALSE)</f>
        <v>-----</v>
      </c>
      <c r="K244" t="str">
        <f>VLOOKUP($A244,'20190418 MPAT_Solution (50_50)'!$A$1:$J$247,9,FALSE)</f>
        <v>-----</v>
      </c>
      <c r="L244" t="str">
        <f>VLOOKUP($A244,'20190418 MPAT_Solution (70_30)'!$A$1:$J$247,9,FALSE)</f>
        <v>-----</v>
      </c>
      <c r="M244" t="str">
        <f>VLOOKUP($A244,'20190418 MPAT_Solution (90_10)'!$A$1:$J$247,9,FALSE)</f>
        <v>-----</v>
      </c>
      <c r="N244">
        <f t="shared" si="31"/>
        <v>0</v>
      </c>
      <c r="O244">
        <f t="shared" si="32"/>
        <v>0</v>
      </c>
      <c r="P244">
        <f t="shared" si="33"/>
        <v>0</v>
      </c>
      <c r="Q244">
        <f t="shared" si="34"/>
        <v>0</v>
      </c>
      <c r="R244">
        <f t="shared" si="35"/>
        <v>0</v>
      </c>
      <c r="S244" t="str">
        <f t="shared" si="36"/>
        <v/>
      </c>
      <c r="T244" t="str">
        <f t="shared" si="37"/>
        <v/>
      </c>
      <c r="U244" t="str">
        <f t="shared" si="38"/>
        <v/>
      </c>
      <c r="V244" t="str">
        <f t="shared" si="39"/>
        <v/>
      </c>
      <c r="W244" t="str">
        <f t="shared" si="40"/>
        <v/>
      </c>
    </row>
    <row r="245" spans="1:23" x14ac:dyDescent="0.25">
      <c r="A245" t="s">
        <v>448</v>
      </c>
      <c r="B245" t="s">
        <v>449</v>
      </c>
      <c r="C245" t="s">
        <v>106</v>
      </c>
      <c r="D245" t="s">
        <v>200</v>
      </c>
      <c r="E245" t="s">
        <v>106</v>
      </c>
      <c r="F245" t="s">
        <v>18</v>
      </c>
      <c r="G245" t="s">
        <v>29</v>
      </c>
      <c r="H245" t="s">
        <v>14</v>
      </c>
      <c r="I245" t="str">
        <f>VLOOKUP($A245,'20190418 MPAT_Solution (10_90)'!$A$1:$J$247,9,FALSE)</f>
        <v>FY 23</v>
      </c>
      <c r="J245" t="str">
        <f>VLOOKUP($A245,'20190418 MPAT_Solution (30_70)'!$A$1:$J$247,9,FALSE)</f>
        <v>FY 23</v>
      </c>
      <c r="K245" t="str">
        <f>VLOOKUP($A245,'20190418 MPAT_Solution (50_50)'!$A$1:$J$247,9,FALSE)</f>
        <v>FY 23</v>
      </c>
      <c r="L245" t="str">
        <f>VLOOKUP($A245,'20190418 MPAT_Solution (70_30)'!$A$1:$J$247,9,FALSE)</f>
        <v>FY 23</v>
      </c>
      <c r="M245" t="str">
        <f>VLOOKUP($A245,'20190418 MPAT_Solution (90_10)'!$A$1:$J$247,9,FALSE)</f>
        <v>FY 23</v>
      </c>
      <c r="N245">
        <f t="shared" si="31"/>
        <v>0</v>
      </c>
      <c r="O245">
        <f t="shared" si="32"/>
        <v>0</v>
      </c>
      <c r="P245">
        <f t="shared" si="33"/>
        <v>0</v>
      </c>
      <c r="Q245">
        <f t="shared" si="34"/>
        <v>0</v>
      </c>
      <c r="R245">
        <f t="shared" si="35"/>
        <v>0</v>
      </c>
      <c r="S245">
        <f t="shared" si="36"/>
        <v>23</v>
      </c>
      <c r="T245">
        <f t="shared" si="37"/>
        <v>23</v>
      </c>
      <c r="U245">
        <f t="shared" si="38"/>
        <v>23</v>
      </c>
      <c r="V245">
        <f t="shared" si="39"/>
        <v>23</v>
      </c>
      <c r="W245">
        <f t="shared" si="40"/>
        <v>23</v>
      </c>
    </row>
    <row r="246" spans="1:23" x14ac:dyDescent="0.25">
      <c r="A246" t="s">
        <v>450</v>
      </c>
      <c r="B246" t="s">
        <v>451</v>
      </c>
      <c r="C246" t="s">
        <v>55</v>
      </c>
      <c r="D246" t="s">
        <v>17</v>
      </c>
      <c r="E246" t="s">
        <v>28</v>
      </c>
      <c r="F246" t="s">
        <v>14</v>
      </c>
      <c r="G246" t="s">
        <v>44</v>
      </c>
      <c r="H246" t="s">
        <v>14</v>
      </c>
      <c r="I246" t="str">
        <f>VLOOKUP($A246,'20190418 MPAT_Solution (10_90)'!$A$1:$J$247,9,FALSE)</f>
        <v>-----</v>
      </c>
      <c r="J246" t="str">
        <f>VLOOKUP($A246,'20190418 MPAT_Solution (30_70)'!$A$1:$J$247,9,FALSE)</f>
        <v>-----</v>
      </c>
      <c r="K246" t="str">
        <f>VLOOKUP($A246,'20190418 MPAT_Solution (50_50)'!$A$1:$J$247,9,FALSE)</f>
        <v>-----</v>
      </c>
      <c r="L246" t="str">
        <f>VLOOKUP($A246,'20190418 MPAT_Solution (70_30)'!$A$1:$J$247,9,FALSE)</f>
        <v>-----</v>
      </c>
      <c r="M246" t="str">
        <f>VLOOKUP($A246,'20190418 MPAT_Solution (90_10)'!$A$1:$J$247,9,FALSE)</f>
        <v>-----</v>
      </c>
      <c r="N246">
        <f t="shared" si="31"/>
        <v>0</v>
      </c>
      <c r="O246">
        <f t="shared" si="32"/>
        <v>0</v>
      </c>
      <c r="P246">
        <f t="shared" si="33"/>
        <v>0</v>
      </c>
      <c r="Q246">
        <f t="shared" si="34"/>
        <v>0</v>
      </c>
      <c r="R246">
        <f t="shared" si="35"/>
        <v>0</v>
      </c>
      <c r="S246" t="str">
        <f t="shared" si="36"/>
        <v/>
      </c>
      <c r="T246" t="str">
        <f t="shared" si="37"/>
        <v/>
      </c>
      <c r="U246" t="str">
        <f t="shared" si="38"/>
        <v/>
      </c>
      <c r="V246" t="str">
        <f t="shared" si="39"/>
        <v/>
      </c>
      <c r="W246" t="str">
        <f t="shared" si="40"/>
        <v/>
      </c>
    </row>
    <row r="247" spans="1:23" x14ac:dyDescent="0.25">
      <c r="A247" t="s">
        <v>452</v>
      </c>
      <c r="B247" t="s">
        <v>81</v>
      </c>
      <c r="C247" t="s">
        <v>114</v>
      </c>
      <c r="D247" t="s">
        <v>453</v>
      </c>
      <c r="E247" t="s">
        <v>114</v>
      </c>
      <c r="F247" t="s">
        <v>14</v>
      </c>
      <c r="G247" t="s">
        <v>14</v>
      </c>
      <c r="H247" t="s">
        <v>14</v>
      </c>
      <c r="I247" t="str">
        <f>VLOOKUP($A247,'20190418 MPAT_Solution (10_90)'!$A$1:$J$247,9,FALSE)</f>
        <v>-----</v>
      </c>
      <c r="J247" t="str">
        <f>VLOOKUP($A247,'20190418 MPAT_Solution (30_70)'!$A$1:$J$247,9,FALSE)</f>
        <v>-----</v>
      </c>
      <c r="K247" t="str">
        <f>VLOOKUP($A247,'20190418 MPAT_Solution (50_50)'!$A$1:$J$247,9,FALSE)</f>
        <v>-----</v>
      </c>
      <c r="L247" t="str">
        <f>VLOOKUP($A247,'20190418 MPAT_Solution (70_30)'!$A$1:$J$247,9,FALSE)</f>
        <v>-----</v>
      </c>
      <c r="M247" t="str">
        <f>VLOOKUP($A247,'20190418 MPAT_Solution (90_10)'!$A$1:$J$247,9,FALSE)</f>
        <v>-----</v>
      </c>
      <c r="N247">
        <f t="shared" si="31"/>
        <v>0</v>
      </c>
      <c r="O247">
        <f t="shared" si="32"/>
        <v>0</v>
      </c>
      <c r="P247">
        <f t="shared" si="33"/>
        <v>0</v>
      </c>
      <c r="Q247">
        <f t="shared" si="34"/>
        <v>0</v>
      </c>
      <c r="R247">
        <f t="shared" si="35"/>
        <v>0</v>
      </c>
      <c r="S247" t="str">
        <f t="shared" si="36"/>
        <v/>
      </c>
      <c r="T247" t="str">
        <f t="shared" si="37"/>
        <v/>
      </c>
      <c r="U247" t="str">
        <f t="shared" si="38"/>
        <v/>
      </c>
      <c r="V247" t="str">
        <f t="shared" si="39"/>
        <v/>
      </c>
      <c r="W247" t="str">
        <f t="shared" si="40"/>
        <v/>
      </c>
    </row>
  </sheetData>
  <autoFilter ref="A1:M247"/>
  <pageMargins left="0.7" right="0.7" top="0.75" bottom="0.75" header="0.3" footer="0.3"/>
  <ignoredErrors>
    <ignoredError sqref="S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topLeftCell="A210" workbookViewId="0">
      <selection activeCell="H1" sqref="H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36981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14</v>
      </c>
      <c r="I2" t="s">
        <v>14</v>
      </c>
      <c r="J2">
        <v>0</v>
      </c>
    </row>
    <row r="3" spans="1:10" x14ac:dyDescent="0.25">
      <c r="A3">
        <v>63848</v>
      </c>
      <c r="B3" t="s">
        <v>15</v>
      </c>
      <c r="C3" t="s">
        <v>16</v>
      </c>
      <c r="D3" t="s">
        <v>17</v>
      </c>
      <c r="E3" t="s">
        <v>13</v>
      </c>
      <c r="F3" t="s">
        <v>14</v>
      </c>
      <c r="G3" t="s">
        <v>18</v>
      </c>
      <c r="H3" t="s">
        <v>18</v>
      </c>
      <c r="I3" t="s">
        <v>18</v>
      </c>
      <c r="J3">
        <v>12376</v>
      </c>
    </row>
    <row r="4" spans="1:10" x14ac:dyDescent="0.25">
      <c r="A4">
        <v>66326</v>
      </c>
      <c r="B4" t="s">
        <v>19</v>
      </c>
      <c r="C4" t="s">
        <v>20</v>
      </c>
      <c r="D4" t="s">
        <v>21</v>
      </c>
      <c r="E4" t="s">
        <v>13</v>
      </c>
      <c r="F4" t="s">
        <v>14</v>
      </c>
      <c r="G4" t="s">
        <v>22</v>
      </c>
      <c r="H4" t="s">
        <v>22</v>
      </c>
      <c r="I4" t="s">
        <v>22</v>
      </c>
      <c r="J4">
        <v>15600</v>
      </c>
    </row>
    <row r="5" spans="1:10" x14ac:dyDescent="0.25">
      <c r="A5">
        <v>66820</v>
      </c>
      <c r="B5" t="s">
        <v>23</v>
      </c>
      <c r="C5" t="s">
        <v>24</v>
      </c>
      <c r="D5" t="s">
        <v>25</v>
      </c>
      <c r="E5" t="s">
        <v>13</v>
      </c>
      <c r="F5" t="s">
        <v>14</v>
      </c>
      <c r="G5" t="s">
        <v>14</v>
      </c>
      <c r="H5" t="s">
        <v>14</v>
      </c>
      <c r="I5" t="s">
        <v>14</v>
      </c>
      <c r="J5">
        <v>0</v>
      </c>
    </row>
    <row r="6" spans="1:10" x14ac:dyDescent="0.25">
      <c r="A6">
        <v>69252</v>
      </c>
      <c r="B6" t="s">
        <v>26</v>
      </c>
      <c r="C6" t="s">
        <v>27</v>
      </c>
      <c r="D6" t="s">
        <v>17</v>
      </c>
      <c r="E6" t="s">
        <v>28</v>
      </c>
      <c r="F6" t="s">
        <v>14</v>
      </c>
      <c r="G6" t="s">
        <v>29</v>
      </c>
      <c r="H6" t="s">
        <v>29</v>
      </c>
      <c r="I6" t="s">
        <v>18</v>
      </c>
      <c r="J6">
        <v>7100</v>
      </c>
    </row>
    <row r="7" spans="1:10" x14ac:dyDescent="0.25">
      <c r="A7">
        <v>69253</v>
      </c>
      <c r="B7" t="s">
        <v>30</v>
      </c>
      <c r="C7" t="s">
        <v>27</v>
      </c>
      <c r="D7" t="s">
        <v>17</v>
      </c>
      <c r="E7" t="s">
        <v>28</v>
      </c>
      <c r="F7" t="s">
        <v>14</v>
      </c>
      <c r="G7" t="s">
        <v>22</v>
      </c>
      <c r="H7" t="s">
        <v>22</v>
      </c>
      <c r="I7" t="s">
        <v>29</v>
      </c>
      <c r="J7">
        <v>7200</v>
      </c>
    </row>
    <row r="8" spans="1:10" x14ac:dyDescent="0.25">
      <c r="A8">
        <v>69262</v>
      </c>
      <c r="B8" t="s">
        <v>31</v>
      </c>
      <c r="C8" t="s">
        <v>32</v>
      </c>
      <c r="D8" t="s">
        <v>33</v>
      </c>
      <c r="E8" t="s">
        <v>13</v>
      </c>
      <c r="F8" t="s">
        <v>14</v>
      </c>
      <c r="G8" t="s">
        <v>29</v>
      </c>
      <c r="H8" t="s">
        <v>29</v>
      </c>
      <c r="I8" t="s">
        <v>29</v>
      </c>
      <c r="J8">
        <v>7400</v>
      </c>
    </row>
    <row r="9" spans="1:10" x14ac:dyDescent="0.25">
      <c r="A9">
        <v>69279</v>
      </c>
      <c r="B9" t="s">
        <v>34</v>
      </c>
      <c r="C9" t="s">
        <v>24</v>
      </c>
      <c r="D9" t="s">
        <v>35</v>
      </c>
      <c r="E9" t="s">
        <v>13</v>
      </c>
      <c r="F9" t="s">
        <v>14</v>
      </c>
      <c r="G9" t="s">
        <v>18</v>
      </c>
      <c r="H9" t="s">
        <v>36</v>
      </c>
      <c r="I9" t="s">
        <v>36</v>
      </c>
      <c r="J9">
        <v>3800</v>
      </c>
    </row>
    <row r="10" spans="1:10" x14ac:dyDescent="0.25">
      <c r="A10">
        <v>69293</v>
      </c>
      <c r="B10" t="s">
        <v>37</v>
      </c>
      <c r="C10" t="s">
        <v>38</v>
      </c>
      <c r="D10" t="s">
        <v>17</v>
      </c>
      <c r="E10" t="s">
        <v>13</v>
      </c>
      <c r="F10" t="s">
        <v>14</v>
      </c>
      <c r="G10" t="s">
        <v>14</v>
      </c>
      <c r="H10" t="s">
        <v>14</v>
      </c>
      <c r="I10" t="s">
        <v>14</v>
      </c>
      <c r="J10">
        <v>0</v>
      </c>
    </row>
    <row r="11" spans="1:10" x14ac:dyDescent="0.25">
      <c r="A11">
        <v>69507</v>
      </c>
      <c r="B11" t="s">
        <v>39</v>
      </c>
      <c r="C11" t="s">
        <v>32</v>
      </c>
      <c r="D11" t="s">
        <v>40</v>
      </c>
      <c r="E11" t="s">
        <v>13</v>
      </c>
      <c r="F11" t="s">
        <v>14</v>
      </c>
      <c r="G11" t="s">
        <v>14</v>
      </c>
      <c r="H11" t="s">
        <v>14</v>
      </c>
      <c r="I11" t="s">
        <v>14</v>
      </c>
      <c r="J11">
        <v>0</v>
      </c>
    </row>
    <row r="12" spans="1:10" x14ac:dyDescent="0.25">
      <c r="A12">
        <v>69518</v>
      </c>
      <c r="B12" t="s">
        <v>41</v>
      </c>
      <c r="C12" t="s">
        <v>42</v>
      </c>
      <c r="D12" t="s">
        <v>43</v>
      </c>
      <c r="E12" t="s">
        <v>13</v>
      </c>
      <c r="F12" t="s">
        <v>14</v>
      </c>
      <c r="G12" t="s">
        <v>29</v>
      </c>
      <c r="H12" t="s">
        <v>29</v>
      </c>
      <c r="I12" t="s">
        <v>44</v>
      </c>
      <c r="J12">
        <v>35000</v>
      </c>
    </row>
    <row r="13" spans="1:10" x14ac:dyDescent="0.25">
      <c r="A13">
        <v>69762</v>
      </c>
      <c r="B13" t="s">
        <v>45</v>
      </c>
      <c r="C13" t="s">
        <v>20</v>
      </c>
      <c r="D13" t="s">
        <v>21</v>
      </c>
      <c r="E13" t="s">
        <v>13</v>
      </c>
      <c r="F13" t="s">
        <v>14</v>
      </c>
      <c r="G13" t="s">
        <v>14</v>
      </c>
      <c r="H13" t="s">
        <v>14</v>
      </c>
      <c r="I13" t="s">
        <v>14</v>
      </c>
      <c r="J13">
        <v>0</v>
      </c>
    </row>
    <row r="14" spans="1:10" x14ac:dyDescent="0.25">
      <c r="A14">
        <v>71227</v>
      </c>
      <c r="B14" t="s">
        <v>46</v>
      </c>
      <c r="C14" t="s">
        <v>47</v>
      </c>
      <c r="D14" t="s">
        <v>17</v>
      </c>
      <c r="E14" t="s">
        <v>13</v>
      </c>
      <c r="F14" t="s">
        <v>14</v>
      </c>
      <c r="G14" t="s">
        <v>14</v>
      </c>
      <c r="H14" t="s">
        <v>14</v>
      </c>
      <c r="I14" t="s">
        <v>14</v>
      </c>
      <c r="J14">
        <v>0</v>
      </c>
    </row>
    <row r="15" spans="1:10" x14ac:dyDescent="0.25">
      <c r="A15">
        <v>71229</v>
      </c>
      <c r="B15" t="s">
        <v>19</v>
      </c>
      <c r="C15" t="s">
        <v>47</v>
      </c>
      <c r="D15" t="s">
        <v>17</v>
      </c>
      <c r="E15" t="s">
        <v>13</v>
      </c>
      <c r="F15" t="s">
        <v>14</v>
      </c>
      <c r="G15" t="s">
        <v>29</v>
      </c>
      <c r="H15" t="s">
        <v>29</v>
      </c>
      <c r="I15" t="s">
        <v>18</v>
      </c>
      <c r="J15">
        <v>20000</v>
      </c>
    </row>
    <row r="16" spans="1:10" x14ac:dyDescent="0.25">
      <c r="A16">
        <v>71230</v>
      </c>
      <c r="B16" t="s">
        <v>19</v>
      </c>
      <c r="C16" t="s">
        <v>48</v>
      </c>
      <c r="D16" t="s">
        <v>17</v>
      </c>
      <c r="E16" t="s">
        <v>13</v>
      </c>
      <c r="F16" t="s">
        <v>14</v>
      </c>
      <c r="G16" t="s">
        <v>14</v>
      </c>
      <c r="H16" t="s">
        <v>14</v>
      </c>
      <c r="I16" t="s">
        <v>14</v>
      </c>
      <c r="J16">
        <v>0</v>
      </c>
    </row>
    <row r="17" spans="1:10" x14ac:dyDescent="0.25">
      <c r="A17">
        <v>72426</v>
      </c>
      <c r="B17" t="s">
        <v>31</v>
      </c>
      <c r="C17" t="s">
        <v>27</v>
      </c>
      <c r="D17" t="s">
        <v>17</v>
      </c>
      <c r="E17" t="s">
        <v>28</v>
      </c>
      <c r="F17" t="s">
        <v>22</v>
      </c>
      <c r="G17" t="s">
        <v>22</v>
      </c>
      <c r="H17" t="s">
        <v>22</v>
      </c>
      <c r="I17" t="s">
        <v>22</v>
      </c>
      <c r="J17">
        <v>12700</v>
      </c>
    </row>
    <row r="18" spans="1:10" x14ac:dyDescent="0.25">
      <c r="A18">
        <v>79445</v>
      </c>
      <c r="B18" t="s">
        <v>49</v>
      </c>
      <c r="C18" t="s">
        <v>32</v>
      </c>
      <c r="D18" t="s">
        <v>40</v>
      </c>
      <c r="E18" t="s">
        <v>13</v>
      </c>
      <c r="F18" t="s">
        <v>14</v>
      </c>
      <c r="G18" t="s">
        <v>18</v>
      </c>
      <c r="H18" t="s">
        <v>36</v>
      </c>
      <c r="I18" t="s">
        <v>36</v>
      </c>
      <c r="J18">
        <v>10645</v>
      </c>
    </row>
    <row r="19" spans="1:10" x14ac:dyDescent="0.25">
      <c r="A19">
        <v>79448</v>
      </c>
      <c r="B19" t="s">
        <v>49</v>
      </c>
      <c r="C19" t="s">
        <v>50</v>
      </c>
      <c r="D19" t="s">
        <v>12</v>
      </c>
      <c r="E19" t="s">
        <v>13</v>
      </c>
      <c r="F19" t="s">
        <v>14</v>
      </c>
      <c r="G19" t="s">
        <v>14</v>
      </c>
      <c r="H19" t="s">
        <v>14</v>
      </c>
      <c r="I19" t="s">
        <v>14</v>
      </c>
      <c r="J19">
        <v>0</v>
      </c>
    </row>
    <row r="20" spans="1:10" x14ac:dyDescent="0.25">
      <c r="A20">
        <v>79460</v>
      </c>
      <c r="B20" t="s">
        <v>51</v>
      </c>
      <c r="C20" t="s">
        <v>20</v>
      </c>
      <c r="D20" t="s">
        <v>21</v>
      </c>
      <c r="E20" t="s">
        <v>13</v>
      </c>
      <c r="F20" t="s">
        <v>14</v>
      </c>
      <c r="G20" t="s">
        <v>29</v>
      </c>
      <c r="H20" t="s">
        <v>29</v>
      </c>
      <c r="I20" t="s">
        <v>14</v>
      </c>
      <c r="J20">
        <v>0</v>
      </c>
    </row>
    <row r="21" spans="1:10" x14ac:dyDescent="0.25">
      <c r="A21">
        <v>80777</v>
      </c>
      <c r="B21" t="s">
        <v>41</v>
      </c>
      <c r="C21" t="s">
        <v>38</v>
      </c>
      <c r="D21" t="s">
        <v>17</v>
      </c>
      <c r="E21" t="s">
        <v>13</v>
      </c>
      <c r="F21" t="s">
        <v>14</v>
      </c>
      <c r="G21" t="s">
        <v>18</v>
      </c>
      <c r="H21" t="s">
        <v>18</v>
      </c>
      <c r="I21" t="s">
        <v>44</v>
      </c>
      <c r="J21">
        <v>41000</v>
      </c>
    </row>
    <row r="22" spans="1:10" x14ac:dyDescent="0.25">
      <c r="A22">
        <v>80779</v>
      </c>
      <c r="B22" t="s">
        <v>52</v>
      </c>
      <c r="C22" t="s">
        <v>16</v>
      </c>
      <c r="D22" t="s">
        <v>17</v>
      </c>
      <c r="E22" t="s">
        <v>13</v>
      </c>
      <c r="F22" t="s">
        <v>14</v>
      </c>
      <c r="G22" t="s">
        <v>14</v>
      </c>
      <c r="H22" t="s">
        <v>14</v>
      </c>
      <c r="I22" t="s">
        <v>14</v>
      </c>
      <c r="J22">
        <v>0</v>
      </c>
    </row>
    <row r="23" spans="1:10" x14ac:dyDescent="0.25">
      <c r="A23">
        <v>81166</v>
      </c>
      <c r="B23" t="s">
        <v>49</v>
      </c>
      <c r="C23" t="s">
        <v>11</v>
      </c>
      <c r="D23" t="s">
        <v>12</v>
      </c>
      <c r="E23" t="s">
        <v>13</v>
      </c>
      <c r="F23" t="s">
        <v>14</v>
      </c>
      <c r="G23" t="s">
        <v>14</v>
      </c>
      <c r="H23" t="s">
        <v>14</v>
      </c>
      <c r="I23" t="s">
        <v>14</v>
      </c>
      <c r="J23">
        <v>0</v>
      </c>
    </row>
    <row r="24" spans="1:10" x14ac:dyDescent="0.25">
      <c r="A24">
        <v>81167</v>
      </c>
      <c r="B24" t="s">
        <v>49</v>
      </c>
      <c r="C24" t="s">
        <v>47</v>
      </c>
      <c r="D24" t="s">
        <v>17</v>
      </c>
      <c r="E24" t="s">
        <v>13</v>
      </c>
      <c r="F24" t="s">
        <v>14</v>
      </c>
      <c r="G24" t="s">
        <v>14</v>
      </c>
      <c r="H24" t="s">
        <v>14</v>
      </c>
      <c r="I24" t="s">
        <v>14</v>
      </c>
      <c r="J24">
        <v>0</v>
      </c>
    </row>
    <row r="25" spans="1:10" x14ac:dyDescent="0.25">
      <c r="A25">
        <v>81168</v>
      </c>
      <c r="B25" t="s">
        <v>49</v>
      </c>
      <c r="C25" t="s">
        <v>32</v>
      </c>
      <c r="D25" t="s">
        <v>25</v>
      </c>
      <c r="E25" t="s">
        <v>13</v>
      </c>
      <c r="F25" t="s">
        <v>14</v>
      </c>
      <c r="G25" t="s">
        <v>14</v>
      </c>
      <c r="H25" t="s">
        <v>14</v>
      </c>
      <c r="I25" t="s">
        <v>14</v>
      </c>
      <c r="J25">
        <v>0</v>
      </c>
    </row>
    <row r="26" spans="1:10" x14ac:dyDescent="0.25">
      <c r="A26">
        <v>81169</v>
      </c>
      <c r="B26" t="s">
        <v>53</v>
      </c>
      <c r="C26" t="s">
        <v>32</v>
      </c>
      <c r="D26" t="s">
        <v>33</v>
      </c>
      <c r="E26" t="s">
        <v>13</v>
      </c>
      <c r="F26" t="s">
        <v>14</v>
      </c>
      <c r="G26" t="s">
        <v>14</v>
      </c>
      <c r="H26" t="s">
        <v>14</v>
      </c>
      <c r="I26" t="s">
        <v>14</v>
      </c>
      <c r="J26">
        <v>0</v>
      </c>
    </row>
    <row r="27" spans="1:10" x14ac:dyDescent="0.25">
      <c r="A27">
        <v>81170</v>
      </c>
      <c r="B27" t="s">
        <v>49</v>
      </c>
      <c r="C27" t="s">
        <v>24</v>
      </c>
      <c r="D27" t="s">
        <v>25</v>
      </c>
      <c r="E27" t="s">
        <v>13</v>
      </c>
      <c r="F27" t="s">
        <v>14</v>
      </c>
      <c r="G27" t="s">
        <v>18</v>
      </c>
      <c r="H27" t="s">
        <v>36</v>
      </c>
      <c r="I27" t="s">
        <v>36</v>
      </c>
      <c r="J27">
        <v>18500</v>
      </c>
    </row>
    <row r="28" spans="1:10" x14ac:dyDescent="0.25">
      <c r="A28">
        <v>81890</v>
      </c>
      <c r="B28" t="s">
        <v>54</v>
      </c>
      <c r="C28" t="s">
        <v>55</v>
      </c>
      <c r="D28" t="s">
        <v>56</v>
      </c>
      <c r="E28" t="s">
        <v>28</v>
      </c>
      <c r="F28" t="s">
        <v>14</v>
      </c>
      <c r="G28" t="s">
        <v>22</v>
      </c>
      <c r="H28" t="s">
        <v>22</v>
      </c>
      <c r="I28" t="s">
        <v>22</v>
      </c>
      <c r="J28">
        <v>9200</v>
      </c>
    </row>
    <row r="29" spans="1:10" x14ac:dyDescent="0.25">
      <c r="A29">
        <v>81893</v>
      </c>
      <c r="B29" t="s">
        <v>57</v>
      </c>
      <c r="C29" t="s">
        <v>27</v>
      </c>
      <c r="D29" t="s">
        <v>58</v>
      </c>
      <c r="E29" t="s">
        <v>28</v>
      </c>
      <c r="F29" t="s">
        <v>14</v>
      </c>
      <c r="G29" t="s">
        <v>29</v>
      </c>
      <c r="H29" t="s">
        <v>18</v>
      </c>
      <c r="I29" t="s">
        <v>18</v>
      </c>
      <c r="J29">
        <v>9000</v>
      </c>
    </row>
    <row r="30" spans="1:10" x14ac:dyDescent="0.25">
      <c r="A30">
        <v>81896</v>
      </c>
      <c r="B30" t="s">
        <v>59</v>
      </c>
      <c r="C30" t="s">
        <v>32</v>
      </c>
      <c r="D30" t="s">
        <v>33</v>
      </c>
      <c r="E30" t="s">
        <v>13</v>
      </c>
      <c r="F30" t="s">
        <v>14</v>
      </c>
      <c r="G30" t="s">
        <v>29</v>
      </c>
      <c r="H30" t="s">
        <v>29</v>
      </c>
      <c r="I30" t="s">
        <v>29</v>
      </c>
      <c r="J30">
        <v>19500</v>
      </c>
    </row>
    <row r="31" spans="1:10" x14ac:dyDescent="0.25">
      <c r="A31">
        <v>81901</v>
      </c>
      <c r="B31" t="s">
        <v>60</v>
      </c>
      <c r="C31" t="s">
        <v>32</v>
      </c>
      <c r="D31" t="s">
        <v>40</v>
      </c>
      <c r="E31" t="s">
        <v>13</v>
      </c>
      <c r="F31" t="s">
        <v>14</v>
      </c>
      <c r="G31" t="s">
        <v>18</v>
      </c>
      <c r="H31" t="s">
        <v>36</v>
      </c>
      <c r="I31" t="s">
        <v>36</v>
      </c>
      <c r="J31">
        <v>4150</v>
      </c>
    </row>
    <row r="32" spans="1:10" x14ac:dyDescent="0.25">
      <c r="A32">
        <v>81905</v>
      </c>
      <c r="B32" t="s">
        <v>61</v>
      </c>
      <c r="C32" t="s">
        <v>32</v>
      </c>
      <c r="D32" t="s">
        <v>33</v>
      </c>
      <c r="E32" t="s">
        <v>13</v>
      </c>
      <c r="F32" t="s">
        <v>14</v>
      </c>
      <c r="G32" t="s">
        <v>14</v>
      </c>
      <c r="H32" t="s">
        <v>14</v>
      </c>
      <c r="I32" t="s">
        <v>14</v>
      </c>
      <c r="J32">
        <v>0</v>
      </c>
    </row>
    <row r="33" spans="1:10" x14ac:dyDescent="0.25">
      <c r="A33">
        <v>81906</v>
      </c>
      <c r="B33" t="s">
        <v>62</v>
      </c>
      <c r="C33" t="s">
        <v>16</v>
      </c>
      <c r="D33" t="s">
        <v>63</v>
      </c>
      <c r="E33" t="s">
        <v>13</v>
      </c>
      <c r="F33" t="s">
        <v>14</v>
      </c>
      <c r="G33" t="s">
        <v>22</v>
      </c>
      <c r="H33" t="s">
        <v>22</v>
      </c>
      <c r="I33" t="s">
        <v>14</v>
      </c>
      <c r="J33">
        <v>0</v>
      </c>
    </row>
    <row r="34" spans="1:10" x14ac:dyDescent="0.25">
      <c r="A34">
        <v>81907</v>
      </c>
      <c r="B34" t="s">
        <v>61</v>
      </c>
      <c r="C34" t="s">
        <v>24</v>
      </c>
      <c r="D34" t="s">
        <v>64</v>
      </c>
      <c r="E34" t="s">
        <v>13</v>
      </c>
      <c r="F34" t="s">
        <v>14</v>
      </c>
      <c r="G34" t="s">
        <v>22</v>
      </c>
      <c r="H34" t="s">
        <v>22</v>
      </c>
      <c r="I34" t="s">
        <v>14</v>
      </c>
      <c r="J34">
        <v>0</v>
      </c>
    </row>
    <row r="35" spans="1:10" x14ac:dyDescent="0.25">
      <c r="A35">
        <v>81910</v>
      </c>
      <c r="B35" t="s">
        <v>65</v>
      </c>
      <c r="C35" t="s">
        <v>24</v>
      </c>
      <c r="D35" t="s">
        <v>25</v>
      </c>
      <c r="E35" t="s">
        <v>13</v>
      </c>
      <c r="F35" t="s">
        <v>14</v>
      </c>
      <c r="G35" t="s">
        <v>36</v>
      </c>
      <c r="H35" t="s">
        <v>14</v>
      </c>
      <c r="I35" t="s">
        <v>14</v>
      </c>
      <c r="J35">
        <v>0</v>
      </c>
    </row>
    <row r="36" spans="1:10" x14ac:dyDescent="0.25">
      <c r="A36">
        <v>81911</v>
      </c>
      <c r="B36" t="s">
        <v>66</v>
      </c>
      <c r="C36" t="s">
        <v>67</v>
      </c>
      <c r="D36" t="s">
        <v>17</v>
      </c>
      <c r="E36" t="s">
        <v>13</v>
      </c>
      <c r="F36" t="s">
        <v>14</v>
      </c>
      <c r="G36" t="s">
        <v>14</v>
      </c>
      <c r="H36" t="s">
        <v>14</v>
      </c>
      <c r="I36" t="s">
        <v>14</v>
      </c>
      <c r="J36">
        <v>0</v>
      </c>
    </row>
    <row r="37" spans="1:10" x14ac:dyDescent="0.25">
      <c r="A37">
        <v>81916</v>
      </c>
      <c r="B37" t="s">
        <v>68</v>
      </c>
      <c r="C37" t="s">
        <v>13</v>
      </c>
      <c r="D37" t="s">
        <v>17</v>
      </c>
      <c r="E37" t="s">
        <v>13</v>
      </c>
      <c r="F37" t="s">
        <v>14</v>
      </c>
      <c r="G37" t="s">
        <v>14</v>
      </c>
      <c r="H37" t="s">
        <v>14</v>
      </c>
      <c r="I37" t="s">
        <v>14</v>
      </c>
      <c r="J37">
        <v>0</v>
      </c>
    </row>
    <row r="38" spans="1:10" x14ac:dyDescent="0.25">
      <c r="A38">
        <v>85959</v>
      </c>
      <c r="B38" t="s">
        <v>69</v>
      </c>
      <c r="C38" t="s">
        <v>16</v>
      </c>
      <c r="D38" t="s">
        <v>63</v>
      </c>
      <c r="E38" t="s">
        <v>13</v>
      </c>
      <c r="F38" t="s">
        <v>22</v>
      </c>
      <c r="G38" t="s">
        <v>22</v>
      </c>
      <c r="H38" t="s">
        <v>22</v>
      </c>
      <c r="I38" t="s">
        <v>22</v>
      </c>
      <c r="J38">
        <v>14000</v>
      </c>
    </row>
    <row r="39" spans="1:10" x14ac:dyDescent="0.25">
      <c r="A39">
        <v>86022</v>
      </c>
      <c r="B39" t="s">
        <v>70</v>
      </c>
      <c r="C39" t="s">
        <v>11</v>
      </c>
      <c r="D39" t="s">
        <v>63</v>
      </c>
      <c r="E39" t="s">
        <v>13</v>
      </c>
      <c r="F39" t="s">
        <v>22</v>
      </c>
      <c r="G39" t="s">
        <v>22</v>
      </c>
      <c r="H39" t="s">
        <v>22</v>
      </c>
      <c r="I39" t="s">
        <v>22</v>
      </c>
      <c r="J39">
        <v>48732</v>
      </c>
    </row>
    <row r="40" spans="1:10" x14ac:dyDescent="0.25">
      <c r="A40">
        <v>86023</v>
      </c>
      <c r="B40" t="s">
        <v>71</v>
      </c>
      <c r="C40" t="s">
        <v>72</v>
      </c>
      <c r="D40" t="s">
        <v>12</v>
      </c>
      <c r="E40" t="s">
        <v>13</v>
      </c>
      <c r="F40" t="s">
        <v>14</v>
      </c>
      <c r="G40" t="s">
        <v>36</v>
      </c>
      <c r="H40" t="s">
        <v>14</v>
      </c>
      <c r="I40" t="s">
        <v>14</v>
      </c>
      <c r="J40">
        <v>0</v>
      </c>
    </row>
    <row r="41" spans="1:10" x14ac:dyDescent="0.25">
      <c r="A41">
        <v>86027</v>
      </c>
      <c r="B41" t="s">
        <v>73</v>
      </c>
      <c r="C41" t="s">
        <v>16</v>
      </c>
      <c r="D41" t="s">
        <v>17</v>
      </c>
      <c r="E41" t="s">
        <v>13</v>
      </c>
      <c r="F41" t="s">
        <v>14</v>
      </c>
      <c r="G41" t="s">
        <v>18</v>
      </c>
      <c r="H41" t="s">
        <v>36</v>
      </c>
      <c r="I41" t="s">
        <v>36</v>
      </c>
      <c r="J41">
        <v>4350</v>
      </c>
    </row>
    <row r="42" spans="1:10" x14ac:dyDescent="0.25">
      <c r="A42">
        <v>87378</v>
      </c>
      <c r="B42" t="s">
        <v>74</v>
      </c>
      <c r="C42" t="s">
        <v>75</v>
      </c>
      <c r="D42" t="s">
        <v>76</v>
      </c>
      <c r="E42" t="s">
        <v>77</v>
      </c>
      <c r="F42" t="s">
        <v>14</v>
      </c>
      <c r="G42" t="s">
        <v>14</v>
      </c>
      <c r="H42" t="s">
        <v>14</v>
      </c>
      <c r="I42" t="s">
        <v>14</v>
      </c>
      <c r="J42">
        <v>0</v>
      </c>
    </row>
    <row r="43" spans="1:10" x14ac:dyDescent="0.25">
      <c r="A43">
        <v>87436</v>
      </c>
      <c r="B43" t="s">
        <v>41</v>
      </c>
      <c r="C43" t="s">
        <v>24</v>
      </c>
      <c r="D43" t="s">
        <v>64</v>
      </c>
      <c r="E43" t="s">
        <v>13</v>
      </c>
      <c r="F43" t="s">
        <v>14</v>
      </c>
      <c r="G43" t="s">
        <v>18</v>
      </c>
      <c r="H43" t="s">
        <v>36</v>
      </c>
      <c r="I43" t="s">
        <v>14</v>
      </c>
      <c r="J43">
        <v>0</v>
      </c>
    </row>
    <row r="44" spans="1:10" x14ac:dyDescent="0.25">
      <c r="A44">
        <v>87437</v>
      </c>
      <c r="B44" t="s">
        <v>78</v>
      </c>
      <c r="C44" t="s">
        <v>38</v>
      </c>
      <c r="D44" t="s">
        <v>17</v>
      </c>
      <c r="E44" t="s">
        <v>13</v>
      </c>
      <c r="F44" t="s">
        <v>22</v>
      </c>
      <c r="G44" t="s">
        <v>22</v>
      </c>
      <c r="H44" t="s">
        <v>22</v>
      </c>
      <c r="I44" t="s">
        <v>22</v>
      </c>
      <c r="J44">
        <v>48000</v>
      </c>
    </row>
    <row r="45" spans="1:10" x14ac:dyDescent="0.25">
      <c r="A45">
        <v>87439</v>
      </c>
      <c r="B45" t="s">
        <v>79</v>
      </c>
      <c r="C45" t="s">
        <v>16</v>
      </c>
      <c r="D45" t="s">
        <v>80</v>
      </c>
      <c r="E45" t="s">
        <v>13</v>
      </c>
      <c r="F45" t="s">
        <v>14</v>
      </c>
      <c r="G45" t="s">
        <v>14</v>
      </c>
      <c r="H45" t="s">
        <v>14</v>
      </c>
      <c r="I45" t="s">
        <v>14</v>
      </c>
      <c r="J45">
        <v>0</v>
      </c>
    </row>
    <row r="46" spans="1:10" x14ac:dyDescent="0.25">
      <c r="A46">
        <v>87441</v>
      </c>
      <c r="B46" t="s">
        <v>81</v>
      </c>
      <c r="C46" t="s">
        <v>50</v>
      </c>
      <c r="D46" t="s">
        <v>12</v>
      </c>
      <c r="E46" t="s">
        <v>13</v>
      </c>
      <c r="F46" t="s">
        <v>14</v>
      </c>
      <c r="G46" t="s">
        <v>18</v>
      </c>
      <c r="H46" t="s">
        <v>18</v>
      </c>
      <c r="I46" t="s">
        <v>18</v>
      </c>
      <c r="J46">
        <v>4700</v>
      </c>
    </row>
    <row r="47" spans="1:10" x14ac:dyDescent="0.25">
      <c r="A47">
        <v>87442</v>
      </c>
      <c r="B47" t="s">
        <v>78</v>
      </c>
      <c r="C47" t="s">
        <v>24</v>
      </c>
      <c r="D47" t="s">
        <v>64</v>
      </c>
      <c r="E47" t="s">
        <v>13</v>
      </c>
      <c r="F47" t="s">
        <v>14</v>
      </c>
      <c r="G47" t="s">
        <v>36</v>
      </c>
      <c r="H47" t="s">
        <v>14</v>
      </c>
      <c r="I47" t="s">
        <v>14</v>
      </c>
      <c r="J47">
        <v>0</v>
      </c>
    </row>
    <row r="48" spans="1:10" x14ac:dyDescent="0.25">
      <c r="A48">
        <v>87444</v>
      </c>
      <c r="B48" t="s">
        <v>82</v>
      </c>
      <c r="C48" t="s">
        <v>83</v>
      </c>
      <c r="D48" t="s">
        <v>17</v>
      </c>
      <c r="E48" t="s">
        <v>13</v>
      </c>
      <c r="F48" t="s">
        <v>14</v>
      </c>
      <c r="G48" t="s">
        <v>14</v>
      </c>
      <c r="H48" t="s">
        <v>14</v>
      </c>
      <c r="I48" t="s">
        <v>14</v>
      </c>
      <c r="J48">
        <v>0</v>
      </c>
    </row>
    <row r="49" spans="1:10" x14ac:dyDescent="0.25">
      <c r="A49">
        <v>87447</v>
      </c>
      <c r="B49" t="s">
        <v>84</v>
      </c>
      <c r="C49" t="s">
        <v>38</v>
      </c>
      <c r="D49" t="s">
        <v>17</v>
      </c>
      <c r="E49" t="s">
        <v>13</v>
      </c>
      <c r="F49" t="s">
        <v>14</v>
      </c>
      <c r="G49" t="s">
        <v>29</v>
      </c>
      <c r="H49" t="s">
        <v>29</v>
      </c>
      <c r="I49" t="s">
        <v>29</v>
      </c>
      <c r="J49">
        <v>6400</v>
      </c>
    </row>
    <row r="50" spans="1:10" x14ac:dyDescent="0.25">
      <c r="A50">
        <v>87741</v>
      </c>
      <c r="B50" t="s">
        <v>85</v>
      </c>
      <c r="C50" t="s">
        <v>55</v>
      </c>
      <c r="D50" t="s">
        <v>17</v>
      </c>
      <c r="E50" t="s">
        <v>28</v>
      </c>
      <c r="F50" t="s">
        <v>14</v>
      </c>
      <c r="G50" t="s">
        <v>18</v>
      </c>
      <c r="H50" t="s">
        <v>14</v>
      </c>
      <c r="I50" t="s">
        <v>14</v>
      </c>
      <c r="J50">
        <v>0</v>
      </c>
    </row>
    <row r="51" spans="1:10" x14ac:dyDescent="0.25">
      <c r="A51">
        <v>88654</v>
      </c>
      <c r="B51" t="s">
        <v>86</v>
      </c>
      <c r="C51" t="s">
        <v>55</v>
      </c>
      <c r="D51" t="s">
        <v>17</v>
      </c>
      <c r="E51" t="s">
        <v>28</v>
      </c>
      <c r="F51" t="s">
        <v>14</v>
      </c>
      <c r="G51" t="s">
        <v>18</v>
      </c>
      <c r="H51" t="s">
        <v>36</v>
      </c>
      <c r="I51" t="s">
        <v>36</v>
      </c>
      <c r="J51">
        <v>13300</v>
      </c>
    </row>
    <row r="52" spans="1:10" x14ac:dyDescent="0.25">
      <c r="A52">
        <v>88655</v>
      </c>
      <c r="B52" t="s">
        <v>87</v>
      </c>
      <c r="C52" t="s">
        <v>55</v>
      </c>
      <c r="D52" t="s">
        <v>17</v>
      </c>
      <c r="E52" t="s">
        <v>28</v>
      </c>
      <c r="F52" t="s">
        <v>14</v>
      </c>
      <c r="G52" t="s">
        <v>44</v>
      </c>
      <c r="H52" t="s">
        <v>14</v>
      </c>
      <c r="I52" t="s">
        <v>14</v>
      </c>
      <c r="J52">
        <v>0</v>
      </c>
    </row>
    <row r="53" spans="1:10" x14ac:dyDescent="0.25">
      <c r="A53">
        <v>88656</v>
      </c>
      <c r="B53" t="s">
        <v>88</v>
      </c>
      <c r="C53" t="s">
        <v>55</v>
      </c>
      <c r="D53" t="s">
        <v>17</v>
      </c>
      <c r="E53" t="s">
        <v>28</v>
      </c>
      <c r="F53" t="s">
        <v>14</v>
      </c>
      <c r="G53" t="s">
        <v>18</v>
      </c>
      <c r="H53" t="s">
        <v>14</v>
      </c>
      <c r="I53" t="s">
        <v>14</v>
      </c>
      <c r="J53">
        <v>0</v>
      </c>
    </row>
    <row r="54" spans="1:10" x14ac:dyDescent="0.25">
      <c r="A54">
        <v>88658</v>
      </c>
      <c r="B54" t="s">
        <v>89</v>
      </c>
      <c r="C54" t="s">
        <v>27</v>
      </c>
      <c r="D54" t="s">
        <v>17</v>
      </c>
      <c r="E54" t="s">
        <v>28</v>
      </c>
      <c r="F54" t="s">
        <v>14</v>
      </c>
      <c r="G54" t="s">
        <v>29</v>
      </c>
      <c r="H54" t="s">
        <v>29</v>
      </c>
      <c r="I54" t="s">
        <v>14</v>
      </c>
      <c r="J54">
        <v>0</v>
      </c>
    </row>
    <row r="55" spans="1:10" x14ac:dyDescent="0.25">
      <c r="A55">
        <v>89186</v>
      </c>
      <c r="B55" t="s">
        <v>19</v>
      </c>
      <c r="C55" t="s">
        <v>24</v>
      </c>
      <c r="D55" t="s">
        <v>25</v>
      </c>
      <c r="E55" t="s">
        <v>13</v>
      </c>
      <c r="F55" t="s">
        <v>14</v>
      </c>
      <c r="G55" t="s">
        <v>22</v>
      </c>
      <c r="H55" t="s">
        <v>22</v>
      </c>
      <c r="I55" t="s">
        <v>22</v>
      </c>
      <c r="J55">
        <v>16500</v>
      </c>
    </row>
    <row r="56" spans="1:10" x14ac:dyDescent="0.25">
      <c r="A56">
        <v>89187</v>
      </c>
      <c r="B56" t="s">
        <v>90</v>
      </c>
      <c r="C56" t="s">
        <v>16</v>
      </c>
      <c r="D56" t="s">
        <v>17</v>
      </c>
      <c r="E56" t="s">
        <v>13</v>
      </c>
      <c r="F56" t="s">
        <v>14</v>
      </c>
      <c r="G56" t="s">
        <v>18</v>
      </c>
      <c r="H56" t="s">
        <v>18</v>
      </c>
      <c r="I56" t="s">
        <v>18</v>
      </c>
      <c r="J56">
        <v>7500</v>
      </c>
    </row>
    <row r="57" spans="1:10" x14ac:dyDescent="0.25">
      <c r="A57">
        <v>89189</v>
      </c>
      <c r="B57" t="s">
        <v>19</v>
      </c>
      <c r="C57" t="s">
        <v>11</v>
      </c>
      <c r="D57" t="s">
        <v>12</v>
      </c>
      <c r="E57" t="s">
        <v>13</v>
      </c>
      <c r="F57" t="s">
        <v>14</v>
      </c>
      <c r="G57" t="s">
        <v>14</v>
      </c>
      <c r="H57" t="s">
        <v>14</v>
      </c>
      <c r="I57" t="s">
        <v>14</v>
      </c>
      <c r="J57">
        <v>0</v>
      </c>
    </row>
    <row r="58" spans="1:10" x14ac:dyDescent="0.25">
      <c r="A58">
        <v>89190</v>
      </c>
      <c r="B58" t="s">
        <v>91</v>
      </c>
      <c r="C58" t="s">
        <v>11</v>
      </c>
      <c r="D58" t="s">
        <v>12</v>
      </c>
      <c r="E58" t="s">
        <v>13</v>
      </c>
      <c r="F58" t="s">
        <v>14</v>
      </c>
      <c r="G58" t="s">
        <v>14</v>
      </c>
      <c r="H58" t="s">
        <v>14</v>
      </c>
      <c r="I58" t="s">
        <v>14</v>
      </c>
      <c r="J58">
        <v>0</v>
      </c>
    </row>
    <row r="59" spans="1:10" x14ac:dyDescent="0.25">
      <c r="A59">
        <v>89192</v>
      </c>
      <c r="B59" t="s">
        <v>92</v>
      </c>
      <c r="C59" t="s">
        <v>93</v>
      </c>
      <c r="D59" t="s">
        <v>17</v>
      </c>
      <c r="E59" t="s">
        <v>13</v>
      </c>
      <c r="F59" t="s">
        <v>14</v>
      </c>
      <c r="G59" t="s">
        <v>18</v>
      </c>
      <c r="H59" t="s">
        <v>36</v>
      </c>
      <c r="I59" t="s">
        <v>44</v>
      </c>
      <c r="J59">
        <v>21000</v>
      </c>
    </row>
    <row r="60" spans="1:10" x14ac:dyDescent="0.25">
      <c r="A60">
        <v>89193</v>
      </c>
      <c r="B60" t="s">
        <v>41</v>
      </c>
      <c r="C60" t="s">
        <v>42</v>
      </c>
      <c r="D60" t="s">
        <v>43</v>
      </c>
      <c r="E60" t="s">
        <v>13</v>
      </c>
      <c r="F60" t="s">
        <v>14</v>
      </c>
      <c r="G60" t="s">
        <v>18</v>
      </c>
      <c r="H60" t="s">
        <v>36</v>
      </c>
      <c r="I60" t="s">
        <v>44</v>
      </c>
      <c r="J60">
        <v>27000</v>
      </c>
    </row>
    <row r="61" spans="1:10" x14ac:dyDescent="0.25">
      <c r="A61">
        <v>90510</v>
      </c>
      <c r="B61" t="s">
        <v>94</v>
      </c>
      <c r="C61" t="s">
        <v>55</v>
      </c>
      <c r="D61" t="s">
        <v>17</v>
      </c>
      <c r="E61" t="s">
        <v>28</v>
      </c>
      <c r="F61" t="s">
        <v>14</v>
      </c>
      <c r="G61" t="s">
        <v>18</v>
      </c>
      <c r="H61" t="s">
        <v>14</v>
      </c>
      <c r="I61" t="s">
        <v>14</v>
      </c>
      <c r="J61">
        <v>0</v>
      </c>
    </row>
    <row r="62" spans="1:10" x14ac:dyDescent="0.25">
      <c r="A62">
        <v>90610</v>
      </c>
      <c r="B62" t="s">
        <v>95</v>
      </c>
      <c r="C62" t="s">
        <v>27</v>
      </c>
      <c r="D62" t="s">
        <v>17</v>
      </c>
      <c r="E62" t="s">
        <v>28</v>
      </c>
      <c r="F62" t="s">
        <v>14</v>
      </c>
      <c r="G62" t="s">
        <v>29</v>
      </c>
      <c r="H62" t="s">
        <v>29</v>
      </c>
      <c r="I62" t="s">
        <v>29</v>
      </c>
      <c r="J62">
        <v>4500</v>
      </c>
    </row>
    <row r="63" spans="1:10" x14ac:dyDescent="0.25">
      <c r="A63">
        <v>91018</v>
      </c>
      <c r="B63" t="s">
        <v>41</v>
      </c>
      <c r="C63" t="s">
        <v>42</v>
      </c>
      <c r="D63" t="s">
        <v>43</v>
      </c>
      <c r="E63" t="s">
        <v>13</v>
      </c>
      <c r="F63" t="s">
        <v>14</v>
      </c>
      <c r="G63" t="s">
        <v>22</v>
      </c>
      <c r="H63" t="s">
        <v>22</v>
      </c>
      <c r="I63" t="s">
        <v>14</v>
      </c>
      <c r="J63">
        <v>0</v>
      </c>
    </row>
    <row r="64" spans="1:10" x14ac:dyDescent="0.25">
      <c r="A64">
        <v>91019</v>
      </c>
      <c r="B64" t="s">
        <v>96</v>
      </c>
      <c r="C64" t="s">
        <v>13</v>
      </c>
      <c r="D64" t="s">
        <v>17</v>
      </c>
      <c r="E64" t="s">
        <v>13</v>
      </c>
      <c r="F64" t="s">
        <v>14</v>
      </c>
      <c r="G64" t="s">
        <v>29</v>
      </c>
      <c r="H64" t="s">
        <v>29</v>
      </c>
      <c r="I64" t="s">
        <v>14</v>
      </c>
      <c r="J64">
        <v>0</v>
      </c>
    </row>
    <row r="65" spans="1:10" x14ac:dyDescent="0.25">
      <c r="A65">
        <v>91020</v>
      </c>
      <c r="B65" t="s">
        <v>97</v>
      </c>
      <c r="C65" t="s">
        <v>24</v>
      </c>
      <c r="D65" t="s">
        <v>25</v>
      </c>
      <c r="E65" t="s">
        <v>13</v>
      </c>
      <c r="F65" t="s">
        <v>14</v>
      </c>
      <c r="G65" t="s">
        <v>18</v>
      </c>
      <c r="H65" t="s">
        <v>36</v>
      </c>
      <c r="I65" t="s">
        <v>36</v>
      </c>
      <c r="J65">
        <v>11600</v>
      </c>
    </row>
    <row r="66" spans="1:10" x14ac:dyDescent="0.25">
      <c r="A66">
        <v>91021</v>
      </c>
      <c r="B66" t="s">
        <v>66</v>
      </c>
      <c r="C66" t="s">
        <v>98</v>
      </c>
      <c r="D66" t="s">
        <v>99</v>
      </c>
      <c r="E66" t="s">
        <v>13</v>
      </c>
      <c r="F66" t="s">
        <v>14</v>
      </c>
      <c r="G66" t="s">
        <v>18</v>
      </c>
      <c r="H66" t="s">
        <v>18</v>
      </c>
      <c r="I66" t="s">
        <v>18</v>
      </c>
      <c r="J66">
        <v>12800</v>
      </c>
    </row>
    <row r="67" spans="1:10" x14ac:dyDescent="0.25">
      <c r="A67">
        <v>91022</v>
      </c>
      <c r="B67" t="s">
        <v>100</v>
      </c>
      <c r="C67" t="s">
        <v>38</v>
      </c>
      <c r="D67" t="s">
        <v>17</v>
      </c>
      <c r="E67" t="s">
        <v>13</v>
      </c>
      <c r="F67" t="s">
        <v>14</v>
      </c>
      <c r="G67" t="s">
        <v>18</v>
      </c>
      <c r="H67" t="s">
        <v>18</v>
      </c>
      <c r="I67" t="s">
        <v>18</v>
      </c>
      <c r="J67">
        <v>11800</v>
      </c>
    </row>
    <row r="68" spans="1:10" x14ac:dyDescent="0.25">
      <c r="A68">
        <v>91023</v>
      </c>
      <c r="B68" t="s">
        <v>101</v>
      </c>
      <c r="C68" t="s">
        <v>50</v>
      </c>
      <c r="D68" t="s">
        <v>12</v>
      </c>
      <c r="E68" t="s">
        <v>13</v>
      </c>
      <c r="F68" t="s">
        <v>14</v>
      </c>
      <c r="G68" t="s">
        <v>14</v>
      </c>
      <c r="H68" t="s">
        <v>14</v>
      </c>
      <c r="I68" t="s">
        <v>14</v>
      </c>
      <c r="J68">
        <v>0</v>
      </c>
    </row>
    <row r="69" spans="1:10" x14ac:dyDescent="0.25">
      <c r="A69">
        <v>91024</v>
      </c>
      <c r="B69" t="s">
        <v>41</v>
      </c>
      <c r="C69" t="s">
        <v>42</v>
      </c>
      <c r="D69" t="s">
        <v>102</v>
      </c>
      <c r="E69" t="s">
        <v>13</v>
      </c>
      <c r="F69" t="s">
        <v>14</v>
      </c>
      <c r="G69" t="s">
        <v>14</v>
      </c>
      <c r="H69" t="s">
        <v>14</v>
      </c>
      <c r="I69" t="s">
        <v>14</v>
      </c>
      <c r="J69">
        <v>0</v>
      </c>
    </row>
    <row r="70" spans="1:10" x14ac:dyDescent="0.25">
      <c r="A70">
        <v>91027</v>
      </c>
      <c r="B70" t="s">
        <v>103</v>
      </c>
      <c r="C70" t="s">
        <v>38</v>
      </c>
      <c r="D70" t="s">
        <v>104</v>
      </c>
      <c r="E70" t="s">
        <v>13</v>
      </c>
      <c r="F70" t="s">
        <v>14</v>
      </c>
      <c r="G70" t="s">
        <v>36</v>
      </c>
      <c r="H70" t="s">
        <v>14</v>
      </c>
      <c r="I70" t="s">
        <v>14</v>
      </c>
      <c r="J70">
        <v>0</v>
      </c>
    </row>
    <row r="71" spans="1:10" x14ac:dyDescent="0.25">
      <c r="A71">
        <v>92107</v>
      </c>
      <c r="B71" t="s">
        <v>105</v>
      </c>
      <c r="C71" t="s">
        <v>55</v>
      </c>
      <c r="D71" t="s">
        <v>17</v>
      </c>
      <c r="E71" t="s">
        <v>28</v>
      </c>
      <c r="F71" t="s">
        <v>14</v>
      </c>
      <c r="G71" t="s">
        <v>29</v>
      </c>
      <c r="H71" t="s">
        <v>14</v>
      </c>
      <c r="I71" t="s">
        <v>14</v>
      </c>
      <c r="J71">
        <v>0</v>
      </c>
    </row>
    <row r="72" spans="1:10" x14ac:dyDescent="0.25">
      <c r="A72">
        <v>92241</v>
      </c>
      <c r="B72" t="s">
        <v>49</v>
      </c>
      <c r="C72" t="s">
        <v>106</v>
      </c>
      <c r="D72" t="s">
        <v>107</v>
      </c>
      <c r="E72" t="s">
        <v>106</v>
      </c>
      <c r="F72" t="s">
        <v>14</v>
      </c>
      <c r="G72" t="s">
        <v>14</v>
      </c>
      <c r="H72" t="s">
        <v>18</v>
      </c>
      <c r="I72" t="s">
        <v>14</v>
      </c>
      <c r="J72">
        <v>0</v>
      </c>
    </row>
    <row r="73" spans="1:10" x14ac:dyDescent="0.25">
      <c r="A73">
        <v>92242</v>
      </c>
      <c r="B73" t="s">
        <v>108</v>
      </c>
      <c r="C73" t="s">
        <v>106</v>
      </c>
      <c r="D73" t="s">
        <v>107</v>
      </c>
      <c r="E73" t="s">
        <v>106</v>
      </c>
      <c r="F73" t="s">
        <v>14</v>
      </c>
      <c r="G73" t="s">
        <v>14</v>
      </c>
      <c r="H73" t="s">
        <v>22</v>
      </c>
      <c r="I73" t="s">
        <v>14</v>
      </c>
      <c r="J73">
        <v>0</v>
      </c>
    </row>
    <row r="74" spans="1:10" x14ac:dyDescent="0.25">
      <c r="A74">
        <v>92243</v>
      </c>
      <c r="B74" t="s">
        <v>109</v>
      </c>
      <c r="C74" t="s">
        <v>106</v>
      </c>
      <c r="D74" t="s">
        <v>107</v>
      </c>
      <c r="E74" t="s">
        <v>106</v>
      </c>
      <c r="F74" t="s">
        <v>14</v>
      </c>
      <c r="G74" t="s">
        <v>14</v>
      </c>
      <c r="H74" t="s">
        <v>22</v>
      </c>
      <c r="I74" t="s">
        <v>14</v>
      </c>
      <c r="J74">
        <v>0</v>
      </c>
    </row>
    <row r="75" spans="1:10" x14ac:dyDescent="0.25">
      <c r="A75">
        <v>92351</v>
      </c>
      <c r="B75" t="s">
        <v>110</v>
      </c>
      <c r="C75" t="s">
        <v>106</v>
      </c>
      <c r="D75" t="s">
        <v>107</v>
      </c>
      <c r="E75" t="s">
        <v>106</v>
      </c>
      <c r="F75" t="s">
        <v>14</v>
      </c>
      <c r="G75" t="s">
        <v>14</v>
      </c>
      <c r="H75" t="s">
        <v>22</v>
      </c>
      <c r="I75" t="s">
        <v>14</v>
      </c>
      <c r="J75">
        <v>0</v>
      </c>
    </row>
    <row r="76" spans="1:10" x14ac:dyDescent="0.25">
      <c r="A76">
        <v>92352</v>
      </c>
      <c r="B76" t="s">
        <v>111</v>
      </c>
      <c r="C76" t="s">
        <v>106</v>
      </c>
      <c r="D76" t="s">
        <v>107</v>
      </c>
      <c r="E76" t="s">
        <v>106</v>
      </c>
      <c r="F76" t="s">
        <v>14</v>
      </c>
      <c r="G76" t="s">
        <v>14</v>
      </c>
      <c r="H76" t="s">
        <v>22</v>
      </c>
      <c r="I76" t="s">
        <v>14</v>
      </c>
      <c r="J76">
        <v>0</v>
      </c>
    </row>
    <row r="77" spans="1:10" x14ac:dyDescent="0.25">
      <c r="A77">
        <v>92397</v>
      </c>
      <c r="B77" t="s">
        <v>112</v>
      </c>
      <c r="C77" t="s">
        <v>27</v>
      </c>
      <c r="D77" t="s">
        <v>17</v>
      </c>
      <c r="E77" t="s">
        <v>28</v>
      </c>
      <c r="F77" t="s">
        <v>14</v>
      </c>
      <c r="G77" t="s">
        <v>44</v>
      </c>
      <c r="H77" t="s">
        <v>14</v>
      </c>
      <c r="I77" t="s">
        <v>14</v>
      </c>
      <c r="J77">
        <v>0</v>
      </c>
    </row>
    <row r="78" spans="1:10" x14ac:dyDescent="0.25">
      <c r="A78">
        <v>92602</v>
      </c>
      <c r="B78" t="s">
        <v>113</v>
      </c>
      <c r="C78" t="s">
        <v>114</v>
      </c>
      <c r="D78" t="s">
        <v>115</v>
      </c>
      <c r="E78" t="s">
        <v>114</v>
      </c>
      <c r="F78" t="s">
        <v>14</v>
      </c>
      <c r="G78" t="s">
        <v>14</v>
      </c>
      <c r="H78" t="s">
        <v>14</v>
      </c>
      <c r="I78" t="s">
        <v>14</v>
      </c>
      <c r="J78">
        <v>0</v>
      </c>
    </row>
    <row r="79" spans="1:10" x14ac:dyDescent="0.25">
      <c r="A79">
        <v>92746</v>
      </c>
      <c r="B79" t="s">
        <v>116</v>
      </c>
      <c r="C79" t="s">
        <v>55</v>
      </c>
      <c r="D79" t="s">
        <v>56</v>
      </c>
      <c r="E79" t="s">
        <v>28</v>
      </c>
      <c r="F79" t="s">
        <v>29</v>
      </c>
      <c r="G79" t="s">
        <v>29</v>
      </c>
      <c r="H79" t="s">
        <v>29</v>
      </c>
      <c r="I79" t="s">
        <v>29</v>
      </c>
      <c r="J79" s="1">
        <v>100000</v>
      </c>
    </row>
    <row r="80" spans="1:10" x14ac:dyDescent="0.25">
      <c r="A80">
        <v>92790</v>
      </c>
      <c r="B80" t="s">
        <v>117</v>
      </c>
      <c r="C80" t="s">
        <v>83</v>
      </c>
      <c r="D80" t="s">
        <v>17</v>
      </c>
      <c r="E80" t="s">
        <v>13</v>
      </c>
      <c r="F80" t="s">
        <v>36</v>
      </c>
      <c r="G80" t="s">
        <v>36</v>
      </c>
      <c r="H80" t="s">
        <v>36</v>
      </c>
      <c r="I80" t="s">
        <v>36</v>
      </c>
      <c r="J80">
        <v>103000</v>
      </c>
    </row>
    <row r="81" spans="1:10" x14ac:dyDescent="0.25">
      <c r="A81">
        <v>92791</v>
      </c>
      <c r="B81" t="s">
        <v>118</v>
      </c>
      <c r="C81" t="s">
        <v>83</v>
      </c>
      <c r="D81" t="s">
        <v>17</v>
      </c>
      <c r="E81" t="s">
        <v>13</v>
      </c>
      <c r="F81" t="s">
        <v>29</v>
      </c>
      <c r="G81" t="s">
        <v>29</v>
      </c>
      <c r="H81" t="s">
        <v>29</v>
      </c>
      <c r="I81" t="s">
        <v>29</v>
      </c>
      <c r="J81">
        <v>56100</v>
      </c>
    </row>
    <row r="82" spans="1:10" x14ac:dyDescent="0.25">
      <c r="A82">
        <v>92792</v>
      </c>
      <c r="B82" t="s">
        <v>119</v>
      </c>
      <c r="C82" t="s">
        <v>32</v>
      </c>
      <c r="D82" t="s">
        <v>40</v>
      </c>
      <c r="E82" t="s">
        <v>13</v>
      </c>
      <c r="F82" t="s">
        <v>29</v>
      </c>
      <c r="G82" t="s">
        <v>29</v>
      </c>
      <c r="H82" t="s">
        <v>29</v>
      </c>
      <c r="I82" t="s">
        <v>29</v>
      </c>
      <c r="J82">
        <v>20000</v>
      </c>
    </row>
    <row r="83" spans="1:10" x14ac:dyDescent="0.25">
      <c r="A83">
        <v>92793</v>
      </c>
      <c r="B83" t="s">
        <v>120</v>
      </c>
      <c r="C83" t="s">
        <v>121</v>
      </c>
      <c r="D83" t="s">
        <v>17</v>
      </c>
      <c r="E83" t="s">
        <v>28</v>
      </c>
      <c r="F83" t="s">
        <v>29</v>
      </c>
      <c r="G83" t="s">
        <v>29</v>
      </c>
      <c r="H83" t="s">
        <v>29</v>
      </c>
      <c r="I83" t="s">
        <v>29</v>
      </c>
      <c r="J83">
        <v>12800</v>
      </c>
    </row>
    <row r="84" spans="1:10" x14ac:dyDescent="0.25">
      <c r="A84">
        <v>93282</v>
      </c>
      <c r="B84" t="s">
        <v>70</v>
      </c>
      <c r="C84" t="s">
        <v>11</v>
      </c>
      <c r="D84" t="s">
        <v>122</v>
      </c>
      <c r="E84" t="s">
        <v>13</v>
      </c>
      <c r="F84" t="s">
        <v>14</v>
      </c>
      <c r="G84" t="s">
        <v>18</v>
      </c>
      <c r="H84" t="s">
        <v>36</v>
      </c>
      <c r="I84" t="s">
        <v>44</v>
      </c>
      <c r="J84">
        <v>26000</v>
      </c>
    </row>
    <row r="85" spans="1:10" x14ac:dyDescent="0.25">
      <c r="A85">
        <v>93283</v>
      </c>
      <c r="B85" t="s">
        <v>123</v>
      </c>
      <c r="C85" t="s">
        <v>11</v>
      </c>
      <c r="D85" t="s">
        <v>12</v>
      </c>
      <c r="E85" t="s">
        <v>13</v>
      </c>
      <c r="F85" t="s">
        <v>14</v>
      </c>
      <c r="G85" t="s">
        <v>18</v>
      </c>
      <c r="H85" t="s">
        <v>36</v>
      </c>
      <c r="I85" t="s">
        <v>36</v>
      </c>
      <c r="J85">
        <v>17000</v>
      </c>
    </row>
    <row r="86" spans="1:10" x14ac:dyDescent="0.25">
      <c r="A86">
        <v>93284</v>
      </c>
      <c r="B86" t="s">
        <v>124</v>
      </c>
      <c r="C86" t="s">
        <v>72</v>
      </c>
      <c r="D86" t="s">
        <v>12</v>
      </c>
      <c r="E86" t="s">
        <v>13</v>
      </c>
      <c r="F86" t="s">
        <v>14</v>
      </c>
      <c r="G86" t="s">
        <v>36</v>
      </c>
      <c r="H86" t="s">
        <v>14</v>
      </c>
      <c r="I86" t="s">
        <v>14</v>
      </c>
      <c r="J86">
        <v>0</v>
      </c>
    </row>
    <row r="87" spans="1:10" x14ac:dyDescent="0.25">
      <c r="A87">
        <v>93285</v>
      </c>
      <c r="B87" t="s">
        <v>125</v>
      </c>
      <c r="C87" t="s">
        <v>16</v>
      </c>
      <c r="D87" t="s">
        <v>25</v>
      </c>
      <c r="E87" t="s">
        <v>13</v>
      </c>
      <c r="F87" t="s">
        <v>14</v>
      </c>
      <c r="G87" t="s">
        <v>14</v>
      </c>
      <c r="H87" t="s">
        <v>14</v>
      </c>
      <c r="I87" t="s">
        <v>14</v>
      </c>
      <c r="J87">
        <v>0</v>
      </c>
    </row>
    <row r="88" spans="1:10" x14ac:dyDescent="0.25">
      <c r="A88">
        <v>93286</v>
      </c>
      <c r="B88" t="s">
        <v>126</v>
      </c>
      <c r="C88" t="s">
        <v>11</v>
      </c>
      <c r="D88" t="s">
        <v>33</v>
      </c>
      <c r="E88" t="s">
        <v>13</v>
      </c>
      <c r="F88" t="s">
        <v>14</v>
      </c>
      <c r="G88" t="s">
        <v>36</v>
      </c>
      <c r="H88" t="s">
        <v>14</v>
      </c>
      <c r="I88" t="s">
        <v>14</v>
      </c>
      <c r="J88">
        <v>0</v>
      </c>
    </row>
    <row r="89" spans="1:10" x14ac:dyDescent="0.25">
      <c r="A89">
        <v>93287</v>
      </c>
      <c r="B89" t="s">
        <v>123</v>
      </c>
      <c r="C89" t="s">
        <v>11</v>
      </c>
      <c r="D89" t="s">
        <v>33</v>
      </c>
      <c r="E89" t="s">
        <v>13</v>
      </c>
      <c r="F89" t="s">
        <v>14</v>
      </c>
      <c r="G89" t="s">
        <v>36</v>
      </c>
      <c r="H89" t="s">
        <v>14</v>
      </c>
      <c r="I89" t="s">
        <v>14</v>
      </c>
      <c r="J89">
        <v>0</v>
      </c>
    </row>
    <row r="90" spans="1:10" x14ac:dyDescent="0.25">
      <c r="A90">
        <v>93288</v>
      </c>
      <c r="B90" t="s">
        <v>123</v>
      </c>
      <c r="C90" t="s">
        <v>11</v>
      </c>
      <c r="D90" t="s">
        <v>25</v>
      </c>
      <c r="E90" t="s">
        <v>13</v>
      </c>
      <c r="F90" t="s">
        <v>14</v>
      </c>
      <c r="G90" t="s">
        <v>14</v>
      </c>
      <c r="H90" t="s">
        <v>14</v>
      </c>
      <c r="I90" t="s">
        <v>14</v>
      </c>
      <c r="J90">
        <v>0</v>
      </c>
    </row>
    <row r="91" spans="1:10" x14ac:dyDescent="0.25">
      <c r="A91">
        <v>93289</v>
      </c>
      <c r="B91" t="s">
        <v>127</v>
      </c>
      <c r="C91" t="s">
        <v>11</v>
      </c>
      <c r="D91" t="s">
        <v>12</v>
      </c>
      <c r="E91" t="s">
        <v>13</v>
      </c>
      <c r="F91" t="s">
        <v>14</v>
      </c>
      <c r="G91" t="s">
        <v>14</v>
      </c>
      <c r="H91" t="s">
        <v>14</v>
      </c>
      <c r="I91" t="s">
        <v>14</v>
      </c>
      <c r="J91">
        <v>0</v>
      </c>
    </row>
    <row r="92" spans="1:10" x14ac:dyDescent="0.25">
      <c r="A92">
        <v>93290</v>
      </c>
      <c r="B92" t="s">
        <v>128</v>
      </c>
      <c r="C92" t="s">
        <v>11</v>
      </c>
      <c r="D92" t="s">
        <v>33</v>
      </c>
      <c r="E92" t="s">
        <v>13</v>
      </c>
      <c r="F92" t="s">
        <v>14</v>
      </c>
      <c r="G92" t="s">
        <v>36</v>
      </c>
      <c r="H92" t="s">
        <v>14</v>
      </c>
      <c r="I92" t="s">
        <v>14</v>
      </c>
      <c r="J92">
        <v>0</v>
      </c>
    </row>
    <row r="93" spans="1:10" x14ac:dyDescent="0.25">
      <c r="A93">
        <v>93291</v>
      </c>
      <c r="B93" t="s">
        <v>129</v>
      </c>
      <c r="C93" t="s">
        <v>32</v>
      </c>
      <c r="D93" t="s">
        <v>40</v>
      </c>
      <c r="E93" t="s">
        <v>13</v>
      </c>
      <c r="F93" t="s">
        <v>14</v>
      </c>
      <c r="G93" t="s">
        <v>36</v>
      </c>
      <c r="H93" t="s">
        <v>14</v>
      </c>
      <c r="I93" t="s">
        <v>14</v>
      </c>
      <c r="J93">
        <v>0</v>
      </c>
    </row>
    <row r="94" spans="1:10" x14ac:dyDescent="0.25">
      <c r="A94">
        <v>93317</v>
      </c>
      <c r="B94" t="s">
        <v>81</v>
      </c>
      <c r="C94" t="s">
        <v>114</v>
      </c>
      <c r="D94" t="s">
        <v>130</v>
      </c>
      <c r="E94" t="s">
        <v>114</v>
      </c>
      <c r="F94" t="s">
        <v>14</v>
      </c>
      <c r="G94" t="s">
        <v>14</v>
      </c>
      <c r="H94" t="s">
        <v>14</v>
      </c>
      <c r="I94" t="s">
        <v>14</v>
      </c>
      <c r="J94">
        <v>0</v>
      </c>
    </row>
    <row r="95" spans="1:10" x14ac:dyDescent="0.25">
      <c r="A95">
        <v>93318</v>
      </c>
      <c r="B95" t="s">
        <v>87</v>
      </c>
      <c r="C95" t="s">
        <v>114</v>
      </c>
      <c r="D95" t="s">
        <v>130</v>
      </c>
      <c r="E95" t="s">
        <v>114</v>
      </c>
      <c r="F95" t="s">
        <v>14</v>
      </c>
      <c r="G95" t="s">
        <v>14</v>
      </c>
      <c r="H95" t="s">
        <v>14</v>
      </c>
      <c r="I95" t="s">
        <v>14</v>
      </c>
      <c r="J95">
        <v>0</v>
      </c>
    </row>
    <row r="96" spans="1:10" x14ac:dyDescent="0.25">
      <c r="A96">
        <v>93319</v>
      </c>
      <c r="B96" t="s">
        <v>81</v>
      </c>
      <c r="C96" t="s">
        <v>114</v>
      </c>
      <c r="D96" t="s">
        <v>131</v>
      </c>
      <c r="E96" t="s">
        <v>114</v>
      </c>
      <c r="F96" t="s">
        <v>14</v>
      </c>
      <c r="G96" t="s">
        <v>14</v>
      </c>
      <c r="H96" t="s">
        <v>14</v>
      </c>
      <c r="I96" t="s">
        <v>14</v>
      </c>
      <c r="J96">
        <v>0</v>
      </c>
    </row>
    <row r="97" spans="1:10" x14ac:dyDescent="0.25">
      <c r="A97">
        <v>93320</v>
      </c>
      <c r="B97" t="s">
        <v>87</v>
      </c>
      <c r="C97" t="s">
        <v>114</v>
      </c>
      <c r="D97" t="s">
        <v>131</v>
      </c>
      <c r="E97" t="s">
        <v>114</v>
      </c>
      <c r="F97" t="s">
        <v>14</v>
      </c>
      <c r="G97" t="s">
        <v>14</v>
      </c>
      <c r="H97" t="s">
        <v>14</v>
      </c>
      <c r="I97" t="s">
        <v>14</v>
      </c>
      <c r="J97">
        <v>0</v>
      </c>
    </row>
    <row r="98" spans="1:10" x14ac:dyDescent="0.25">
      <c r="A98">
        <v>94023</v>
      </c>
      <c r="B98" t="s">
        <v>132</v>
      </c>
      <c r="C98" t="s">
        <v>27</v>
      </c>
      <c r="D98" t="s">
        <v>17</v>
      </c>
      <c r="E98" t="s">
        <v>28</v>
      </c>
      <c r="F98" t="s">
        <v>14</v>
      </c>
      <c r="G98" t="s">
        <v>18</v>
      </c>
      <c r="H98" t="s">
        <v>14</v>
      </c>
      <c r="I98" t="s">
        <v>14</v>
      </c>
      <c r="J98">
        <v>0</v>
      </c>
    </row>
    <row r="99" spans="1:10" x14ac:dyDescent="0.25">
      <c r="A99">
        <v>94051</v>
      </c>
      <c r="B99" t="s">
        <v>133</v>
      </c>
      <c r="C99" t="s">
        <v>121</v>
      </c>
      <c r="D99" t="s">
        <v>17</v>
      </c>
      <c r="E99" t="s">
        <v>28</v>
      </c>
      <c r="F99" t="s">
        <v>14</v>
      </c>
      <c r="G99" t="s">
        <v>18</v>
      </c>
      <c r="H99" t="s">
        <v>14</v>
      </c>
      <c r="I99" t="s">
        <v>44</v>
      </c>
      <c r="J99">
        <v>10000</v>
      </c>
    </row>
    <row r="100" spans="1:10" x14ac:dyDescent="0.25">
      <c r="A100">
        <v>1055863</v>
      </c>
      <c r="B100" t="s">
        <v>134</v>
      </c>
      <c r="C100" t="s">
        <v>135</v>
      </c>
      <c r="D100" t="s">
        <v>136</v>
      </c>
      <c r="E100" t="s">
        <v>137</v>
      </c>
      <c r="F100" t="s">
        <v>14</v>
      </c>
      <c r="G100" t="s">
        <v>18</v>
      </c>
      <c r="H100" t="s">
        <v>14</v>
      </c>
      <c r="I100" t="s">
        <v>14</v>
      </c>
      <c r="J100">
        <v>0</v>
      </c>
    </row>
    <row r="101" spans="1:10" x14ac:dyDescent="0.25">
      <c r="A101">
        <v>1055876</v>
      </c>
      <c r="B101" t="s">
        <v>138</v>
      </c>
      <c r="C101" t="s">
        <v>135</v>
      </c>
      <c r="D101" t="s">
        <v>136</v>
      </c>
      <c r="E101" t="s">
        <v>137</v>
      </c>
      <c r="F101" t="s">
        <v>14</v>
      </c>
      <c r="G101" t="s">
        <v>18</v>
      </c>
      <c r="H101" t="s">
        <v>14</v>
      </c>
      <c r="I101" t="s">
        <v>14</v>
      </c>
      <c r="J101">
        <v>0</v>
      </c>
    </row>
    <row r="102" spans="1:10" x14ac:dyDescent="0.25">
      <c r="A102">
        <v>1073614</v>
      </c>
      <c r="B102" t="s">
        <v>139</v>
      </c>
      <c r="C102" t="s">
        <v>140</v>
      </c>
      <c r="D102" t="s">
        <v>136</v>
      </c>
      <c r="E102" t="s">
        <v>137</v>
      </c>
      <c r="F102" t="s">
        <v>14</v>
      </c>
      <c r="G102" t="s">
        <v>18</v>
      </c>
      <c r="H102" t="s">
        <v>14</v>
      </c>
      <c r="I102" t="s">
        <v>44</v>
      </c>
      <c r="J102">
        <v>13000</v>
      </c>
    </row>
    <row r="103" spans="1:10" x14ac:dyDescent="0.25">
      <c r="A103" t="s">
        <v>141</v>
      </c>
      <c r="B103" t="s">
        <v>142</v>
      </c>
      <c r="C103" t="s">
        <v>140</v>
      </c>
      <c r="D103" t="s">
        <v>143</v>
      </c>
      <c r="E103" t="s">
        <v>137</v>
      </c>
      <c r="F103" t="s">
        <v>18</v>
      </c>
      <c r="G103" t="s">
        <v>29</v>
      </c>
      <c r="H103" t="s">
        <v>18</v>
      </c>
      <c r="I103" t="s">
        <v>18</v>
      </c>
      <c r="J103">
        <v>24100</v>
      </c>
    </row>
    <row r="104" spans="1:10" x14ac:dyDescent="0.25">
      <c r="A104" t="s">
        <v>144</v>
      </c>
      <c r="B104" t="s">
        <v>145</v>
      </c>
      <c r="C104" t="s">
        <v>42</v>
      </c>
      <c r="D104" t="s">
        <v>102</v>
      </c>
      <c r="E104" t="s">
        <v>13</v>
      </c>
      <c r="F104" t="s">
        <v>14</v>
      </c>
      <c r="G104" t="s">
        <v>14</v>
      </c>
      <c r="H104" t="s">
        <v>14</v>
      </c>
      <c r="I104" t="s">
        <v>14</v>
      </c>
      <c r="J104">
        <v>0</v>
      </c>
    </row>
    <row r="105" spans="1:10" x14ac:dyDescent="0.25">
      <c r="A105" t="s">
        <v>146</v>
      </c>
      <c r="B105" t="s">
        <v>147</v>
      </c>
      <c r="C105" t="s">
        <v>42</v>
      </c>
      <c r="D105" t="s">
        <v>102</v>
      </c>
      <c r="E105" t="s">
        <v>13</v>
      </c>
      <c r="F105" t="s">
        <v>14</v>
      </c>
      <c r="G105" t="s">
        <v>14</v>
      </c>
      <c r="H105" t="s">
        <v>14</v>
      </c>
      <c r="I105" t="s">
        <v>14</v>
      </c>
      <c r="J105">
        <v>0</v>
      </c>
    </row>
    <row r="106" spans="1:10" x14ac:dyDescent="0.25">
      <c r="A106" t="s">
        <v>148</v>
      </c>
      <c r="B106" t="s">
        <v>149</v>
      </c>
      <c r="C106" t="s">
        <v>42</v>
      </c>
      <c r="D106" t="s">
        <v>102</v>
      </c>
      <c r="E106" t="s">
        <v>13</v>
      </c>
      <c r="F106" t="s">
        <v>14</v>
      </c>
      <c r="G106" t="s">
        <v>14</v>
      </c>
      <c r="H106" t="s">
        <v>14</v>
      </c>
      <c r="I106" t="s">
        <v>14</v>
      </c>
      <c r="J106">
        <v>0</v>
      </c>
    </row>
    <row r="107" spans="1:10" x14ac:dyDescent="0.25">
      <c r="A107" t="s">
        <v>150</v>
      </c>
      <c r="B107" t="s">
        <v>41</v>
      </c>
      <c r="C107" t="s">
        <v>42</v>
      </c>
      <c r="D107" t="s">
        <v>43</v>
      </c>
      <c r="E107" t="s">
        <v>13</v>
      </c>
      <c r="F107" t="s">
        <v>14</v>
      </c>
      <c r="G107" t="s">
        <v>14</v>
      </c>
      <c r="H107" t="s">
        <v>14</v>
      </c>
      <c r="I107" t="s">
        <v>14</v>
      </c>
      <c r="J107">
        <v>0</v>
      </c>
    </row>
    <row r="108" spans="1:10" x14ac:dyDescent="0.25">
      <c r="A108" t="s">
        <v>151</v>
      </c>
      <c r="B108" t="s">
        <v>152</v>
      </c>
      <c r="C108" t="s">
        <v>42</v>
      </c>
      <c r="D108" t="s">
        <v>43</v>
      </c>
      <c r="E108" t="s">
        <v>13</v>
      </c>
      <c r="F108" t="s">
        <v>14</v>
      </c>
      <c r="G108" t="s">
        <v>14</v>
      </c>
      <c r="H108" t="s">
        <v>14</v>
      </c>
      <c r="I108" t="s">
        <v>14</v>
      </c>
      <c r="J108">
        <v>0</v>
      </c>
    </row>
    <row r="109" spans="1:10" x14ac:dyDescent="0.25">
      <c r="A109" t="s">
        <v>153</v>
      </c>
      <c r="B109" t="s">
        <v>154</v>
      </c>
      <c r="C109" t="s">
        <v>13</v>
      </c>
      <c r="D109" t="s">
        <v>17</v>
      </c>
      <c r="E109" t="s">
        <v>13</v>
      </c>
      <c r="F109" t="s">
        <v>14</v>
      </c>
      <c r="G109" t="s">
        <v>14</v>
      </c>
      <c r="H109" t="s">
        <v>14</v>
      </c>
      <c r="I109" t="s">
        <v>14</v>
      </c>
      <c r="J109">
        <v>0</v>
      </c>
    </row>
    <row r="110" spans="1:10" x14ac:dyDescent="0.25">
      <c r="A110" t="s">
        <v>155</v>
      </c>
      <c r="B110" t="s">
        <v>156</v>
      </c>
      <c r="C110" t="s">
        <v>157</v>
      </c>
      <c r="D110" t="s">
        <v>158</v>
      </c>
      <c r="E110" t="s">
        <v>137</v>
      </c>
      <c r="F110" t="s">
        <v>14</v>
      </c>
      <c r="G110" t="s">
        <v>14</v>
      </c>
      <c r="H110" t="s">
        <v>14</v>
      </c>
      <c r="I110" t="s">
        <v>14</v>
      </c>
      <c r="J110">
        <v>0</v>
      </c>
    </row>
    <row r="111" spans="1:10" x14ac:dyDescent="0.25">
      <c r="A111" t="s">
        <v>159</v>
      </c>
      <c r="B111" t="s">
        <v>160</v>
      </c>
      <c r="C111" t="s">
        <v>140</v>
      </c>
      <c r="D111" t="s">
        <v>158</v>
      </c>
      <c r="E111" t="s">
        <v>137</v>
      </c>
      <c r="F111" t="s">
        <v>14</v>
      </c>
      <c r="G111" t="s">
        <v>14</v>
      </c>
      <c r="H111" t="s">
        <v>14</v>
      </c>
      <c r="I111" t="s">
        <v>14</v>
      </c>
      <c r="J111">
        <v>0</v>
      </c>
    </row>
    <row r="112" spans="1:10" x14ac:dyDescent="0.25">
      <c r="A112" t="s">
        <v>161</v>
      </c>
      <c r="B112" t="s">
        <v>162</v>
      </c>
      <c r="C112" t="s">
        <v>157</v>
      </c>
      <c r="D112" t="s">
        <v>158</v>
      </c>
      <c r="E112" t="s">
        <v>137</v>
      </c>
      <c r="F112" t="s">
        <v>14</v>
      </c>
      <c r="G112" t="s">
        <v>18</v>
      </c>
      <c r="H112" t="s">
        <v>14</v>
      </c>
      <c r="I112" t="s">
        <v>14</v>
      </c>
      <c r="J112">
        <v>0</v>
      </c>
    </row>
    <row r="113" spans="1:10" x14ac:dyDescent="0.25">
      <c r="A113" t="s">
        <v>163</v>
      </c>
      <c r="B113" t="s">
        <v>164</v>
      </c>
      <c r="C113" t="s">
        <v>135</v>
      </c>
      <c r="D113" t="s">
        <v>136</v>
      </c>
      <c r="E113" t="s">
        <v>137</v>
      </c>
      <c r="F113" t="s">
        <v>14</v>
      </c>
      <c r="G113" t="s">
        <v>36</v>
      </c>
      <c r="H113" t="s">
        <v>36</v>
      </c>
      <c r="I113" t="s">
        <v>36</v>
      </c>
      <c r="J113">
        <v>10400</v>
      </c>
    </row>
    <row r="114" spans="1:10" x14ac:dyDescent="0.25">
      <c r="A114" t="s">
        <v>165</v>
      </c>
      <c r="B114" t="s">
        <v>166</v>
      </c>
      <c r="C114" t="s">
        <v>167</v>
      </c>
      <c r="D114" t="s">
        <v>136</v>
      </c>
      <c r="E114" t="s">
        <v>137</v>
      </c>
      <c r="F114" t="s">
        <v>14</v>
      </c>
      <c r="G114" t="s">
        <v>22</v>
      </c>
      <c r="H114" t="s">
        <v>22</v>
      </c>
      <c r="I114" t="s">
        <v>22</v>
      </c>
      <c r="J114">
        <v>44810</v>
      </c>
    </row>
    <row r="115" spans="1:10" x14ac:dyDescent="0.25">
      <c r="A115" t="s">
        <v>168</v>
      </c>
      <c r="B115" t="s">
        <v>169</v>
      </c>
      <c r="C115" t="s">
        <v>135</v>
      </c>
      <c r="D115" t="s">
        <v>136</v>
      </c>
      <c r="E115" t="s">
        <v>137</v>
      </c>
      <c r="F115" t="s">
        <v>14</v>
      </c>
      <c r="G115" t="s">
        <v>29</v>
      </c>
      <c r="H115" t="s">
        <v>29</v>
      </c>
      <c r="I115" t="s">
        <v>14</v>
      </c>
      <c r="J115">
        <v>0</v>
      </c>
    </row>
    <row r="116" spans="1:10" x14ac:dyDescent="0.25">
      <c r="A116" t="s">
        <v>170</v>
      </c>
      <c r="B116" t="s">
        <v>49</v>
      </c>
      <c r="C116" t="s">
        <v>167</v>
      </c>
      <c r="D116" t="s">
        <v>136</v>
      </c>
      <c r="E116" t="s">
        <v>137</v>
      </c>
      <c r="F116" t="s">
        <v>14</v>
      </c>
      <c r="G116" t="s">
        <v>22</v>
      </c>
      <c r="H116" t="s">
        <v>29</v>
      </c>
      <c r="I116" t="s">
        <v>29</v>
      </c>
      <c r="J116">
        <v>8915</v>
      </c>
    </row>
    <row r="117" spans="1:10" x14ac:dyDescent="0.25">
      <c r="A117" t="s">
        <v>171</v>
      </c>
      <c r="B117" t="s">
        <v>172</v>
      </c>
      <c r="C117" t="s">
        <v>135</v>
      </c>
      <c r="D117" t="s">
        <v>136</v>
      </c>
      <c r="E117" t="s">
        <v>137</v>
      </c>
      <c r="F117" t="s">
        <v>22</v>
      </c>
      <c r="G117" t="s">
        <v>22</v>
      </c>
      <c r="H117" t="s">
        <v>22</v>
      </c>
      <c r="I117" t="s">
        <v>22</v>
      </c>
      <c r="J117">
        <v>38310</v>
      </c>
    </row>
    <row r="118" spans="1:10" x14ac:dyDescent="0.25">
      <c r="A118" t="s">
        <v>173</v>
      </c>
      <c r="B118" t="s">
        <v>174</v>
      </c>
      <c r="C118" t="s">
        <v>135</v>
      </c>
      <c r="D118" t="s">
        <v>136</v>
      </c>
      <c r="E118" t="s">
        <v>137</v>
      </c>
      <c r="F118" t="s">
        <v>14</v>
      </c>
      <c r="G118" t="s">
        <v>29</v>
      </c>
      <c r="H118" t="s">
        <v>14</v>
      </c>
      <c r="I118" t="s">
        <v>14</v>
      </c>
      <c r="J118">
        <v>0</v>
      </c>
    </row>
    <row r="119" spans="1:10" x14ac:dyDescent="0.25">
      <c r="A119" t="s">
        <v>175</v>
      </c>
      <c r="B119" t="s">
        <v>176</v>
      </c>
      <c r="C119" t="s">
        <v>140</v>
      </c>
      <c r="D119" t="s">
        <v>136</v>
      </c>
      <c r="E119" t="s">
        <v>137</v>
      </c>
      <c r="F119" t="s">
        <v>14</v>
      </c>
      <c r="G119" t="s">
        <v>18</v>
      </c>
      <c r="H119" t="s">
        <v>18</v>
      </c>
      <c r="I119" t="s">
        <v>18</v>
      </c>
      <c r="J119">
        <v>20500</v>
      </c>
    </row>
    <row r="120" spans="1:10" x14ac:dyDescent="0.25">
      <c r="A120" t="s">
        <v>177</v>
      </c>
      <c r="B120" t="s">
        <v>178</v>
      </c>
      <c r="C120" t="s">
        <v>140</v>
      </c>
      <c r="D120" t="s">
        <v>136</v>
      </c>
      <c r="E120" t="s">
        <v>137</v>
      </c>
      <c r="F120" t="s">
        <v>14</v>
      </c>
      <c r="G120" t="s">
        <v>44</v>
      </c>
      <c r="H120" t="s">
        <v>44</v>
      </c>
      <c r="I120" t="s">
        <v>44</v>
      </c>
      <c r="J120">
        <v>8500</v>
      </c>
    </row>
    <row r="121" spans="1:10" x14ac:dyDescent="0.25">
      <c r="A121" t="s">
        <v>179</v>
      </c>
      <c r="B121" t="s">
        <v>180</v>
      </c>
      <c r="C121" t="s">
        <v>140</v>
      </c>
      <c r="D121" t="s">
        <v>181</v>
      </c>
      <c r="E121" t="s">
        <v>137</v>
      </c>
      <c r="F121" t="s">
        <v>14</v>
      </c>
      <c r="G121" t="s">
        <v>29</v>
      </c>
      <c r="H121" t="s">
        <v>18</v>
      </c>
      <c r="I121" t="s">
        <v>18</v>
      </c>
      <c r="J121">
        <v>16200</v>
      </c>
    </row>
    <row r="122" spans="1:10" x14ac:dyDescent="0.25">
      <c r="A122" t="s">
        <v>182</v>
      </c>
      <c r="B122" t="s">
        <v>183</v>
      </c>
      <c r="C122" t="s">
        <v>184</v>
      </c>
      <c r="D122" t="s">
        <v>185</v>
      </c>
      <c r="E122" t="s">
        <v>184</v>
      </c>
      <c r="F122" t="s">
        <v>18</v>
      </c>
      <c r="G122" t="s">
        <v>18</v>
      </c>
      <c r="H122" t="s">
        <v>18</v>
      </c>
      <c r="I122" t="s">
        <v>18</v>
      </c>
      <c r="J122">
        <v>9604</v>
      </c>
    </row>
    <row r="123" spans="1:10" x14ac:dyDescent="0.25">
      <c r="A123" t="s">
        <v>186</v>
      </c>
      <c r="B123" t="s">
        <v>187</v>
      </c>
      <c r="C123" t="s">
        <v>184</v>
      </c>
      <c r="D123" t="s">
        <v>185</v>
      </c>
      <c r="E123" t="s">
        <v>184</v>
      </c>
      <c r="F123" t="s">
        <v>14</v>
      </c>
      <c r="G123" t="s">
        <v>18</v>
      </c>
      <c r="H123" t="s">
        <v>18</v>
      </c>
      <c r="I123" t="s">
        <v>18</v>
      </c>
      <c r="J123">
        <v>3960</v>
      </c>
    </row>
    <row r="124" spans="1:10" x14ac:dyDescent="0.25">
      <c r="A124" t="s">
        <v>188</v>
      </c>
      <c r="B124" t="s">
        <v>189</v>
      </c>
      <c r="C124" t="s">
        <v>190</v>
      </c>
      <c r="D124" t="s">
        <v>191</v>
      </c>
      <c r="E124" t="s">
        <v>137</v>
      </c>
      <c r="F124" t="s">
        <v>14</v>
      </c>
      <c r="G124" t="s">
        <v>18</v>
      </c>
      <c r="H124" t="s">
        <v>14</v>
      </c>
      <c r="I124" t="s">
        <v>14</v>
      </c>
      <c r="J124">
        <v>0</v>
      </c>
    </row>
    <row r="125" spans="1:10" x14ac:dyDescent="0.25">
      <c r="A125" t="s">
        <v>192</v>
      </c>
      <c r="B125" t="s">
        <v>49</v>
      </c>
      <c r="C125" t="s">
        <v>190</v>
      </c>
      <c r="D125" t="s">
        <v>191</v>
      </c>
      <c r="E125" t="s">
        <v>137</v>
      </c>
      <c r="F125" t="s">
        <v>14</v>
      </c>
      <c r="G125" t="s">
        <v>14</v>
      </c>
      <c r="H125" t="s">
        <v>29</v>
      </c>
      <c r="I125" t="s">
        <v>14</v>
      </c>
      <c r="J125">
        <v>0</v>
      </c>
    </row>
    <row r="126" spans="1:10" x14ac:dyDescent="0.25">
      <c r="A126" t="s">
        <v>193</v>
      </c>
      <c r="B126" t="s">
        <v>194</v>
      </c>
      <c r="C126" t="s">
        <v>47</v>
      </c>
      <c r="D126" t="s">
        <v>17</v>
      </c>
      <c r="E126" t="s">
        <v>13</v>
      </c>
      <c r="F126" t="s">
        <v>14</v>
      </c>
      <c r="G126" t="s">
        <v>14</v>
      </c>
      <c r="H126" t="s">
        <v>14</v>
      </c>
      <c r="I126" t="s">
        <v>14</v>
      </c>
      <c r="J126">
        <v>0</v>
      </c>
    </row>
    <row r="127" spans="1:10" x14ac:dyDescent="0.25">
      <c r="A127" t="s">
        <v>195</v>
      </c>
      <c r="B127" t="s">
        <v>196</v>
      </c>
      <c r="C127" t="s">
        <v>47</v>
      </c>
      <c r="D127" t="s">
        <v>17</v>
      </c>
      <c r="E127" t="s">
        <v>13</v>
      </c>
      <c r="F127" t="s">
        <v>14</v>
      </c>
      <c r="G127" t="s">
        <v>14</v>
      </c>
      <c r="H127" t="s">
        <v>14</v>
      </c>
      <c r="I127" t="s">
        <v>14</v>
      </c>
      <c r="J127">
        <v>0</v>
      </c>
    </row>
    <row r="128" spans="1:10" x14ac:dyDescent="0.25">
      <c r="A128" t="s">
        <v>197</v>
      </c>
      <c r="B128" t="s">
        <v>198</v>
      </c>
      <c r="C128" t="s">
        <v>199</v>
      </c>
      <c r="D128" t="s">
        <v>200</v>
      </c>
      <c r="E128" t="s">
        <v>199</v>
      </c>
      <c r="F128" t="s">
        <v>36</v>
      </c>
      <c r="G128" t="s">
        <v>29</v>
      </c>
      <c r="H128" t="s">
        <v>36</v>
      </c>
      <c r="I128" t="s">
        <v>36</v>
      </c>
      <c r="J128">
        <v>21181</v>
      </c>
    </row>
    <row r="129" spans="1:10" x14ac:dyDescent="0.25">
      <c r="A129" t="s">
        <v>201</v>
      </c>
      <c r="B129" t="s">
        <v>202</v>
      </c>
      <c r="C129" t="s">
        <v>203</v>
      </c>
      <c r="D129" t="s">
        <v>204</v>
      </c>
      <c r="E129" t="s">
        <v>28</v>
      </c>
      <c r="F129" t="s">
        <v>14</v>
      </c>
      <c r="G129" t="s">
        <v>18</v>
      </c>
      <c r="H129" t="s">
        <v>14</v>
      </c>
      <c r="I129" t="s">
        <v>14</v>
      </c>
      <c r="J129">
        <v>0</v>
      </c>
    </row>
    <row r="130" spans="1:10" x14ac:dyDescent="0.25">
      <c r="A130" t="s">
        <v>205</v>
      </c>
      <c r="B130" t="s">
        <v>206</v>
      </c>
      <c r="C130" t="s">
        <v>203</v>
      </c>
      <c r="D130" t="s">
        <v>204</v>
      </c>
      <c r="E130" t="s">
        <v>28</v>
      </c>
      <c r="F130" t="s">
        <v>22</v>
      </c>
      <c r="G130" t="s">
        <v>22</v>
      </c>
      <c r="H130" t="s">
        <v>22</v>
      </c>
      <c r="I130" t="s">
        <v>22</v>
      </c>
      <c r="J130">
        <v>7500</v>
      </c>
    </row>
    <row r="131" spans="1:10" x14ac:dyDescent="0.25">
      <c r="A131" t="s">
        <v>207</v>
      </c>
      <c r="B131" t="s">
        <v>208</v>
      </c>
      <c r="C131" t="s">
        <v>203</v>
      </c>
      <c r="D131" t="s">
        <v>204</v>
      </c>
      <c r="E131" t="s">
        <v>28</v>
      </c>
      <c r="F131" t="s">
        <v>22</v>
      </c>
      <c r="G131" t="s">
        <v>22</v>
      </c>
      <c r="H131" t="s">
        <v>22</v>
      </c>
      <c r="I131" t="s">
        <v>22</v>
      </c>
      <c r="J131">
        <v>16500</v>
      </c>
    </row>
    <row r="132" spans="1:10" x14ac:dyDescent="0.25">
      <c r="A132" t="s">
        <v>209</v>
      </c>
      <c r="B132" t="s">
        <v>210</v>
      </c>
      <c r="C132" t="s">
        <v>211</v>
      </c>
      <c r="D132" t="s">
        <v>212</v>
      </c>
      <c r="E132" t="s">
        <v>213</v>
      </c>
      <c r="F132" t="s">
        <v>14</v>
      </c>
      <c r="G132" t="s">
        <v>29</v>
      </c>
      <c r="H132" t="s">
        <v>29</v>
      </c>
      <c r="I132" t="s">
        <v>29</v>
      </c>
      <c r="J132">
        <v>12100</v>
      </c>
    </row>
    <row r="133" spans="1:10" x14ac:dyDescent="0.25">
      <c r="A133" t="s">
        <v>214</v>
      </c>
      <c r="B133" t="s">
        <v>215</v>
      </c>
      <c r="C133" t="s">
        <v>211</v>
      </c>
      <c r="D133" t="s">
        <v>212</v>
      </c>
      <c r="E133" t="s">
        <v>213</v>
      </c>
      <c r="F133" t="s">
        <v>22</v>
      </c>
      <c r="G133" t="s">
        <v>22</v>
      </c>
      <c r="H133" t="s">
        <v>22</v>
      </c>
      <c r="I133" t="s">
        <v>22</v>
      </c>
      <c r="J133">
        <v>6228</v>
      </c>
    </row>
    <row r="134" spans="1:10" x14ac:dyDescent="0.25">
      <c r="A134" t="s">
        <v>216</v>
      </c>
      <c r="B134" t="s">
        <v>217</v>
      </c>
      <c r="C134" t="s">
        <v>218</v>
      </c>
      <c r="D134" t="s">
        <v>212</v>
      </c>
      <c r="E134" t="s">
        <v>213</v>
      </c>
      <c r="F134" t="s">
        <v>29</v>
      </c>
      <c r="G134" t="s">
        <v>29</v>
      </c>
      <c r="H134" t="s">
        <v>14</v>
      </c>
      <c r="I134" t="s">
        <v>29</v>
      </c>
      <c r="J134">
        <v>16000</v>
      </c>
    </row>
    <row r="135" spans="1:10" x14ac:dyDescent="0.25">
      <c r="A135" t="s">
        <v>219</v>
      </c>
      <c r="B135" t="s">
        <v>220</v>
      </c>
      <c r="C135" t="s">
        <v>211</v>
      </c>
      <c r="D135" t="s">
        <v>212</v>
      </c>
      <c r="E135" t="s">
        <v>213</v>
      </c>
      <c r="F135" t="s">
        <v>14</v>
      </c>
      <c r="G135" t="s">
        <v>29</v>
      </c>
      <c r="H135" t="s">
        <v>14</v>
      </c>
      <c r="I135" t="s">
        <v>44</v>
      </c>
      <c r="J135">
        <v>12000</v>
      </c>
    </row>
    <row r="136" spans="1:10" x14ac:dyDescent="0.25">
      <c r="A136" t="s">
        <v>221</v>
      </c>
      <c r="B136" t="s">
        <v>222</v>
      </c>
      <c r="C136" t="s">
        <v>218</v>
      </c>
      <c r="D136" t="s">
        <v>212</v>
      </c>
      <c r="E136" t="s">
        <v>213</v>
      </c>
      <c r="F136" t="s">
        <v>14</v>
      </c>
      <c r="G136" t="s">
        <v>29</v>
      </c>
      <c r="H136" t="s">
        <v>14</v>
      </c>
      <c r="I136" t="s">
        <v>14</v>
      </c>
      <c r="J136">
        <v>0</v>
      </c>
    </row>
    <row r="137" spans="1:10" x14ac:dyDescent="0.25">
      <c r="A137" t="s">
        <v>223</v>
      </c>
      <c r="B137" t="s">
        <v>224</v>
      </c>
      <c r="C137" t="s">
        <v>211</v>
      </c>
      <c r="D137" t="s">
        <v>212</v>
      </c>
      <c r="E137" t="s">
        <v>213</v>
      </c>
      <c r="F137" t="s">
        <v>14</v>
      </c>
      <c r="G137" t="s">
        <v>29</v>
      </c>
      <c r="H137" t="s">
        <v>14</v>
      </c>
      <c r="I137" t="s">
        <v>44</v>
      </c>
      <c r="J137">
        <v>13000</v>
      </c>
    </row>
    <row r="138" spans="1:10" x14ac:dyDescent="0.25">
      <c r="A138" t="s">
        <v>225</v>
      </c>
      <c r="B138" t="s">
        <v>226</v>
      </c>
      <c r="C138" t="s">
        <v>203</v>
      </c>
      <c r="D138" t="s">
        <v>227</v>
      </c>
      <c r="E138" t="s">
        <v>28</v>
      </c>
      <c r="F138" t="s">
        <v>14</v>
      </c>
      <c r="G138" t="s">
        <v>18</v>
      </c>
      <c r="H138" t="s">
        <v>18</v>
      </c>
      <c r="I138" t="s">
        <v>18</v>
      </c>
      <c r="J138">
        <v>12300</v>
      </c>
    </row>
    <row r="139" spans="1:10" x14ac:dyDescent="0.25">
      <c r="A139" t="s">
        <v>228</v>
      </c>
      <c r="B139" t="s">
        <v>229</v>
      </c>
      <c r="C139" t="s">
        <v>203</v>
      </c>
      <c r="D139" t="s">
        <v>204</v>
      </c>
      <c r="E139" t="s">
        <v>28</v>
      </c>
      <c r="F139" t="s">
        <v>14</v>
      </c>
      <c r="G139" t="s">
        <v>18</v>
      </c>
      <c r="H139" t="s">
        <v>14</v>
      </c>
      <c r="I139" t="s">
        <v>14</v>
      </c>
      <c r="J139">
        <v>0</v>
      </c>
    </row>
    <row r="140" spans="1:10" x14ac:dyDescent="0.25">
      <c r="A140" t="s">
        <v>230</v>
      </c>
      <c r="B140" t="s">
        <v>231</v>
      </c>
      <c r="C140" t="s">
        <v>203</v>
      </c>
      <c r="D140" t="s">
        <v>204</v>
      </c>
      <c r="E140" t="s">
        <v>28</v>
      </c>
      <c r="F140" t="s">
        <v>14</v>
      </c>
      <c r="G140" t="s">
        <v>18</v>
      </c>
      <c r="H140" t="s">
        <v>14</v>
      </c>
      <c r="I140" t="s">
        <v>14</v>
      </c>
      <c r="J140">
        <v>0</v>
      </c>
    </row>
    <row r="141" spans="1:10" x14ac:dyDescent="0.25">
      <c r="A141" t="s">
        <v>232</v>
      </c>
      <c r="B141" t="s">
        <v>233</v>
      </c>
      <c r="C141" t="s">
        <v>234</v>
      </c>
      <c r="D141" t="s">
        <v>235</v>
      </c>
      <c r="E141" t="s">
        <v>236</v>
      </c>
      <c r="F141" t="s">
        <v>14</v>
      </c>
      <c r="G141" t="s">
        <v>14</v>
      </c>
      <c r="H141" t="s">
        <v>14</v>
      </c>
      <c r="I141" t="s">
        <v>14</v>
      </c>
      <c r="J141">
        <v>0</v>
      </c>
    </row>
    <row r="142" spans="1:10" x14ac:dyDescent="0.25">
      <c r="A142" t="s">
        <v>237</v>
      </c>
      <c r="B142" t="s">
        <v>238</v>
      </c>
      <c r="C142" t="s">
        <v>234</v>
      </c>
      <c r="D142" t="s">
        <v>235</v>
      </c>
      <c r="E142" t="s">
        <v>236</v>
      </c>
      <c r="F142" t="s">
        <v>14</v>
      </c>
      <c r="G142" t="s">
        <v>14</v>
      </c>
      <c r="H142" t="s">
        <v>14</v>
      </c>
      <c r="I142" t="s">
        <v>14</v>
      </c>
      <c r="J142">
        <v>0</v>
      </c>
    </row>
    <row r="143" spans="1:10" x14ac:dyDescent="0.25">
      <c r="A143" t="s">
        <v>239</v>
      </c>
      <c r="B143" t="s">
        <v>240</v>
      </c>
      <c r="C143" t="s">
        <v>234</v>
      </c>
      <c r="D143" t="s">
        <v>235</v>
      </c>
      <c r="E143" t="s">
        <v>236</v>
      </c>
      <c r="F143" t="s">
        <v>14</v>
      </c>
      <c r="G143" t="s">
        <v>14</v>
      </c>
      <c r="H143" t="s">
        <v>14</v>
      </c>
      <c r="I143" t="s">
        <v>14</v>
      </c>
      <c r="J143">
        <v>0</v>
      </c>
    </row>
    <row r="144" spans="1:10" x14ac:dyDescent="0.25">
      <c r="A144" t="s">
        <v>241</v>
      </c>
      <c r="B144" t="s">
        <v>49</v>
      </c>
      <c r="C144" t="s">
        <v>234</v>
      </c>
      <c r="D144" t="s">
        <v>235</v>
      </c>
      <c r="E144" t="s">
        <v>236</v>
      </c>
      <c r="F144" t="s">
        <v>14</v>
      </c>
      <c r="G144" t="s">
        <v>14</v>
      </c>
      <c r="H144" t="s">
        <v>14</v>
      </c>
      <c r="I144" t="s">
        <v>14</v>
      </c>
      <c r="J144">
        <v>0</v>
      </c>
    </row>
    <row r="145" spans="1:10" x14ac:dyDescent="0.25">
      <c r="A145" t="s">
        <v>242</v>
      </c>
      <c r="B145" t="s">
        <v>243</v>
      </c>
      <c r="C145" t="s">
        <v>244</v>
      </c>
      <c r="D145" t="s">
        <v>245</v>
      </c>
      <c r="E145" t="s">
        <v>236</v>
      </c>
      <c r="F145" t="s">
        <v>14</v>
      </c>
      <c r="G145" t="s">
        <v>22</v>
      </c>
      <c r="H145" t="s">
        <v>22</v>
      </c>
      <c r="I145" t="s">
        <v>14</v>
      </c>
      <c r="J145">
        <v>0</v>
      </c>
    </row>
    <row r="146" spans="1:10" x14ac:dyDescent="0.25">
      <c r="A146" t="s">
        <v>246</v>
      </c>
      <c r="B146" t="s">
        <v>247</v>
      </c>
      <c r="C146" t="s">
        <v>234</v>
      </c>
      <c r="D146" t="s">
        <v>235</v>
      </c>
      <c r="E146" t="s">
        <v>236</v>
      </c>
      <c r="F146" t="s">
        <v>14</v>
      </c>
      <c r="G146" t="s">
        <v>14</v>
      </c>
      <c r="H146" t="s">
        <v>14</v>
      </c>
      <c r="I146" t="s">
        <v>14</v>
      </c>
      <c r="J146">
        <v>0</v>
      </c>
    </row>
    <row r="147" spans="1:10" x14ac:dyDescent="0.25">
      <c r="A147" t="s">
        <v>248</v>
      </c>
      <c r="B147" t="s">
        <v>249</v>
      </c>
      <c r="C147" t="s">
        <v>250</v>
      </c>
      <c r="D147" t="s">
        <v>251</v>
      </c>
      <c r="E147" t="s">
        <v>236</v>
      </c>
      <c r="F147" t="s">
        <v>14</v>
      </c>
      <c r="G147" t="s">
        <v>18</v>
      </c>
      <c r="H147" t="s">
        <v>14</v>
      </c>
      <c r="I147" t="s">
        <v>14</v>
      </c>
      <c r="J147">
        <v>0</v>
      </c>
    </row>
    <row r="148" spans="1:10" x14ac:dyDescent="0.25">
      <c r="A148" t="s">
        <v>252</v>
      </c>
      <c r="B148" t="s">
        <v>253</v>
      </c>
      <c r="C148" t="s">
        <v>244</v>
      </c>
      <c r="D148" t="s">
        <v>245</v>
      </c>
      <c r="E148" t="s">
        <v>236</v>
      </c>
      <c r="F148" t="s">
        <v>14</v>
      </c>
      <c r="G148" t="s">
        <v>18</v>
      </c>
      <c r="H148" t="s">
        <v>14</v>
      </c>
      <c r="I148" t="s">
        <v>14</v>
      </c>
      <c r="J148">
        <v>0</v>
      </c>
    </row>
    <row r="149" spans="1:10" x14ac:dyDescent="0.25">
      <c r="A149" t="s">
        <v>254</v>
      </c>
      <c r="B149" t="s">
        <v>255</v>
      </c>
      <c r="C149" t="s">
        <v>234</v>
      </c>
      <c r="D149" t="s">
        <v>235</v>
      </c>
      <c r="E149" t="s">
        <v>236</v>
      </c>
      <c r="F149" t="s">
        <v>14</v>
      </c>
      <c r="G149" t="s">
        <v>14</v>
      </c>
      <c r="H149" t="s">
        <v>14</v>
      </c>
      <c r="I149" t="s">
        <v>14</v>
      </c>
      <c r="J149">
        <v>0</v>
      </c>
    </row>
    <row r="150" spans="1:10" x14ac:dyDescent="0.25">
      <c r="A150" t="s">
        <v>256</v>
      </c>
      <c r="B150" t="s">
        <v>257</v>
      </c>
      <c r="C150" t="s">
        <v>234</v>
      </c>
      <c r="D150" t="s">
        <v>235</v>
      </c>
      <c r="E150" t="s">
        <v>236</v>
      </c>
      <c r="F150" t="s">
        <v>14</v>
      </c>
      <c r="G150" t="s">
        <v>14</v>
      </c>
      <c r="H150" t="s">
        <v>14</v>
      </c>
      <c r="I150" t="s">
        <v>14</v>
      </c>
      <c r="J150">
        <v>0</v>
      </c>
    </row>
    <row r="151" spans="1:10" x14ac:dyDescent="0.25">
      <c r="A151" t="s">
        <v>258</v>
      </c>
      <c r="B151" t="s">
        <v>49</v>
      </c>
      <c r="C151" t="s">
        <v>259</v>
      </c>
      <c r="D151" t="s">
        <v>251</v>
      </c>
      <c r="E151" t="s">
        <v>236</v>
      </c>
      <c r="F151" t="s">
        <v>22</v>
      </c>
      <c r="G151" t="s">
        <v>22</v>
      </c>
      <c r="H151" t="s">
        <v>22</v>
      </c>
      <c r="I151" t="s">
        <v>22</v>
      </c>
      <c r="J151">
        <v>23200</v>
      </c>
    </row>
    <row r="152" spans="1:10" x14ac:dyDescent="0.25">
      <c r="A152" t="s">
        <v>260</v>
      </c>
      <c r="B152" t="s">
        <v>261</v>
      </c>
      <c r="C152" t="s">
        <v>75</v>
      </c>
      <c r="D152" t="s">
        <v>262</v>
      </c>
      <c r="E152" t="s">
        <v>77</v>
      </c>
      <c r="F152" t="s">
        <v>14</v>
      </c>
      <c r="G152" t="s">
        <v>14</v>
      </c>
      <c r="H152" t="s">
        <v>14</v>
      </c>
      <c r="I152" t="s">
        <v>14</v>
      </c>
      <c r="J152">
        <v>0</v>
      </c>
    </row>
    <row r="153" spans="1:10" x14ac:dyDescent="0.25">
      <c r="A153" t="s">
        <v>263</v>
      </c>
      <c r="B153" t="s">
        <v>264</v>
      </c>
      <c r="C153" t="s">
        <v>265</v>
      </c>
      <c r="D153" t="s">
        <v>266</v>
      </c>
      <c r="E153" t="s">
        <v>236</v>
      </c>
      <c r="F153" t="s">
        <v>14</v>
      </c>
      <c r="G153" t="s">
        <v>29</v>
      </c>
      <c r="H153" t="s">
        <v>29</v>
      </c>
      <c r="I153" t="s">
        <v>36</v>
      </c>
      <c r="J153">
        <v>24845</v>
      </c>
    </row>
    <row r="154" spans="1:10" x14ac:dyDescent="0.25">
      <c r="A154" t="s">
        <v>267</v>
      </c>
      <c r="B154" t="s">
        <v>268</v>
      </c>
      <c r="C154" t="s">
        <v>265</v>
      </c>
      <c r="D154" t="s">
        <v>266</v>
      </c>
      <c r="E154" t="s">
        <v>236</v>
      </c>
      <c r="F154" t="s">
        <v>14</v>
      </c>
      <c r="G154" t="s">
        <v>29</v>
      </c>
      <c r="H154" t="s">
        <v>14</v>
      </c>
      <c r="I154" t="s">
        <v>44</v>
      </c>
      <c r="J154">
        <v>11600</v>
      </c>
    </row>
    <row r="155" spans="1:10" x14ac:dyDescent="0.25">
      <c r="A155" t="s">
        <v>269</v>
      </c>
      <c r="B155" t="s">
        <v>270</v>
      </c>
      <c r="C155" t="s">
        <v>265</v>
      </c>
      <c r="D155" t="s">
        <v>271</v>
      </c>
      <c r="E155" t="s">
        <v>236</v>
      </c>
      <c r="F155" t="s">
        <v>14</v>
      </c>
      <c r="G155" t="s">
        <v>22</v>
      </c>
      <c r="H155" t="s">
        <v>14</v>
      </c>
      <c r="I155" t="s">
        <v>14</v>
      </c>
      <c r="J155">
        <v>0</v>
      </c>
    </row>
    <row r="156" spans="1:10" x14ac:dyDescent="0.25">
      <c r="A156" t="s">
        <v>272</v>
      </c>
      <c r="B156" t="s">
        <v>273</v>
      </c>
      <c r="C156" t="s">
        <v>244</v>
      </c>
      <c r="D156" t="s">
        <v>274</v>
      </c>
      <c r="E156" t="s">
        <v>236</v>
      </c>
      <c r="F156" t="s">
        <v>14</v>
      </c>
      <c r="G156" t="s">
        <v>18</v>
      </c>
      <c r="H156" t="s">
        <v>14</v>
      </c>
      <c r="I156" t="s">
        <v>14</v>
      </c>
      <c r="J156">
        <v>0</v>
      </c>
    </row>
    <row r="157" spans="1:10" x14ac:dyDescent="0.25">
      <c r="A157" t="s">
        <v>275</v>
      </c>
      <c r="B157" t="s">
        <v>276</v>
      </c>
      <c r="C157" t="s">
        <v>234</v>
      </c>
      <c r="D157" t="s">
        <v>251</v>
      </c>
      <c r="E157" t="s">
        <v>236</v>
      </c>
      <c r="F157" t="s">
        <v>14</v>
      </c>
      <c r="G157" t="s">
        <v>18</v>
      </c>
      <c r="H157" t="s">
        <v>36</v>
      </c>
      <c r="I157" t="s">
        <v>36</v>
      </c>
      <c r="J157">
        <v>4500</v>
      </c>
    </row>
    <row r="158" spans="1:10" x14ac:dyDescent="0.25">
      <c r="A158" t="s">
        <v>277</v>
      </c>
      <c r="B158" t="s">
        <v>278</v>
      </c>
      <c r="C158" t="s">
        <v>234</v>
      </c>
      <c r="D158" t="s">
        <v>279</v>
      </c>
      <c r="E158" t="s">
        <v>236</v>
      </c>
      <c r="F158" t="s">
        <v>14</v>
      </c>
      <c r="G158" t="s">
        <v>18</v>
      </c>
      <c r="H158" t="s">
        <v>14</v>
      </c>
      <c r="I158" t="s">
        <v>44</v>
      </c>
      <c r="J158">
        <v>14800</v>
      </c>
    </row>
    <row r="159" spans="1:10" x14ac:dyDescent="0.25">
      <c r="A159" t="s">
        <v>280</v>
      </c>
      <c r="B159" t="s">
        <v>281</v>
      </c>
      <c r="C159" t="s">
        <v>203</v>
      </c>
      <c r="D159" t="s">
        <v>204</v>
      </c>
      <c r="E159" t="s">
        <v>28</v>
      </c>
      <c r="F159" t="s">
        <v>14</v>
      </c>
      <c r="G159" t="s">
        <v>18</v>
      </c>
      <c r="H159" t="s">
        <v>18</v>
      </c>
      <c r="I159" t="s">
        <v>44</v>
      </c>
      <c r="J159">
        <v>32000</v>
      </c>
    </row>
    <row r="160" spans="1:10" x14ac:dyDescent="0.25">
      <c r="A160" t="s">
        <v>282</v>
      </c>
      <c r="B160" t="s">
        <v>283</v>
      </c>
      <c r="C160" t="s">
        <v>284</v>
      </c>
      <c r="D160" t="s">
        <v>285</v>
      </c>
      <c r="E160" t="s">
        <v>236</v>
      </c>
      <c r="F160" t="s">
        <v>14</v>
      </c>
      <c r="G160" t="s">
        <v>14</v>
      </c>
      <c r="H160" t="s">
        <v>14</v>
      </c>
      <c r="I160" t="s">
        <v>14</v>
      </c>
      <c r="J160">
        <v>0</v>
      </c>
    </row>
    <row r="161" spans="1:10" x14ac:dyDescent="0.25">
      <c r="A161" t="s">
        <v>286</v>
      </c>
      <c r="B161" t="s">
        <v>287</v>
      </c>
      <c r="C161" t="s">
        <v>284</v>
      </c>
      <c r="D161" t="s">
        <v>285</v>
      </c>
      <c r="E161" t="s">
        <v>236</v>
      </c>
      <c r="F161" t="s">
        <v>14</v>
      </c>
      <c r="G161" t="s">
        <v>29</v>
      </c>
      <c r="H161" t="s">
        <v>14</v>
      </c>
      <c r="I161" t="s">
        <v>14</v>
      </c>
      <c r="J161">
        <v>0</v>
      </c>
    </row>
    <row r="162" spans="1:10" x14ac:dyDescent="0.25">
      <c r="A162" t="s">
        <v>288</v>
      </c>
      <c r="B162" t="s">
        <v>289</v>
      </c>
      <c r="C162" t="s">
        <v>284</v>
      </c>
      <c r="D162" t="s">
        <v>290</v>
      </c>
      <c r="E162" t="s">
        <v>236</v>
      </c>
      <c r="F162" t="s">
        <v>14</v>
      </c>
      <c r="G162" t="s">
        <v>14</v>
      </c>
      <c r="H162" t="s">
        <v>14</v>
      </c>
      <c r="I162" t="s">
        <v>14</v>
      </c>
      <c r="J162">
        <v>0</v>
      </c>
    </row>
    <row r="163" spans="1:10" x14ac:dyDescent="0.25">
      <c r="A163" t="s">
        <v>291</v>
      </c>
      <c r="B163" t="s">
        <v>292</v>
      </c>
      <c r="C163" t="s">
        <v>284</v>
      </c>
      <c r="D163" t="s">
        <v>290</v>
      </c>
      <c r="E163" t="s">
        <v>236</v>
      </c>
      <c r="F163" t="s">
        <v>14</v>
      </c>
      <c r="G163" t="s">
        <v>14</v>
      </c>
      <c r="H163" t="s">
        <v>14</v>
      </c>
      <c r="I163" t="s">
        <v>14</v>
      </c>
      <c r="J163">
        <v>0</v>
      </c>
    </row>
    <row r="164" spans="1:10" x14ac:dyDescent="0.25">
      <c r="A164" t="s">
        <v>293</v>
      </c>
      <c r="B164" t="s">
        <v>294</v>
      </c>
      <c r="C164" t="s">
        <v>284</v>
      </c>
      <c r="D164" t="s">
        <v>290</v>
      </c>
      <c r="E164" t="s">
        <v>236</v>
      </c>
      <c r="F164" t="s">
        <v>14</v>
      </c>
      <c r="G164" t="s">
        <v>14</v>
      </c>
      <c r="H164" t="s">
        <v>14</v>
      </c>
      <c r="I164" t="s">
        <v>14</v>
      </c>
      <c r="J164">
        <v>0</v>
      </c>
    </row>
    <row r="165" spans="1:10" x14ac:dyDescent="0.25">
      <c r="A165" t="s">
        <v>295</v>
      </c>
      <c r="B165" t="s">
        <v>296</v>
      </c>
      <c r="C165" t="s">
        <v>284</v>
      </c>
      <c r="D165" t="s">
        <v>290</v>
      </c>
      <c r="E165" t="s">
        <v>236</v>
      </c>
      <c r="F165" t="s">
        <v>14</v>
      </c>
      <c r="G165" t="s">
        <v>14</v>
      </c>
      <c r="H165" t="s">
        <v>14</v>
      </c>
      <c r="I165" t="s">
        <v>14</v>
      </c>
      <c r="J165">
        <v>0</v>
      </c>
    </row>
    <row r="166" spans="1:10" x14ac:dyDescent="0.25">
      <c r="A166" t="s">
        <v>297</v>
      </c>
      <c r="B166" t="s">
        <v>298</v>
      </c>
      <c r="C166" t="s">
        <v>234</v>
      </c>
      <c r="D166" t="s">
        <v>251</v>
      </c>
      <c r="E166" t="s">
        <v>236</v>
      </c>
      <c r="F166" t="s">
        <v>14</v>
      </c>
      <c r="G166" t="s">
        <v>29</v>
      </c>
      <c r="H166" t="s">
        <v>36</v>
      </c>
      <c r="I166" t="s">
        <v>36</v>
      </c>
      <c r="J166">
        <v>20685</v>
      </c>
    </row>
    <row r="167" spans="1:10" x14ac:dyDescent="0.25">
      <c r="A167" t="s">
        <v>299</v>
      </c>
      <c r="B167" t="s">
        <v>300</v>
      </c>
      <c r="C167" t="s">
        <v>244</v>
      </c>
      <c r="D167" t="s">
        <v>301</v>
      </c>
      <c r="E167" t="s">
        <v>236</v>
      </c>
      <c r="F167" t="s">
        <v>14</v>
      </c>
      <c r="G167" t="s">
        <v>29</v>
      </c>
      <c r="H167" t="s">
        <v>14</v>
      </c>
      <c r="I167" t="s">
        <v>14</v>
      </c>
      <c r="J167">
        <v>0</v>
      </c>
    </row>
    <row r="168" spans="1:10" x14ac:dyDescent="0.25">
      <c r="A168" t="s">
        <v>302</v>
      </c>
      <c r="B168" t="s">
        <v>303</v>
      </c>
      <c r="C168" t="s">
        <v>203</v>
      </c>
      <c r="D168" t="s">
        <v>227</v>
      </c>
      <c r="E168" t="s">
        <v>28</v>
      </c>
      <c r="F168" t="s">
        <v>14</v>
      </c>
      <c r="G168" t="s">
        <v>29</v>
      </c>
      <c r="H168" t="s">
        <v>29</v>
      </c>
      <c r="I168" t="s">
        <v>29</v>
      </c>
      <c r="J168">
        <v>12000</v>
      </c>
    </row>
    <row r="169" spans="1:10" x14ac:dyDescent="0.25">
      <c r="A169" t="s">
        <v>304</v>
      </c>
      <c r="B169" t="s">
        <v>305</v>
      </c>
      <c r="C169" t="s">
        <v>306</v>
      </c>
      <c r="D169" t="s">
        <v>307</v>
      </c>
      <c r="E169" t="s">
        <v>236</v>
      </c>
      <c r="F169" t="s">
        <v>18</v>
      </c>
      <c r="G169" t="s">
        <v>18</v>
      </c>
      <c r="H169" t="s">
        <v>18</v>
      </c>
      <c r="I169" t="s">
        <v>18</v>
      </c>
      <c r="J169">
        <v>77000</v>
      </c>
    </row>
    <row r="170" spans="1:10" x14ac:dyDescent="0.25">
      <c r="A170" t="s">
        <v>308</v>
      </c>
      <c r="B170" t="s">
        <v>309</v>
      </c>
      <c r="C170" t="s">
        <v>250</v>
      </c>
      <c r="D170" t="s">
        <v>307</v>
      </c>
      <c r="E170" t="s">
        <v>236</v>
      </c>
      <c r="F170" t="s">
        <v>14</v>
      </c>
      <c r="G170" t="s">
        <v>29</v>
      </c>
      <c r="H170" t="s">
        <v>29</v>
      </c>
      <c r="I170" t="s">
        <v>44</v>
      </c>
      <c r="J170">
        <v>17400</v>
      </c>
    </row>
    <row r="171" spans="1:10" x14ac:dyDescent="0.25">
      <c r="A171" t="s">
        <v>310</v>
      </c>
      <c r="B171" t="s">
        <v>311</v>
      </c>
      <c r="C171" t="s">
        <v>259</v>
      </c>
      <c r="D171" t="s">
        <v>251</v>
      </c>
      <c r="E171" t="s">
        <v>236</v>
      </c>
      <c r="F171" t="s">
        <v>14</v>
      </c>
      <c r="G171" t="s">
        <v>18</v>
      </c>
      <c r="H171" t="s">
        <v>18</v>
      </c>
      <c r="I171" t="s">
        <v>36</v>
      </c>
      <c r="J171">
        <v>25900</v>
      </c>
    </row>
    <row r="172" spans="1:10" x14ac:dyDescent="0.25">
      <c r="A172" t="s">
        <v>312</v>
      </c>
      <c r="B172" t="s">
        <v>313</v>
      </c>
      <c r="C172" t="s">
        <v>259</v>
      </c>
      <c r="D172" t="s">
        <v>314</v>
      </c>
      <c r="E172" t="s">
        <v>236</v>
      </c>
      <c r="F172" t="s">
        <v>14</v>
      </c>
      <c r="G172" t="s">
        <v>18</v>
      </c>
      <c r="H172" t="s">
        <v>36</v>
      </c>
      <c r="I172" t="s">
        <v>36</v>
      </c>
      <c r="J172">
        <v>12960</v>
      </c>
    </row>
    <row r="173" spans="1:10" x14ac:dyDescent="0.25">
      <c r="A173" t="s">
        <v>315</v>
      </c>
      <c r="B173" t="s">
        <v>316</v>
      </c>
      <c r="C173" t="s">
        <v>317</v>
      </c>
      <c r="D173" t="s">
        <v>307</v>
      </c>
      <c r="E173" t="s">
        <v>236</v>
      </c>
      <c r="F173" t="s">
        <v>14</v>
      </c>
      <c r="G173" t="s">
        <v>29</v>
      </c>
      <c r="H173" t="s">
        <v>36</v>
      </c>
      <c r="I173" t="s">
        <v>44</v>
      </c>
      <c r="J173">
        <v>30600</v>
      </c>
    </row>
    <row r="174" spans="1:10" x14ac:dyDescent="0.25">
      <c r="A174" t="s">
        <v>318</v>
      </c>
      <c r="B174" t="s">
        <v>319</v>
      </c>
      <c r="C174" t="s">
        <v>317</v>
      </c>
      <c r="D174" t="s">
        <v>251</v>
      </c>
      <c r="E174" t="s">
        <v>236</v>
      </c>
      <c r="F174" t="s">
        <v>14</v>
      </c>
      <c r="G174" t="s">
        <v>36</v>
      </c>
      <c r="H174" t="s">
        <v>14</v>
      </c>
      <c r="I174" t="s">
        <v>14</v>
      </c>
      <c r="J174">
        <v>0</v>
      </c>
    </row>
    <row r="175" spans="1:10" x14ac:dyDescent="0.25">
      <c r="A175" t="s">
        <v>320</v>
      </c>
      <c r="B175" t="s">
        <v>321</v>
      </c>
      <c r="C175" t="s">
        <v>265</v>
      </c>
      <c r="D175" t="s">
        <v>251</v>
      </c>
      <c r="E175" t="s">
        <v>236</v>
      </c>
      <c r="F175" t="s">
        <v>14</v>
      </c>
      <c r="G175" t="s">
        <v>29</v>
      </c>
      <c r="H175" t="s">
        <v>14</v>
      </c>
      <c r="I175" t="s">
        <v>14</v>
      </c>
      <c r="J175">
        <v>0</v>
      </c>
    </row>
    <row r="176" spans="1:10" x14ac:dyDescent="0.25">
      <c r="A176" t="s">
        <v>322</v>
      </c>
      <c r="B176" t="s">
        <v>323</v>
      </c>
      <c r="C176" t="s">
        <v>265</v>
      </c>
      <c r="D176" t="s">
        <v>324</v>
      </c>
      <c r="E176" t="s">
        <v>236</v>
      </c>
      <c r="F176" t="s">
        <v>14</v>
      </c>
      <c r="G176" t="s">
        <v>22</v>
      </c>
      <c r="H176" t="s">
        <v>22</v>
      </c>
      <c r="I176" t="s">
        <v>14</v>
      </c>
      <c r="J176">
        <v>0</v>
      </c>
    </row>
    <row r="177" spans="1:10" x14ac:dyDescent="0.25">
      <c r="A177" t="s">
        <v>325</v>
      </c>
      <c r="B177" t="s">
        <v>326</v>
      </c>
      <c r="C177" t="s">
        <v>234</v>
      </c>
      <c r="D177" t="s">
        <v>251</v>
      </c>
      <c r="E177" t="s">
        <v>236</v>
      </c>
      <c r="F177" t="s">
        <v>14</v>
      </c>
      <c r="G177" t="s">
        <v>29</v>
      </c>
      <c r="H177" t="s">
        <v>14</v>
      </c>
      <c r="I177" t="s">
        <v>14</v>
      </c>
      <c r="J177">
        <v>0</v>
      </c>
    </row>
    <row r="178" spans="1:10" x14ac:dyDescent="0.25">
      <c r="A178" t="s">
        <v>327</v>
      </c>
      <c r="B178" t="s">
        <v>86</v>
      </c>
      <c r="C178" t="s">
        <v>244</v>
      </c>
      <c r="D178" t="s">
        <v>307</v>
      </c>
      <c r="E178" t="s">
        <v>236</v>
      </c>
      <c r="F178" t="s">
        <v>14</v>
      </c>
      <c r="G178" t="s">
        <v>22</v>
      </c>
      <c r="H178" t="s">
        <v>22</v>
      </c>
      <c r="I178" t="s">
        <v>22</v>
      </c>
      <c r="J178">
        <v>26500</v>
      </c>
    </row>
    <row r="179" spans="1:10" x14ac:dyDescent="0.25">
      <c r="A179" t="s">
        <v>328</v>
      </c>
      <c r="B179" t="s">
        <v>329</v>
      </c>
      <c r="C179" t="s">
        <v>317</v>
      </c>
      <c r="D179" t="s">
        <v>307</v>
      </c>
      <c r="E179" t="s">
        <v>236</v>
      </c>
      <c r="F179" t="s">
        <v>14</v>
      </c>
      <c r="G179" t="s">
        <v>29</v>
      </c>
      <c r="H179" t="s">
        <v>29</v>
      </c>
      <c r="I179" t="s">
        <v>29</v>
      </c>
      <c r="J179">
        <v>7600</v>
      </c>
    </row>
    <row r="180" spans="1:10" x14ac:dyDescent="0.25">
      <c r="A180" t="s">
        <v>330</v>
      </c>
      <c r="B180" t="s">
        <v>331</v>
      </c>
      <c r="C180" t="s">
        <v>244</v>
      </c>
      <c r="D180" t="s">
        <v>307</v>
      </c>
      <c r="E180" t="s">
        <v>236</v>
      </c>
      <c r="F180" t="s">
        <v>14</v>
      </c>
      <c r="G180" t="s">
        <v>22</v>
      </c>
      <c r="H180" t="s">
        <v>22</v>
      </c>
      <c r="I180" t="s">
        <v>22</v>
      </c>
      <c r="J180">
        <v>20200</v>
      </c>
    </row>
    <row r="181" spans="1:10" x14ac:dyDescent="0.25">
      <c r="A181" t="s">
        <v>332</v>
      </c>
      <c r="B181" t="s">
        <v>333</v>
      </c>
      <c r="C181" t="s">
        <v>284</v>
      </c>
      <c r="D181" t="s">
        <v>307</v>
      </c>
      <c r="E181" t="s">
        <v>236</v>
      </c>
      <c r="F181" t="s">
        <v>14</v>
      </c>
      <c r="G181" t="s">
        <v>22</v>
      </c>
      <c r="H181" t="s">
        <v>29</v>
      </c>
      <c r="I181" t="s">
        <v>29</v>
      </c>
      <c r="J181">
        <v>7230</v>
      </c>
    </row>
    <row r="182" spans="1:10" x14ac:dyDescent="0.25">
      <c r="A182" t="s">
        <v>334</v>
      </c>
      <c r="B182" t="s">
        <v>335</v>
      </c>
      <c r="C182" t="s">
        <v>259</v>
      </c>
      <c r="D182" t="s">
        <v>324</v>
      </c>
      <c r="E182" t="s">
        <v>236</v>
      </c>
      <c r="F182" t="s">
        <v>22</v>
      </c>
      <c r="G182" t="s">
        <v>22</v>
      </c>
      <c r="H182" t="s">
        <v>22</v>
      </c>
      <c r="I182" t="s">
        <v>22</v>
      </c>
      <c r="J182">
        <v>58000</v>
      </c>
    </row>
    <row r="183" spans="1:10" x14ac:dyDescent="0.25">
      <c r="A183" t="s">
        <v>336</v>
      </c>
      <c r="B183" t="s">
        <v>337</v>
      </c>
      <c r="C183" t="s">
        <v>167</v>
      </c>
      <c r="D183" t="s">
        <v>338</v>
      </c>
      <c r="E183" t="s">
        <v>137</v>
      </c>
      <c r="F183" t="s">
        <v>14</v>
      </c>
      <c r="G183" t="s">
        <v>14</v>
      </c>
      <c r="H183" t="s">
        <v>14</v>
      </c>
      <c r="I183" t="s">
        <v>14</v>
      </c>
      <c r="J183">
        <v>0</v>
      </c>
    </row>
    <row r="184" spans="1:10" x14ac:dyDescent="0.25">
      <c r="A184" t="s">
        <v>339</v>
      </c>
      <c r="B184" t="s">
        <v>340</v>
      </c>
      <c r="C184" t="s">
        <v>157</v>
      </c>
      <c r="D184" t="s">
        <v>158</v>
      </c>
      <c r="E184" t="s">
        <v>137</v>
      </c>
      <c r="F184" t="s">
        <v>14</v>
      </c>
      <c r="G184" t="s">
        <v>18</v>
      </c>
      <c r="H184" t="s">
        <v>14</v>
      </c>
      <c r="I184" t="s">
        <v>44</v>
      </c>
      <c r="J184">
        <v>14700</v>
      </c>
    </row>
    <row r="185" spans="1:10" x14ac:dyDescent="0.25">
      <c r="A185" t="s">
        <v>341</v>
      </c>
      <c r="B185" t="s">
        <v>342</v>
      </c>
      <c r="C185" t="s">
        <v>11</v>
      </c>
      <c r="D185" t="s">
        <v>12</v>
      </c>
      <c r="E185" t="s">
        <v>13</v>
      </c>
      <c r="F185" t="s">
        <v>14</v>
      </c>
      <c r="G185" t="s">
        <v>14</v>
      </c>
      <c r="H185" t="s">
        <v>14</v>
      </c>
      <c r="I185" t="s">
        <v>14</v>
      </c>
      <c r="J185">
        <v>0</v>
      </c>
    </row>
    <row r="186" spans="1:10" x14ac:dyDescent="0.25">
      <c r="A186" t="s">
        <v>343</v>
      </c>
      <c r="B186" t="s">
        <v>344</v>
      </c>
      <c r="C186" t="s">
        <v>11</v>
      </c>
      <c r="D186" t="s">
        <v>345</v>
      </c>
      <c r="E186" t="s">
        <v>13</v>
      </c>
      <c r="F186" t="s">
        <v>14</v>
      </c>
      <c r="G186" t="s">
        <v>14</v>
      </c>
      <c r="H186" t="s">
        <v>14</v>
      </c>
      <c r="I186" t="s">
        <v>14</v>
      </c>
      <c r="J186">
        <v>0</v>
      </c>
    </row>
    <row r="187" spans="1:10" x14ac:dyDescent="0.25">
      <c r="A187" t="s">
        <v>346</v>
      </c>
      <c r="B187" t="s">
        <v>347</v>
      </c>
      <c r="C187" t="s">
        <v>11</v>
      </c>
      <c r="D187" t="s">
        <v>12</v>
      </c>
      <c r="E187" t="s">
        <v>13</v>
      </c>
      <c r="F187" t="s">
        <v>14</v>
      </c>
      <c r="G187" t="s">
        <v>14</v>
      </c>
      <c r="H187" t="s">
        <v>14</v>
      </c>
      <c r="I187" t="s">
        <v>14</v>
      </c>
      <c r="J187">
        <v>0</v>
      </c>
    </row>
    <row r="188" spans="1:10" x14ac:dyDescent="0.25">
      <c r="A188" t="s">
        <v>348</v>
      </c>
      <c r="B188" t="s">
        <v>70</v>
      </c>
      <c r="C188" t="s">
        <v>72</v>
      </c>
      <c r="D188" t="s">
        <v>17</v>
      </c>
      <c r="E188" t="s">
        <v>13</v>
      </c>
      <c r="F188" t="s">
        <v>14</v>
      </c>
      <c r="G188" t="s">
        <v>14</v>
      </c>
      <c r="H188" t="s">
        <v>14</v>
      </c>
      <c r="I188" t="s">
        <v>14</v>
      </c>
      <c r="J188">
        <v>0</v>
      </c>
    </row>
    <row r="189" spans="1:10" x14ac:dyDescent="0.25">
      <c r="A189" t="s">
        <v>349</v>
      </c>
      <c r="B189" t="s">
        <v>350</v>
      </c>
      <c r="C189" t="s">
        <v>11</v>
      </c>
      <c r="D189" t="s">
        <v>25</v>
      </c>
      <c r="E189" t="s">
        <v>13</v>
      </c>
      <c r="F189" t="s">
        <v>14</v>
      </c>
      <c r="G189" t="s">
        <v>14</v>
      </c>
      <c r="H189" t="s">
        <v>14</v>
      </c>
      <c r="I189" t="s">
        <v>14</v>
      </c>
      <c r="J189">
        <v>0</v>
      </c>
    </row>
    <row r="190" spans="1:10" x14ac:dyDescent="0.25">
      <c r="A190" t="s">
        <v>351</v>
      </c>
      <c r="B190" t="s">
        <v>66</v>
      </c>
      <c r="C190" t="s">
        <v>11</v>
      </c>
      <c r="D190" t="s">
        <v>12</v>
      </c>
      <c r="E190" t="s">
        <v>13</v>
      </c>
      <c r="F190" t="s">
        <v>14</v>
      </c>
      <c r="G190" t="s">
        <v>14</v>
      </c>
      <c r="H190" t="s">
        <v>14</v>
      </c>
      <c r="I190" t="s">
        <v>14</v>
      </c>
      <c r="J190">
        <v>0</v>
      </c>
    </row>
    <row r="191" spans="1:10" x14ac:dyDescent="0.25">
      <c r="A191" t="s">
        <v>352</v>
      </c>
      <c r="B191" t="s">
        <v>66</v>
      </c>
      <c r="C191" t="s">
        <v>11</v>
      </c>
      <c r="D191" t="s">
        <v>12</v>
      </c>
      <c r="E191" t="s">
        <v>13</v>
      </c>
      <c r="F191" t="s">
        <v>14</v>
      </c>
      <c r="G191" t="s">
        <v>14</v>
      </c>
      <c r="H191" t="s">
        <v>14</v>
      </c>
      <c r="I191" t="s">
        <v>14</v>
      </c>
      <c r="J191">
        <v>0</v>
      </c>
    </row>
    <row r="192" spans="1:10" x14ac:dyDescent="0.25">
      <c r="A192" t="s">
        <v>353</v>
      </c>
      <c r="B192" t="s">
        <v>66</v>
      </c>
      <c r="C192" t="s">
        <v>11</v>
      </c>
      <c r="D192" t="s">
        <v>25</v>
      </c>
      <c r="E192" t="s">
        <v>13</v>
      </c>
      <c r="F192" t="s">
        <v>14</v>
      </c>
      <c r="G192" t="s">
        <v>14</v>
      </c>
      <c r="H192" t="s">
        <v>14</v>
      </c>
      <c r="I192" t="s">
        <v>14</v>
      </c>
      <c r="J192">
        <v>0</v>
      </c>
    </row>
    <row r="193" spans="1:10" x14ac:dyDescent="0.25">
      <c r="A193" t="s">
        <v>354</v>
      </c>
      <c r="B193" t="s">
        <v>66</v>
      </c>
      <c r="C193" t="s">
        <v>11</v>
      </c>
      <c r="D193" t="s">
        <v>33</v>
      </c>
      <c r="E193" t="s">
        <v>13</v>
      </c>
      <c r="F193" t="s">
        <v>14</v>
      </c>
      <c r="G193" t="s">
        <v>14</v>
      </c>
      <c r="H193" t="s">
        <v>14</v>
      </c>
      <c r="I193" t="s">
        <v>14</v>
      </c>
      <c r="J193">
        <v>0</v>
      </c>
    </row>
    <row r="194" spans="1:10" x14ac:dyDescent="0.25">
      <c r="A194" t="s">
        <v>355</v>
      </c>
      <c r="B194" t="s">
        <v>19</v>
      </c>
      <c r="C194" t="s">
        <v>11</v>
      </c>
      <c r="D194" t="s">
        <v>25</v>
      </c>
      <c r="E194" t="s">
        <v>13</v>
      </c>
      <c r="F194" t="s">
        <v>14</v>
      </c>
      <c r="G194" t="s">
        <v>14</v>
      </c>
      <c r="H194" t="s">
        <v>14</v>
      </c>
      <c r="I194" t="s">
        <v>14</v>
      </c>
      <c r="J194">
        <v>0</v>
      </c>
    </row>
    <row r="195" spans="1:10" x14ac:dyDescent="0.25">
      <c r="A195" t="s">
        <v>356</v>
      </c>
      <c r="B195" t="s">
        <v>357</v>
      </c>
      <c r="C195" t="s">
        <v>11</v>
      </c>
      <c r="D195" t="s">
        <v>12</v>
      </c>
      <c r="E195" t="s">
        <v>13</v>
      </c>
      <c r="F195" t="s">
        <v>14</v>
      </c>
      <c r="G195" t="s">
        <v>14</v>
      </c>
      <c r="H195" t="s">
        <v>14</v>
      </c>
      <c r="I195" t="s">
        <v>14</v>
      </c>
      <c r="J195">
        <v>0</v>
      </c>
    </row>
    <row r="196" spans="1:10" x14ac:dyDescent="0.25">
      <c r="A196" t="s">
        <v>358</v>
      </c>
      <c r="B196" t="s">
        <v>359</v>
      </c>
      <c r="C196" t="s">
        <v>11</v>
      </c>
      <c r="D196" t="s">
        <v>12</v>
      </c>
      <c r="E196" t="s">
        <v>13</v>
      </c>
      <c r="F196" t="s">
        <v>14</v>
      </c>
      <c r="G196" t="s">
        <v>14</v>
      </c>
      <c r="H196" t="s">
        <v>14</v>
      </c>
      <c r="I196" t="s">
        <v>14</v>
      </c>
      <c r="J196">
        <v>0</v>
      </c>
    </row>
    <row r="197" spans="1:10" x14ac:dyDescent="0.25">
      <c r="A197" t="s">
        <v>360</v>
      </c>
      <c r="B197" t="s">
        <v>361</v>
      </c>
      <c r="C197" t="s">
        <v>20</v>
      </c>
      <c r="D197" t="s">
        <v>362</v>
      </c>
      <c r="E197" t="s">
        <v>13</v>
      </c>
      <c r="F197" t="s">
        <v>14</v>
      </c>
      <c r="G197" t="s">
        <v>14</v>
      </c>
      <c r="H197" t="s">
        <v>14</v>
      </c>
      <c r="I197" t="s">
        <v>14</v>
      </c>
      <c r="J197">
        <v>0</v>
      </c>
    </row>
    <row r="198" spans="1:10" x14ac:dyDescent="0.25">
      <c r="A198" t="s">
        <v>363</v>
      </c>
      <c r="B198" t="s">
        <v>364</v>
      </c>
      <c r="C198" t="s">
        <v>20</v>
      </c>
      <c r="D198" t="s">
        <v>21</v>
      </c>
      <c r="E198" t="s">
        <v>13</v>
      </c>
      <c r="F198" t="s">
        <v>14</v>
      </c>
      <c r="G198" t="s">
        <v>14</v>
      </c>
      <c r="H198" t="s">
        <v>14</v>
      </c>
      <c r="I198" t="s">
        <v>14</v>
      </c>
      <c r="J198">
        <v>0</v>
      </c>
    </row>
    <row r="199" spans="1:10" x14ac:dyDescent="0.25">
      <c r="A199" t="s">
        <v>365</v>
      </c>
      <c r="B199" t="s">
        <v>97</v>
      </c>
      <c r="C199" t="s">
        <v>38</v>
      </c>
      <c r="D199" t="s">
        <v>17</v>
      </c>
      <c r="E199" t="s">
        <v>13</v>
      </c>
      <c r="F199" t="s">
        <v>14</v>
      </c>
      <c r="G199" t="s">
        <v>14</v>
      </c>
      <c r="H199" t="s">
        <v>14</v>
      </c>
      <c r="I199" t="s">
        <v>14</v>
      </c>
      <c r="J199">
        <v>0</v>
      </c>
    </row>
    <row r="200" spans="1:10" x14ac:dyDescent="0.25">
      <c r="A200" t="s">
        <v>366</v>
      </c>
      <c r="B200" t="s">
        <v>367</v>
      </c>
      <c r="C200" t="s">
        <v>24</v>
      </c>
      <c r="D200" t="s">
        <v>25</v>
      </c>
      <c r="E200" t="s">
        <v>13</v>
      </c>
      <c r="F200" t="s">
        <v>14</v>
      </c>
      <c r="G200" t="s">
        <v>14</v>
      </c>
      <c r="H200" t="s">
        <v>14</v>
      </c>
      <c r="I200" t="s">
        <v>14</v>
      </c>
      <c r="J200">
        <v>0</v>
      </c>
    </row>
    <row r="201" spans="1:10" x14ac:dyDescent="0.25">
      <c r="A201" t="s">
        <v>368</v>
      </c>
      <c r="B201" t="s">
        <v>369</v>
      </c>
      <c r="C201" t="s">
        <v>38</v>
      </c>
      <c r="D201" t="s">
        <v>17</v>
      </c>
      <c r="E201" t="s">
        <v>13</v>
      </c>
      <c r="F201" t="s">
        <v>14</v>
      </c>
      <c r="G201" t="s">
        <v>14</v>
      </c>
      <c r="H201" t="s">
        <v>14</v>
      </c>
      <c r="I201" t="s">
        <v>14</v>
      </c>
      <c r="J201">
        <v>0</v>
      </c>
    </row>
    <row r="202" spans="1:10" x14ac:dyDescent="0.25">
      <c r="A202" t="s">
        <v>370</v>
      </c>
      <c r="B202" t="s">
        <v>19</v>
      </c>
      <c r="C202" t="s">
        <v>93</v>
      </c>
      <c r="D202" t="s">
        <v>17</v>
      </c>
      <c r="E202" t="s">
        <v>13</v>
      </c>
      <c r="F202" t="s">
        <v>14</v>
      </c>
      <c r="G202" t="s">
        <v>14</v>
      </c>
      <c r="H202" t="s">
        <v>14</v>
      </c>
      <c r="I202" t="s">
        <v>14</v>
      </c>
      <c r="J202">
        <v>0</v>
      </c>
    </row>
    <row r="203" spans="1:10" x14ac:dyDescent="0.25">
      <c r="A203" t="s">
        <v>371</v>
      </c>
      <c r="B203" t="s">
        <v>372</v>
      </c>
      <c r="C203" t="s">
        <v>48</v>
      </c>
      <c r="D203" t="s">
        <v>17</v>
      </c>
      <c r="E203" t="s">
        <v>13</v>
      </c>
      <c r="F203" t="s">
        <v>14</v>
      </c>
      <c r="G203" t="s">
        <v>14</v>
      </c>
      <c r="H203" t="s">
        <v>14</v>
      </c>
      <c r="I203" t="s">
        <v>14</v>
      </c>
      <c r="J203">
        <v>0</v>
      </c>
    </row>
    <row r="204" spans="1:10" x14ac:dyDescent="0.25">
      <c r="A204" t="s">
        <v>373</v>
      </c>
      <c r="B204" t="s">
        <v>369</v>
      </c>
      <c r="C204" t="s">
        <v>20</v>
      </c>
      <c r="D204" t="s">
        <v>21</v>
      </c>
      <c r="E204" t="s">
        <v>13</v>
      </c>
      <c r="F204" t="s">
        <v>14</v>
      </c>
      <c r="G204" t="s">
        <v>14</v>
      </c>
      <c r="H204" t="s">
        <v>14</v>
      </c>
      <c r="I204" t="s">
        <v>14</v>
      </c>
      <c r="J204">
        <v>0</v>
      </c>
    </row>
    <row r="205" spans="1:10" x14ac:dyDescent="0.25">
      <c r="A205" t="s">
        <v>374</v>
      </c>
      <c r="B205" t="s">
        <v>369</v>
      </c>
      <c r="C205" t="s">
        <v>24</v>
      </c>
      <c r="D205" t="s">
        <v>25</v>
      </c>
      <c r="E205" t="s">
        <v>13</v>
      </c>
      <c r="F205" t="s">
        <v>14</v>
      </c>
      <c r="G205" t="s">
        <v>14</v>
      </c>
      <c r="H205" t="s">
        <v>14</v>
      </c>
      <c r="I205" t="s">
        <v>14</v>
      </c>
      <c r="J205">
        <v>0</v>
      </c>
    </row>
    <row r="206" spans="1:10" x14ac:dyDescent="0.25">
      <c r="A206" t="s">
        <v>375</v>
      </c>
      <c r="B206" t="s">
        <v>376</v>
      </c>
      <c r="C206" t="s">
        <v>47</v>
      </c>
      <c r="D206" t="s">
        <v>17</v>
      </c>
      <c r="E206" t="s">
        <v>13</v>
      </c>
      <c r="F206" t="s">
        <v>14</v>
      </c>
      <c r="G206" t="s">
        <v>36</v>
      </c>
      <c r="H206" t="s">
        <v>14</v>
      </c>
      <c r="I206" t="s">
        <v>14</v>
      </c>
      <c r="J206">
        <v>0</v>
      </c>
    </row>
    <row r="207" spans="1:10" x14ac:dyDescent="0.25">
      <c r="A207" t="s">
        <v>377</v>
      </c>
      <c r="B207" t="s">
        <v>369</v>
      </c>
      <c r="C207" t="s">
        <v>50</v>
      </c>
      <c r="D207" t="s">
        <v>12</v>
      </c>
      <c r="E207" t="s">
        <v>13</v>
      </c>
      <c r="F207" t="s">
        <v>14</v>
      </c>
      <c r="G207" t="s">
        <v>14</v>
      </c>
      <c r="H207" t="s">
        <v>14</v>
      </c>
      <c r="I207" t="s">
        <v>14</v>
      </c>
      <c r="J207">
        <v>0</v>
      </c>
    </row>
    <row r="208" spans="1:10" x14ac:dyDescent="0.25">
      <c r="A208" t="s">
        <v>378</v>
      </c>
      <c r="B208" t="s">
        <v>49</v>
      </c>
      <c r="C208" t="s">
        <v>98</v>
      </c>
      <c r="D208" t="s">
        <v>99</v>
      </c>
      <c r="E208" t="s">
        <v>13</v>
      </c>
      <c r="F208" t="s">
        <v>14</v>
      </c>
      <c r="G208" t="s">
        <v>14</v>
      </c>
      <c r="H208" t="s">
        <v>14</v>
      </c>
      <c r="I208" t="s">
        <v>14</v>
      </c>
      <c r="J208">
        <v>0</v>
      </c>
    </row>
    <row r="209" spans="1:10" x14ac:dyDescent="0.25">
      <c r="A209" t="s">
        <v>379</v>
      </c>
      <c r="B209" t="s">
        <v>369</v>
      </c>
      <c r="C209" t="s">
        <v>98</v>
      </c>
      <c r="D209" t="s">
        <v>99</v>
      </c>
      <c r="E209" t="s">
        <v>13</v>
      </c>
      <c r="F209" t="s">
        <v>14</v>
      </c>
      <c r="G209" t="s">
        <v>14</v>
      </c>
      <c r="H209" t="s">
        <v>14</v>
      </c>
      <c r="I209" t="s">
        <v>14</v>
      </c>
      <c r="J209">
        <v>0</v>
      </c>
    </row>
    <row r="210" spans="1:10" x14ac:dyDescent="0.25">
      <c r="A210" t="s">
        <v>380</v>
      </c>
      <c r="B210" t="s">
        <v>381</v>
      </c>
      <c r="C210" t="s">
        <v>20</v>
      </c>
      <c r="D210" t="s">
        <v>21</v>
      </c>
      <c r="E210" t="s">
        <v>13</v>
      </c>
      <c r="F210" t="s">
        <v>14</v>
      </c>
      <c r="G210" t="s">
        <v>14</v>
      </c>
      <c r="H210" t="s">
        <v>14</v>
      </c>
      <c r="I210" t="s">
        <v>14</v>
      </c>
      <c r="J210">
        <v>0</v>
      </c>
    </row>
    <row r="211" spans="1:10" x14ac:dyDescent="0.25">
      <c r="A211" t="s">
        <v>382</v>
      </c>
      <c r="B211" t="s">
        <v>383</v>
      </c>
      <c r="C211" t="s">
        <v>24</v>
      </c>
      <c r="D211" t="s">
        <v>17</v>
      </c>
      <c r="E211" t="s">
        <v>13</v>
      </c>
      <c r="F211" t="s">
        <v>14</v>
      </c>
      <c r="G211" t="s">
        <v>14</v>
      </c>
      <c r="H211" t="s">
        <v>14</v>
      </c>
      <c r="I211" t="s">
        <v>14</v>
      </c>
      <c r="J211">
        <v>0</v>
      </c>
    </row>
    <row r="212" spans="1:10" x14ac:dyDescent="0.25">
      <c r="A212" t="s">
        <v>384</v>
      </c>
      <c r="B212" t="s">
        <v>385</v>
      </c>
      <c r="C212" t="s">
        <v>47</v>
      </c>
      <c r="D212" t="s">
        <v>17</v>
      </c>
      <c r="E212" t="s">
        <v>13</v>
      </c>
      <c r="F212" t="s">
        <v>14</v>
      </c>
      <c r="G212" t="s">
        <v>36</v>
      </c>
      <c r="H212" t="s">
        <v>14</v>
      </c>
      <c r="I212" t="s">
        <v>44</v>
      </c>
      <c r="J212">
        <v>7500</v>
      </c>
    </row>
    <row r="213" spans="1:10" x14ac:dyDescent="0.25">
      <c r="A213" t="s">
        <v>386</v>
      </c>
      <c r="B213" t="s">
        <v>387</v>
      </c>
      <c r="C213" t="s">
        <v>47</v>
      </c>
      <c r="D213" t="s">
        <v>17</v>
      </c>
      <c r="E213" t="s">
        <v>13</v>
      </c>
      <c r="F213" t="s">
        <v>14</v>
      </c>
      <c r="G213" t="s">
        <v>14</v>
      </c>
      <c r="H213" t="s">
        <v>14</v>
      </c>
      <c r="I213" t="s">
        <v>14</v>
      </c>
      <c r="J213">
        <v>0</v>
      </c>
    </row>
    <row r="214" spans="1:10" x14ac:dyDescent="0.25">
      <c r="A214" t="s">
        <v>388</v>
      </c>
      <c r="B214" t="s">
        <v>387</v>
      </c>
      <c r="C214" t="s">
        <v>47</v>
      </c>
      <c r="D214" t="s">
        <v>17</v>
      </c>
      <c r="E214" t="s">
        <v>13</v>
      </c>
      <c r="F214" t="s">
        <v>14</v>
      </c>
      <c r="G214" t="s">
        <v>14</v>
      </c>
      <c r="H214" t="s">
        <v>14</v>
      </c>
      <c r="I214" t="s">
        <v>14</v>
      </c>
      <c r="J214">
        <v>0</v>
      </c>
    </row>
    <row r="215" spans="1:10" x14ac:dyDescent="0.25">
      <c r="A215" t="s">
        <v>389</v>
      </c>
      <c r="B215" t="s">
        <v>390</v>
      </c>
      <c r="C215" t="s">
        <v>47</v>
      </c>
      <c r="D215" t="s">
        <v>17</v>
      </c>
      <c r="E215" t="s">
        <v>13</v>
      </c>
      <c r="F215" t="s">
        <v>14</v>
      </c>
      <c r="G215" t="s">
        <v>14</v>
      </c>
      <c r="H215" t="s">
        <v>14</v>
      </c>
      <c r="I215" t="s">
        <v>14</v>
      </c>
      <c r="J215">
        <v>0</v>
      </c>
    </row>
    <row r="216" spans="1:10" x14ac:dyDescent="0.25">
      <c r="A216" t="s">
        <v>391</v>
      </c>
      <c r="B216" t="s">
        <v>392</v>
      </c>
      <c r="C216" t="s">
        <v>47</v>
      </c>
      <c r="D216" t="s">
        <v>17</v>
      </c>
      <c r="E216" t="s">
        <v>13</v>
      </c>
      <c r="F216" t="s">
        <v>14</v>
      </c>
      <c r="G216" t="s">
        <v>14</v>
      </c>
      <c r="H216" t="s">
        <v>14</v>
      </c>
      <c r="I216" t="s">
        <v>14</v>
      </c>
      <c r="J216">
        <v>0</v>
      </c>
    </row>
    <row r="217" spans="1:10" x14ac:dyDescent="0.25">
      <c r="A217" t="s">
        <v>393</v>
      </c>
      <c r="B217" t="s">
        <v>394</v>
      </c>
      <c r="C217" t="s">
        <v>47</v>
      </c>
      <c r="D217" t="s">
        <v>17</v>
      </c>
      <c r="E217" t="s">
        <v>13</v>
      </c>
      <c r="F217" t="s">
        <v>14</v>
      </c>
      <c r="G217" t="s">
        <v>14</v>
      </c>
      <c r="H217" t="s">
        <v>14</v>
      </c>
      <c r="I217" t="s">
        <v>14</v>
      </c>
      <c r="J217">
        <v>0</v>
      </c>
    </row>
    <row r="218" spans="1:10" x14ac:dyDescent="0.25">
      <c r="A218" t="s">
        <v>395</v>
      </c>
      <c r="B218" t="s">
        <v>396</v>
      </c>
      <c r="C218" t="s">
        <v>93</v>
      </c>
      <c r="D218" t="s">
        <v>17</v>
      </c>
      <c r="E218" t="s">
        <v>13</v>
      </c>
      <c r="F218" t="s">
        <v>14</v>
      </c>
      <c r="G218" t="s">
        <v>14</v>
      </c>
      <c r="H218" t="s">
        <v>14</v>
      </c>
      <c r="I218" t="s">
        <v>14</v>
      </c>
      <c r="J218">
        <v>0</v>
      </c>
    </row>
    <row r="219" spans="1:10" x14ac:dyDescent="0.25">
      <c r="A219" t="s">
        <v>397</v>
      </c>
      <c r="B219" t="s">
        <v>398</v>
      </c>
      <c r="C219" t="s">
        <v>48</v>
      </c>
      <c r="D219" t="s">
        <v>17</v>
      </c>
      <c r="E219" t="s">
        <v>13</v>
      </c>
      <c r="F219" t="s">
        <v>14</v>
      </c>
      <c r="G219" t="s">
        <v>14</v>
      </c>
      <c r="H219" t="s">
        <v>14</v>
      </c>
      <c r="I219" t="s">
        <v>14</v>
      </c>
      <c r="J219">
        <v>0</v>
      </c>
    </row>
    <row r="220" spans="1:10" x14ac:dyDescent="0.25">
      <c r="A220" t="s">
        <v>399</v>
      </c>
      <c r="B220" t="s">
        <v>400</v>
      </c>
      <c r="C220" t="s">
        <v>48</v>
      </c>
      <c r="D220" t="s">
        <v>17</v>
      </c>
      <c r="E220" t="s">
        <v>13</v>
      </c>
      <c r="F220" t="s">
        <v>14</v>
      </c>
      <c r="G220" t="s">
        <v>14</v>
      </c>
      <c r="H220" t="s">
        <v>14</v>
      </c>
      <c r="I220" t="s">
        <v>14</v>
      </c>
      <c r="J220">
        <v>0</v>
      </c>
    </row>
    <row r="221" spans="1:10" x14ac:dyDescent="0.25">
      <c r="A221" t="s">
        <v>401</v>
      </c>
      <c r="B221" t="s">
        <v>402</v>
      </c>
      <c r="C221" t="s">
        <v>48</v>
      </c>
      <c r="D221" t="s">
        <v>17</v>
      </c>
      <c r="E221" t="s">
        <v>13</v>
      </c>
      <c r="F221" t="s">
        <v>14</v>
      </c>
      <c r="G221" t="s">
        <v>14</v>
      </c>
      <c r="H221" t="s">
        <v>14</v>
      </c>
      <c r="I221" t="s">
        <v>14</v>
      </c>
      <c r="J221">
        <v>0</v>
      </c>
    </row>
    <row r="222" spans="1:10" x14ac:dyDescent="0.25">
      <c r="A222" t="s">
        <v>403</v>
      </c>
      <c r="B222" t="s">
        <v>404</v>
      </c>
      <c r="C222" t="s">
        <v>48</v>
      </c>
      <c r="D222" t="s">
        <v>17</v>
      </c>
      <c r="E222" t="s">
        <v>13</v>
      </c>
      <c r="F222" t="s">
        <v>14</v>
      </c>
      <c r="G222" t="s">
        <v>14</v>
      </c>
      <c r="H222" t="s">
        <v>14</v>
      </c>
      <c r="I222" t="s">
        <v>14</v>
      </c>
      <c r="J222">
        <v>0</v>
      </c>
    </row>
    <row r="223" spans="1:10" x14ac:dyDescent="0.25">
      <c r="A223" t="s">
        <v>405</v>
      </c>
      <c r="B223" t="s">
        <v>406</v>
      </c>
      <c r="C223" t="s">
        <v>48</v>
      </c>
      <c r="D223" t="s">
        <v>17</v>
      </c>
      <c r="E223" t="s">
        <v>13</v>
      </c>
      <c r="F223" t="s">
        <v>14</v>
      </c>
      <c r="G223" t="s">
        <v>14</v>
      </c>
      <c r="H223" t="s">
        <v>14</v>
      </c>
      <c r="I223" t="s">
        <v>14</v>
      </c>
      <c r="J223">
        <v>0</v>
      </c>
    </row>
    <row r="224" spans="1:10" x14ac:dyDescent="0.25">
      <c r="A224" t="s">
        <v>407</v>
      </c>
      <c r="B224" t="s">
        <v>408</v>
      </c>
      <c r="C224" t="s">
        <v>48</v>
      </c>
      <c r="D224" t="s">
        <v>17</v>
      </c>
      <c r="E224" t="s">
        <v>13</v>
      </c>
      <c r="F224" t="s">
        <v>14</v>
      </c>
      <c r="G224" t="s">
        <v>14</v>
      </c>
      <c r="H224" t="s">
        <v>14</v>
      </c>
      <c r="I224" t="s">
        <v>14</v>
      </c>
      <c r="J224">
        <v>0</v>
      </c>
    </row>
    <row r="225" spans="1:10" x14ac:dyDescent="0.25">
      <c r="A225" t="s">
        <v>409</v>
      </c>
      <c r="B225" t="s">
        <v>410</v>
      </c>
      <c r="C225" t="s">
        <v>67</v>
      </c>
      <c r="D225" t="s">
        <v>17</v>
      </c>
      <c r="E225" t="s">
        <v>13</v>
      </c>
      <c r="F225" t="s">
        <v>14</v>
      </c>
      <c r="G225" t="s">
        <v>14</v>
      </c>
      <c r="H225" t="s">
        <v>14</v>
      </c>
      <c r="I225" t="s">
        <v>14</v>
      </c>
      <c r="J225">
        <v>0</v>
      </c>
    </row>
    <row r="226" spans="1:10" x14ac:dyDescent="0.25">
      <c r="A226" t="s">
        <v>411</v>
      </c>
      <c r="B226" t="s">
        <v>41</v>
      </c>
      <c r="C226" t="s">
        <v>24</v>
      </c>
      <c r="D226" t="s">
        <v>25</v>
      </c>
      <c r="E226" t="s">
        <v>13</v>
      </c>
      <c r="F226" t="s">
        <v>14</v>
      </c>
      <c r="G226" t="s">
        <v>14</v>
      </c>
      <c r="H226" t="s">
        <v>14</v>
      </c>
      <c r="I226" t="s">
        <v>14</v>
      </c>
      <c r="J226">
        <v>0</v>
      </c>
    </row>
    <row r="227" spans="1:10" x14ac:dyDescent="0.25">
      <c r="A227" t="s">
        <v>412</v>
      </c>
      <c r="B227" t="s">
        <v>66</v>
      </c>
      <c r="C227" t="s">
        <v>38</v>
      </c>
      <c r="D227" t="s">
        <v>17</v>
      </c>
      <c r="E227" t="s">
        <v>13</v>
      </c>
      <c r="F227" t="s">
        <v>14</v>
      </c>
      <c r="G227" t="s">
        <v>14</v>
      </c>
      <c r="H227" t="s">
        <v>14</v>
      </c>
      <c r="I227" t="s">
        <v>14</v>
      </c>
      <c r="J227">
        <v>0</v>
      </c>
    </row>
    <row r="228" spans="1:10" x14ac:dyDescent="0.25">
      <c r="A228" t="s">
        <v>413</v>
      </c>
      <c r="B228" t="s">
        <v>414</v>
      </c>
      <c r="C228" t="s">
        <v>24</v>
      </c>
      <c r="D228" t="s">
        <v>25</v>
      </c>
      <c r="E228" t="s">
        <v>13</v>
      </c>
      <c r="F228" t="s">
        <v>14</v>
      </c>
      <c r="G228" t="s">
        <v>14</v>
      </c>
      <c r="H228" t="s">
        <v>14</v>
      </c>
      <c r="I228" t="s">
        <v>14</v>
      </c>
      <c r="J228">
        <v>0</v>
      </c>
    </row>
    <row r="229" spans="1:10" x14ac:dyDescent="0.25">
      <c r="A229" t="s">
        <v>415</v>
      </c>
      <c r="B229" t="s">
        <v>97</v>
      </c>
      <c r="C229" t="s">
        <v>98</v>
      </c>
      <c r="D229" t="s">
        <v>99</v>
      </c>
      <c r="E229" t="s">
        <v>13</v>
      </c>
      <c r="F229" t="s">
        <v>14</v>
      </c>
      <c r="G229" t="s">
        <v>14</v>
      </c>
      <c r="H229" t="s">
        <v>14</v>
      </c>
      <c r="I229" t="s">
        <v>14</v>
      </c>
      <c r="J229">
        <v>0</v>
      </c>
    </row>
    <row r="230" spans="1:10" x14ac:dyDescent="0.25">
      <c r="A230" t="s">
        <v>416</v>
      </c>
      <c r="B230" t="s">
        <v>417</v>
      </c>
      <c r="C230" t="s">
        <v>418</v>
      </c>
      <c r="D230" t="s">
        <v>419</v>
      </c>
      <c r="E230" t="s">
        <v>137</v>
      </c>
      <c r="F230" t="s">
        <v>14</v>
      </c>
      <c r="G230" t="s">
        <v>29</v>
      </c>
      <c r="H230" t="s">
        <v>18</v>
      </c>
      <c r="I230" t="s">
        <v>18</v>
      </c>
      <c r="J230">
        <v>8900</v>
      </c>
    </row>
    <row r="231" spans="1:10" x14ac:dyDescent="0.25">
      <c r="A231" t="s">
        <v>420</v>
      </c>
      <c r="B231" t="s">
        <v>421</v>
      </c>
      <c r="C231" t="s">
        <v>16</v>
      </c>
      <c r="D231" t="s">
        <v>17</v>
      </c>
      <c r="E231" t="s">
        <v>13</v>
      </c>
      <c r="F231" t="s">
        <v>14</v>
      </c>
      <c r="G231" t="s">
        <v>14</v>
      </c>
      <c r="H231" t="s">
        <v>14</v>
      </c>
      <c r="I231" t="s">
        <v>14</v>
      </c>
      <c r="J231">
        <v>0</v>
      </c>
    </row>
    <row r="232" spans="1:10" x14ac:dyDescent="0.25">
      <c r="A232" t="s">
        <v>422</v>
      </c>
      <c r="B232" t="s">
        <v>423</v>
      </c>
      <c r="C232" t="s">
        <v>16</v>
      </c>
      <c r="D232" t="s">
        <v>17</v>
      </c>
      <c r="E232" t="s">
        <v>13</v>
      </c>
      <c r="F232" t="s">
        <v>14</v>
      </c>
      <c r="G232" t="s">
        <v>14</v>
      </c>
      <c r="H232" t="s">
        <v>14</v>
      </c>
      <c r="I232" t="s">
        <v>14</v>
      </c>
      <c r="J232">
        <v>0</v>
      </c>
    </row>
    <row r="233" spans="1:10" x14ac:dyDescent="0.25">
      <c r="A233" t="s">
        <v>424</v>
      </c>
      <c r="B233" t="s">
        <v>425</v>
      </c>
      <c r="C233" t="s">
        <v>16</v>
      </c>
      <c r="D233" t="s">
        <v>17</v>
      </c>
      <c r="E233" t="s">
        <v>13</v>
      </c>
      <c r="F233" t="s">
        <v>14</v>
      </c>
      <c r="G233" t="s">
        <v>14</v>
      </c>
      <c r="H233" t="s">
        <v>14</v>
      </c>
      <c r="I233" t="s">
        <v>14</v>
      </c>
      <c r="J233">
        <v>0</v>
      </c>
    </row>
    <row r="234" spans="1:10" x14ac:dyDescent="0.25">
      <c r="A234" t="s">
        <v>426</v>
      </c>
      <c r="B234" t="s">
        <v>427</v>
      </c>
      <c r="C234" t="s">
        <v>16</v>
      </c>
      <c r="D234" t="s">
        <v>17</v>
      </c>
      <c r="E234" t="s">
        <v>13</v>
      </c>
      <c r="F234" t="s">
        <v>14</v>
      </c>
      <c r="G234" t="s">
        <v>29</v>
      </c>
      <c r="H234" t="s">
        <v>14</v>
      </c>
      <c r="I234" t="s">
        <v>44</v>
      </c>
      <c r="J234">
        <v>11000</v>
      </c>
    </row>
    <row r="235" spans="1:10" x14ac:dyDescent="0.25">
      <c r="A235" t="s">
        <v>428</v>
      </c>
      <c r="B235" t="s">
        <v>19</v>
      </c>
      <c r="C235" t="s">
        <v>16</v>
      </c>
      <c r="D235" t="s">
        <v>17</v>
      </c>
      <c r="E235" t="s">
        <v>13</v>
      </c>
      <c r="F235" t="s">
        <v>14</v>
      </c>
      <c r="G235" t="s">
        <v>14</v>
      </c>
      <c r="H235" t="s">
        <v>14</v>
      </c>
      <c r="I235" t="s">
        <v>14</v>
      </c>
      <c r="J235">
        <v>0</v>
      </c>
    </row>
    <row r="236" spans="1:10" x14ac:dyDescent="0.25">
      <c r="A236" t="s">
        <v>429</v>
      </c>
      <c r="B236" t="s">
        <v>430</v>
      </c>
      <c r="C236" t="s">
        <v>16</v>
      </c>
      <c r="D236" t="s">
        <v>17</v>
      </c>
      <c r="E236" t="s">
        <v>13</v>
      </c>
      <c r="F236" t="s">
        <v>14</v>
      </c>
      <c r="G236" t="s">
        <v>14</v>
      </c>
      <c r="H236" t="s">
        <v>14</v>
      </c>
      <c r="I236" t="s">
        <v>14</v>
      </c>
      <c r="J236">
        <v>0</v>
      </c>
    </row>
    <row r="237" spans="1:10" x14ac:dyDescent="0.25">
      <c r="A237" t="s">
        <v>431</v>
      </c>
      <c r="B237" t="s">
        <v>432</v>
      </c>
      <c r="C237" t="s">
        <v>16</v>
      </c>
      <c r="D237" t="s">
        <v>17</v>
      </c>
      <c r="E237" t="s">
        <v>13</v>
      </c>
      <c r="F237" t="s">
        <v>14</v>
      </c>
      <c r="G237" t="s">
        <v>14</v>
      </c>
      <c r="H237" t="s">
        <v>14</v>
      </c>
      <c r="I237" t="s">
        <v>14</v>
      </c>
      <c r="J237">
        <v>0</v>
      </c>
    </row>
    <row r="238" spans="1:10" x14ac:dyDescent="0.25">
      <c r="A238" t="s">
        <v>433</v>
      </c>
      <c r="B238" t="s">
        <v>434</v>
      </c>
      <c r="C238" t="s">
        <v>16</v>
      </c>
      <c r="D238" t="s">
        <v>17</v>
      </c>
      <c r="E238" t="s">
        <v>13</v>
      </c>
      <c r="F238" t="s">
        <v>14</v>
      </c>
      <c r="G238" t="s">
        <v>14</v>
      </c>
      <c r="H238" t="s">
        <v>14</v>
      </c>
      <c r="I238" t="s">
        <v>14</v>
      </c>
      <c r="J238">
        <v>0</v>
      </c>
    </row>
    <row r="239" spans="1:10" x14ac:dyDescent="0.25">
      <c r="A239" t="s">
        <v>435</v>
      </c>
      <c r="B239" t="s">
        <v>436</v>
      </c>
      <c r="C239" t="s">
        <v>16</v>
      </c>
      <c r="D239" t="s">
        <v>437</v>
      </c>
      <c r="E239" t="s">
        <v>13</v>
      </c>
      <c r="F239" t="s">
        <v>14</v>
      </c>
      <c r="G239" t="s">
        <v>14</v>
      </c>
      <c r="H239" t="s">
        <v>14</v>
      </c>
      <c r="I239" t="s">
        <v>14</v>
      </c>
      <c r="J239">
        <v>0</v>
      </c>
    </row>
    <row r="240" spans="1:10" x14ac:dyDescent="0.25">
      <c r="A240" t="s">
        <v>438</v>
      </c>
      <c r="B240" t="s">
        <v>439</v>
      </c>
      <c r="C240" t="s">
        <v>16</v>
      </c>
      <c r="D240" t="s">
        <v>437</v>
      </c>
      <c r="E240" t="s">
        <v>13</v>
      </c>
      <c r="F240" t="s">
        <v>14</v>
      </c>
      <c r="G240" t="s">
        <v>14</v>
      </c>
      <c r="H240" t="s">
        <v>14</v>
      </c>
      <c r="I240" t="s">
        <v>14</v>
      </c>
      <c r="J240">
        <v>0</v>
      </c>
    </row>
    <row r="241" spans="1:10" x14ac:dyDescent="0.25">
      <c r="A241" t="s">
        <v>440</v>
      </c>
      <c r="B241" t="s">
        <v>441</v>
      </c>
      <c r="C241" t="s">
        <v>16</v>
      </c>
      <c r="D241" t="s">
        <v>437</v>
      </c>
      <c r="E241" t="s">
        <v>13</v>
      </c>
      <c r="F241" t="s">
        <v>14</v>
      </c>
      <c r="G241" t="s">
        <v>14</v>
      </c>
      <c r="H241" t="s">
        <v>14</v>
      </c>
      <c r="I241" t="s">
        <v>14</v>
      </c>
      <c r="J241">
        <v>0</v>
      </c>
    </row>
    <row r="242" spans="1:10" x14ac:dyDescent="0.25">
      <c r="A242" t="s">
        <v>442</v>
      </c>
      <c r="B242" t="s">
        <v>443</v>
      </c>
      <c r="C242" t="s">
        <v>16</v>
      </c>
      <c r="D242" t="s">
        <v>437</v>
      </c>
      <c r="E242" t="s">
        <v>13</v>
      </c>
      <c r="F242" t="s">
        <v>14</v>
      </c>
      <c r="G242" t="s">
        <v>14</v>
      </c>
      <c r="H242" t="s">
        <v>14</v>
      </c>
      <c r="I242" t="s">
        <v>14</v>
      </c>
      <c r="J242">
        <v>0</v>
      </c>
    </row>
    <row r="243" spans="1:10" x14ac:dyDescent="0.25">
      <c r="A243" t="s">
        <v>444</v>
      </c>
      <c r="B243" t="s">
        <v>445</v>
      </c>
      <c r="C243" t="s">
        <v>16</v>
      </c>
      <c r="D243" t="s">
        <v>17</v>
      </c>
      <c r="E243" t="s">
        <v>13</v>
      </c>
      <c r="F243" t="s">
        <v>14</v>
      </c>
      <c r="G243" t="s">
        <v>14</v>
      </c>
      <c r="H243" t="s">
        <v>14</v>
      </c>
      <c r="I243" t="s">
        <v>14</v>
      </c>
      <c r="J243">
        <v>0</v>
      </c>
    </row>
    <row r="244" spans="1:10" x14ac:dyDescent="0.25">
      <c r="A244" t="s">
        <v>446</v>
      </c>
      <c r="B244" t="s">
        <v>447</v>
      </c>
      <c r="C244" t="s">
        <v>16</v>
      </c>
      <c r="D244" t="s">
        <v>17</v>
      </c>
      <c r="E244" t="s">
        <v>13</v>
      </c>
      <c r="F244" t="s">
        <v>14</v>
      </c>
      <c r="G244" t="s">
        <v>14</v>
      </c>
      <c r="H244" t="s">
        <v>14</v>
      </c>
      <c r="I244" t="s">
        <v>14</v>
      </c>
      <c r="J244">
        <v>0</v>
      </c>
    </row>
    <row r="245" spans="1:10" x14ac:dyDescent="0.25">
      <c r="A245" t="s">
        <v>448</v>
      </c>
      <c r="B245" t="s">
        <v>449</v>
      </c>
      <c r="C245" t="s">
        <v>106</v>
      </c>
      <c r="D245" t="s">
        <v>200</v>
      </c>
      <c r="E245" t="s">
        <v>106</v>
      </c>
      <c r="F245" t="s">
        <v>18</v>
      </c>
      <c r="G245" t="s">
        <v>29</v>
      </c>
      <c r="H245" t="s">
        <v>14</v>
      </c>
      <c r="I245" t="s">
        <v>18</v>
      </c>
      <c r="J245">
        <v>40000</v>
      </c>
    </row>
    <row r="246" spans="1:10" x14ac:dyDescent="0.25">
      <c r="A246" t="s">
        <v>450</v>
      </c>
      <c r="B246" t="s">
        <v>451</v>
      </c>
      <c r="C246" t="s">
        <v>55</v>
      </c>
      <c r="D246" t="s">
        <v>17</v>
      </c>
      <c r="E246" t="s">
        <v>28</v>
      </c>
      <c r="F246" t="s">
        <v>14</v>
      </c>
      <c r="G246" t="s">
        <v>44</v>
      </c>
      <c r="H246" t="s">
        <v>14</v>
      </c>
      <c r="I246" t="s">
        <v>14</v>
      </c>
      <c r="J246">
        <v>0</v>
      </c>
    </row>
    <row r="247" spans="1:10" x14ac:dyDescent="0.25">
      <c r="A247" t="s">
        <v>452</v>
      </c>
      <c r="B247" t="s">
        <v>81</v>
      </c>
      <c r="C247" t="s">
        <v>114</v>
      </c>
      <c r="D247" t="s">
        <v>453</v>
      </c>
      <c r="E247" t="s">
        <v>114</v>
      </c>
      <c r="F247" t="s">
        <v>14</v>
      </c>
      <c r="G247" t="s">
        <v>14</v>
      </c>
      <c r="H247" t="s">
        <v>14</v>
      </c>
      <c r="I247" t="s">
        <v>14</v>
      </c>
      <c r="J2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36981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14</v>
      </c>
      <c r="I2" t="s">
        <v>14</v>
      </c>
      <c r="J2">
        <v>0</v>
      </c>
    </row>
    <row r="3" spans="1:10" x14ac:dyDescent="0.25">
      <c r="A3">
        <v>63848</v>
      </c>
      <c r="B3" t="s">
        <v>15</v>
      </c>
      <c r="C3" t="s">
        <v>16</v>
      </c>
      <c r="D3" t="s">
        <v>17</v>
      </c>
      <c r="E3" t="s">
        <v>13</v>
      </c>
      <c r="F3" t="s">
        <v>14</v>
      </c>
      <c r="G3" t="s">
        <v>18</v>
      </c>
      <c r="H3" t="s">
        <v>18</v>
      </c>
      <c r="I3" t="s">
        <v>18</v>
      </c>
      <c r="J3">
        <v>12376</v>
      </c>
    </row>
    <row r="4" spans="1:10" x14ac:dyDescent="0.25">
      <c r="A4">
        <v>66326</v>
      </c>
      <c r="B4" t="s">
        <v>19</v>
      </c>
      <c r="C4" t="s">
        <v>20</v>
      </c>
      <c r="D4" t="s">
        <v>21</v>
      </c>
      <c r="E4" t="s">
        <v>13</v>
      </c>
      <c r="F4" t="s">
        <v>14</v>
      </c>
      <c r="G4" t="s">
        <v>22</v>
      </c>
      <c r="H4" t="s">
        <v>22</v>
      </c>
      <c r="I4" t="s">
        <v>22</v>
      </c>
      <c r="J4">
        <v>15600</v>
      </c>
    </row>
    <row r="5" spans="1:10" x14ac:dyDescent="0.25">
      <c r="A5">
        <v>66820</v>
      </c>
      <c r="B5" t="s">
        <v>23</v>
      </c>
      <c r="C5" t="s">
        <v>24</v>
      </c>
      <c r="D5" t="s">
        <v>25</v>
      </c>
      <c r="E5" t="s">
        <v>13</v>
      </c>
      <c r="F5" t="s">
        <v>14</v>
      </c>
      <c r="G5" t="s">
        <v>14</v>
      </c>
      <c r="H5" t="s">
        <v>14</v>
      </c>
      <c r="I5" t="s">
        <v>14</v>
      </c>
      <c r="J5">
        <v>0</v>
      </c>
    </row>
    <row r="6" spans="1:10" x14ac:dyDescent="0.25">
      <c r="A6">
        <v>69252</v>
      </c>
      <c r="B6" t="s">
        <v>26</v>
      </c>
      <c r="C6" t="s">
        <v>27</v>
      </c>
      <c r="D6" t="s">
        <v>17</v>
      </c>
      <c r="E6" t="s">
        <v>28</v>
      </c>
      <c r="F6" t="s">
        <v>14</v>
      </c>
      <c r="G6" t="s">
        <v>29</v>
      </c>
      <c r="H6" t="s">
        <v>29</v>
      </c>
      <c r="I6" t="s">
        <v>29</v>
      </c>
      <c r="J6">
        <v>7100</v>
      </c>
    </row>
    <row r="7" spans="1:10" x14ac:dyDescent="0.25">
      <c r="A7">
        <v>69253</v>
      </c>
      <c r="B7" t="s">
        <v>30</v>
      </c>
      <c r="C7" t="s">
        <v>27</v>
      </c>
      <c r="D7" t="s">
        <v>17</v>
      </c>
      <c r="E7" t="s">
        <v>28</v>
      </c>
      <c r="F7" t="s">
        <v>14</v>
      </c>
      <c r="G7" t="s">
        <v>22</v>
      </c>
      <c r="H7" t="s">
        <v>22</v>
      </c>
      <c r="I7" t="s">
        <v>29</v>
      </c>
      <c r="J7">
        <v>7200</v>
      </c>
    </row>
    <row r="8" spans="1:10" x14ac:dyDescent="0.25">
      <c r="A8">
        <v>69262</v>
      </c>
      <c r="B8" t="s">
        <v>31</v>
      </c>
      <c r="C8" t="s">
        <v>32</v>
      </c>
      <c r="D8" t="s">
        <v>33</v>
      </c>
      <c r="E8" t="s">
        <v>13</v>
      </c>
      <c r="F8" t="s">
        <v>14</v>
      </c>
      <c r="G8" t="s">
        <v>29</v>
      </c>
      <c r="H8" t="s">
        <v>29</v>
      </c>
      <c r="I8" t="s">
        <v>29</v>
      </c>
      <c r="J8">
        <v>7400</v>
      </c>
    </row>
    <row r="9" spans="1:10" x14ac:dyDescent="0.25">
      <c r="A9">
        <v>69279</v>
      </c>
      <c r="B9" t="s">
        <v>34</v>
      </c>
      <c r="C9" t="s">
        <v>24</v>
      </c>
      <c r="D9" t="s">
        <v>35</v>
      </c>
      <c r="E9" t="s">
        <v>13</v>
      </c>
      <c r="F9" t="s">
        <v>14</v>
      </c>
      <c r="G9" t="s">
        <v>18</v>
      </c>
      <c r="H9" t="s">
        <v>36</v>
      </c>
      <c r="I9" t="s">
        <v>36</v>
      </c>
      <c r="J9">
        <v>3800</v>
      </c>
    </row>
    <row r="10" spans="1:10" x14ac:dyDescent="0.25">
      <c r="A10">
        <v>69293</v>
      </c>
      <c r="B10" t="s">
        <v>37</v>
      </c>
      <c r="C10" t="s">
        <v>38</v>
      </c>
      <c r="D10" t="s">
        <v>17</v>
      </c>
      <c r="E10" t="s">
        <v>13</v>
      </c>
      <c r="F10" t="s">
        <v>14</v>
      </c>
      <c r="G10" t="s">
        <v>14</v>
      </c>
      <c r="H10" t="s">
        <v>14</v>
      </c>
      <c r="I10" t="s">
        <v>14</v>
      </c>
      <c r="J10">
        <v>0</v>
      </c>
    </row>
    <row r="11" spans="1:10" x14ac:dyDescent="0.25">
      <c r="A11">
        <v>69507</v>
      </c>
      <c r="B11" t="s">
        <v>39</v>
      </c>
      <c r="C11" t="s">
        <v>32</v>
      </c>
      <c r="D11" t="s">
        <v>40</v>
      </c>
      <c r="E11" t="s">
        <v>13</v>
      </c>
      <c r="F11" t="s">
        <v>14</v>
      </c>
      <c r="G11" t="s">
        <v>14</v>
      </c>
      <c r="H11" t="s">
        <v>14</v>
      </c>
      <c r="I11" t="s">
        <v>14</v>
      </c>
      <c r="J11">
        <v>0</v>
      </c>
    </row>
    <row r="12" spans="1:10" x14ac:dyDescent="0.25">
      <c r="A12">
        <v>69518</v>
      </c>
      <c r="B12" t="s">
        <v>41</v>
      </c>
      <c r="C12" t="s">
        <v>42</v>
      </c>
      <c r="D12" t="s">
        <v>43</v>
      </c>
      <c r="E12" t="s">
        <v>13</v>
      </c>
      <c r="F12" t="s">
        <v>14</v>
      </c>
      <c r="G12" t="s">
        <v>29</v>
      </c>
      <c r="H12" t="s">
        <v>29</v>
      </c>
      <c r="I12" t="s">
        <v>44</v>
      </c>
      <c r="J12">
        <v>35000</v>
      </c>
    </row>
    <row r="13" spans="1:10" x14ac:dyDescent="0.25">
      <c r="A13">
        <v>69762</v>
      </c>
      <c r="B13" t="s">
        <v>45</v>
      </c>
      <c r="C13" t="s">
        <v>20</v>
      </c>
      <c r="D13" t="s">
        <v>21</v>
      </c>
      <c r="E13" t="s">
        <v>13</v>
      </c>
      <c r="F13" t="s">
        <v>14</v>
      </c>
      <c r="G13" t="s">
        <v>14</v>
      </c>
      <c r="H13" t="s">
        <v>14</v>
      </c>
      <c r="I13" t="s">
        <v>14</v>
      </c>
      <c r="J13">
        <v>0</v>
      </c>
    </row>
    <row r="14" spans="1:10" x14ac:dyDescent="0.25">
      <c r="A14">
        <v>71227</v>
      </c>
      <c r="B14" t="s">
        <v>46</v>
      </c>
      <c r="C14" t="s">
        <v>47</v>
      </c>
      <c r="D14" t="s">
        <v>17</v>
      </c>
      <c r="E14" t="s">
        <v>13</v>
      </c>
      <c r="F14" t="s">
        <v>14</v>
      </c>
      <c r="G14" t="s">
        <v>14</v>
      </c>
      <c r="H14" t="s">
        <v>14</v>
      </c>
      <c r="I14" t="s">
        <v>14</v>
      </c>
      <c r="J14">
        <v>0</v>
      </c>
    </row>
    <row r="15" spans="1:10" x14ac:dyDescent="0.25">
      <c r="A15">
        <v>71229</v>
      </c>
      <c r="B15" t="s">
        <v>19</v>
      </c>
      <c r="C15" t="s">
        <v>47</v>
      </c>
      <c r="D15" t="s">
        <v>17</v>
      </c>
      <c r="E15" t="s">
        <v>13</v>
      </c>
      <c r="F15" t="s">
        <v>14</v>
      </c>
      <c r="G15" t="s">
        <v>29</v>
      </c>
      <c r="H15" t="s">
        <v>29</v>
      </c>
      <c r="I15" t="s">
        <v>18</v>
      </c>
      <c r="J15">
        <v>20000</v>
      </c>
    </row>
    <row r="16" spans="1:10" x14ac:dyDescent="0.25">
      <c r="A16">
        <v>71230</v>
      </c>
      <c r="B16" t="s">
        <v>19</v>
      </c>
      <c r="C16" t="s">
        <v>48</v>
      </c>
      <c r="D16" t="s">
        <v>17</v>
      </c>
      <c r="E16" t="s">
        <v>13</v>
      </c>
      <c r="F16" t="s">
        <v>14</v>
      </c>
      <c r="G16" t="s">
        <v>14</v>
      </c>
      <c r="H16" t="s">
        <v>14</v>
      </c>
      <c r="I16" t="s">
        <v>14</v>
      </c>
      <c r="J16">
        <v>0</v>
      </c>
    </row>
    <row r="17" spans="1:10" x14ac:dyDescent="0.25">
      <c r="A17">
        <v>72426</v>
      </c>
      <c r="B17" t="s">
        <v>31</v>
      </c>
      <c r="C17" t="s">
        <v>27</v>
      </c>
      <c r="D17" t="s">
        <v>17</v>
      </c>
      <c r="E17" t="s">
        <v>28</v>
      </c>
      <c r="F17" t="s">
        <v>22</v>
      </c>
      <c r="G17" t="s">
        <v>22</v>
      </c>
      <c r="H17" t="s">
        <v>22</v>
      </c>
      <c r="I17" t="s">
        <v>22</v>
      </c>
      <c r="J17">
        <v>12700</v>
      </c>
    </row>
    <row r="18" spans="1:10" x14ac:dyDescent="0.25">
      <c r="A18">
        <v>79445</v>
      </c>
      <c r="B18" t="s">
        <v>49</v>
      </c>
      <c r="C18" t="s">
        <v>32</v>
      </c>
      <c r="D18" t="s">
        <v>40</v>
      </c>
      <c r="E18" t="s">
        <v>13</v>
      </c>
      <c r="F18" t="s">
        <v>14</v>
      </c>
      <c r="G18" t="s">
        <v>18</v>
      </c>
      <c r="H18" t="s">
        <v>36</v>
      </c>
      <c r="I18" t="s">
        <v>36</v>
      </c>
      <c r="J18">
        <v>10645</v>
      </c>
    </row>
    <row r="19" spans="1:10" x14ac:dyDescent="0.25">
      <c r="A19">
        <v>79448</v>
      </c>
      <c r="B19" t="s">
        <v>49</v>
      </c>
      <c r="C19" t="s">
        <v>50</v>
      </c>
      <c r="D19" t="s">
        <v>12</v>
      </c>
      <c r="E19" t="s">
        <v>13</v>
      </c>
      <c r="F19" t="s">
        <v>14</v>
      </c>
      <c r="G19" t="s">
        <v>14</v>
      </c>
      <c r="H19" t="s">
        <v>14</v>
      </c>
      <c r="I19" t="s">
        <v>14</v>
      </c>
      <c r="J19">
        <v>0</v>
      </c>
    </row>
    <row r="20" spans="1:10" x14ac:dyDescent="0.25">
      <c r="A20">
        <v>79460</v>
      </c>
      <c r="B20" t="s">
        <v>51</v>
      </c>
      <c r="C20" t="s">
        <v>20</v>
      </c>
      <c r="D20" t="s">
        <v>21</v>
      </c>
      <c r="E20" t="s">
        <v>13</v>
      </c>
      <c r="F20" t="s">
        <v>14</v>
      </c>
      <c r="G20" t="s">
        <v>29</v>
      </c>
      <c r="H20" t="s">
        <v>29</v>
      </c>
      <c r="I20" t="s">
        <v>14</v>
      </c>
      <c r="J20">
        <v>0</v>
      </c>
    </row>
    <row r="21" spans="1:10" x14ac:dyDescent="0.25">
      <c r="A21">
        <v>80777</v>
      </c>
      <c r="B21" t="s">
        <v>41</v>
      </c>
      <c r="C21" t="s">
        <v>38</v>
      </c>
      <c r="D21" t="s">
        <v>17</v>
      </c>
      <c r="E21" t="s">
        <v>13</v>
      </c>
      <c r="F21" t="s">
        <v>14</v>
      </c>
      <c r="G21" t="s">
        <v>18</v>
      </c>
      <c r="H21" t="s">
        <v>18</v>
      </c>
      <c r="I21" t="s">
        <v>44</v>
      </c>
      <c r="J21">
        <v>41000</v>
      </c>
    </row>
    <row r="22" spans="1:10" x14ac:dyDescent="0.25">
      <c r="A22">
        <v>80779</v>
      </c>
      <c r="B22" t="s">
        <v>52</v>
      </c>
      <c r="C22" t="s">
        <v>16</v>
      </c>
      <c r="D22" t="s">
        <v>17</v>
      </c>
      <c r="E22" t="s">
        <v>13</v>
      </c>
      <c r="F22" t="s">
        <v>14</v>
      </c>
      <c r="G22" t="s">
        <v>14</v>
      </c>
      <c r="H22" t="s">
        <v>14</v>
      </c>
      <c r="I22" t="s">
        <v>14</v>
      </c>
      <c r="J22">
        <v>0</v>
      </c>
    </row>
    <row r="23" spans="1:10" x14ac:dyDescent="0.25">
      <c r="A23">
        <v>81166</v>
      </c>
      <c r="B23" t="s">
        <v>49</v>
      </c>
      <c r="C23" t="s">
        <v>11</v>
      </c>
      <c r="D23" t="s">
        <v>12</v>
      </c>
      <c r="E23" t="s">
        <v>13</v>
      </c>
      <c r="F23" t="s">
        <v>14</v>
      </c>
      <c r="G23" t="s">
        <v>14</v>
      </c>
      <c r="H23" t="s">
        <v>14</v>
      </c>
      <c r="I23" t="s">
        <v>14</v>
      </c>
      <c r="J23">
        <v>0</v>
      </c>
    </row>
    <row r="24" spans="1:10" x14ac:dyDescent="0.25">
      <c r="A24">
        <v>81167</v>
      </c>
      <c r="B24" t="s">
        <v>49</v>
      </c>
      <c r="C24" t="s">
        <v>47</v>
      </c>
      <c r="D24" t="s">
        <v>17</v>
      </c>
      <c r="E24" t="s">
        <v>13</v>
      </c>
      <c r="F24" t="s">
        <v>14</v>
      </c>
      <c r="G24" t="s">
        <v>14</v>
      </c>
      <c r="H24" t="s">
        <v>14</v>
      </c>
      <c r="I24" t="s">
        <v>14</v>
      </c>
      <c r="J24">
        <v>0</v>
      </c>
    </row>
    <row r="25" spans="1:10" x14ac:dyDescent="0.25">
      <c r="A25">
        <v>81168</v>
      </c>
      <c r="B25" t="s">
        <v>49</v>
      </c>
      <c r="C25" t="s">
        <v>32</v>
      </c>
      <c r="D25" t="s">
        <v>25</v>
      </c>
      <c r="E25" t="s">
        <v>13</v>
      </c>
      <c r="F25" t="s">
        <v>14</v>
      </c>
      <c r="G25" t="s">
        <v>14</v>
      </c>
      <c r="H25" t="s">
        <v>14</v>
      </c>
      <c r="I25" t="s">
        <v>14</v>
      </c>
      <c r="J25">
        <v>0</v>
      </c>
    </row>
    <row r="26" spans="1:10" x14ac:dyDescent="0.25">
      <c r="A26">
        <v>81169</v>
      </c>
      <c r="B26" t="s">
        <v>53</v>
      </c>
      <c r="C26" t="s">
        <v>32</v>
      </c>
      <c r="D26" t="s">
        <v>33</v>
      </c>
      <c r="E26" t="s">
        <v>13</v>
      </c>
      <c r="F26" t="s">
        <v>14</v>
      </c>
      <c r="G26" t="s">
        <v>14</v>
      </c>
      <c r="H26" t="s">
        <v>14</v>
      </c>
      <c r="I26" t="s">
        <v>14</v>
      </c>
      <c r="J26">
        <v>0</v>
      </c>
    </row>
    <row r="27" spans="1:10" x14ac:dyDescent="0.25">
      <c r="A27">
        <v>81170</v>
      </c>
      <c r="B27" t="s">
        <v>49</v>
      </c>
      <c r="C27" t="s">
        <v>24</v>
      </c>
      <c r="D27" t="s">
        <v>25</v>
      </c>
      <c r="E27" t="s">
        <v>13</v>
      </c>
      <c r="F27" t="s">
        <v>14</v>
      </c>
      <c r="G27" t="s">
        <v>18</v>
      </c>
      <c r="H27" t="s">
        <v>36</v>
      </c>
      <c r="I27" t="s">
        <v>44</v>
      </c>
      <c r="J27">
        <v>18500</v>
      </c>
    </row>
    <row r="28" spans="1:10" x14ac:dyDescent="0.25">
      <c r="A28">
        <v>81890</v>
      </c>
      <c r="B28" t="s">
        <v>54</v>
      </c>
      <c r="C28" t="s">
        <v>55</v>
      </c>
      <c r="D28" t="s">
        <v>56</v>
      </c>
      <c r="E28" t="s">
        <v>28</v>
      </c>
      <c r="F28" t="s">
        <v>14</v>
      </c>
      <c r="G28" t="s">
        <v>22</v>
      </c>
      <c r="H28" t="s">
        <v>22</v>
      </c>
      <c r="I28" t="s">
        <v>22</v>
      </c>
      <c r="J28">
        <v>9200</v>
      </c>
    </row>
    <row r="29" spans="1:10" x14ac:dyDescent="0.25">
      <c r="A29">
        <v>81893</v>
      </c>
      <c r="B29" t="s">
        <v>57</v>
      </c>
      <c r="C29" t="s">
        <v>27</v>
      </c>
      <c r="D29" t="s">
        <v>58</v>
      </c>
      <c r="E29" t="s">
        <v>28</v>
      </c>
      <c r="F29" t="s">
        <v>14</v>
      </c>
      <c r="G29" t="s">
        <v>29</v>
      </c>
      <c r="H29" t="s">
        <v>18</v>
      </c>
      <c r="I29" t="s">
        <v>18</v>
      </c>
      <c r="J29">
        <v>9000</v>
      </c>
    </row>
    <row r="30" spans="1:10" x14ac:dyDescent="0.25">
      <c r="A30">
        <v>81896</v>
      </c>
      <c r="B30" t="s">
        <v>59</v>
      </c>
      <c r="C30" t="s">
        <v>32</v>
      </c>
      <c r="D30" t="s">
        <v>33</v>
      </c>
      <c r="E30" t="s">
        <v>13</v>
      </c>
      <c r="F30" t="s">
        <v>14</v>
      </c>
      <c r="G30" t="s">
        <v>29</v>
      </c>
      <c r="H30" t="s">
        <v>29</v>
      </c>
      <c r="I30" t="s">
        <v>29</v>
      </c>
      <c r="J30">
        <v>19500</v>
      </c>
    </row>
    <row r="31" spans="1:10" x14ac:dyDescent="0.25">
      <c r="A31">
        <v>81901</v>
      </c>
      <c r="B31" t="s">
        <v>60</v>
      </c>
      <c r="C31" t="s">
        <v>32</v>
      </c>
      <c r="D31" t="s">
        <v>40</v>
      </c>
      <c r="E31" t="s">
        <v>13</v>
      </c>
      <c r="F31" t="s">
        <v>14</v>
      </c>
      <c r="G31" t="s">
        <v>18</v>
      </c>
      <c r="H31" t="s">
        <v>36</v>
      </c>
      <c r="I31" t="s">
        <v>36</v>
      </c>
      <c r="J31">
        <v>4150</v>
      </c>
    </row>
    <row r="32" spans="1:10" x14ac:dyDescent="0.25">
      <c r="A32">
        <v>81905</v>
      </c>
      <c r="B32" t="s">
        <v>61</v>
      </c>
      <c r="C32" t="s">
        <v>32</v>
      </c>
      <c r="D32" t="s">
        <v>33</v>
      </c>
      <c r="E32" t="s">
        <v>13</v>
      </c>
      <c r="F32" t="s">
        <v>14</v>
      </c>
      <c r="G32" t="s">
        <v>14</v>
      </c>
      <c r="H32" t="s">
        <v>14</v>
      </c>
      <c r="I32" t="s">
        <v>14</v>
      </c>
      <c r="J32">
        <v>0</v>
      </c>
    </row>
    <row r="33" spans="1:10" x14ac:dyDescent="0.25">
      <c r="A33">
        <v>81906</v>
      </c>
      <c r="B33" t="s">
        <v>62</v>
      </c>
      <c r="C33" t="s">
        <v>16</v>
      </c>
      <c r="D33" t="s">
        <v>63</v>
      </c>
      <c r="E33" t="s">
        <v>13</v>
      </c>
      <c r="F33" t="s">
        <v>14</v>
      </c>
      <c r="G33" t="s">
        <v>22</v>
      </c>
      <c r="H33" t="s">
        <v>22</v>
      </c>
      <c r="I33" t="s">
        <v>14</v>
      </c>
      <c r="J33">
        <v>0</v>
      </c>
    </row>
    <row r="34" spans="1:10" x14ac:dyDescent="0.25">
      <c r="A34">
        <v>81907</v>
      </c>
      <c r="B34" t="s">
        <v>61</v>
      </c>
      <c r="C34" t="s">
        <v>24</v>
      </c>
      <c r="D34" t="s">
        <v>64</v>
      </c>
      <c r="E34" t="s">
        <v>13</v>
      </c>
      <c r="F34" t="s">
        <v>14</v>
      </c>
      <c r="G34" t="s">
        <v>22</v>
      </c>
      <c r="H34" t="s">
        <v>22</v>
      </c>
      <c r="I34" t="s">
        <v>14</v>
      </c>
      <c r="J34">
        <v>0</v>
      </c>
    </row>
    <row r="35" spans="1:10" x14ac:dyDescent="0.25">
      <c r="A35">
        <v>81910</v>
      </c>
      <c r="B35" t="s">
        <v>65</v>
      </c>
      <c r="C35" t="s">
        <v>24</v>
      </c>
      <c r="D35" t="s">
        <v>25</v>
      </c>
      <c r="E35" t="s">
        <v>13</v>
      </c>
      <c r="F35" t="s">
        <v>14</v>
      </c>
      <c r="G35" t="s">
        <v>36</v>
      </c>
      <c r="H35" t="s">
        <v>14</v>
      </c>
      <c r="I35" t="s">
        <v>14</v>
      </c>
      <c r="J35">
        <v>0</v>
      </c>
    </row>
    <row r="36" spans="1:10" x14ac:dyDescent="0.25">
      <c r="A36">
        <v>81911</v>
      </c>
      <c r="B36" t="s">
        <v>66</v>
      </c>
      <c r="C36" t="s">
        <v>67</v>
      </c>
      <c r="D36" t="s">
        <v>17</v>
      </c>
      <c r="E36" t="s">
        <v>13</v>
      </c>
      <c r="F36" t="s">
        <v>14</v>
      </c>
      <c r="G36" t="s">
        <v>14</v>
      </c>
      <c r="H36" t="s">
        <v>14</v>
      </c>
      <c r="I36" t="s">
        <v>14</v>
      </c>
      <c r="J36">
        <v>0</v>
      </c>
    </row>
    <row r="37" spans="1:10" x14ac:dyDescent="0.25">
      <c r="A37">
        <v>81916</v>
      </c>
      <c r="B37" t="s">
        <v>68</v>
      </c>
      <c r="C37" t="s">
        <v>13</v>
      </c>
      <c r="D37" t="s">
        <v>17</v>
      </c>
      <c r="E37" t="s">
        <v>13</v>
      </c>
      <c r="F37" t="s">
        <v>14</v>
      </c>
      <c r="G37" t="s">
        <v>14</v>
      </c>
      <c r="H37" t="s">
        <v>14</v>
      </c>
      <c r="I37" t="s">
        <v>14</v>
      </c>
      <c r="J37">
        <v>0</v>
      </c>
    </row>
    <row r="38" spans="1:10" x14ac:dyDescent="0.25">
      <c r="A38">
        <v>85959</v>
      </c>
      <c r="B38" t="s">
        <v>69</v>
      </c>
      <c r="C38" t="s">
        <v>16</v>
      </c>
      <c r="D38" t="s">
        <v>63</v>
      </c>
      <c r="E38" t="s">
        <v>13</v>
      </c>
      <c r="F38" t="s">
        <v>22</v>
      </c>
      <c r="G38" t="s">
        <v>22</v>
      </c>
      <c r="H38" t="s">
        <v>22</v>
      </c>
      <c r="I38" t="s">
        <v>22</v>
      </c>
      <c r="J38">
        <v>14000</v>
      </c>
    </row>
    <row r="39" spans="1:10" x14ac:dyDescent="0.25">
      <c r="A39">
        <v>86022</v>
      </c>
      <c r="B39" t="s">
        <v>70</v>
      </c>
      <c r="C39" t="s">
        <v>11</v>
      </c>
      <c r="D39" t="s">
        <v>63</v>
      </c>
      <c r="E39" t="s">
        <v>13</v>
      </c>
      <c r="F39" t="s">
        <v>22</v>
      </c>
      <c r="G39" t="s">
        <v>22</v>
      </c>
      <c r="H39" t="s">
        <v>22</v>
      </c>
      <c r="I39" t="s">
        <v>22</v>
      </c>
      <c r="J39">
        <v>48732</v>
      </c>
    </row>
    <row r="40" spans="1:10" x14ac:dyDescent="0.25">
      <c r="A40">
        <v>86023</v>
      </c>
      <c r="B40" t="s">
        <v>71</v>
      </c>
      <c r="C40" t="s">
        <v>72</v>
      </c>
      <c r="D40" t="s">
        <v>12</v>
      </c>
      <c r="E40" t="s">
        <v>13</v>
      </c>
      <c r="F40" t="s">
        <v>14</v>
      </c>
      <c r="G40" t="s">
        <v>36</v>
      </c>
      <c r="H40" t="s">
        <v>14</v>
      </c>
      <c r="I40" t="s">
        <v>14</v>
      </c>
      <c r="J40">
        <v>0</v>
      </c>
    </row>
    <row r="41" spans="1:10" x14ac:dyDescent="0.25">
      <c r="A41">
        <v>86027</v>
      </c>
      <c r="B41" t="s">
        <v>73</v>
      </c>
      <c r="C41" t="s">
        <v>16</v>
      </c>
      <c r="D41" t="s">
        <v>17</v>
      </c>
      <c r="E41" t="s">
        <v>13</v>
      </c>
      <c r="F41" t="s">
        <v>14</v>
      </c>
      <c r="G41" t="s">
        <v>18</v>
      </c>
      <c r="H41" t="s">
        <v>36</v>
      </c>
      <c r="I41" t="s">
        <v>36</v>
      </c>
      <c r="J41">
        <v>4350</v>
      </c>
    </row>
    <row r="42" spans="1:10" x14ac:dyDescent="0.25">
      <c r="A42">
        <v>87378</v>
      </c>
      <c r="B42" t="s">
        <v>74</v>
      </c>
      <c r="C42" t="s">
        <v>75</v>
      </c>
      <c r="D42" t="s">
        <v>76</v>
      </c>
      <c r="E42" t="s">
        <v>77</v>
      </c>
      <c r="F42" t="s">
        <v>14</v>
      </c>
      <c r="G42" t="s">
        <v>14</v>
      </c>
      <c r="H42" t="s">
        <v>14</v>
      </c>
      <c r="I42" t="s">
        <v>14</v>
      </c>
      <c r="J42">
        <v>0</v>
      </c>
    </row>
    <row r="43" spans="1:10" x14ac:dyDescent="0.25">
      <c r="A43">
        <v>87436</v>
      </c>
      <c r="B43" t="s">
        <v>41</v>
      </c>
      <c r="C43" t="s">
        <v>24</v>
      </c>
      <c r="D43" t="s">
        <v>64</v>
      </c>
      <c r="E43" t="s">
        <v>13</v>
      </c>
      <c r="F43" t="s">
        <v>14</v>
      </c>
      <c r="G43" t="s">
        <v>18</v>
      </c>
      <c r="H43" t="s">
        <v>36</v>
      </c>
      <c r="I43" t="s">
        <v>14</v>
      </c>
      <c r="J43">
        <v>0</v>
      </c>
    </row>
    <row r="44" spans="1:10" x14ac:dyDescent="0.25">
      <c r="A44">
        <v>87437</v>
      </c>
      <c r="B44" t="s">
        <v>78</v>
      </c>
      <c r="C44" t="s">
        <v>38</v>
      </c>
      <c r="D44" t="s">
        <v>17</v>
      </c>
      <c r="E44" t="s">
        <v>13</v>
      </c>
      <c r="F44" t="s">
        <v>22</v>
      </c>
      <c r="G44" t="s">
        <v>22</v>
      </c>
      <c r="H44" t="s">
        <v>22</v>
      </c>
      <c r="I44" t="s">
        <v>22</v>
      </c>
      <c r="J44">
        <v>48000</v>
      </c>
    </row>
    <row r="45" spans="1:10" x14ac:dyDescent="0.25">
      <c r="A45">
        <v>87439</v>
      </c>
      <c r="B45" t="s">
        <v>79</v>
      </c>
      <c r="C45" t="s">
        <v>16</v>
      </c>
      <c r="D45" t="s">
        <v>80</v>
      </c>
      <c r="E45" t="s">
        <v>13</v>
      </c>
      <c r="F45" t="s">
        <v>14</v>
      </c>
      <c r="G45" t="s">
        <v>14</v>
      </c>
      <c r="H45" t="s">
        <v>14</v>
      </c>
      <c r="I45" t="s">
        <v>14</v>
      </c>
      <c r="J45">
        <v>0</v>
      </c>
    </row>
    <row r="46" spans="1:10" x14ac:dyDescent="0.25">
      <c r="A46">
        <v>87441</v>
      </c>
      <c r="B46" t="s">
        <v>81</v>
      </c>
      <c r="C46" t="s">
        <v>50</v>
      </c>
      <c r="D46" t="s">
        <v>12</v>
      </c>
      <c r="E46" t="s">
        <v>13</v>
      </c>
      <c r="F46" t="s">
        <v>14</v>
      </c>
      <c r="G46" t="s">
        <v>18</v>
      </c>
      <c r="H46" t="s">
        <v>18</v>
      </c>
      <c r="I46" t="s">
        <v>18</v>
      </c>
      <c r="J46">
        <v>4700</v>
      </c>
    </row>
    <row r="47" spans="1:10" x14ac:dyDescent="0.25">
      <c r="A47">
        <v>87442</v>
      </c>
      <c r="B47" t="s">
        <v>78</v>
      </c>
      <c r="C47" t="s">
        <v>24</v>
      </c>
      <c r="D47" t="s">
        <v>64</v>
      </c>
      <c r="E47" t="s">
        <v>13</v>
      </c>
      <c r="F47" t="s">
        <v>14</v>
      </c>
      <c r="G47" t="s">
        <v>36</v>
      </c>
      <c r="H47" t="s">
        <v>14</v>
      </c>
      <c r="I47" t="s">
        <v>14</v>
      </c>
      <c r="J47">
        <v>0</v>
      </c>
    </row>
    <row r="48" spans="1:10" x14ac:dyDescent="0.25">
      <c r="A48">
        <v>87444</v>
      </c>
      <c r="B48" t="s">
        <v>82</v>
      </c>
      <c r="C48" t="s">
        <v>83</v>
      </c>
      <c r="D48" t="s">
        <v>17</v>
      </c>
      <c r="E48" t="s">
        <v>13</v>
      </c>
      <c r="F48" t="s">
        <v>14</v>
      </c>
      <c r="G48" t="s">
        <v>14</v>
      </c>
      <c r="H48" t="s">
        <v>14</v>
      </c>
      <c r="I48" t="s">
        <v>14</v>
      </c>
      <c r="J48">
        <v>0</v>
      </c>
    </row>
    <row r="49" spans="1:10" x14ac:dyDescent="0.25">
      <c r="A49">
        <v>87447</v>
      </c>
      <c r="B49" t="s">
        <v>84</v>
      </c>
      <c r="C49" t="s">
        <v>38</v>
      </c>
      <c r="D49" t="s">
        <v>17</v>
      </c>
      <c r="E49" t="s">
        <v>13</v>
      </c>
      <c r="F49" t="s">
        <v>14</v>
      </c>
      <c r="G49" t="s">
        <v>29</v>
      </c>
      <c r="H49" t="s">
        <v>29</v>
      </c>
      <c r="I49" t="s">
        <v>29</v>
      </c>
      <c r="J49">
        <v>6400</v>
      </c>
    </row>
    <row r="50" spans="1:10" x14ac:dyDescent="0.25">
      <c r="A50">
        <v>87741</v>
      </c>
      <c r="B50" t="s">
        <v>85</v>
      </c>
      <c r="C50" t="s">
        <v>55</v>
      </c>
      <c r="D50" t="s">
        <v>17</v>
      </c>
      <c r="E50" t="s">
        <v>28</v>
      </c>
      <c r="F50" t="s">
        <v>14</v>
      </c>
      <c r="G50" t="s">
        <v>18</v>
      </c>
      <c r="H50" t="s">
        <v>14</v>
      </c>
      <c r="I50" t="s">
        <v>14</v>
      </c>
      <c r="J50">
        <v>0</v>
      </c>
    </row>
    <row r="51" spans="1:10" x14ac:dyDescent="0.25">
      <c r="A51">
        <v>88654</v>
      </c>
      <c r="B51" t="s">
        <v>86</v>
      </c>
      <c r="C51" t="s">
        <v>55</v>
      </c>
      <c r="D51" t="s">
        <v>17</v>
      </c>
      <c r="E51" t="s">
        <v>28</v>
      </c>
      <c r="F51" t="s">
        <v>14</v>
      </c>
      <c r="G51" t="s">
        <v>18</v>
      </c>
      <c r="H51" t="s">
        <v>36</v>
      </c>
      <c r="I51" t="s">
        <v>36</v>
      </c>
      <c r="J51">
        <v>13300</v>
      </c>
    </row>
    <row r="52" spans="1:10" x14ac:dyDescent="0.25">
      <c r="A52">
        <v>88655</v>
      </c>
      <c r="B52" t="s">
        <v>87</v>
      </c>
      <c r="C52" t="s">
        <v>55</v>
      </c>
      <c r="D52" t="s">
        <v>17</v>
      </c>
      <c r="E52" t="s">
        <v>28</v>
      </c>
      <c r="F52" t="s">
        <v>14</v>
      </c>
      <c r="G52" t="s">
        <v>44</v>
      </c>
      <c r="H52" t="s">
        <v>14</v>
      </c>
      <c r="I52" t="s">
        <v>14</v>
      </c>
      <c r="J52">
        <v>0</v>
      </c>
    </row>
    <row r="53" spans="1:10" x14ac:dyDescent="0.25">
      <c r="A53">
        <v>88656</v>
      </c>
      <c r="B53" t="s">
        <v>88</v>
      </c>
      <c r="C53" t="s">
        <v>55</v>
      </c>
      <c r="D53" t="s">
        <v>17</v>
      </c>
      <c r="E53" t="s">
        <v>28</v>
      </c>
      <c r="F53" t="s">
        <v>14</v>
      </c>
      <c r="G53" t="s">
        <v>18</v>
      </c>
      <c r="H53" t="s">
        <v>14</v>
      </c>
      <c r="I53" t="s">
        <v>14</v>
      </c>
      <c r="J53">
        <v>0</v>
      </c>
    </row>
    <row r="54" spans="1:10" x14ac:dyDescent="0.25">
      <c r="A54">
        <v>88658</v>
      </c>
      <c r="B54" t="s">
        <v>89</v>
      </c>
      <c r="C54" t="s">
        <v>27</v>
      </c>
      <c r="D54" t="s">
        <v>17</v>
      </c>
      <c r="E54" t="s">
        <v>28</v>
      </c>
      <c r="F54" t="s">
        <v>14</v>
      </c>
      <c r="G54" t="s">
        <v>29</v>
      </c>
      <c r="H54" t="s">
        <v>29</v>
      </c>
      <c r="I54" t="s">
        <v>14</v>
      </c>
      <c r="J54">
        <v>0</v>
      </c>
    </row>
    <row r="55" spans="1:10" x14ac:dyDescent="0.25">
      <c r="A55">
        <v>89186</v>
      </c>
      <c r="B55" t="s">
        <v>19</v>
      </c>
      <c r="C55" t="s">
        <v>24</v>
      </c>
      <c r="D55" t="s">
        <v>25</v>
      </c>
      <c r="E55" t="s">
        <v>13</v>
      </c>
      <c r="F55" t="s">
        <v>14</v>
      </c>
      <c r="G55" t="s">
        <v>22</v>
      </c>
      <c r="H55" t="s">
        <v>22</v>
      </c>
      <c r="I55" t="s">
        <v>22</v>
      </c>
      <c r="J55">
        <v>16500</v>
      </c>
    </row>
    <row r="56" spans="1:10" x14ac:dyDescent="0.25">
      <c r="A56">
        <v>89187</v>
      </c>
      <c r="B56" t="s">
        <v>90</v>
      </c>
      <c r="C56" t="s">
        <v>16</v>
      </c>
      <c r="D56" t="s">
        <v>17</v>
      </c>
      <c r="E56" t="s">
        <v>13</v>
      </c>
      <c r="F56" t="s">
        <v>14</v>
      </c>
      <c r="G56" t="s">
        <v>18</v>
      </c>
      <c r="H56" t="s">
        <v>18</v>
      </c>
      <c r="I56" t="s">
        <v>36</v>
      </c>
      <c r="J56">
        <v>7500</v>
      </c>
    </row>
    <row r="57" spans="1:10" x14ac:dyDescent="0.25">
      <c r="A57">
        <v>89189</v>
      </c>
      <c r="B57" t="s">
        <v>19</v>
      </c>
      <c r="C57" t="s">
        <v>11</v>
      </c>
      <c r="D57" t="s">
        <v>12</v>
      </c>
      <c r="E57" t="s">
        <v>13</v>
      </c>
      <c r="F57" t="s">
        <v>14</v>
      </c>
      <c r="G57" t="s">
        <v>14</v>
      </c>
      <c r="H57" t="s">
        <v>14</v>
      </c>
      <c r="I57" t="s">
        <v>14</v>
      </c>
      <c r="J57">
        <v>0</v>
      </c>
    </row>
    <row r="58" spans="1:10" x14ac:dyDescent="0.25">
      <c r="A58">
        <v>89190</v>
      </c>
      <c r="B58" t="s">
        <v>91</v>
      </c>
      <c r="C58" t="s">
        <v>11</v>
      </c>
      <c r="D58" t="s">
        <v>12</v>
      </c>
      <c r="E58" t="s">
        <v>13</v>
      </c>
      <c r="F58" t="s">
        <v>14</v>
      </c>
      <c r="G58" t="s">
        <v>14</v>
      </c>
      <c r="H58" t="s">
        <v>14</v>
      </c>
      <c r="I58" t="s">
        <v>14</v>
      </c>
      <c r="J58">
        <v>0</v>
      </c>
    </row>
    <row r="59" spans="1:10" x14ac:dyDescent="0.25">
      <c r="A59">
        <v>89192</v>
      </c>
      <c r="B59" t="s">
        <v>92</v>
      </c>
      <c r="C59" t="s">
        <v>93</v>
      </c>
      <c r="D59" t="s">
        <v>17</v>
      </c>
      <c r="E59" t="s">
        <v>13</v>
      </c>
      <c r="F59" t="s">
        <v>14</v>
      </c>
      <c r="G59" t="s">
        <v>18</v>
      </c>
      <c r="H59" t="s">
        <v>36</v>
      </c>
      <c r="I59" t="s">
        <v>36</v>
      </c>
      <c r="J59">
        <v>21000</v>
      </c>
    </row>
    <row r="60" spans="1:10" x14ac:dyDescent="0.25">
      <c r="A60">
        <v>89193</v>
      </c>
      <c r="B60" t="s">
        <v>41</v>
      </c>
      <c r="C60" t="s">
        <v>42</v>
      </c>
      <c r="D60" t="s">
        <v>43</v>
      </c>
      <c r="E60" t="s">
        <v>13</v>
      </c>
      <c r="F60" t="s">
        <v>14</v>
      </c>
      <c r="G60" t="s">
        <v>18</v>
      </c>
      <c r="H60" t="s">
        <v>36</v>
      </c>
      <c r="I60" t="s">
        <v>44</v>
      </c>
      <c r="J60">
        <v>27000</v>
      </c>
    </row>
    <row r="61" spans="1:10" x14ac:dyDescent="0.25">
      <c r="A61">
        <v>90510</v>
      </c>
      <c r="B61" t="s">
        <v>94</v>
      </c>
      <c r="C61" t="s">
        <v>55</v>
      </c>
      <c r="D61" t="s">
        <v>17</v>
      </c>
      <c r="E61" t="s">
        <v>28</v>
      </c>
      <c r="F61" t="s">
        <v>14</v>
      </c>
      <c r="G61" t="s">
        <v>18</v>
      </c>
      <c r="H61" t="s">
        <v>14</v>
      </c>
      <c r="I61" t="s">
        <v>14</v>
      </c>
      <c r="J61">
        <v>0</v>
      </c>
    </row>
    <row r="62" spans="1:10" x14ac:dyDescent="0.25">
      <c r="A62">
        <v>90610</v>
      </c>
      <c r="B62" t="s">
        <v>95</v>
      </c>
      <c r="C62" t="s">
        <v>27</v>
      </c>
      <c r="D62" t="s">
        <v>17</v>
      </c>
      <c r="E62" t="s">
        <v>28</v>
      </c>
      <c r="F62" t="s">
        <v>14</v>
      </c>
      <c r="G62" t="s">
        <v>29</v>
      </c>
      <c r="H62" t="s">
        <v>29</v>
      </c>
      <c r="I62" t="s">
        <v>29</v>
      </c>
      <c r="J62">
        <v>4500</v>
      </c>
    </row>
    <row r="63" spans="1:10" x14ac:dyDescent="0.25">
      <c r="A63">
        <v>91018</v>
      </c>
      <c r="B63" t="s">
        <v>41</v>
      </c>
      <c r="C63" t="s">
        <v>42</v>
      </c>
      <c r="D63" t="s">
        <v>43</v>
      </c>
      <c r="E63" t="s">
        <v>13</v>
      </c>
      <c r="F63" t="s">
        <v>14</v>
      </c>
      <c r="G63" t="s">
        <v>22</v>
      </c>
      <c r="H63" t="s">
        <v>22</v>
      </c>
      <c r="I63" t="s">
        <v>14</v>
      </c>
      <c r="J63">
        <v>0</v>
      </c>
    </row>
    <row r="64" spans="1:10" x14ac:dyDescent="0.25">
      <c r="A64">
        <v>91019</v>
      </c>
      <c r="B64" t="s">
        <v>96</v>
      </c>
      <c r="C64" t="s">
        <v>13</v>
      </c>
      <c r="D64" t="s">
        <v>17</v>
      </c>
      <c r="E64" t="s">
        <v>13</v>
      </c>
      <c r="F64" t="s">
        <v>14</v>
      </c>
      <c r="G64" t="s">
        <v>29</v>
      </c>
      <c r="H64" t="s">
        <v>29</v>
      </c>
      <c r="I64" t="s">
        <v>14</v>
      </c>
      <c r="J64">
        <v>0</v>
      </c>
    </row>
    <row r="65" spans="1:10" x14ac:dyDescent="0.25">
      <c r="A65">
        <v>91020</v>
      </c>
      <c r="B65" t="s">
        <v>97</v>
      </c>
      <c r="C65" t="s">
        <v>24</v>
      </c>
      <c r="D65" t="s">
        <v>25</v>
      </c>
      <c r="E65" t="s">
        <v>13</v>
      </c>
      <c r="F65" t="s">
        <v>14</v>
      </c>
      <c r="G65" t="s">
        <v>18</v>
      </c>
      <c r="H65" t="s">
        <v>36</v>
      </c>
      <c r="I65" t="s">
        <v>36</v>
      </c>
      <c r="J65">
        <v>11600</v>
      </c>
    </row>
    <row r="66" spans="1:10" x14ac:dyDescent="0.25">
      <c r="A66">
        <v>91021</v>
      </c>
      <c r="B66" t="s">
        <v>66</v>
      </c>
      <c r="C66" t="s">
        <v>98</v>
      </c>
      <c r="D66" t="s">
        <v>99</v>
      </c>
      <c r="E66" t="s">
        <v>13</v>
      </c>
      <c r="F66" t="s">
        <v>14</v>
      </c>
      <c r="G66" t="s">
        <v>18</v>
      </c>
      <c r="H66" t="s">
        <v>18</v>
      </c>
      <c r="I66" t="s">
        <v>18</v>
      </c>
      <c r="J66">
        <v>12800</v>
      </c>
    </row>
    <row r="67" spans="1:10" x14ac:dyDescent="0.25">
      <c r="A67">
        <v>91022</v>
      </c>
      <c r="B67" t="s">
        <v>100</v>
      </c>
      <c r="C67" t="s">
        <v>38</v>
      </c>
      <c r="D67" t="s">
        <v>17</v>
      </c>
      <c r="E67" t="s">
        <v>13</v>
      </c>
      <c r="F67" t="s">
        <v>14</v>
      </c>
      <c r="G67" t="s">
        <v>18</v>
      </c>
      <c r="H67" t="s">
        <v>18</v>
      </c>
      <c r="I67" t="s">
        <v>18</v>
      </c>
      <c r="J67">
        <v>11800</v>
      </c>
    </row>
    <row r="68" spans="1:10" x14ac:dyDescent="0.25">
      <c r="A68">
        <v>91023</v>
      </c>
      <c r="B68" t="s">
        <v>101</v>
      </c>
      <c r="C68" t="s">
        <v>50</v>
      </c>
      <c r="D68" t="s">
        <v>12</v>
      </c>
      <c r="E68" t="s">
        <v>13</v>
      </c>
      <c r="F68" t="s">
        <v>14</v>
      </c>
      <c r="G68" t="s">
        <v>14</v>
      </c>
      <c r="H68" t="s">
        <v>14</v>
      </c>
      <c r="I68" t="s">
        <v>14</v>
      </c>
      <c r="J68">
        <v>0</v>
      </c>
    </row>
    <row r="69" spans="1:10" x14ac:dyDescent="0.25">
      <c r="A69">
        <v>91024</v>
      </c>
      <c r="B69" t="s">
        <v>41</v>
      </c>
      <c r="C69" t="s">
        <v>42</v>
      </c>
      <c r="D69" t="s">
        <v>102</v>
      </c>
      <c r="E69" t="s">
        <v>13</v>
      </c>
      <c r="F69" t="s">
        <v>14</v>
      </c>
      <c r="G69" t="s">
        <v>14</v>
      </c>
      <c r="H69" t="s">
        <v>14</v>
      </c>
      <c r="I69" t="s">
        <v>14</v>
      </c>
      <c r="J69">
        <v>0</v>
      </c>
    </row>
    <row r="70" spans="1:10" x14ac:dyDescent="0.25">
      <c r="A70">
        <v>91027</v>
      </c>
      <c r="B70" t="s">
        <v>103</v>
      </c>
      <c r="C70" t="s">
        <v>38</v>
      </c>
      <c r="D70" t="s">
        <v>104</v>
      </c>
      <c r="E70" t="s">
        <v>13</v>
      </c>
      <c r="F70" t="s">
        <v>14</v>
      </c>
      <c r="G70" t="s">
        <v>36</v>
      </c>
      <c r="H70" t="s">
        <v>14</v>
      </c>
      <c r="I70" t="s">
        <v>14</v>
      </c>
      <c r="J70">
        <v>0</v>
      </c>
    </row>
    <row r="71" spans="1:10" x14ac:dyDescent="0.25">
      <c r="A71">
        <v>92107</v>
      </c>
      <c r="B71" t="s">
        <v>105</v>
      </c>
      <c r="C71" t="s">
        <v>55</v>
      </c>
      <c r="D71" t="s">
        <v>17</v>
      </c>
      <c r="E71" t="s">
        <v>28</v>
      </c>
      <c r="F71" t="s">
        <v>14</v>
      </c>
      <c r="G71" t="s">
        <v>29</v>
      </c>
      <c r="H71" t="s">
        <v>14</v>
      </c>
      <c r="I71" t="s">
        <v>14</v>
      </c>
      <c r="J71">
        <v>0</v>
      </c>
    </row>
    <row r="72" spans="1:10" x14ac:dyDescent="0.25">
      <c r="A72">
        <v>92241</v>
      </c>
      <c r="B72" t="s">
        <v>49</v>
      </c>
      <c r="C72" t="s">
        <v>106</v>
      </c>
      <c r="D72" t="s">
        <v>107</v>
      </c>
      <c r="E72" t="s">
        <v>106</v>
      </c>
      <c r="F72" t="s">
        <v>14</v>
      </c>
      <c r="G72" t="s">
        <v>14</v>
      </c>
      <c r="H72" t="s">
        <v>18</v>
      </c>
      <c r="I72" t="s">
        <v>14</v>
      </c>
      <c r="J72">
        <v>0</v>
      </c>
    </row>
    <row r="73" spans="1:10" x14ac:dyDescent="0.25">
      <c r="A73">
        <v>92242</v>
      </c>
      <c r="B73" t="s">
        <v>108</v>
      </c>
      <c r="C73" t="s">
        <v>106</v>
      </c>
      <c r="D73" t="s">
        <v>107</v>
      </c>
      <c r="E73" t="s">
        <v>106</v>
      </c>
      <c r="F73" t="s">
        <v>14</v>
      </c>
      <c r="G73" t="s">
        <v>14</v>
      </c>
      <c r="H73" t="s">
        <v>22</v>
      </c>
      <c r="I73" t="s">
        <v>14</v>
      </c>
      <c r="J73">
        <v>0</v>
      </c>
    </row>
    <row r="74" spans="1:10" x14ac:dyDescent="0.25">
      <c r="A74">
        <v>92243</v>
      </c>
      <c r="B74" t="s">
        <v>109</v>
      </c>
      <c r="C74" t="s">
        <v>106</v>
      </c>
      <c r="D74" t="s">
        <v>107</v>
      </c>
      <c r="E74" t="s">
        <v>106</v>
      </c>
      <c r="F74" t="s">
        <v>14</v>
      </c>
      <c r="G74" t="s">
        <v>14</v>
      </c>
      <c r="H74" t="s">
        <v>22</v>
      </c>
      <c r="I74" t="s">
        <v>14</v>
      </c>
      <c r="J74">
        <v>0</v>
      </c>
    </row>
    <row r="75" spans="1:10" x14ac:dyDescent="0.25">
      <c r="A75">
        <v>92351</v>
      </c>
      <c r="B75" t="s">
        <v>110</v>
      </c>
      <c r="C75" t="s">
        <v>106</v>
      </c>
      <c r="D75" t="s">
        <v>107</v>
      </c>
      <c r="E75" t="s">
        <v>106</v>
      </c>
      <c r="F75" t="s">
        <v>14</v>
      </c>
      <c r="G75" t="s">
        <v>14</v>
      </c>
      <c r="H75" t="s">
        <v>22</v>
      </c>
      <c r="I75" t="s">
        <v>14</v>
      </c>
      <c r="J75">
        <v>0</v>
      </c>
    </row>
    <row r="76" spans="1:10" x14ac:dyDescent="0.25">
      <c r="A76">
        <v>92352</v>
      </c>
      <c r="B76" t="s">
        <v>111</v>
      </c>
      <c r="C76" t="s">
        <v>106</v>
      </c>
      <c r="D76" t="s">
        <v>107</v>
      </c>
      <c r="E76" t="s">
        <v>106</v>
      </c>
      <c r="F76" t="s">
        <v>14</v>
      </c>
      <c r="G76" t="s">
        <v>14</v>
      </c>
      <c r="H76" t="s">
        <v>22</v>
      </c>
      <c r="I76" t="s">
        <v>14</v>
      </c>
      <c r="J76">
        <v>0</v>
      </c>
    </row>
    <row r="77" spans="1:10" x14ac:dyDescent="0.25">
      <c r="A77">
        <v>92397</v>
      </c>
      <c r="B77" t="s">
        <v>112</v>
      </c>
      <c r="C77" t="s">
        <v>27</v>
      </c>
      <c r="D77" t="s">
        <v>17</v>
      </c>
      <c r="E77" t="s">
        <v>28</v>
      </c>
      <c r="F77" t="s">
        <v>14</v>
      </c>
      <c r="G77" t="s">
        <v>44</v>
      </c>
      <c r="H77" t="s">
        <v>14</v>
      </c>
      <c r="I77" t="s">
        <v>14</v>
      </c>
      <c r="J77">
        <v>0</v>
      </c>
    </row>
    <row r="78" spans="1:10" x14ac:dyDescent="0.25">
      <c r="A78">
        <v>92602</v>
      </c>
      <c r="B78" t="s">
        <v>113</v>
      </c>
      <c r="C78" t="s">
        <v>114</v>
      </c>
      <c r="D78" t="s">
        <v>115</v>
      </c>
      <c r="E78" t="s">
        <v>114</v>
      </c>
      <c r="F78" t="s">
        <v>14</v>
      </c>
      <c r="G78" t="s">
        <v>14</v>
      </c>
      <c r="H78" t="s">
        <v>14</v>
      </c>
      <c r="I78" t="s">
        <v>14</v>
      </c>
      <c r="J78">
        <v>0</v>
      </c>
    </row>
    <row r="79" spans="1:10" x14ac:dyDescent="0.25">
      <c r="A79">
        <v>92746</v>
      </c>
      <c r="B79" t="s">
        <v>116</v>
      </c>
      <c r="C79" t="s">
        <v>55</v>
      </c>
      <c r="D79" t="s">
        <v>56</v>
      </c>
      <c r="E79" t="s">
        <v>28</v>
      </c>
      <c r="F79" t="s">
        <v>29</v>
      </c>
      <c r="G79" t="s">
        <v>29</v>
      </c>
      <c r="H79" t="s">
        <v>29</v>
      </c>
      <c r="I79" t="s">
        <v>29</v>
      </c>
      <c r="J79" s="1">
        <v>100000</v>
      </c>
    </row>
    <row r="80" spans="1:10" x14ac:dyDescent="0.25">
      <c r="A80">
        <v>92790</v>
      </c>
      <c r="B80" t="s">
        <v>117</v>
      </c>
      <c r="C80" t="s">
        <v>83</v>
      </c>
      <c r="D80" t="s">
        <v>17</v>
      </c>
      <c r="E80" t="s">
        <v>13</v>
      </c>
      <c r="F80" t="s">
        <v>36</v>
      </c>
      <c r="G80" t="s">
        <v>36</v>
      </c>
      <c r="H80" t="s">
        <v>36</v>
      </c>
      <c r="I80" t="s">
        <v>36</v>
      </c>
      <c r="J80">
        <v>103000</v>
      </c>
    </row>
    <row r="81" spans="1:10" x14ac:dyDescent="0.25">
      <c r="A81">
        <v>92791</v>
      </c>
      <c r="B81" t="s">
        <v>118</v>
      </c>
      <c r="C81" t="s">
        <v>83</v>
      </c>
      <c r="D81" t="s">
        <v>17</v>
      </c>
      <c r="E81" t="s">
        <v>13</v>
      </c>
      <c r="F81" t="s">
        <v>29</v>
      </c>
      <c r="G81" t="s">
        <v>29</v>
      </c>
      <c r="H81" t="s">
        <v>29</v>
      </c>
      <c r="I81" t="s">
        <v>29</v>
      </c>
      <c r="J81">
        <v>56100</v>
      </c>
    </row>
    <row r="82" spans="1:10" x14ac:dyDescent="0.25">
      <c r="A82">
        <v>92792</v>
      </c>
      <c r="B82" t="s">
        <v>119</v>
      </c>
      <c r="C82" t="s">
        <v>32</v>
      </c>
      <c r="D82" t="s">
        <v>40</v>
      </c>
      <c r="E82" t="s">
        <v>13</v>
      </c>
      <c r="F82" t="s">
        <v>29</v>
      </c>
      <c r="G82" t="s">
        <v>29</v>
      </c>
      <c r="H82" t="s">
        <v>29</v>
      </c>
      <c r="I82" t="s">
        <v>29</v>
      </c>
      <c r="J82">
        <v>20000</v>
      </c>
    </row>
    <row r="83" spans="1:10" x14ac:dyDescent="0.25">
      <c r="A83">
        <v>92793</v>
      </c>
      <c r="B83" t="s">
        <v>120</v>
      </c>
      <c r="C83" t="s">
        <v>121</v>
      </c>
      <c r="D83" t="s">
        <v>17</v>
      </c>
      <c r="E83" t="s">
        <v>28</v>
      </c>
      <c r="F83" t="s">
        <v>29</v>
      </c>
      <c r="G83" t="s">
        <v>29</v>
      </c>
      <c r="H83" t="s">
        <v>29</v>
      </c>
      <c r="I83" t="s">
        <v>29</v>
      </c>
      <c r="J83">
        <v>12800</v>
      </c>
    </row>
    <row r="84" spans="1:10" x14ac:dyDescent="0.25">
      <c r="A84">
        <v>93282</v>
      </c>
      <c r="B84" t="s">
        <v>70</v>
      </c>
      <c r="C84" t="s">
        <v>11</v>
      </c>
      <c r="D84" t="s">
        <v>122</v>
      </c>
      <c r="E84" t="s">
        <v>13</v>
      </c>
      <c r="F84" t="s">
        <v>14</v>
      </c>
      <c r="G84" t="s">
        <v>18</v>
      </c>
      <c r="H84" t="s">
        <v>36</v>
      </c>
      <c r="I84" t="s">
        <v>44</v>
      </c>
      <c r="J84">
        <v>26000</v>
      </c>
    </row>
    <row r="85" spans="1:10" x14ac:dyDescent="0.25">
      <c r="A85">
        <v>93283</v>
      </c>
      <c r="B85" t="s">
        <v>123</v>
      </c>
      <c r="C85" t="s">
        <v>11</v>
      </c>
      <c r="D85" t="s">
        <v>12</v>
      </c>
      <c r="E85" t="s">
        <v>13</v>
      </c>
      <c r="F85" t="s">
        <v>14</v>
      </c>
      <c r="G85" t="s">
        <v>18</v>
      </c>
      <c r="H85" t="s">
        <v>36</v>
      </c>
      <c r="I85" t="s">
        <v>36</v>
      </c>
      <c r="J85">
        <v>17000</v>
      </c>
    </row>
    <row r="86" spans="1:10" x14ac:dyDescent="0.25">
      <c r="A86">
        <v>93284</v>
      </c>
      <c r="B86" t="s">
        <v>124</v>
      </c>
      <c r="C86" t="s">
        <v>72</v>
      </c>
      <c r="D86" t="s">
        <v>12</v>
      </c>
      <c r="E86" t="s">
        <v>13</v>
      </c>
      <c r="F86" t="s">
        <v>14</v>
      </c>
      <c r="G86" t="s">
        <v>36</v>
      </c>
      <c r="H86" t="s">
        <v>14</v>
      </c>
      <c r="I86" t="s">
        <v>14</v>
      </c>
      <c r="J86">
        <v>0</v>
      </c>
    </row>
    <row r="87" spans="1:10" x14ac:dyDescent="0.25">
      <c r="A87">
        <v>93285</v>
      </c>
      <c r="B87" t="s">
        <v>125</v>
      </c>
      <c r="C87" t="s">
        <v>16</v>
      </c>
      <c r="D87" t="s">
        <v>25</v>
      </c>
      <c r="E87" t="s">
        <v>13</v>
      </c>
      <c r="F87" t="s">
        <v>14</v>
      </c>
      <c r="G87" t="s">
        <v>14</v>
      </c>
      <c r="H87" t="s">
        <v>14</v>
      </c>
      <c r="I87" t="s">
        <v>14</v>
      </c>
      <c r="J87">
        <v>0</v>
      </c>
    </row>
    <row r="88" spans="1:10" x14ac:dyDescent="0.25">
      <c r="A88">
        <v>93286</v>
      </c>
      <c r="B88" t="s">
        <v>126</v>
      </c>
      <c r="C88" t="s">
        <v>11</v>
      </c>
      <c r="D88" t="s">
        <v>33</v>
      </c>
      <c r="E88" t="s">
        <v>13</v>
      </c>
      <c r="F88" t="s">
        <v>14</v>
      </c>
      <c r="G88" t="s">
        <v>36</v>
      </c>
      <c r="H88" t="s">
        <v>14</v>
      </c>
      <c r="I88" t="s">
        <v>14</v>
      </c>
      <c r="J88">
        <v>0</v>
      </c>
    </row>
    <row r="89" spans="1:10" x14ac:dyDescent="0.25">
      <c r="A89">
        <v>93287</v>
      </c>
      <c r="B89" t="s">
        <v>123</v>
      </c>
      <c r="C89" t="s">
        <v>11</v>
      </c>
      <c r="D89" t="s">
        <v>33</v>
      </c>
      <c r="E89" t="s">
        <v>13</v>
      </c>
      <c r="F89" t="s">
        <v>14</v>
      </c>
      <c r="G89" t="s">
        <v>36</v>
      </c>
      <c r="H89" t="s">
        <v>14</v>
      </c>
      <c r="I89" t="s">
        <v>14</v>
      </c>
      <c r="J89">
        <v>0</v>
      </c>
    </row>
    <row r="90" spans="1:10" x14ac:dyDescent="0.25">
      <c r="A90">
        <v>93288</v>
      </c>
      <c r="B90" t="s">
        <v>123</v>
      </c>
      <c r="C90" t="s">
        <v>11</v>
      </c>
      <c r="D90" t="s">
        <v>25</v>
      </c>
      <c r="E90" t="s">
        <v>13</v>
      </c>
      <c r="F90" t="s">
        <v>14</v>
      </c>
      <c r="G90" t="s">
        <v>14</v>
      </c>
      <c r="H90" t="s">
        <v>14</v>
      </c>
      <c r="I90" t="s">
        <v>14</v>
      </c>
      <c r="J90">
        <v>0</v>
      </c>
    </row>
    <row r="91" spans="1:10" x14ac:dyDescent="0.25">
      <c r="A91">
        <v>93289</v>
      </c>
      <c r="B91" t="s">
        <v>127</v>
      </c>
      <c r="C91" t="s">
        <v>11</v>
      </c>
      <c r="D91" t="s">
        <v>12</v>
      </c>
      <c r="E91" t="s">
        <v>13</v>
      </c>
      <c r="F91" t="s">
        <v>14</v>
      </c>
      <c r="G91" t="s">
        <v>14</v>
      </c>
      <c r="H91" t="s">
        <v>14</v>
      </c>
      <c r="I91" t="s">
        <v>14</v>
      </c>
      <c r="J91">
        <v>0</v>
      </c>
    </row>
    <row r="92" spans="1:10" x14ac:dyDescent="0.25">
      <c r="A92">
        <v>93290</v>
      </c>
      <c r="B92" t="s">
        <v>128</v>
      </c>
      <c r="C92" t="s">
        <v>11</v>
      </c>
      <c r="D92" t="s">
        <v>33</v>
      </c>
      <c r="E92" t="s">
        <v>13</v>
      </c>
      <c r="F92" t="s">
        <v>14</v>
      </c>
      <c r="G92" t="s">
        <v>36</v>
      </c>
      <c r="H92" t="s">
        <v>14</v>
      </c>
      <c r="I92" t="s">
        <v>14</v>
      </c>
      <c r="J92">
        <v>0</v>
      </c>
    </row>
    <row r="93" spans="1:10" x14ac:dyDescent="0.25">
      <c r="A93">
        <v>93291</v>
      </c>
      <c r="B93" t="s">
        <v>129</v>
      </c>
      <c r="C93" t="s">
        <v>32</v>
      </c>
      <c r="D93" t="s">
        <v>40</v>
      </c>
      <c r="E93" t="s">
        <v>13</v>
      </c>
      <c r="F93" t="s">
        <v>14</v>
      </c>
      <c r="G93" t="s">
        <v>36</v>
      </c>
      <c r="H93" t="s">
        <v>14</v>
      </c>
      <c r="I93" t="s">
        <v>14</v>
      </c>
      <c r="J93">
        <v>0</v>
      </c>
    </row>
    <row r="94" spans="1:10" x14ac:dyDescent="0.25">
      <c r="A94">
        <v>93317</v>
      </c>
      <c r="B94" t="s">
        <v>81</v>
      </c>
      <c r="C94" t="s">
        <v>114</v>
      </c>
      <c r="D94" t="s">
        <v>130</v>
      </c>
      <c r="E94" t="s">
        <v>114</v>
      </c>
      <c r="F94" t="s">
        <v>14</v>
      </c>
      <c r="G94" t="s">
        <v>14</v>
      </c>
      <c r="H94" t="s">
        <v>14</v>
      </c>
      <c r="I94" t="s">
        <v>14</v>
      </c>
      <c r="J94">
        <v>0</v>
      </c>
    </row>
    <row r="95" spans="1:10" x14ac:dyDescent="0.25">
      <c r="A95">
        <v>93318</v>
      </c>
      <c r="B95" t="s">
        <v>87</v>
      </c>
      <c r="C95" t="s">
        <v>114</v>
      </c>
      <c r="D95" t="s">
        <v>130</v>
      </c>
      <c r="E95" t="s">
        <v>114</v>
      </c>
      <c r="F95" t="s">
        <v>14</v>
      </c>
      <c r="G95" t="s">
        <v>14</v>
      </c>
      <c r="H95" t="s">
        <v>14</v>
      </c>
      <c r="I95" t="s">
        <v>14</v>
      </c>
      <c r="J95">
        <v>0</v>
      </c>
    </row>
    <row r="96" spans="1:10" x14ac:dyDescent="0.25">
      <c r="A96">
        <v>93319</v>
      </c>
      <c r="B96" t="s">
        <v>81</v>
      </c>
      <c r="C96" t="s">
        <v>114</v>
      </c>
      <c r="D96" t="s">
        <v>131</v>
      </c>
      <c r="E96" t="s">
        <v>114</v>
      </c>
      <c r="F96" t="s">
        <v>14</v>
      </c>
      <c r="G96" t="s">
        <v>14</v>
      </c>
      <c r="H96" t="s">
        <v>14</v>
      </c>
      <c r="I96" t="s">
        <v>14</v>
      </c>
      <c r="J96">
        <v>0</v>
      </c>
    </row>
    <row r="97" spans="1:10" x14ac:dyDescent="0.25">
      <c r="A97">
        <v>93320</v>
      </c>
      <c r="B97" t="s">
        <v>87</v>
      </c>
      <c r="C97" t="s">
        <v>114</v>
      </c>
      <c r="D97" t="s">
        <v>131</v>
      </c>
      <c r="E97" t="s">
        <v>114</v>
      </c>
      <c r="F97" t="s">
        <v>14</v>
      </c>
      <c r="G97" t="s">
        <v>14</v>
      </c>
      <c r="H97" t="s">
        <v>14</v>
      </c>
      <c r="I97" t="s">
        <v>14</v>
      </c>
      <c r="J97">
        <v>0</v>
      </c>
    </row>
    <row r="98" spans="1:10" x14ac:dyDescent="0.25">
      <c r="A98">
        <v>94023</v>
      </c>
      <c r="B98" t="s">
        <v>132</v>
      </c>
      <c r="C98" t="s">
        <v>27</v>
      </c>
      <c r="D98" t="s">
        <v>17</v>
      </c>
      <c r="E98" t="s">
        <v>28</v>
      </c>
      <c r="F98" t="s">
        <v>14</v>
      </c>
      <c r="G98" t="s">
        <v>18</v>
      </c>
      <c r="H98" t="s">
        <v>14</v>
      </c>
      <c r="I98" t="s">
        <v>14</v>
      </c>
      <c r="J98">
        <v>0</v>
      </c>
    </row>
    <row r="99" spans="1:10" x14ac:dyDescent="0.25">
      <c r="A99">
        <v>94051</v>
      </c>
      <c r="B99" t="s">
        <v>133</v>
      </c>
      <c r="C99" t="s">
        <v>121</v>
      </c>
      <c r="D99" t="s">
        <v>17</v>
      </c>
      <c r="E99" t="s">
        <v>28</v>
      </c>
      <c r="F99" t="s">
        <v>14</v>
      </c>
      <c r="G99" t="s">
        <v>18</v>
      </c>
      <c r="H99" t="s">
        <v>14</v>
      </c>
      <c r="I99" t="s">
        <v>14</v>
      </c>
      <c r="J99">
        <v>0</v>
      </c>
    </row>
    <row r="100" spans="1:10" x14ac:dyDescent="0.25">
      <c r="A100">
        <v>1055863</v>
      </c>
      <c r="B100" t="s">
        <v>134</v>
      </c>
      <c r="C100" t="s">
        <v>135</v>
      </c>
      <c r="D100" t="s">
        <v>136</v>
      </c>
      <c r="E100" t="s">
        <v>137</v>
      </c>
      <c r="F100" t="s">
        <v>14</v>
      </c>
      <c r="G100" t="s">
        <v>18</v>
      </c>
      <c r="H100" t="s">
        <v>14</v>
      </c>
      <c r="I100" t="s">
        <v>14</v>
      </c>
      <c r="J100">
        <v>0</v>
      </c>
    </row>
    <row r="101" spans="1:10" x14ac:dyDescent="0.25">
      <c r="A101">
        <v>1055876</v>
      </c>
      <c r="B101" t="s">
        <v>138</v>
      </c>
      <c r="C101" t="s">
        <v>135</v>
      </c>
      <c r="D101" t="s">
        <v>136</v>
      </c>
      <c r="E101" t="s">
        <v>137</v>
      </c>
      <c r="F101" t="s">
        <v>14</v>
      </c>
      <c r="G101" t="s">
        <v>18</v>
      </c>
      <c r="H101" t="s">
        <v>14</v>
      </c>
      <c r="I101" t="s">
        <v>14</v>
      </c>
      <c r="J101">
        <v>0</v>
      </c>
    </row>
    <row r="102" spans="1:10" x14ac:dyDescent="0.25">
      <c r="A102">
        <v>1073614</v>
      </c>
      <c r="B102" t="s">
        <v>139</v>
      </c>
      <c r="C102" t="s">
        <v>140</v>
      </c>
      <c r="D102" t="s">
        <v>136</v>
      </c>
      <c r="E102" t="s">
        <v>137</v>
      </c>
      <c r="F102" t="s">
        <v>14</v>
      </c>
      <c r="G102" t="s">
        <v>18</v>
      </c>
      <c r="H102" t="s">
        <v>14</v>
      </c>
      <c r="I102" t="s">
        <v>14</v>
      </c>
      <c r="J102">
        <v>0</v>
      </c>
    </row>
    <row r="103" spans="1:10" x14ac:dyDescent="0.25">
      <c r="A103" t="s">
        <v>141</v>
      </c>
      <c r="B103" t="s">
        <v>142</v>
      </c>
      <c r="C103" t="s">
        <v>140</v>
      </c>
      <c r="D103" t="s">
        <v>143</v>
      </c>
      <c r="E103" t="s">
        <v>137</v>
      </c>
      <c r="F103" t="s">
        <v>18</v>
      </c>
      <c r="G103" t="s">
        <v>29</v>
      </c>
      <c r="H103" t="s">
        <v>18</v>
      </c>
      <c r="I103" t="s">
        <v>18</v>
      </c>
      <c r="J103">
        <v>24100</v>
      </c>
    </row>
    <row r="104" spans="1:10" x14ac:dyDescent="0.25">
      <c r="A104" t="s">
        <v>144</v>
      </c>
      <c r="B104" t="s">
        <v>145</v>
      </c>
      <c r="C104" t="s">
        <v>42</v>
      </c>
      <c r="D104" t="s">
        <v>102</v>
      </c>
      <c r="E104" t="s">
        <v>13</v>
      </c>
      <c r="F104" t="s">
        <v>14</v>
      </c>
      <c r="G104" t="s">
        <v>14</v>
      </c>
      <c r="H104" t="s">
        <v>14</v>
      </c>
      <c r="I104" t="s">
        <v>14</v>
      </c>
      <c r="J104">
        <v>0</v>
      </c>
    </row>
    <row r="105" spans="1:10" x14ac:dyDescent="0.25">
      <c r="A105" t="s">
        <v>146</v>
      </c>
      <c r="B105" t="s">
        <v>147</v>
      </c>
      <c r="C105" t="s">
        <v>42</v>
      </c>
      <c r="D105" t="s">
        <v>102</v>
      </c>
      <c r="E105" t="s">
        <v>13</v>
      </c>
      <c r="F105" t="s">
        <v>14</v>
      </c>
      <c r="G105" t="s">
        <v>14</v>
      </c>
      <c r="H105" t="s">
        <v>14</v>
      </c>
      <c r="I105" t="s">
        <v>14</v>
      </c>
      <c r="J105">
        <v>0</v>
      </c>
    </row>
    <row r="106" spans="1:10" x14ac:dyDescent="0.25">
      <c r="A106" t="s">
        <v>148</v>
      </c>
      <c r="B106" t="s">
        <v>149</v>
      </c>
      <c r="C106" t="s">
        <v>42</v>
      </c>
      <c r="D106" t="s">
        <v>102</v>
      </c>
      <c r="E106" t="s">
        <v>13</v>
      </c>
      <c r="F106" t="s">
        <v>14</v>
      </c>
      <c r="G106" t="s">
        <v>14</v>
      </c>
      <c r="H106" t="s">
        <v>14</v>
      </c>
      <c r="I106" t="s">
        <v>14</v>
      </c>
      <c r="J106">
        <v>0</v>
      </c>
    </row>
    <row r="107" spans="1:10" x14ac:dyDescent="0.25">
      <c r="A107" t="s">
        <v>150</v>
      </c>
      <c r="B107" t="s">
        <v>41</v>
      </c>
      <c r="C107" t="s">
        <v>42</v>
      </c>
      <c r="D107" t="s">
        <v>43</v>
      </c>
      <c r="E107" t="s">
        <v>13</v>
      </c>
      <c r="F107" t="s">
        <v>14</v>
      </c>
      <c r="G107" t="s">
        <v>14</v>
      </c>
      <c r="H107" t="s">
        <v>14</v>
      </c>
      <c r="I107" t="s">
        <v>14</v>
      </c>
      <c r="J107">
        <v>0</v>
      </c>
    </row>
    <row r="108" spans="1:10" x14ac:dyDescent="0.25">
      <c r="A108" t="s">
        <v>151</v>
      </c>
      <c r="B108" t="s">
        <v>152</v>
      </c>
      <c r="C108" t="s">
        <v>42</v>
      </c>
      <c r="D108" t="s">
        <v>43</v>
      </c>
      <c r="E108" t="s">
        <v>13</v>
      </c>
      <c r="F108" t="s">
        <v>14</v>
      </c>
      <c r="G108" t="s">
        <v>14</v>
      </c>
      <c r="H108" t="s">
        <v>14</v>
      </c>
      <c r="I108" t="s">
        <v>14</v>
      </c>
      <c r="J108">
        <v>0</v>
      </c>
    </row>
    <row r="109" spans="1:10" x14ac:dyDescent="0.25">
      <c r="A109" t="s">
        <v>153</v>
      </c>
      <c r="B109" t="s">
        <v>154</v>
      </c>
      <c r="C109" t="s">
        <v>13</v>
      </c>
      <c r="D109" t="s">
        <v>17</v>
      </c>
      <c r="E109" t="s">
        <v>13</v>
      </c>
      <c r="F109" t="s">
        <v>14</v>
      </c>
      <c r="G109" t="s">
        <v>14</v>
      </c>
      <c r="H109" t="s">
        <v>14</v>
      </c>
      <c r="I109" t="s">
        <v>14</v>
      </c>
      <c r="J109">
        <v>0</v>
      </c>
    </row>
    <row r="110" spans="1:10" x14ac:dyDescent="0.25">
      <c r="A110" t="s">
        <v>155</v>
      </c>
      <c r="B110" t="s">
        <v>156</v>
      </c>
      <c r="C110" t="s">
        <v>157</v>
      </c>
      <c r="D110" t="s">
        <v>158</v>
      </c>
      <c r="E110" t="s">
        <v>137</v>
      </c>
      <c r="F110" t="s">
        <v>14</v>
      </c>
      <c r="G110" t="s">
        <v>14</v>
      </c>
      <c r="H110" t="s">
        <v>14</v>
      </c>
      <c r="I110" t="s">
        <v>14</v>
      </c>
      <c r="J110">
        <v>0</v>
      </c>
    </row>
    <row r="111" spans="1:10" x14ac:dyDescent="0.25">
      <c r="A111" t="s">
        <v>159</v>
      </c>
      <c r="B111" t="s">
        <v>160</v>
      </c>
      <c r="C111" t="s">
        <v>140</v>
      </c>
      <c r="D111" t="s">
        <v>158</v>
      </c>
      <c r="E111" t="s">
        <v>137</v>
      </c>
      <c r="F111" t="s">
        <v>14</v>
      </c>
      <c r="G111" t="s">
        <v>14</v>
      </c>
      <c r="H111" t="s">
        <v>14</v>
      </c>
      <c r="I111" t="s">
        <v>14</v>
      </c>
      <c r="J111">
        <v>0</v>
      </c>
    </row>
    <row r="112" spans="1:10" x14ac:dyDescent="0.25">
      <c r="A112" t="s">
        <v>161</v>
      </c>
      <c r="B112" t="s">
        <v>162</v>
      </c>
      <c r="C112" t="s">
        <v>157</v>
      </c>
      <c r="D112" t="s">
        <v>158</v>
      </c>
      <c r="E112" t="s">
        <v>137</v>
      </c>
      <c r="F112" t="s">
        <v>14</v>
      </c>
      <c r="G112" t="s">
        <v>18</v>
      </c>
      <c r="H112" t="s">
        <v>14</v>
      </c>
      <c r="I112" t="s">
        <v>14</v>
      </c>
      <c r="J112">
        <v>0</v>
      </c>
    </row>
    <row r="113" spans="1:10" x14ac:dyDescent="0.25">
      <c r="A113" t="s">
        <v>163</v>
      </c>
      <c r="B113" t="s">
        <v>164</v>
      </c>
      <c r="C113" t="s">
        <v>135</v>
      </c>
      <c r="D113" t="s">
        <v>136</v>
      </c>
      <c r="E113" t="s">
        <v>137</v>
      </c>
      <c r="F113" t="s">
        <v>14</v>
      </c>
      <c r="G113" t="s">
        <v>36</v>
      </c>
      <c r="H113" t="s">
        <v>36</v>
      </c>
      <c r="I113" t="s">
        <v>36</v>
      </c>
      <c r="J113">
        <v>10400</v>
      </c>
    </row>
    <row r="114" spans="1:10" x14ac:dyDescent="0.25">
      <c r="A114" t="s">
        <v>165</v>
      </c>
      <c r="B114" t="s">
        <v>166</v>
      </c>
      <c r="C114" t="s">
        <v>167</v>
      </c>
      <c r="D114" t="s">
        <v>136</v>
      </c>
      <c r="E114" t="s">
        <v>137</v>
      </c>
      <c r="F114" t="s">
        <v>14</v>
      </c>
      <c r="G114" t="s">
        <v>22</v>
      </c>
      <c r="H114" t="s">
        <v>22</v>
      </c>
      <c r="I114" t="s">
        <v>22</v>
      </c>
      <c r="J114">
        <v>44810</v>
      </c>
    </row>
    <row r="115" spans="1:10" x14ac:dyDescent="0.25">
      <c r="A115" t="s">
        <v>168</v>
      </c>
      <c r="B115" t="s">
        <v>169</v>
      </c>
      <c r="C115" t="s">
        <v>135</v>
      </c>
      <c r="D115" t="s">
        <v>136</v>
      </c>
      <c r="E115" t="s">
        <v>137</v>
      </c>
      <c r="F115" t="s">
        <v>14</v>
      </c>
      <c r="G115" t="s">
        <v>29</v>
      </c>
      <c r="H115" t="s">
        <v>29</v>
      </c>
      <c r="I115" t="s">
        <v>44</v>
      </c>
      <c r="J115">
        <v>30400</v>
      </c>
    </row>
    <row r="116" spans="1:10" x14ac:dyDescent="0.25">
      <c r="A116" t="s">
        <v>170</v>
      </c>
      <c r="B116" t="s">
        <v>49</v>
      </c>
      <c r="C116" t="s">
        <v>167</v>
      </c>
      <c r="D116" t="s">
        <v>136</v>
      </c>
      <c r="E116" t="s">
        <v>137</v>
      </c>
      <c r="F116" t="s">
        <v>14</v>
      </c>
      <c r="G116" t="s">
        <v>22</v>
      </c>
      <c r="H116" t="s">
        <v>29</v>
      </c>
      <c r="I116" t="s">
        <v>29</v>
      </c>
      <c r="J116">
        <v>8915</v>
      </c>
    </row>
    <row r="117" spans="1:10" x14ac:dyDescent="0.25">
      <c r="A117" t="s">
        <v>171</v>
      </c>
      <c r="B117" t="s">
        <v>172</v>
      </c>
      <c r="C117" t="s">
        <v>135</v>
      </c>
      <c r="D117" t="s">
        <v>136</v>
      </c>
      <c r="E117" t="s">
        <v>137</v>
      </c>
      <c r="F117" t="s">
        <v>22</v>
      </c>
      <c r="G117" t="s">
        <v>22</v>
      </c>
      <c r="H117" t="s">
        <v>22</v>
      </c>
      <c r="I117" t="s">
        <v>22</v>
      </c>
      <c r="J117">
        <v>38310</v>
      </c>
    </row>
    <row r="118" spans="1:10" x14ac:dyDescent="0.25">
      <c r="A118" t="s">
        <v>173</v>
      </c>
      <c r="B118" t="s">
        <v>174</v>
      </c>
      <c r="C118" t="s">
        <v>135</v>
      </c>
      <c r="D118" t="s">
        <v>136</v>
      </c>
      <c r="E118" t="s">
        <v>137</v>
      </c>
      <c r="F118" t="s">
        <v>14</v>
      </c>
      <c r="G118" t="s">
        <v>29</v>
      </c>
      <c r="H118" t="s">
        <v>14</v>
      </c>
      <c r="I118" t="s">
        <v>14</v>
      </c>
      <c r="J118">
        <v>0</v>
      </c>
    </row>
    <row r="119" spans="1:10" x14ac:dyDescent="0.25">
      <c r="A119" t="s">
        <v>175</v>
      </c>
      <c r="B119" t="s">
        <v>176</v>
      </c>
      <c r="C119" t="s">
        <v>140</v>
      </c>
      <c r="D119" t="s">
        <v>136</v>
      </c>
      <c r="E119" t="s">
        <v>137</v>
      </c>
      <c r="F119" t="s">
        <v>14</v>
      </c>
      <c r="G119" t="s">
        <v>18</v>
      </c>
      <c r="H119" t="s">
        <v>18</v>
      </c>
      <c r="I119" t="s">
        <v>44</v>
      </c>
      <c r="J119">
        <v>20500</v>
      </c>
    </row>
    <row r="120" spans="1:10" x14ac:dyDescent="0.25">
      <c r="A120" t="s">
        <v>177</v>
      </c>
      <c r="B120" t="s">
        <v>178</v>
      </c>
      <c r="C120" t="s">
        <v>140</v>
      </c>
      <c r="D120" t="s">
        <v>136</v>
      </c>
      <c r="E120" t="s">
        <v>137</v>
      </c>
      <c r="F120" t="s">
        <v>14</v>
      </c>
      <c r="G120" t="s">
        <v>44</v>
      </c>
      <c r="H120" t="s">
        <v>44</v>
      </c>
      <c r="I120" t="s">
        <v>44</v>
      </c>
      <c r="J120">
        <v>8500</v>
      </c>
    </row>
    <row r="121" spans="1:10" x14ac:dyDescent="0.25">
      <c r="A121" t="s">
        <v>179</v>
      </c>
      <c r="B121" t="s">
        <v>180</v>
      </c>
      <c r="C121" t="s">
        <v>140</v>
      </c>
      <c r="D121" t="s">
        <v>181</v>
      </c>
      <c r="E121" t="s">
        <v>137</v>
      </c>
      <c r="F121" t="s">
        <v>14</v>
      </c>
      <c r="G121" t="s">
        <v>29</v>
      </c>
      <c r="H121" t="s">
        <v>18</v>
      </c>
      <c r="I121" t="s">
        <v>36</v>
      </c>
      <c r="J121">
        <v>16200</v>
      </c>
    </row>
    <row r="122" spans="1:10" x14ac:dyDescent="0.25">
      <c r="A122" t="s">
        <v>182</v>
      </c>
      <c r="B122" t="s">
        <v>183</v>
      </c>
      <c r="C122" t="s">
        <v>184</v>
      </c>
      <c r="D122" t="s">
        <v>185</v>
      </c>
      <c r="E122" t="s">
        <v>184</v>
      </c>
      <c r="F122" t="s">
        <v>18</v>
      </c>
      <c r="G122" t="s">
        <v>18</v>
      </c>
      <c r="H122" t="s">
        <v>18</v>
      </c>
      <c r="I122" t="s">
        <v>18</v>
      </c>
      <c r="J122">
        <v>9604</v>
      </c>
    </row>
    <row r="123" spans="1:10" x14ac:dyDescent="0.25">
      <c r="A123" t="s">
        <v>186</v>
      </c>
      <c r="B123" t="s">
        <v>187</v>
      </c>
      <c r="C123" t="s">
        <v>184</v>
      </c>
      <c r="D123" t="s">
        <v>185</v>
      </c>
      <c r="E123" t="s">
        <v>184</v>
      </c>
      <c r="F123" t="s">
        <v>14</v>
      </c>
      <c r="G123" t="s">
        <v>18</v>
      </c>
      <c r="H123" t="s">
        <v>18</v>
      </c>
      <c r="I123" t="s">
        <v>18</v>
      </c>
      <c r="J123">
        <v>3960</v>
      </c>
    </row>
    <row r="124" spans="1:10" x14ac:dyDescent="0.25">
      <c r="A124" t="s">
        <v>188</v>
      </c>
      <c r="B124" t="s">
        <v>189</v>
      </c>
      <c r="C124" t="s">
        <v>190</v>
      </c>
      <c r="D124" t="s">
        <v>191</v>
      </c>
      <c r="E124" t="s">
        <v>137</v>
      </c>
      <c r="F124" t="s">
        <v>14</v>
      </c>
      <c r="G124" t="s">
        <v>18</v>
      </c>
      <c r="H124" t="s">
        <v>14</v>
      </c>
      <c r="I124" t="s">
        <v>14</v>
      </c>
      <c r="J124">
        <v>0</v>
      </c>
    </row>
    <row r="125" spans="1:10" x14ac:dyDescent="0.25">
      <c r="A125" t="s">
        <v>192</v>
      </c>
      <c r="B125" t="s">
        <v>49</v>
      </c>
      <c r="C125" t="s">
        <v>190</v>
      </c>
      <c r="D125" t="s">
        <v>191</v>
      </c>
      <c r="E125" t="s">
        <v>137</v>
      </c>
      <c r="F125" t="s">
        <v>14</v>
      </c>
      <c r="G125" t="s">
        <v>14</v>
      </c>
      <c r="H125" t="s">
        <v>29</v>
      </c>
      <c r="I125" t="s">
        <v>14</v>
      </c>
      <c r="J125">
        <v>0</v>
      </c>
    </row>
    <row r="126" spans="1:10" x14ac:dyDescent="0.25">
      <c r="A126" t="s">
        <v>193</v>
      </c>
      <c r="B126" t="s">
        <v>194</v>
      </c>
      <c r="C126" t="s">
        <v>47</v>
      </c>
      <c r="D126" t="s">
        <v>17</v>
      </c>
      <c r="E126" t="s">
        <v>13</v>
      </c>
      <c r="F126" t="s">
        <v>14</v>
      </c>
      <c r="G126" t="s">
        <v>14</v>
      </c>
      <c r="H126" t="s">
        <v>14</v>
      </c>
      <c r="I126" t="s">
        <v>14</v>
      </c>
      <c r="J126">
        <v>0</v>
      </c>
    </row>
    <row r="127" spans="1:10" x14ac:dyDescent="0.25">
      <c r="A127" t="s">
        <v>195</v>
      </c>
      <c r="B127" t="s">
        <v>196</v>
      </c>
      <c r="C127" t="s">
        <v>47</v>
      </c>
      <c r="D127" t="s">
        <v>17</v>
      </c>
      <c r="E127" t="s">
        <v>13</v>
      </c>
      <c r="F127" t="s">
        <v>14</v>
      </c>
      <c r="G127" t="s">
        <v>14</v>
      </c>
      <c r="H127" t="s">
        <v>14</v>
      </c>
      <c r="I127" t="s">
        <v>14</v>
      </c>
      <c r="J127">
        <v>0</v>
      </c>
    </row>
    <row r="128" spans="1:10" x14ac:dyDescent="0.25">
      <c r="A128" t="s">
        <v>197</v>
      </c>
      <c r="B128" t="s">
        <v>198</v>
      </c>
      <c r="C128" t="s">
        <v>199</v>
      </c>
      <c r="D128" t="s">
        <v>200</v>
      </c>
      <c r="E128" t="s">
        <v>199</v>
      </c>
      <c r="F128" t="s">
        <v>36</v>
      </c>
      <c r="G128" t="s">
        <v>29</v>
      </c>
      <c r="H128" t="s">
        <v>36</v>
      </c>
      <c r="I128" t="s">
        <v>36</v>
      </c>
      <c r="J128">
        <v>21181</v>
      </c>
    </row>
    <row r="129" spans="1:10" x14ac:dyDescent="0.25">
      <c r="A129" t="s">
        <v>201</v>
      </c>
      <c r="B129" t="s">
        <v>202</v>
      </c>
      <c r="C129" t="s">
        <v>203</v>
      </c>
      <c r="D129" t="s">
        <v>204</v>
      </c>
      <c r="E129" t="s">
        <v>28</v>
      </c>
      <c r="F129" t="s">
        <v>14</v>
      </c>
      <c r="G129" t="s">
        <v>18</v>
      </c>
      <c r="H129" t="s">
        <v>14</v>
      </c>
      <c r="I129" t="s">
        <v>14</v>
      </c>
      <c r="J129">
        <v>0</v>
      </c>
    </row>
    <row r="130" spans="1:10" x14ac:dyDescent="0.25">
      <c r="A130" t="s">
        <v>205</v>
      </c>
      <c r="B130" t="s">
        <v>206</v>
      </c>
      <c r="C130" t="s">
        <v>203</v>
      </c>
      <c r="D130" t="s">
        <v>204</v>
      </c>
      <c r="E130" t="s">
        <v>28</v>
      </c>
      <c r="F130" t="s">
        <v>22</v>
      </c>
      <c r="G130" t="s">
        <v>22</v>
      </c>
      <c r="H130" t="s">
        <v>22</v>
      </c>
      <c r="I130" t="s">
        <v>22</v>
      </c>
      <c r="J130">
        <v>7500</v>
      </c>
    </row>
    <row r="131" spans="1:10" x14ac:dyDescent="0.25">
      <c r="A131" t="s">
        <v>207</v>
      </c>
      <c r="B131" t="s">
        <v>208</v>
      </c>
      <c r="C131" t="s">
        <v>203</v>
      </c>
      <c r="D131" t="s">
        <v>204</v>
      </c>
      <c r="E131" t="s">
        <v>28</v>
      </c>
      <c r="F131" t="s">
        <v>22</v>
      </c>
      <c r="G131" t="s">
        <v>22</v>
      </c>
      <c r="H131" t="s">
        <v>22</v>
      </c>
      <c r="I131" t="s">
        <v>22</v>
      </c>
      <c r="J131">
        <v>16500</v>
      </c>
    </row>
    <row r="132" spans="1:10" x14ac:dyDescent="0.25">
      <c r="A132" t="s">
        <v>209</v>
      </c>
      <c r="B132" t="s">
        <v>210</v>
      </c>
      <c r="C132" t="s">
        <v>211</v>
      </c>
      <c r="D132" t="s">
        <v>212</v>
      </c>
      <c r="E132" t="s">
        <v>213</v>
      </c>
      <c r="F132" t="s">
        <v>14</v>
      </c>
      <c r="G132" t="s">
        <v>29</v>
      </c>
      <c r="H132" t="s">
        <v>29</v>
      </c>
      <c r="I132" t="s">
        <v>29</v>
      </c>
      <c r="J132">
        <v>12100</v>
      </c>
    </row>
    <row r="133" spans="1:10" x14ac:dyDescent="0.25">
      <c r="A133" t="s">
        <v>214</v>
      </c>
      <c r="B133" t="s">
        <v>215</v>
      </c>
      <c r="C133" t="s">
        <v>211</v>
      </c>
      <c r="D133" t="s">
        <v>212</v>
      </c>
      <c r="E133" t="s">
        <v>213</v>
      </c>
      <c r="F133" t="s">
        <v>22</v>
      </c>
      <c r="G133" t="s">
        <v>22</v>
      </c>
      <c r="H133" t="s">
        <v>22</v>
      </c>
      <c r="I133" t="s">
        <v>22</v>
      </c>
      <c r="J133">
        <v>6228</v>
      </c>
    </row>
    <row r="134" spans="1:10" x14ac:dyDescent="0.25">
      <c r="A134" t="s">
        <v>216</v>
      </c>
      <c r="B134" t="s">
        <v>217</v>
      </c>
      <c r="C134" t="s">
        <v>218</v>
      </c>
      <c r="D134" t="s">
        <v>212</v>
      </c>
      <c r="E134" t="s">
        <v>213</v>
      </c>
      <c r="F134" t="s">
        <v>29</v>
      </c>
      <c r="G134" t="s">
        <v>29</v>
      </c>
      <c r="H134" t="s">
        <v>14</v>
      </c>
      <c r="I134" t="s">
        <v>29</v>
      </c>
      <c r="J134">
        <v>16000</v>
      </c>
    </row>
    <row r="135" spans="1:10" x14ac:dyDescent="0.25">
      <c r="A135" t="s">
        <v>219</v>
      </c>
      <c r="B135" t="s">
        <v>220</v>
      </c>
      <c r="C135" t="s">
        <v>211</v>
      </c>
      <c r="D135" t="s">
        <v>212</v>
      </c>
      <c r="E135" t="s">
        <v>213</v>
      </c>
      <c r="F135" t="s">
        <v>14</v>
      </c>
      <c r="G135" t="s">
        <v>29</v>
      </c>
      <c r="H135" t="s">
        <v>14</v>
      </c>
      <c r="I135" t="s">
        <v>44</v>
      </c>
      <c r="J135">
        <v>12000</v>
      </c>
    </row>
    <row r="136" spans="1:10" x14ac:dyDescent="0.25">
      <c r="A136" t="s">
        <v>221</v>
      </c>
      <c r="B136" t="s">
        <v>222</v>
      </c>
      <c r="C136" t="s">
        <v>218</v>
      </c>
      <c r="D136" t="s">
        <v>212</v>
      </c>
      <c r="E136" t="s">
        <v>213</v>
      </c>
      <c r="F136" t="s">
        <v>14</v>
      </c>
      <c r="G136" t="s">
        <v>29</v>
      </c>
      <c r="H136" t="s">
        <v>14</v>
      </c>
      <c r="I136" t="s">
        <v>44</v>
      </c>
      <c r="J136">
        <v>15000</v>
      </c>
    </row>
    <row r="137" spans="1:10" x14ac:dyDescent="0.25">
      <c r="A137" t="s">
        <v>223</v>
      </c>
      <c r="B137" t="s">
        <v>224</v>
      </c>
      <c r="C137" t="s">
        <v>211</v>
      </c>
      <c r="D137" t="s">
        <v>212</v>
      </c>
      <c r="E137" t="s">
        <v>213</v>
      </c>
      <c r="F137" t="s">
        <v>14</v>
      </c>
      <c r="G137" t="s">
        <v>29</v>
      </c>
      <c r="H137" t="s">
        <v>14</v>
      </c>
      <c r="I137" t="s">
        <v>44</v>
      </c>
      <c r="J137">
        <v>13000</v>
      </c>
    </row>
    <row r="138" spans="1:10" x14ac:dyDescent="0.25">
      <c r="A138" t="s">
        <v>225</v>
      </c>
      <c r="B138" t="s">
        <v>226</v>
      </c>
      <c r="C138" t="s">
        <v>203</v>
      </c>
      <c r="D138" t="s">
        <v>227</v>
      </c>
      <c r="E138" t="s">
        <v>28</v>
      </c>
      <c r="F138" t="s">
        <v>14</v>
      </c>
      <c r="G138" t="s">
        <v>18</v>
      </c>
      <c r="H138" t="s">
        <v>18</v>
      </c>
      <c r="I138" t="s">
        <v>18</v>
      </c>
      <c r="J138">
        <v>12300</v>
      </c>
    </row>
    <row r="139" spans="1:10" x14ac:dyDescent="0.25">
      <c r="A139" t="s">
        <v>228</v>
      </c>
      <c r="B139" t="s">
        <v>229</v>
      </c>
      <c r="C139" t="s">
        <v>203</v>
      </c>
      <c r="D139" t="s">
        <v>204</v>
      </c>
      <c r="E139" t="s">
        <v>28</v>
      </c>
      <c r="F139" t="s">
        <v>14</v>
      </c>
      <c r="G139" t="s">
        <v>18</v>
      </c>
      <c r="H139" t="s">
        <v>14</v>
      </c>
      <c r="I139" t="s">
        <v>14</v>
      </c>
      <c r="J139">
        <v>0</v>
      </c>
    </row>
    <row r="140" spans="1:10" x14ac:dyDescent="0.25">
      <c r="A140" t="s">
        <v>230</v>
      </c>
      <c r="B140" t="s">
        <v>231</v>
      </c>
      <c r="C140" t="s">
        <v>203</v>
      </c>
      <c r="D140" t="s">
        <v>204</v>
      </c>
      <c r="E140" t="s">
        <v>28</v>
      </c>
      <c r="F140" t="s">
        <v>14</v>
      </c>
      <c r="G140" t="s">
        <v>18</v>
      </c>
      <c r="H140" t="s">
        <v>14</v>
      </c>
      <c r="I140" t="s">
        <v>14</v>
      </c>
      <c r="J140">
        <v>0</v>
      </c>
    </row>
    <row r="141" spans="1:10" x14ac:dyDescent="0.25">
      <c r="A141" t="s">
        <v>232</v>
      </c>
      <c r="B141" t="s">
        <v>233</v>
      </c>
      <c r="C141" t="s">
        <v>234</v>
      </c>
      <c r="D141" t="s">
        <v>235</v>
      </c>
      <c r="E141" t="s">
        <v>236</v>
      </c>
      <c r="F141" t="s">
        <v>14</v>
      </c>
      <c r="G141" t="s">
        <v>14</v>
      </c>
      <c r="H141" t="s">
        <v>14</v>
      </c>
      <c r="I141" t="s">
        <v>14</v>
      </c>
      <c r="J141">
        <v>0</v>
      </c>
    </row>
    <row r="142" spans="1:10" x14ac:dyDescent="0.25">
      <c r="A142" t="s">
        <v>237</v>
      </c>
      <c r="B142" t="s">
        <v>238</v>
      </c>
      <c r="C142" t="s">
        <v>234</v>
      </c>
      <c r="D142" t="s">
        <v>235</v>
      </c>
      <c r="E142" t="s">
        <v>236</v>
      </c>
      <c r="F142" t="s">
        <v>14</v>
      </c>
      <c r="G142" t="s">
        <v>14</v>
      </c>
      <c r="H142" t="s">
        <v>14</v>
      </c>
      <c r="I142" t="s">
        <v>14</v>
      </c>
      <c r="J142">
        <v>0</v>
      </c>
    </row>
    <row r="143" spans="1:10" x14ac:dyDescent="0.25">
      <c r="A143" t="s">
        <v>239</v>
      </c>
      <c r="B143" t="s">
        <v>240</v>
      </c>
      <c r="C143" t="s">
        <v>234</v>
      </c>
      <c r="D143" t="s">
        <v>235</v>
      </c>
      <c r="E143" t="s">
        <v>236</v>
      </c>
      <c r="F143" t="s">
        <v>14</v>
      </c>
      <c r="G143" t="s">
        <v>14</v>
      </c>
      <c r="H143" t="s">
        <v>14</v>
      </c>
      <c r="I143" t="s">
        <v>14</v>
      </c>
      <c r="J143">
        <v>0</v>
      </c>
    </row>
    <row r="144" spans="1:10" x14ac:dyDescent="0.25">
      <c r="A144" t="s">
        <v>241</v>
      </c>
      <c r="B144" t="s">
        <v>49</v>
      </c>
      <c r="C144" t="s">
        <v>234</v>
      </c>
      <c r="D144" t="s">
        <v>235</v>
      </c>
      <c r="E144" t="s">
        <v>236</v>
      </c>
      <c r="F144" t="s">
        <v>14</v>
      </c>
      <c r="G144" t="s">
        <v>14</v>
      </c>
      <c r="H144" t="s">
        <v>14</v>
      </c>
      <c r="I144" t="s">
        <v>14</v>
      </c>
      <c r="J144">
        <v>0</v>
      </c>
    </row>
    <row r="145" spans="1:10" x14ac:dyDescent="0.25">
      <c r="A145" t="s">
        <v>242</v>
      </c>
      <c r="B145" t="s">
        <v>243</v>
      </c>
      <c r="C145" t="s">
        <v>244</v>
      </c>
      <c r="D145" t="s">
        <v>245</v>
      </c>
      <c r="E145" t="s">
        <v>236</v>
      </c>
      <c r="F145" t="s">
        <v>14</v>
      </c>
      <c r="G145" t="s">
        <v>22</v>
      </c>
      <c r="H145" t="s">
        <v>22</v>
      </c>
      <c r="I145" t="s">
        <v>14</v>
      </c>
      <c r="J145">
        <v>0</v>
      </c>
    </row>
    <row r="146" spans="1:10" x14ac:dyDescent="0.25">
      <c r="A146" t="s">
        <v>246</v>
      </c>
      <c r="B146" t="s">
        <v>247</v>
      </c>
      <c r="C146" t="s">
        <v>234</v>
      </c>
      <c r="D146" t="s">
        <v>235</v>
      </c>
      <c r="E146" t="s">
        <v>236</v>
      </c>
      <c r="F146" t="s">
        <v>14</v>
      </c>
      <c r="G146" t="s">
        <v>14</v>
      </c>
      <c r="H146" t="s">
        <v>14</v>
      </c>
      <c r="I146" t="s">
        <v>14</v>
      </c>
      <c r="J146">
        <v>0</v>
      </c>
    </row>
    <row r="147" spans="1:10" x14ac:dyDescent="0.25">
      <c r="A147" t="s">
        <v>248</v>
      </c>
      <c r="B147" t="s">
        <v>249</v>
      </c>
      <c r="C147" t="s">
        <v>250</v>
      </c>
      <c r="D147" t="s">
        <v>251</v>
      </c>
      <c r="E147" t="s">
        <v>236</v>
      </c>
      <c r="F147" t="s">
        <v>14</v>
      </c>
      <c r="G147" t="s">
        <v>18</v>
      </c>
      <c r="H147" t="s">
        <v>14</v>
      </c>
      <c r="I147" t="s">
        <v>14</v>
      </c>
      <c r="J147">
        <v>0</v>
      </c>
    </row>
    <row r="148" spans="1:10" x14ac:dyDescent="0.25">
      <c r="A148" t="s">
        <v>252</v>
      </c>
      <c r="B148" t="s">
        <v>253</v>
      </c>
      <c r="C148" t="s">
        <v>244</v>
      </c>
      <c r="D148" t="s">
        <v>245</v>
      </c>
      <c r="E148" t="s">
        <v>236</v>
      </c>
      <c r="F148" t="s">
        <v>14</v>
      </c>
      <c r="G148" t="s">
        <v>18</v>
      </c>
      <c r="H148" t="s">
        <v>14</v>
      </c>
      <c r="I148" t="s">
        <v>14</v>
      </c>
      <c r="J148">
        <v>0</v>
      </c>
    </row>
    <row r="149" spans="1:10" x14ac:dyDescent="0.25">
      <c r="A149" t="s">
        <v>254</v>
      </c>
      <c r="B149" t="s">
        <v>255</v>
      </c>
      <c r="C149" t="s">
        <v>234</v>
      </c>
      <c r="D149" t="s">
        <v>235</v>
      </c>
      <c r="E149" t="s">
        <v>236</v>
      </c>
      <c r="F149" t="s">
        <v>14</v>
      </c>
      <c r="G149" t="s">
        <v>14</v>
      </c>
      <c r="H149" t="s">
        <v>14</v>
      </c>
      <c r="I149" t="s">
        <v>14</v>
      </c>
      <c r="J149">
        <v>0</v>
      </c>
    </row>
    <row r="150" spans="1:10" x14ac:dyDescent="0.25">
      <c r="A150" t="s">
        <v>256</v>
      </c>
      <c r="B150" t="s">
        <v>257</v>
      </c>
      <c r="C150" t="s">
        <v>234</v>
      </c>
      <c r="D150" t="s">
        <v>235</v>
      </c>
      <c r="E150" t="s">
        <v>236</v>
      </c>
      <c r="F150" t="s">
        <v>14</v>
      </c>
      <c r="G150" t="s">
        <v>14</v>
      </c>
      <c r="H150" t="s">
        <v>14</v>
      </c>
      <c r="I150" t="s">
        <v>14</v>
      </c>
      <c r="J150">
        <v>0</v>
      </c>
    </row>
    <row r="151" spans="1:10" x14ac:dyDescent="0.25">
      <c r="A151" t="s">
        <v>258</v>
      </c>
      <c r="B151" t="s">
        <v>49</v>
      </c>
      <c r="C151" t="s">
        <v>259</v>
      </c>
      <c r="D151" t="s">
        <v>251</v>
      </c>
      <c r="E151" t="s">
        <v>236</v>
      </c>
      <c r="F151" t="s">
        <v>22</v>
      </c>
      <c r="G151" t="s">
        <v>22</v>
      </c>
      <c r="H151" t="s">
        <v>22</v>
      </c>
      <c r="I151" t="s">
        <v>22</v>
      </c>
      <c r="J151">
        <v>23200</v>
      </c>
    </row>
    <row r="152" spans="1:10" x14ac:dyDescent="0.25">
      <c r="A152" t="s">
        <v>260</v>
      </c>
      <c r="B152" t="s">
        <v>261</v>
      </c>
      <c r="C152" t="s">
        <v>75</v>
      </c>
      <c r="D152" t="s">
        <v>262</v>
      </c>
      <c r="E152" t="s">
        <v>77</v>
      </c>
      <c r="F152" t="s">
        <v>14</v>
      </c>
      <c r="G152" t="s">
        <v>14</v>
      </c>
      <c r="H152" t="s">
        <v>14</v>
      </c>
      <c r="I152" t="s">
        <v>14</v>
      </c>
      <c r="J152">
        <v>0</v>
      </c>
    </row>
    <row r="153" spans="1:10" x14ac:dyDescent="0.25">
      <c r="A153" t="s">
        <v>263</v>
      </c>
      <c r="B153" t="s">
        <v>264</v>
      </c>
      <c r="C153" t="s">
        <v>265</v>
      </c>
      <c r="D153" t="s">
        <v>266</v>
      </c>
      <c r="E153" t="s">
        <v>236</v>
      </c>
      <c r="F153" t="s">
        <v>14</v>
      </c>
      <c r="G153" t="s">
        <v>29</v>
      </c>
      <c r="H153" t="s">
        <v>29</v>
      </c>
      <c r="I153" t="s">
        <v>36</v>
      </c>
      <c r="J153">
        <v>24845</v>
      </c>
    </row>
    <row r="154" spans="1:10" x14ac:dyDescent="0.25">
      <c r="A154" t="s">
        <v>267</v>
      </c>
      <c r="B154" t="s">
        <v>268</v>
      </c>
      <c r="C154" t="s">
        <v>265</v>
      </c>
      <c r="D154" t="s">
        <v>266</v>
      </c>
      <c r="E154" t="s">
        <v>236</v>
      </c>
      <c r="F154" t="s">
        <v>14</v>
      </c>
      <c r="G154" t="s">
        <v>29</v>
      </c>
      <c r="H154" t="s">
        <v>14</v>
      </c>
      <c r="I154" t="s">
        <v>44</v>
      </c>
      <c r="J154">
        <v>11600</v>
      </c>
    </row>
    <row r="155" spans="1:10" x14ac:dyDescent="0.25">
      <c r="A155" t="s">
        <v>269</v>
      </c>
      <c r="B155" t="s">
        <v>270</v>
      </c>
      <c r="C155" t="s">
        <v>265</v>
      </c>
      <c r="D155" t="s">
        <v>271</v>
      </c>
      <c r="E155" t="s">
        <v>236</v>
      </c>
      <c r="F155" t="s">
        <v>14</v>
      </c>
      <c r="G155" t="s">
        <v>22</v>
      </c>
      <c r="H155" t="s">
        <v>14</v>
      </c>
      <c r="I155" t="s">
        <v>14</v>
      </c>
      <c r="J155">
        <v>0</v>
      </c>
    </row>
    <row r="156" spans="1:10" x14ac:dyDescent="0.25">
      <c r="A156" t="s">
        <v>272</v>
      </c>
      <c r="B156" t="s">
        <v>273</v>
      </c>
      <c r="C156" t="s">
        <v>244</v>
      </c>
      <c r="D156" t="s">
        <v>274</v>
      </c>
      <c r="E156" t="s">
        <v>236</v>
      </c>
      <c r="F156" t="s">
        <v>14</v>
      </c>
      <c r="G156" t="s">
        <v>18</v>
      </c>
      <c r="H156" t="s">
        <v>14</v>
      </c>
      <c r="I156" t="s">
        <v>14</v>
      </c>
      <c r="J156">
        <v>0</v>
      </c>
    </row>
    <row r="157" spans="1:10" x14ac:dyDescent="0.25">
      <c r="A157" t="s">
        <v>275</v>
      </c>
      <c r="B157" t="s">
        <v>276</v>
      </c>
      <c r="C157" t="s">
        <v>234</v>
      </c>
      <c r="D157" t="s">
        <v>251</v>
      </c>
      <c r="E157" t="s">
        <v>236</v>
      </c>
      <c r="F157" t="s">
        <v>14</v>
      </c>
      <c r="G157" t="s">
        <v>18</v>
      </c>
      <c r="H157" t="s">
        <v>36</v>
      </c>
      <c r="I157" t="s">
        <v>36</v>
      </c>
      <c r="J157">
        <v>4500</v>
      </c>
    </row>
    <row r="158" spans="1:10" x14ac:dyDescent="0.25">
      <c r="A158" t="s">
        <v>277</v>
      </c>
      <c r="B158" t="s">
        <v>278</v>
      </c>
      <c r="C158" t="s">
        <v>234</v>
      </c>
      <c r="D158" t="s">
        <v>279</v>
      </c>
      <c r="E158" t="s">
        <v>236</v>
      </c>
      <c r="F158" t="s">
        <v>14</v>
      </c>
      <c r="G158" t="s">
        <v>18</v>
      </c>
      <c r="H158" t="s">
        <v>14</v>
      </c>
      <c r="I158" t="s">
        <v>44</v>
      </c>
      <c r="J158">
        <v>14800</v>
      </c>
    </row>
    <row r="159" spans="1:10" x14ac:dyDescent="0.25">
      <c r="A159" t="s">
        <v>280</v>
      </c>
      <c r="B159" t="s">
        <v>281</v>
      </c>
      <c r="C159" t="s">
        <v>203</v>
      </c>
      <c r="D159" t="s">
        <v>204</v>
      </c>
      <c r="E159" t="s">
        <v>28</v>
      </c>
      <c r="F159" t="s">
        <v>14</v>
      </c>
      <c r="G159" t="s">
        <v>18</v>
      </c>
      <c r="H159" t="s">
        <v>18</v>
      </c>
      <c r="I159" t="s">
        <v>44</v>
      </c>
      <c r="J159">
        <v>32000</v>
      </c>
    </row>
    <row r="160" spans="1:10" x14ac:dyDescent="0.25">
      <c r="A160" t="s">
        <v>282</v>
      </c>
      <c r="B160" t="s">
        <v>283</v>
      </c>
      <c r="C160" t="s">
        <v>284</v>
      </c>
      <c r="D160" t="s">
        <v>285</v>
      </c>
      <c r="E160" t="s">
        <v>236</v>
      </c>
      <c r="F160" t="s">
        <v>14</v>
      </c>
      <c r="G160" t="s">
        <v>14</v>
      </c>
      <c r="H160" t="s">
        <v>14</v>
      </c>
      <c r="I160" t="s">
        <v>14</v>
      </c>
      <c r="J160">
        <v>0</v>
      </c>
    </row>
    <row r="161" spans="1:10" x14ac:dyDescent="0.25">
      <c r="A161" t="s">
        <v>286</v>
      </c>
      <c r="B161" t="s">
        <v>287</v>
      </c>
      <c r="C161" t="s">
        <v>284</v>
      </c>
      <c r="D161" t="s">
        <v>285</v>
      </c>
      <c r="E161" t="s">
        <v>236</v>
      </c>
      <c r="F161" t="s">
        <v>14</v>
      </c>
      <c r="G161" t="s">
        <v>29</v>
      </c>
      <c r="H161" t="s">
        <v>14</v>
      </c>
      <c r="I161" t="s">
        <v>14</v>
      </c>
      <c r="J161">
        <v>0</v>
      </c>
    </row>
    <row r="162" spans="1:10" x14ac:dyDescent="0.25">
      <c r="A162" t="s">
        <v>288</v>
      </c>
      <c r="B162" t="s">
        <v>289</v>
      </c>
      <c r="C162" t="s">
        <v>284</v>
      </c>
      <c r="D162" t="s">
        <v>290</v>
      </c>
      <c r="E162" t="s">
        <v>236</v>
      </c>
      <c r="F162" t="s">
        <v>14</v>
      </c>
      <c r="G162" t="s">
        <v>14</v>
      </c>
      <c r="H162" t="s">
        <v>14</v>
      </c>
      <c r="I162" t="s">
        <v>14</v>
      </c>
      <c r="J162">
        <v>0</v>
      </c>
    </row>
    <row r="163" spans="1:10" x14ac:dyDescent="0.25">
      <c r="A163" t="s">
        <v>291</v>
      </c>
      <c r="B163" t="s">
        <v>292</v>
      </c>
      <c r="C163" t="s">
        <v>284</v>
      </c>
      <c r="D163" t="s">
        <v>290</v>
      </c>
      <c r="E163" t="s">
        <v>236</v>
      </c>
      <c r="F163" t="s">
        <v>14</v>
      </c>
      <c r="G163" t="s">
        <v>14</v>
      </c>
      <c r="H163" t="s">
        <v>14</v>
      </c>
      <c r="I163" t="s">
        <v>14</v>
      </c>
      <c r="J163">
        <v>0</v>
      </c>
    </row>
    <row r="164" spans="1:10" x14ac:dyDescent="0.25">
      <c r="A164" t="s">
        <v>293</v>
      </c>
      <c r="B164" t="s">
        <v>294</v>
      </c>
      <c r="C164" t="s">
        <v>284</v>
      </c>
      <c r="D164" t="s">
        <v>290</v>
      </c>
      <c r="E164" t="s">
        <v>236</v>
      </c>
      <c r="F164" t="s">
        <v>14</v>
      </c>
      <c r="G164" t="s">
        <v>14</v>
      </c>
      <c r="H164" t="s">
        <v>14</v>
      </c>
      <c r="I164" t="s">
        <v>14</v>
      </c>
      <c r="J164">
        <v>0</v>
      </c>
    </row>
    <row r="165" spans="1:10" x14ac:dyDescent="0.25">
      <c r="A165" t="s">
        <v>295</v>
      </c>
      <c r="B165" t="s">
        <v>296</v>
      </c>
      <c r="C165" t="s">
        <v>284</v>
      </c>
      <c r="D165" t="s">
        <v>290</v>
      </c>
      <c r="E165" t="s">
        <v>236</v>
      </c>
      <c r="F165" t="s">
        <v>14</v>
      </c>
      <c r="G165" t="s">
        <v>14</v>
      </c>
      <c r="H165" t="s">
        <v>14</v>
      </c>
      <c r="I165" t="s">
        <v>14</v>
      </c>
      <c r="J165">
        <v>0</v>
      </c>
    </row>
    <row r="166" spans="1:10" x14ac:dyDescent="0.25">
      <c r="A166" t="s">
        <v>297</v>
      </c>
      <c r="B166" t="s">
        <v>298</v>
      </c>
      <c r="C166" t="s">
        <v>234</v>
      </c>
      <c r="D166" t="s">
        <v>251</v>
      </c>
      <c r="E166" t="s">
        <v>236</v>
      </c>
      <c r="F166" t="s">
        <v>14</v>
      </c>
      <c r="G166" t="s">
        <v>29</v>
      </c>
      <c r="H166" t="s">
        <v>36</v>
      </c>
      <c r="I166" t="s">
        <v>36</v>
      </c>
      <c r="J166">
        <v>20685</v>
      </c>
    </row>
    <row r="167" spans="1:10" x14ac:dyDescent="0.25">
      <c r="A167" t="s">
        <v>299</v>
      </c>
      <c r="B167" t="s">
        <v>300</v>
      </c>
      <c r="C167" t="s">
        <v>244</v>
      </c>
      <c r="D167" t="s">
        <v>301</v>
      </c>
      <c r="E167" t="s">
        <v>236</v>
      </c>
      <c r="F167" t="s">
        <v>14</v>
      </c>
      <c r="G167" t="s">
        <v>29</v>
      </c>
      <c r="H167" t="s">
        <v>14</v>
      </c>
      <c r="I167" t="s">
        <v>14</v>
      </c>
      <c r="J167">
        <v>0</v>
      </c>
    </row>
    <row r="168" spans="1:10" x14ac:dyDescent="0.25">
      <c r="A168" t="s">
        <v>302</v>
      </c>
      <c r="B168" t="s">
        <v>303</v>
      </c>
      <c r="C168" t="s">
        <v>203</v>
      </c>
      <c r="D168" t="s">
        <v>227</v>
      </c>
      <c r="E168" t="s">
        <v>28</v>
      </c>
      <c r="F168" t="s">
        <v>14</v>
      </c>
      <c r="G168" t="s">
        <v>29</v>
      </c>
      <c r="H168" t="s">
        <v>29</v>
      </c>
      <c r="I168" t="s">
        <v>29</v>
      </c>
      <c r="J168">
        <v>12000</v>
      </c>
    </row>
    <row r="169" spans="1:10" x14ac:dyDescent="0.25">
      <c r="A169" t="s">
        <v>304</v>
      </c>
      <c r="B169" t="s">
        <v>305</v>
      </c>
      <c r="C169" t="s">
        <v>306</v>
      </c>
      <c r="D169" t="s">
        <v>307</v>
      </c>
      <c r="E169" t="s">
        <v>236</v>
      </c>
      <c r="F169" t="s">
        <v>18</v>
      </c>
      <c r="G169" t="s">
        <v>18</v>
      </c>
      <c r="H169" t="s">
        <v>18</v>
      </c>
      <c r="I169" t="s">
        <v>18</v>
      </c>
      <c r="J169">
        <v>77000</v>
      </c>
    </row>
    <row r="170" spans="1:10" x14ac:dyDescent="0.25">
      <c r="A170" t="s">
        <v>308</v>
      </c>
      <c r="B170" t="s">
        <v>309</v>
      </c>
      <c r="C170" t="s">
        <v>250</v>
      </c>
      <c r="D170" t="s">
        <v>307</v>
      </c>
      <c r="E170" t="s">
        <v>236</v>
      </c>
      <c r="F170" t="s">
        <v>14</v>
      </c>
      <c r="G170" t="s">
        <v>29</v>
      </c>
      <c r="H170" t="s">
        <v>29</v>
      </c>
      <c r="I170" t="s">
        <v>18</v>
      </c>
      <c r="J170">
        <v>17400</v>
      </c>
    </row>
    <row r="171" spans="1:10" x14ac:dyDescent="0.25">
      <c r="A171" t="s">
        <v>310</v>
      </c>
      <c r="B171" t="s">
        <v>311</v>
      </c>
      <c r="C171" t="s">
        <v>259</v>
      </c>
      <c r="D171" t="s">
        <v>251</v>
      </c>
      <c r="E171" t="s">
        <v>236</v>
      </c>
      <c r="F171" t="s">
        <v>14</v>
      </c>
      <c r="G171" t="s">
        <v>18</v>
      </c>
      <c r="H171" t="s">
        <v>18</v>
      </c>
      <c r="I171" t="s">
        <v>18</v>
      </c>
      <c r="J171">
        <v>25900</v>
      </c>
    </row>
    <row r="172" spans="1:10" x14ac:dyDescent="0.25">
      <c r="A172" t="s">
        <v>312</v>
      </c>
      <c r="B172" t="s">
        <v>313</v>
      </c>
      <c r="C172" t="s">
        <v>259</v>
      </c>
      <c r="D172" t="s">
        <v>314</v>
      </c>
      <c r="E172" t="s">
        <v>236</v>
      </c>
      <c r="F172" t="s">
        <v>14</v>
      </c>
      <c r="G172" t="s">
        <v>18</v>
      </c>
      <c r="H172" t="s">
        <v>36</v>
      </c>
      <c r="I172" t="s">
        <v>36</v>
      </c>
      <c r="J172">
        <v>12960</v>
      </c>
    </row>
    <row r="173" spans="1:10" x14ac:dyDescent="0.25">
      <c r="A173" t="s">
        <v>315</v>
      </c>
      <c r="B173" t="s">
        <v>316</v>
      </c>
      <c r="C173" t="s">
        <v>317</v>
      </c>
      <c r="D173" t="s">
        <v>307</v>
      </c>
      <c r="E173" t="s">
        <v>236</v>
      </c>
      <c r="F173" t="s">
        <v>14</v>
      </c>
      <c r="G173" t="s">
        <v>29</v>
      </c>
      <c r="H173" t="s">
        <v>36</v>
      </c>
      <c r="I173" t="s">
        <v>44</v>
      </c>
      <c r="J173">
        <v>30600</v>
      </c>
    </row>
    <row r="174" spans="1:10" x14ac:dyDescent="0.25">
      <c r="A174" t="s">
        <v>318</v>
      </c>
      <c r="B174" t="s">
        <v>319</v>
      </c>
      <c r="C174" t="s">
        <v>317</v>
      </c>
      <c r="D174" t="s">
        <v>251</v>
      </c>
      <c r="E174" t="s">
        <v>236</v>
      </c>
      <c r="F174" t="s">
        <v>14</v>
      </c>
      <c r="G174" t="s">
        <v>36</v>
      </c>
      <c r="H174" t="s">
        <v>14</v>
      </c>
      <c r="I174" t="s">
        <v>14</v>
      </c>
      <c r="J174">
        <v>0</v>
      </c>
    </row>
    <row r="175" spans="1:10" x14ac:dyDescent="0.25">
      <c r="A175" t="s">
        <v>320</v>
      </c>
      <c r="B175" t="s">
        <v>321</v>
      </c>
      <c r="C175" t="s">
        <v>265</v>
      </c>
      <c r="D175" t="s">
        <v>251</v>
      </c>
      <c r="E175" t="s">
        <v>236</v>
      </c>
      <c r="F175" t="s">
        <v>14</v>
      </c>
      <c r="G175" t="s">
        <v>29</v>
      </c>
      <c r="H175" t="s">
        <v>14</v>
      </c>
      <c r="I175" t="s">
        <v>14</v>
      </c>
      <c r="J175">
        <v>0</v>
      </c>
    </row>
    <row r="176" spans="1:10" x14ac:dyDescent="0.25">
      <c r="A176" t="s">
        <v>322</v>
      </c>
      <c r="B176" t="s">
        <v>323</v>
      </c>
      <c r="C176" t="s">
        <v>265</v>
      </c>
      <c r="D176" t="s">
        <v>324</v>
      </c>
      <c r="E176" t="s">
        <v>236</v>
      </c>
      <c r="F176" t="s">
        <v>14</v>
      </c>
      <c r="G176" t="s">
        <v>22</v>
      </c>
      <c r="H176" t="s">
        <v>22</v>
      </c>
      <c r="I176" t="s">
        <v>14</v>
      </c>
      <c r="J176">
        <v>0</v>
      </c>
    </row>
    <row r="177" spans="1:10" x14ac:dyDescent="0.25">
      <c r="A177" t="s">
        <v>325</v>
      </c>
      <c r="B177" t="s">
        <v>326</v>
      </c>
      <c r="C177" t="s">
        <v>234</v>
      </c>
      <c r="D177" t="s">
        <v>251</v>
      </c>
      <c r="E177" t="s">
        <v>236</v>
      </c>
      <c r="F177" t="s">
        <v>14</v>
      </c>
      <c r="G177" t="s">
        <v>29</v>
      </c>
      <c r="H177" t="s">
        <v>14</v>
      </c>
      <c r="I177" t="s">
        <v>14</v>
      </c>
      <c r="J177">
        <v>0</v>
      </c>
    </row>
    <row r="178" spans="1:10" x14ac:dyDescent="0.25">
      <c r="A178" t="s">
        <v>327</v>
      </c>
      <c r="B178" t="s">
        <v>86</v>
      </c>
      <c r="C178" t="s">
        <v>244</v>
      </c>
      <c r="D178" t="s">
        <v>307</v>
      </c>
      <c r="E178" t="s">
        <v>236</v>
      </c>
      <c r="F178" t="s">
        <v>14</v>
      </c>
      <c r="G178" t="s">
        <v>22</v>
      </c>
      <c r="H178" t="s">
        <v>22</v>
      </c>
      <c r="I178" t="s">
        <v>22</v>
      </c>
      <c r="J178">
        <v>26500</v>
      </c>
    </row>
    <row r="179" spans="1:10" x14ac:dyDescent="0.25">
      <c r="A179" t="s">
        <v>328</v>
      </c>
      <c r="B179" t="s">
        <v>329</v>
      </c>
      <c r="C179" t="s">
        <v>317</v>
      </c>
      <c r="D179" t="s">
        <v>307</v>
      </c>
      <c r="E179" t="s">
        <v>236</v>
      </c>
      <c r="F179" t="s">
        <v>14</v>
      </c>
      <c r="G179" t="s">
        <v>29</v>
      </c>
      <c r="H179" t="s">
        <v>29</v>
      </c>
      <c r="I179" t="s">
        <v>18</v>
      </c>
      <c r="J179">
        <v>7600</v>
      </c>
    </row>
    <row r="180" spans="1:10" x14ac:dyDescent="0.25">
      <c r="A180" t="s">
        <v>330</v>
      </c>
      <c r="B180" t="s">
        <v>331</v>
      </c>
      <c r="C180" t="s">
        <v>244</v>
      </c>
      <c r="D180" t="s">
        <v>307</v>
      </c>
      <c r="E180" t="s">
        <v>236</v>
      </c>
      <c r="F180" t="s">
        <v>14</v>
      </c>
      <c r="G180" t="s">
        <v>22</v>
      </c>
      <c r="H180" t="s">
        <v>22</v>
      </c>
      <c r="I180" t="s">
        <v>22</v>
      </c>
      <c r="J180">
        <v>20200</v>
      </c>
    </row>
    <row r="181" spans="1:10" x14ac:dyDescent="0.25">
      <c r="A181" t="s">
        <v>332</v>
      </c>
      <c r="B181" t="s">
        <v>333</v>
      </c>
      <c r="C181" t="s">
        <v>284</v>
      </c>
      <c r="D181" t="s">
        <v>307</v>
      </c>
      <c r="E181" t="s">
        <v>236</v>
      </c>
      <c r="F181" t="s">
        <v>14</v>
      </c>
      <c r="G181" t="s">
        <v>22</v>
      </c>
      <c r="H181" t="s">
        <v>29</v>
      </c>
      <c r="I181" t="s">
        <v>29</v>
      </c>
      <c r="J181">
        <v>7230</v>
      </c>
    </row>
    <row r="182" spans="1:10" x14ac:dyDescent="0.25">
      <c r="A182" t="s">
        <v>334</v>
      </c>
      <c r="B182" t="s">
        <v>335</v>
      </c>
      <c r="C182" t="s">
        <v>259</v>
      </c>
      <c r="D182" t="s">
        <v>324</v>
      </c>
      <c r="E182" t="s">
        <v>236</v>
      </c>
      <c r="F182" t="s">
        <v>22</v>
      </c>
      <c r="G182" t="s">
        <v>22</v>
      </c>
      <c r="H182" t="s">
        <v>22</v>
      </c>
      <c r="I182" t="s">
        <v>22</v>
      </c>
      <c r="J182">
        <v>58000</v>
      </c>
    </row>
    <row r="183" spans="1:10" x14ac:dyDescent="0.25">
      <c r="A183" t="s">
        <v>336</v>
      </c>
      <c r="B183" t="s">
        <v>337</v>
      </c>
      <c r="C183" t="s">
        <v>167</v>
      </c>
      <c r="D183" t="s">
        <v>338</v>
      </c>
      <c r="E183" t="s">
        <v>137</v>
      </c>
      <c r="F183" t="s">
        <v>14</v>
      </c>
      <c r="G183" t="s">
        <v>14</v>
      </c>
      <c r="H183" t="s">
        <v>14</v>
      </c>
      <c r="I183" t="s">
        <v>14</v>
      </c>
      <c r="J183">
        <v>0</v>
      </c>
    </row>
    <row r="184" spans="1:10" x14ac:dyDescent="0.25">
      <c r="A184" t="s">
        <v>339</v>
      </c>
      <c r="B184" t="s">
        <v>340</v>
      </c>
      <c r="C184" t="s">
        <v>157</v>
      </c>
      <c r="D184" t="s">
        <v>158</v>
      </c>
      <c r="E184" t="s">
        <v>137</v>
      </c>
      <c r="F184" t="s">
        <v>14</v>
      </c>
      <c r="G184" t="s">
        <v>18</v>
      </c>
      <c r="H184" t="s">
        <v>14</v>
      </c>
      <c r="I184" t="s">
        <v>14</v>
      </c>
      <c r="J184">
        <v>0</v>
      </c>
    </row>
    <row r="185" spans="1:10" x14ac:dyDescent="0.25">
      <c r="A185" t="s">
        <v>341</v>
      </c>
      <c r="B185" t="s">
        <v>342</v>
      </c>
      <c r="C185" t="s">
        <v>11</v>
      </c>
      <c r="D185" t="s">
        <v>12</v>
      </c>
      <c r="E185" t="s">
        <v>13</v>
      </c>
      <c r="F185" t="s">
        <v>14</v>
      </c>
      <c r="G185" t="s">
        <v>14</v>
      </c>
      <c r="H185" t="s">
        <v>14</v>
      </c>
      <c r="I185" t="s">
        <v>14</v>
      </c>
      <c r="J185">
        <v>0</v>
      </c>
    </row>
    <row r="186" spans="1:10" x14ac:dyDescent="0.25">
      <c r="A186" t="s">
        <v>343</v>
      </c>
      <c r="B186" t="s">
        <v>344</v>
      </c>
      <c r="C186" t="s">
        <v>11</v>
      </c>
      <c r="D186" t="s">
        <v>345</v>
      </c>
      <c r="E186" t="s">
        <v>13</v>
      </c>
      <c r="F186" t="s">
        <v>14</v>
      </c>
      <c r="G186" t="s">
        <v>14</v>
      </c>
      <c r="H186" t="s">
        <v>14</v>
      </c>
      <c r="I186" t="s">
        <v>14</v>
      </c>
      <c r="J186">
        <v>0</v>
      </c>
    </row>
    <row r="187" spans="1:10" x14ac:dyDescent="0.25">
      <c r="A187" t="s">
        <v>346</v>
      </c>
      <c r="B187" t="s">
        <v>347</v>
      </c>
      <c r="C187" t="s">
        <v>11</v>
      </c>
      <c r="D187" t="s">
        <v>12</v>
      </c>
      <c r="E187" t="s">
        <v>13</v>
      </c>
      <c r="F187" t="s">
        <v>14</v>
      </c>
      <c r="G187" t="s">
        <v>14</v>
      </c>
      <c r="H187" t="s">
        <v>14</v>
      </c>
      <c r="I187" t="s">
        <v>14</v>
      </c>
      <c r="J187">
        <v>0</v>
      </c>
    </row>
    <row r="188" spans="1:10" x14ac:dyDescent="0.25">
      <c r="A188" t="s">
        <v>348</v>
      </c>
      <c r="B188" t="s">
        <v>70</v>
      </c>
      <c r="C188" t="s">
        <v>72</v>
      </c>
      <c r="D188" t="s">
        <v>17</v>
      </c>
      <c r="E188" t="s">
        <v>13</v>
      </c>
      <c r="F188" t="s">
        <v>14</v>
      </c>
      <c r="G188" t="s">
        <v>14</v>
      </c>
      <c r="H188" t="s">
        <v>14</v>
      </c>
      <c r="I188" t="s">
        <v>14</v>
      </c>
      <c r="J188">
        <v>0</v>
      </c>
    </row>
    <row r="189" spans="1:10" x14ac:dyDescent="0.25">
      <c r="A189" t="s">
        <v>349</v>
      </c>
      <c r="B189" t="s">
        <v>350</v>
      </c>
      <c r="C189" t="s">
        <v>11</v>
      </c>
      <c r="D189" t="s">
        <v>25</v>
      </c>
      <c r="E189" t="s">
        <v>13</v>
      </c>
      <c r="F189" t="s">
        <v>14</v>
      </c>
      <c r="G189" t="s">
        <v>14</v>
      </c>
      <c r="H189" t="s">
        <v>14</v>
      </c>
      <c r="I189" t="s">
        <v>14</v>
      </c>
      <c r="J189">
        <v>0</v>
      </c>
    </row>
    <row r="190" spans="1:10" x14ac:dyDescent="0.25">
      <c r="A190" t="s">
        <v>351</v>
      </c>
      <c r="B190" t="s">
        <v>66</v>
      </c>
      <c r="C190" t="s">
        <v>11</v>
      </c>
      <c r="D190" t="s">
        <v>12</v>
      </c>
      <c r="E190" t="s">
        <v>13</v>
      </c>
      <c r="F190" t="s">
        <v>14</v>
      </c>
      <c r="G190" t="s">
        <v>14</v>
      </c>
      <c r="H190" t="s">
        <v>14</v>
      </c>
      <c r="I190" t="s">
        <v>14</v>
      </c>
      <c r="J190">
        <v>0</v>
      </c>
    </row>
    <row r="191" spans="1:10" x14ac:dyDescent="0.25">
      <c r="A191" t="s">
        <v>352</v>
      </c>
      <c r="B191" t="s">
        <v>66</v>
      </c>
      <c r="C191" t="s">
        <v>11</v>
      </c>
      <c r="D191" t="s">
        <v>12</v>
      </c>
      <c r="E191" t="s">
        <v>13</v>
      </c>
      <c r="F191" t="s">
        <v>14</v>
      </c>
      <c r="G191" t="s">
        <v>14</v>
      </c>
      <c r="H191" t="s">
        <v>14</v>
      </c>
      <c r="I191" t="s">
        <v>14</v>
      </c>
      <c r="J191">
        <v>0</v>
      </c>
    </row>
    <row r="192" spans="1:10" x14ac:dyDescent="0.25">
      <c r="A192" t="s">
        <v>353</v>
      </c>
      <c r="B192" t="s">
        <v>66</v>
      </c>
      <c r="C192" t="s">
        <v>11</v>
      </c>
      <c r="D192" t="s">
        <v>25</v>
      </c>
      <c r="E192" t="s">
        <v>13</v>
      </c>
      <c r="F192" t="s">
        <v>14</v>
      </c>
      <c r="G192" t="s">
        <v>14</v>
      </c>
      <c r="H192" t="s">
        <v>14</v>
      </c>
      <c r="I192" t="s">
        <v>14</v>
      </c>
      <c r="J192">
        <v>0</v>
      </c>
    </row>
    <row r="193" spans="1:10" x14ac:dyDescent="0.25">
      <c r="A193" t="s">
        <v>354</v>
      </c>
      <c r="B193" t="s">
        <v>66</v>
      </c>
      <c r="C193" t="s">
        <v>11</v>
      </c>
      <c r="D193" t="s">
        <v>33</v>
      </c>
      <c r="E193" t="s">
        <v>13</v>
      </c>
      <c r="F193" t="s">
        <v>14</v>
      </c>
      <c r="G193" t="s">
        <v>14</v>
      </c>
      <c r="H193" t="s">
        <v>14</v>
      </c>
      <c r="I193" t="s">
        <v>14</v>
      </c>
      <c r="J193">
        <v>0</v>
      </c>
    </row>
    <row r="194" spans="1:10" x14ac:dyDescent="0.25">
      <c r="A194" t="s">
        <v>355</v>
      </c>
      <c r="B194" t="s">
        <v>19</v>
      </c>
      <c r="C194" t="s">
        <v>11</v>
      </c>
      <c r="D194" t="s">
        <v>25</v>
      </c>
      <c r="E194" t="s">
        <v>13</v>
      </c>
      <c r="F194" t="s">
        <v>14</v>
      </c>
      <c r="G194" t="s">
        <v>14</v>
      </c>
      <c r="H194" t="s">
        <v>14</v>
      </c>
      <c r="I194" t="s">
        <v>14</v>
      </c>
      <c r="J194">
        <v>0</v>
      </c>
    </row>
    <row r="195" spans="1:10" x14ac:dyDescent="0.25">
      <c r="A195" t="s">
        <v>356</v>
      </c>
      <c r="B195" t="s">
        <v>357</v>
      </c>
      <c r="C195" t="s">
        <v>11</v>
      </c>
      <c r="D195" t="s">
        <v>12</v>
      </c>
      <c r="E195" t="s">
        <v>13</v>
      </c>
      <c r="F195" t="s">
        <v>14</v>
      </c>
      <c r="G195" t="s">
        <v>14</v>
      </c>
      <c r="H195" t="s">
        <v>14</v>
      </c>
      <c r="I195" t="s">
        <v>14</v>
      </c>
      <c r="J195">
        <v>0</v>
      </c>
    </row>
    <row r="196" spans="1:10" x14ac:dyDescent="0.25">
      <c r="A196" t="s">
        <v>358</v>
      </c>
      <c r="B196" t="s">
        <v>359</v>
      </c>
      <c r="C196" t="s">
        <v>11</v>
      </c>
      <c r="D196" t="s">
        <v>12</v>
      </c>
      <c r="E196" t="s">
        <v>13</v>
      </c>
      <c r="F196" t="s">
        <v>14</v>
      </c>
      <c r="G196" t="s">
        <v>14</v>
      </c>
      <c r="H196" t="s">
        <v>14</v>
      </c>
      <c r="I196" t="s">
        <v>14</v>
      </c>
      <c r="J196">
        <v>0</v>
      </c>
    </row>
    <row r="197" spans="1:10" x14ac:dyDescent="0.25">
      <c r="A197" t="s">
        <v>360</v>
      </c>
      <c r="B197" t="s">
        <v>361</v>
      </c>
      <c r="C197" t="s">
        <v>20</v>
      </c>
      <c r="D197" t="s">
        <v>362</v>
      </c>
      <c r="E197" t="s">
        <v>13</v>
      </c>
      <c r="F197" t="s">
        <v>14</v>
      </c>
      <c r="G197" t="s">
        <v>14</v>
      </c>
      <c r="H197" t="s">
        <v>14</v>
      </c>
      <c r="I197" t="s">
        <v>14</v>
      </c>
      <c r="J197">
        <v>0</v>
      </c>
    </row>
    <row r="198" spans="1:10" x14ac:dyDescent="0.25">
      <c r="A198" t="s">
        <v>363</v>
      </c>
      <c r="B198" t="s">
        <v>364</v>
      </c>
      <c r="C198" t="s">
        <v>20</v>
      </c>
      <c r="D198" t="s">
        <v>21</v>
      </c>
      <c r="E198" t="s">
        <v>13</v>
      </c>
      <c r="F198" t="s">
        <v>14</v>
      </c>
      <c r="G198" t="s">
        <v>14</v>
      </c>
      <c r="H198" t="s">
        <v>14</v>
      </c>
      <c r="I198" t="s">
        <v>14</v>
      </c>
      <c r="J198">
        <v>0</v>
      </c>
    </row>
    <row r="199" spans="1:10" x14ac:dyDescent="0.25">
      <c r="A199" t="s">
        <v>365</v>
      </c>
      <c r="B199" t="s">
        <v>97</v>
      </c>
      <c r="C199" t="s">
        <v>38</v>
      </c>
      <c r="D199" t="s">
        <v>17</v>
      </c>
      <c r="E199" t="s">
        <v>13</v>
      </c>
      <c r="F199" t="s">
        <v>14</v>
      </c>
      <c r="G199" t="s">
        <v>14</v>
      </c>
      <c r="H199" t="s">
        <v>14</v>
      </c>
      <c r="I199" t="s">
        <v>14</v>
      </c>
      <c r="J199">
        <v>0</v>
      </c>
    </row>
    <row r="200" spans="1:10" x14ac:dyDescent="0.25">
      <c r="A200" t="s">
        <v>366</v>
      </c>
      <c r="B200" t="s">
        <v>367</v>
      </c>
      <c r="C200" t="s">
        <v>24</v>
      </c>
      <c r="D200" t="s">
        <v>25</v>
      </c>
      <c r="E200" t="s">
        <v>13</v>
      </c>
      <c r="F200" t="s">
        <v>14</v>
      </c>
      <c r="G200" t="s">
        <v>14</v>
      </c>
      <c r="H200" t="s">
        <v>14</v>
      </c>
      <c r="I200" t="s">
        <v>14</v>
      </c>
      <c r="J200">
        <v>0</v>
      </c>
    </row>
    <row r="201" spans="1:10" x14ac:dyDescent="0.25">
      <c r="A201" t="s">
        <v>368</v>
      </c>
      <c r="B201" t="s">
        <v>369</v>
      </c>
      <c r="C201" t="s">
        <v>38</v>
      </c>
      <c r="D201" t="s">
        <v>17</v>
      </c>
      <c r="E201" t="s">
        <v>13</v>
      </c>
      <c r="F201" t="s">
        <v>14</v>
      </c>
      <c r="G201" t="s">
        <v>14</v>
      </c>
      <c r="H201" t="s">
        <v>14</v>
      </c>
      <c r="I201" t="s">
        <v>14</v>
      </c>
      <c r="J201">
        <v>0</v>
      </c>
    </row>
    <row r="202" spans="1:10" x14ac:dyDescent="0.25">
      <c r="A202" t="s">
        <v>370</v>
      </c>
      <c r="B202" t="s">
        <v>19</v>
      </c>
      <c r="C202" t="s">
        <v>93</v>
      </c>
      <c r="D202" t="s">
        <v>17</v>
      </c>
      <c r="E202" t="s">
        <v>13</v>
      </c>
      <c r="F202" t="s">
        <v>14</v>
      </c>
      <c r="G202" t="s">
        <v>14</v>
      </c>
      <c r="H202" t="s">
        <v>14</v>
      </c>
      <c r="I202" t="s">
        <v>14</v>
      </c>
      <c r="J202">
        <v>0</v>
      </c>
    </row>
    <row r="203" spans="1:10" x14ac:dyDescent="0.25">
      <c r="A203" t="s">
        <v>371</v>
      </c>
      <c r="B203" t="s">
        <v>372</v>
      </c>
      <c r="C203" t="s">
        <v>48</v>
      </c>
      <c r="D203" t="s">
        <v>17</v>
      </c>
      <c r="E203" t="s">
        <v>13</v>
      </c>
      <c r="F203" t="s">
        <v>14</v>
      </c>
      <c r="G203" t="s">
        <v>14</v>
      </c>
      <c r="H203" t="s">
        <v>14</v>
      </c>
      <c r="I203" t="s">
        <v>14</v>
      </c>
      <c r="J203">
        <v>0</v>
      </c>
    </row>
    <row r="204" spans="1:10" x14ac:dyDescent="0.25">
      <c r="A204" t="s">
        <v>373</v>
      </c>
      <c r="B204" t="s">
        <v>369</v>
      </c>
      <c r="C204" t="s">
        <v>20</v>
      </c>
      <c r="D204" t="s">
        <v>21</v>
      </c>
      <c r="E204" t="s">
        <v>13</v>
      </c>
      <c r="F204" t="s">
        <v>14</v>
      </c>
      <c r="G204" t="s">
        <v>14</v>
      </c>
      <c r="H204" t="s">
        <v>14</v>
      </c>
      <c r="I204" t="s">
        <v>14</v>
      </c>
      <c r="J204">
        <v>0</v>
      </c>
    </row>
    <row r="205" spans="1:10" x14ac:dyDescent="0.25">
      <c r="A205" t="s">
        <v>374</v>
      </c>
      <c r="B205" t="s">
        <v>369</v>
      </c>
      <c r="C205" t="s">
        <v>24</v>
      </c>
      <c r="D205" t="s">
        <v>25</v>
      </c>
      <c r="E205" t="s">
        <v>13</v>
      </c>
      <c r="F205" t="s">
        <v>14</v>
      </c>
      <c r="G205" t="s">
        <v>14</v>
      </c>
      <c r="H205" t="s">
        <v>14</v>
      </c>
      <c r="I205" t="s">
        <v>14</v>
      </c>
      <c r="J205">
        <v>0</v>
      </c>
    </row>
    <row r="206" spans="1:10" x14ac:dyDescent="0.25">
      <c r="A206" t="s">
        <v>375</v>
      </c>
      <c r="B206" t="s">
        <v>376</v>
      </c>
      <c r="C206" t="s">
        <v>47</v>
      </c>
      <c r="D206" t="s">
        <v>17</v>
      </c>
      <c r="E206" t="s">
        <v>13</v>
      </c>
      <c r="F206" t="s">
        <v>14</v>
      </c>
      <c r="G206" t="s">
        <v>36</v>
      </c>
      <c r="H206" t="s">
        <v>14</v>
      </c>
      <c r="I206" t="s">
        <v>14</v>
      </c>
      <c r="J206">
        <v>0</v>
      </c>
    </row>
    <row r="207" spans="1:10" x14ac:dyDescent="0.25">
      <c r="A207" t="s">
        <v>377</v>
      </c>
      <c r="B207" t="s">
        <v>369</v>
      </c>
      <c r="C207" t="s">
        <v>50</v>
      </c>
      <c r="D207" t="s">
        <v>12</v>
      </c>
      <c r="E207" t="s">
        <v>13</v>
      </c>
      <c r="F207" t="s">
        <v>14</v>
      </c>
      <c r="G207" t="s">
        <v>14</v>
      </c>
      <c r="H207" t="s">
        <v>14</v>
      </c>
      <c r="I207" t="s">
        <v>14</v>
      </c>
      <c r="J207">
        <v>0</v>
      </c>
    </row>
    <row r="208" spans="1:10" x14ac:dyDescent="0.25">
      <c r="A208" t="s">
        <v>378</v>
      </c>
      <c r="B208" t="s">
        <v>49</v>
      </c>
      <c r="C208" t="s">
        <v>98</v>
      </c>
      <c r="D208" t="s">
        <v>99</v>
      </c>
      <c r="E208" t="s">
        <v>13</v>
      </c>
      <c r="F208" t="s">
        <v>14</v>
      </c>
      <c r="G208" t="s">
        <v>14</v>
      </c>
      <c r="H208" t="s">
        <v>14</v>
      </c>
      <c r="I208" t="s">
        <v>14</v>
      </c>
      <c r="J208">
        <v>0</v>
      </c>
    </row>
    <row r="209" spans="1:10" x14ac:dyDescent="0.25">
      <c r="A209" t="s">
        <v>379</v>
      </c>
      <c r="B209" t="s">
        <v>369</v>
      </c>
      <c r="C209" t="s">
        <v>98</v>
      </c>
      <c r="D209" t="s">
        <v>99</v>
      </c>
      <c r="E209" t="s">
        <v>13</v>
      </c>
      <c r="F209" t="s">
        <v>14</v>
      </c>
      <c r="G209" t="s">
        <v>14</v>
      </c>
      <c r="H209" t="s">
        <v>14</v>
      </c>
      <c r="I209" t="s">
        <v>14</v>
      </c>
      <c r="J209">
        <v>0</v>
      </c>
    </row>
    <row r="210" spans="1:10" x14ac:dyDescent="0.25">
      <c r="A210" t="s">
        <v>380</v>
      </c>
      <c r="B210" t="s">
        <v>381</v>
      </c>
      <c r="C210" t="s">
        <v>20</v>
      </c>
      <c r="D210" t="s">
        <v>21</v>
      </c>
      <c r="E210" t="s">
        <v>13</v>
      </c>
      <c r="F210" t="s">
        <v>14</v>
      </c>
      <c r="G210" t="s">
        <v>14</v>
      </c>
      <c r="H210" t="s">
        <v>14</v>
      </c>
      <c r="I210" t="s">
        <v>14</v>
      </c>
      <c r="J210">
        <v>0</v>
      </c>
    </row>
    <row r="211" spans="1:10" x14ac:dyDescent="0.25">
      <c r="A211" t="s">
        <v>382</v>
      </c>
      <c r="B211" t="s">
        <v>383</v>
      </c>
      <c r="C211" t="s">
        <v>24</v>
      </c>
      <c r="D211" t="s">
        <v>17</v>
      </c>
      <c r="E211" t="s">
        <v>13</v>
      </c>
      <c r="F211" t="s">
        <v>14</v>
      </c>
      <c r="G211" t="s">
        <v>14</v>
      </c>
      <c r="H211" t="s">
        <v>14</v>
      </c>
      <c r="I211" t="s">
        <v>14</v>
      </c>
      <c r="J211">
        <v>0</v>
      </c>
    </row>
    <row r="212" spans="1:10" x14ac:dyDescent="0.25">
      <c r="A212" t="s">
        <v>384</v>
      </c>
      <c r="B212" t="s">
        <v>385</v>
      </c>
      <c r="C212" t="s">
        <v>47</v>
      </c>
      <c r="D212" t="s">
        <v>17</v>
      </c>
      <c r="E212" t="s">
        <v>13</v>
      </c>
      <c r="F212" t="s">
        <v>14</v>
      </c>
      <c r="G212" t="s">
        <v>36</v>
      </c>
      <c r="H212" t="s">
        <v>14</v>
      </c>
      <c r="I212" t="s">
        <v>44</v>
      </c>
      <c r="J212">
        <v>7500</v>
      </c>
    </row>
    <row r="213" spans="1:10" x14ac:dyDescent="0.25">
      <c r="A213" t="s">
        <v>386</v>
      </c>
      <c r="B213" t="s">
        <v>387</v>
      </c>
      <c r="C213" t="s">
        <v>47</v>
      </c>
      <c r="D213" t="s">
        <v>17</v>
      </c>
      <c r="E213" t="s">
        <v>13</v>
      </c>
      <c r="F213" t="s">
        <v>14</v>
      </c>
      <c r="G213" t="s">
        <v>14</v>
      </c>
      <c r="H213" t="s">
        <v>14</v>
      </c>
      <c r="I213" t="s">
        <v>14</v>
      </c>
      <c r="J213">
        <v>0</v>
      </c>
    </row>
    <row r="214" spans="1:10" x14ac:dyDescent="0.25">
      <c r="A214" t="s">
        <v>388</v>
      </c>
      <c r="B214" t="s">
        <v>387</v>
      </c>
      <c r="C214" t="s">
        <v>47</v>
      </c>
      <c r="D214" t="s">
        <v>17</v>
      </c>
      <c r="E214" t="s">
        <v>13</v>
      </c>
      <c r="F214" t="s">
        <v>14</v>
      </c>
      <c r="G214" t="s">
        <v>14</v>
      </c>
      <c r="H214" t="s">
        <v>14</v>
      </c>
      <c r="I214" t="s">
        <v>14</v>
      </c>
      <c r="J214">
        <v>0</v>
      </c>
    </row>
    <row r="215" spans="1:10" x14ac:dyDescent="0.25">
      <c r="A215" t="s">
        <v>389</v>
      </c>
      <c r="B215" t="s">
        <v>390</v>
      </c>
      <c r="C215" t="s">
        <v>47</v>
      </c>
      <c r="D215" t="s">
        <v>17</v>
      </c>
      <c r="E215" t="s">
        <v>13</v>
      </c>
      <c r="F215" t="s">
        <v>14</v>
      </c>
      <c r="G215" t="s">
        <v>14</v>
      </c>
      <c r="H215" t="s">
        <v>14</v>
      </c>
      <c r="I215" t="s">
        <v>14</v>
      </c>
      <c r="J215">
        <v>0</v>
      </c>
    </row>
    <row r="216" spans="1:10" x14ac:dyDescent="0.25">
      <c r="A216" t="s">
        <v>391</v>
      </c>
      <c r="B216" t="s">
        <v>392</v>
      </c>
      <c r="C216" t="s">
        <v>47</v>
      </c>
      <c r="D216" t="s">
        <v>17</v>
      </c>
      <c r="E216" t="s">
        <v>13</v>
      </c>
      <c r="F216" t="s">
        <v>14</v>
      </c>
      <c r="G216" t="s">
        <v>14</v>
      </c>
      <c r="H216" t="s">
        <v>14</v>
      </c>
      <c r="I216" t="s">
        <v>14</v>
      </c>
      <c r="J216">
        <v>0</v>
      </c>
    </row>
    <row r="217" spans="1:10" x14ac:dyDescent="0.25">
      <c r="A217" t="s">
        <v>393</v>
      </c>
      <c r="B217" t="s">
        <v>394</v>
      </c>
      <c r="C217" t="s">
        <v>47</v>
      </c>
      <c r="D217" t="s">
        <v>17</v>
      </c>
      <c r="E217" t="s">
        <v>13</v>
      </c>
      <c r="F217" t="s">
        <v>14</v>
      </c>
      <c r="G217" t="s">
        <v>14</v>
      </c>
      <c r="H217" t="s">
        <v>14</v>
      </c>
      <c r="I217" t="s">
        <v>14</v>
      </c>
      <c r="J217">
        <v>0</v>
      </c>
    </row>
    <row r="218" spans="1:10" x14ac:dyDescent="0.25">
      <c r="A218" t="s">
        <v>395</v>
      </c>
      <c r="B218" t="s">
        <v>396</v>
      </c>
      <c r="C218" t="s">
        <v>93</v>
      </c>
      <c r="D218" t="s">
        <v>17</v>
      </c>
      <c r="E218" t="s">
        <v>13</v>
      </c>
      <c r="F218" t="s">
        <v>14</v>
      </c>
      <c r="G218" t="s">
        <v>14</v>
      </c>
      <c r="H218" t="s">
        <v>14</v>
      </c>
      <c r="I218" t="s">
        <v>14</v>
      </c>
      <c r="J218">
        <v>0</v>
      </c>
    </row>
    <row r="219" spans="1:10" x14ac:dyDescent="0.25">
      <c r="A219" t="s">
        <v>397</v>
      </c>
      <c r="B219" t="s">
        <v>398</v>
      </c>
      <c r="C219" t="s">
        <v>48</v>
      </c>
      <c r="D219" t="s">
        <v>17</v>
      </c>
      <c r="E219" t="s">
        <v>13</v>
      </c>
      <c r="F219" t="s">
        <v>14</v>
      </c>
      <c r="G219" t="s">
        <v>14</v>
      </c>
      <c r="H219" t="s">
        <v>14</v>
      </c>
      <c r="I219" t="s">
        <v>14</v>
      </c>
      <c r="J219">
        <v>0</v>
      </c>
    </row>
    <row r="220" spans="1:10" x14ac:dyDescent="0.25">
      <c r="A220" t="s">
        <v>399</v>
      </c>
      <c r="B220" t="s">
        <v>400</v>
      </c>
      <c r="C220" t="s">
        <v>48</v>
      </c>
      <c r="D220" t="s">
        <v>17</v>
      </c>
      <c r="E220" t="s">
        <v>13</v>
      </c>
      <c r="F220" t="s">
        <v>14</v>
      </c>
      <c r="G220" t="s">
        <v>14</v>
      </c>
      <c r="H220" t="s">
        <v>14</v>
      </c>
      <c r="I220" t="s">
        <v>14</v>
      </c>
      <c r="J220">
        <v>0</v>
      </c>
    </row>
    <row r="221" spans="1:10" x14ac:dyDescent="0.25">
      <c r="A221" t="s">
        <v>401</v>
      </c>
      <c r="B221" t="s">
        <v>402</v>
      </c>
      <c r="C221" t="s">
        <v>48</v>
      </c>
      <c r="D221" t="s">
        <v>17</v>
      </c>
      <c r="E221" t="s">
        <v>13</v>
      </c>
      <c r="F221" t="s">
        <v>14</v>
      </c>
      <c r="G221" t="s">
        <v>14</v>
      </c>
      <c r="H221" t="s">
        <v>14</v>
      </c>
      <c r="I221" t="s">
        <v>14</v>
      </c>
      <c r="J221">
        <v>0</v>
      </c>
    </row>
    <row r="222" spans="1:10" x14ac:dyDescent="0.25">
      <c r="A222" t="s">
        <v>403</v>
      </c>
      <c r="B222" t="s">
        <v>404</v>
      </c>
      <c r="C222" t="s">
        <v>48</v>
      </c>
      <c r="D222" t="s">
        <v>17</v>
      </c>
      <c r="E222" t="s">
        <v>13</v>
      </c>
      <c r="F222" t="s">
        <v>14</v>
      </c>
      <c r="G222" t="s">
        <v>14</v>
      </c>
      <c r="H222" t="s">
        <v>14</v>
      </c>
      <c r="I222" t="s">
        <v>14</v>
      </c>
      <c r="J222">
        <v>0</v>
      </c>
    </row>
    <row r="223" spans="1:10" x14ac:dyDescent="0.25">
      <c r="A223" t="s">
        <v>405</v>
      </c>
      <c r="B223" t="s">
        <v>406</v>
      </c>
      <c r="C223" t="s">
        <v>48</v>
      </c>
      <c r="D223" t="s">
        <v>17</v>
      </c>
      <c r="E223" t="s">
        <v>13</v>
      </c>
      <c r="F223" t="s">
        <v>14</v>
      </c>
      <c r="G223" t="s">
        <v>14</v>
      </c>
      <c r="H223" t="s">
        <v>14</v>
      </c>
      <c r="I223" t="s">
        <v>14</v>
      </c>
      <c r="J223">
        <v>0</v>
      </c>
    </row>
    <row r="224" spans="1:10" x14ac:dyDescent="0.25">
      <c r="A224" t="s">
        <v>407</v>
      </c>
      <c r="B224" t="s">
        <v>408</v>
      </c>
      <c r="C224" t="s">
        <v>48</v>
      </c>
      <c r="D224" t="s">
        <v>17</v>
      </c>
      <c r="E224" t="s">
        <v>13</v>
      </c>
      <c r="F224" t="s">
        <v>14</v>
      </c>
      <c r="G224" t="s">
        <v>14</v>
      </c>
      <c r="H224" t="s">
        <v>14</v>
      </c>
      <c r="I224" t="s">
        <v>14</v>
      </c>
      <c r="J224">
        <v>0</v>
      </c>
    </row>
    <row r="225" spans="1:10" x14ac:dyDescent="0.25">
      <c r="A225" t="s">
        <v>409</v>
      </c>
      <c r="B225" t="s">
        <v>410</v>
      </c>
      <c r="C225" t="s">
        <v>67</v>
      </c>
      <c r="D225" t="s">
        <v>17</v>
      </c>
      <c r="E225" t="s">
        <v>13</v>
      </c>
      <c r="F225" t="s">
        <v>14</v>
      </c>
      <c r="G225" t="s">
        <v>14</v>
      </c>
      <c r="H225" t="s">
        <v>14</v>
      </c>
      <c r="I225" t="s">
        <v>14</v>
      </c>
      <c r="J225">
        <v>0</v>
      </c>
    </row>
    <row r="226" spans="1:10" x14ac:dyDescent="0.25">
      <c r="A226" t="s">
        <v>411</v>
      </c>
      <c r="B226" t="s">
        <v>41</v>
      </c>
      <c r="C226" t="s">
        <v>24</v>
      </c>
      <c r="D226" t="s">
        <v>25</v>
      </c>
      <c r="E226" t="s">
        <v>13</v>
      </c>
      <c r="F226" t="s">
        <v>14</v>
      </c>
      <c r="G226" t="s">
        <v>14</v>
      </c>
      <c r="H226" t="s">
        <v>14</v>
      </c>
      <c r="I226" t="s">
        <v>14</v>
      </c>
      <c r="J226">
        <v>0</v>
      </c>
    </row>
    <row r="227" spans="1:10" x14ac:dyDescent="0.25">
      <c r="A227" t="s">
        <v>412</v>
      </c>
      <c r="B227" t="s">
        <v>66</v>
      </c>
      <c r="C227" t="s">
        <v>38</v>
      </c>
      <c r="D227" t="s">
        <v>17</v>
      </c>
      <c r="E227" t="s">
        <v>13</v>
      </c>
      <c r="F227" t="s">
        <v>14</v>
      </c>
      <c r="G227" t="s">
        <v>14</v>
      </c>
      <c r="H227" t="s">
        <v>14</v>
      </c>
      <c r="I227" t="s">
        <v>14</v>
      </c>
      <c r="J227">
        <v>0</v>
      </c>
    </row>
    <row r="228" spans="1:10" x14ac:dyDescent="0.25">
      <c r="A228" t="s">
        <v>413</v>
      </c>
      <c r="B228" t="s">
        <v>414</v>
      </c>
      <c r="C228" t="s">
        <v>24</v>
      </c>
      <c r="D228" t="s">
        <v>25</v>
      </c>
      <c r="E228" t="s">
        <v>13</v>
      </c>
      <c r="F228" t="s">
        <v>14</v>
      </c>
      <c r="G228" t="s">
        <v>14</v>
      </c>
      <c r="H228" t="s">
        <v>14</v>
      </c>
      <c r="I228" t="s">
        <v>14</v>
      </c>
      <c r="J228">
        <v>0</v>
      </c>
    </row>
    <row r="229" spans="1:10" x14ac:dyDescent="0.25">
      <c r="A229" t="s">
        <v>415</v>
      </c>
      <c r="B229" t="s">
        <v>97</v>
      </c>
      <c r="C229" t="s">
        <v>98</v>
      </c>
      <c r="D229" t="s">
        <v>99</v>
      </c>
      <c r="E229" t="s">
        <v>13</v>
      </c>
      <c r="F229" t="s">
        <v>14</v>
      </c>
      <c r="G229" t="s">
        <v>14</v>
      </c>
      <c r="H229" t="s">
        <v>14</v>
      </c>
      <c r="I229" t="s">
        <v>14</v>
      </c>
      <c r="J229">
        <v>0</v>
      </c>
    </row>
    <row r="230" spans="1:10" x14ac:dyDescent="0.25">
      <c r="A230" t="s">
        <v>416</v>
      </c>
      <c r="B230" t="s">
        <v>417</v>
      </c>
      <c r="C230" t="s">
        <v>418</v>
      </c>
      <c r="D230" t="s">
        <v>419</v>
      </c>
      <c r="E230" t="s">
        <v>137</v>
      </c>
      <c r="F230" t="s">
        <v>14</v>
      </c>
      <c r="G230" t="s">
        <v>29</v>
      </c>
      <c r="H230" t="s">
        <v>18</v>
      </c>
      <c r="I230" t="s">
        <v>18</v>
      </c>
      <c r="J230">
        <v>8900</v>
      </c>
    </row>
    <row r="231" spans="1:10" x14ac:dyDescent="0.25">
      <c r="A231" t="s">
        <v>420</v>
      </c>
      <c r="B231" t="s">
        <v>421</v>
      </c>
      <c r="C231" t="s">
        <v>16</v>
      </c>
      <c r="D231" t="s">
        <v>17</v>
      </c>
      <c r="E231" t="s">
        <v>13</v>
      </c>
      <c r="F231" t="s">
        <v>14</v>
      </c>
      <c r="G231" t="s">
        <v>14</v>
      </c>
      <c r="H231" t="s">
        <v>14</v>
      </c>
      <c r="I231" t="s">
        <v>14</v>
      </c>
      <c r="J231">
        <v>0</v>
      </c>
    </row>
    <row r="232" spans="1:10" x14ac:dyDescent="0.25">
      <c r="A232" t="s">
        <v>422</v>
      </c>
      <c r="B232" t="s">
        <v>423</v>
      </c>
      <c r="C232" t="s">
        <v>16</v>
      </c>
      <c r="D232" t="s">
        <v>17</v>
      </c>
      <c r="E232" t="s">
        <v>13</v>
      </c>
      <c r="F232" t="s">
        <v>14</v>
      </c>
      <c r="G232" t="s">
        <v>14</v>
      </c>
      <c r="H232" t="s">
        <v>14</v>
      </c>
      <c r="I232" t="s">
        <v>14</v>
      </c>
      <c r="J232">
        <v>0</v>
      </c>
    </row>
    <row r="233" spans="1:10" x14ac:dyDescent="0.25">
      <c r="A233" t="s">
        <v>424</v>
      </c>
      <c r="B233" t="s">
        <v>425</v>
      </c>
      <c r="C233" t="s">
        <v>16</v>
      </c>
      <c r="D233" t="s">
        <v>17</v>
      </c>
      <c r="E233" t="s">
        <v>13</v>
      </c>
      <c r="F233" t="s">
        <v>14</v>
      </c>
      <c r="G233" t="s">
        <v>14</v>
      </c>
      <c r="H233" t="s">
        <v>14</v>
      </c>
      <c r="I233" t="s">
        <v>14</v>
      </c>
      <c r="J233">
        <v>0</v>
      </c>
    </row>
    <row r="234" spans="1:10" x14ac:dyDescent="0.25">
      <c r="A234" t="s">
        <v>426</v>
      </c>
      <c r="B234" t="s">
        <v>427</v>
      </c>
      <c r="C234" t="s">
        <v>16</v>
      </c>
      <c r="D234" t="s">
        <v>17</v>
      </c>
      <c r="E234" t="s">
        <v>13</v>
      </c>
      <c r="F234" t="s">
        <v>14</v>
      </c>
      <c r="G234" t="s">
        <v>29</v>
      </c>
      <c r="H234" t="s">
        <v>14</v>
      </c>
      <c r="I234" t="s">
        <v>14</v>
      </c>
      <c r="J234">
        <v>0</v>
      </c>
    </row>
    <row r="235" spans="1:10" x14ac:dyDescent="0.25">
      <c r="A235" t="s">
        <v>428</v>
      </c>
      <c r="B235" t="s">
        <v>19</v>
      </c>
      <c r="C235" t="s">
        <v>16</v>
      </c>
      <c r="D235" t="s">
        <v>17</v>
      </c>
      <c r="E235" t="s">
        <v>13</v>
      </c>
      <c r="F235" t="s">
        <v>14</v>
      </c>
      <c r="G235" t="s">
        <v>14</v>
      </c>
      <c r="H235" t="s">
        <v>14</v>
      </c>
      <c r="I235" t="s">
        <v>14</v>
      </c>
      <c r="J235">
        <v>0</v>
      </c>
    </row>
    <row r="236" spans="1:10" x14ac:dyDescent="0.25">
      <c r="A236" t="s">
        <v>429</v>
      </c>
      <c r="B236" t="s">
        <v>430</v>
      </c>
      <c r="C236" t="s">
        <v>16</v>
      </c>
      <c r="D236" t="s">
        <v>17</v>
      </c>
      <c r="E236" t="s">
        <v>13</v>
      </c>
      <c r="F236" t="s">
        <v>14</v>
      </c>
      <c r="G236" t="s">
        <v>14</v>
      </c>
      <c r="H236" t="s">
        <v>14</v>
      </c>
      <c r="I236" t="s">
        <v>14</v>
      </c>
      <c r="J236">
        <v>0</v>
      </c>
    </row>
    <row r="237" spans="1:10" x14ac:dyDescent="0.25">
      <c r="A237" t="s">
        <v>431</v>
      </c>
      <c r="B237" t="s">
        <v>432</v>
      </c>
      <c r="C237" t="s">
        <v>16</v>
      </c>
      <c r="D237" t="s">
        <v>17</v>
      </c>
      <c r="E237" t="s">
        <v>13</v>
      </c>
      <c r="F237" t="s">
        <v>14</v>
      </c>
      <c r="G237" t="s">
        <v>14</v>
      </c>
      <c r="H237" t="s">
        <v>14</v>
      </c>
      <c r="I237" t="s">
        <v>14</v>
      </c>
      <c r="J237">
        <v>0</v>
      </c>
    </row>
    <row r="238" spans="1:10" x14ac:dyDescent="0.25">
      <c r="A238" t="s">
        <v>433</v>
      </c>
      <c r="B238" t="s">
        <v>434</v>
      </c>
      <c r="C238" t="s">
        <v>16</v>
      </c>
      <c r="D238" t="s">
        <v>17</v>
      </c>
      <c r="E238" t="s">
        <v>13</v>
      </c>
      <c r="F238" t="s">
        <v>14</v>
      </c>
      <c r="G238" t="s">
        <v>14</v>
      </c>
      <c r="H238" t="s">
        <v>14</v>
      </c>
      <c r="I238" t="s">
        <v>14</v>
      </c>
      <c r="J238">
        <v>0</v>
      </c>
    </row>
    <row r="239" spans="1:10" x14ac:dyDescent="0.25">
      <c r="A239" t="s">
        <v>435</v>
      </c>
      <c r="B239" t="s">
        <v>436</v>
      </c>
      <c r="C239" t="s">
        <v>16</v>
      </c>
      <c r="D239" t="s">
        <v>437</v>
      </c>
      <c r="E239" t="s">
        <v>13</v>
      </c>
      <c r="F239" t="s">
        <v>14</v>
      </c>
      <c r="G239" t="s">
        <v>14</v>
      </c>
      <c r="H239" t="s">
        <v>14</v>
      </c>
      <c r="I239" t="s">
        <v>14</v>
      </c>
      <c r="J239">
        <v>0</v>
      </c>
    </row>
    <row r="240" spans="1:10" x14ac:dyDescent="0.25">
      <c r="A240" t="s">
        <v>438</v>
      </c>
      <c r="B240" t="s">
        <v>439</v>
      </c>
      <c r="C240" t="s">
        <v>16</v>
      </c>
      <c r="D240" t="s">
        <v>437</v>
      </c>
      <c r="E240" t="s">
        <v>13</v>
      </c>
      <c r="F240" t="s">
        <v>14</v>
      </c>
      <c r="G240" t="s">
        <v>14</v>
      </c>
      <c r="H240" t="s">
        <v>14</v>
      </c>
      <c r="I240" t="s">
        <v>14</v>
      </c>
      <c r="J240">
        <v>0</v>
      </c>
    </row>
    <row r="241" spans="1:10" x14ac:dyDescent="0.25">
      <c r="A241" t="s">
        <v>440</v>
      </c>
      <c r="B241" t="s">
        <v>441</v>
      </c>
      <c r="C241" t="s">
        <v>16</v>
      </c>
      <c r="D241" t="s">
        <v>437</v>
      </c>
      <c r="E241" t="s">
        <v>13</v>
      </c>
      <c r="F241" t="s">
        <v>14</v>
      </c>
      <c r="G241" t="s">
        <v>14</v>
      </c>
      <c r="H241" t="s">
        <v>14</v>
      </c>
      <c r="I241" t="s">
        <v>14</v>
      </c>
      <c r="J241">
        <v>0</v>
      </c>
    </row>
    <row r="242" spans="1:10" x14ac:dyDescent="0.25">
      <c r="A242" t="s">
        <v>442</v>
      </c>
      <c r="B242" t="s">
        <v>443</v>
      </c>
      <c r="C242" t="s">
        <v>16</v>
      </c>
      <c r="D242" t="s">
        <v>437</v>
      </c>
      <c r="E242" t="s">
        <v>13</v>
      </c>
      <c r="F242" t="s">
        <v>14</v>
      </c>
      <c r="G242" t="s">
        <v>14</v>
      </c>
      <c r="H242" t="s">
        <v>14</v>
      </c>
      <c r="I242" t="s">
        <v>14</v>
      </c>
      <c r="J242">
        <v>0</v>
      </c>
    </row>
    <row r="243" spans="1:10" x14ac:dyDescent="0.25">
      <c r="A243" t="s">
        <v>444</v>
      </c>
      <c r="B243" t="s">
        <v>445</v>
      </c>
      <c r="C243" t="s">
        <v>16</v>
      </c>
      <c r="D243" t="s">
        <v>17</v>
      </c>
      <c r="E243" t="s">
        <v>13</v>
      </c>
      <c r="F243" t="s">
        <v>14</v>
      </c>
      <c r="G243" t="s">
        <v>14</v>
      </c>
      <c r="H243" t="s">
        <v>14</v>
      </c>
      <c r="I243" t="s">
        <v>14</v>
      </c>
      <c r="J243">
        <v>0</v>
      </c>
    </row>
    <row r="244" spans="1:10" x14ac:dyDescent="0.25">
      <c r="A244" t="s">
        <v>446</v>
      </c>
      <c r="B244" t="s">
        <v>447</v>
      </c>
      <c r="C244" t="s">
        <v>16</v>
      </c>
      <c r="D244" t="s">
        <v>17</v>
      </c>
      <c r="E244" t="s">
        <v>13</v>
      </c>
      <c r="F244" t="s">
        <v>14</v>
      </c>
      <c r="G244" t="s">
        <v>14</v>
      </c>
      <c r="H244" t="s">
        <v>14</v>
      </c>
      <c r="I244" t="s">
        <v>14</v>
      </c>
      <c r="J244">
        <v>0</v>
      </c>
    </row>
    <row r="245" spans="1:10" x14ac:dyDescent="0.25">
      <c r="A245" t="s">
        <v>448</v>
      </c>
      <c r="B245" t="s">
        <v>449</v>
      </c>
      <c r="C245" t="s">
        <v>106</v>
      </c>
      <c r="D245" t="s">
        <v>200</v>
      </c>
      <c r="E245" t="s">
        <v>106</v>
      </c>
      <c r="F245" t="s">
        <v>18</v>
      </c>
      <c r="G245" t="s">
        <v>29</v>
      </c>
      <c r="H245" t="s">
        <v>14</v>
      </c>
      <c r="I245" t="s">
        <v>18</v>
      </c>
      <c r="J245">
        <v>40000</v>
      </c>
    </row>
    <row r="246" spans="1:10" x14ac:dyDescent="0.25">
      <c r="A246" t="s">
        <v>450</v>
      </c>
      <c r="B246" t="s">
        <v>451</v>
      </c>
      <c r="C246" t="s">
        <v>55</v>
      </c>
      <c r="D246" t="s">
        <v>17</v>
      </c>
      <c r="E246" t="s">
        <v>28</v>
      </c>
      <c r="F246" t="s">
        <v>14</v>
      </c>
      <c r="G246" t="s">
        <v>44</v>
      </c>
      <c r="H246" t="s">
        <v>14</v>
      </c>
      <c r="I246" t="s">
        <v>14</v>
      </c>
      <c r="J246">
        <v>0</v>
      </c>
    </row>
    <row r="247" spans="1:10" x14ac:dyDescent="0.25">
      <c r="A247" t="s">
        <v>452</v>
      </c>
      <c r="B247" t="s">
        <v>81</v>
      </c>
      <c r="C247" t="s">
        <v>114</v>
      </c>
      <c r="D247" t="s">
        <v>453</v>
      </c>
      <c r="E247" t="s">
        <v>114</v>
      </c>
      <c r="F247" t="s">
        <v>14</v>
      </c>
      <c r="G247" t="s">
        <v>14</v>
      </c>
      <c r="H247" t="s">
        <v>14</v>
      </c>
      <c r="I247" t="s">
        <v>14</v>
      </c>
      <c r="J2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36981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14</v>
      </c>
      <c r="I2" t="s">
        <v>14</v>
      </c>
      <c r="J2">
        <v>0</v>
      </c>
    </row>
    <row r="3" spans="1:10" x14ac:dyDescent="0.25">
      <c r="A3">
        <v>63848</v>
      </c>
      <c r="B3" t="s">
        <v>15</v>
      </c>
      <c r="C3" t="s">
        <v>16</v>
      </c>
      <c r="D3" t="s">
        <v>17</v>
      </c>
      <c r="E3" t="s">
        <v>13</v>
      </c>
      <c r="F3" t="s">
        <v>14</v>
      </c>
      <c r="G3" t="s">
        <v>18</v>
      </c>
      <c r="H3" t="s">
        <v>18</v>
      </c>
      <c r="I3" t="s">
        <v>18</v>
      </c>
      <c r="J3">
        <v>12376</v>
      </c>
    </row>
    <row r="4" spans="1:10" x14ac:dyDescent="0.25">
      <c r="A4">
        <v>66326</v>
      </c>
      <c r="B4" t="s">
        <v>19</v>
      </c>
      <c r="C4" t="s">
        <v>20</v>
      </c>
      <c r="D4" t="s">
        <v>21</v>
      </c>
      <c r="E4" t="s">
        <v>13</v>
      </c>
      <c r="F4" t="s">
        <v>14</v>
      </c>
      <c r="G4" t="s">
        <v>22</v>
      </c>
      <c r="H4" t="s">
        <v>22</v>
      </c>
      <c r="I4" t="s">
        <v>22</v>
      </c>
      <c r="J4">
        <v>15600</v>
      </c>
    </row>
    <row r="5" spans="1:10" x14ac:dyDescent="0.25">
      <c r="A5">
        <v>66820</v>
      </c>
      <c r="B5" t="s">
        <v>23</v>
      </c>
      <c r="C5" t="s">
        <v>24</v>
      </c>
      <c r="D5" t="s">
        <v>25</v>
      </c>
      <c r="E5" t="s">
        <v>13</v>
      </c>
      <c r="F5" t="s">
        <v>14</v>
      </c>
      <c r="G5" t="s">
        <v>14</v>
      </c>
      <c r="H5" t="s">
        <v>14</v>
      </c>
      <c r="I5" t="s">
        <v>14</v>
      </c>
      <c r="J5">
        <v>0</v>
      </c>
    </row>
    <row r="6" spans="1:10" x14ac:dyDescent="0.25">
      <c r="A6">
        <v>69252</v>
      </c>
      <c r="B6" t="s">
        <v>26</v>
      </c>
      <c r="C6" t="s">
        <v>27</v>
      </c>
      <c r="D6" t="s">
        <v>17</v>
      </c>
      <c r="E6" t="s">
        <v>28</v>
      </c>
      <c r="F6" t="s">
        <v>14</v>
      </c>
      <c r="G6" t="s">
        <v>29</v>
      </c>
      <c r="H6" t="s">
        <v>29</v>
      </c>
      <c r="I6" t="s">
        <v>29</v>
      </c>
      <c r="J6">
        <v>7100</v>
      </c>
    </row>
    <row r="7" spans="1:10" x14ac:dyDescent="0.25">
      <c r="A7">
        <v>69253</v>
      </c>
      <c r="B7" t="s">
        <v>30</v>
      </c>
      <c r="C7" t="s">
        <v>27</v>
      </c>
      <c r="D7" t="s">
        <v>17</v>
      </c>
      <c r="E7" t="s">
        <v>28</v>
      </c>
      <c r="F7" t="s">
        <v>14</v>
      </c>
      <c r="G7" t="s">
        <v>22</v>
      </c>
      <c r="H7" t="s">
        <v>22</v>
      </c>
      <c r="I7" t="s">
        <v>22</v>
      </c>
      <c r="J7">
        <v>7200</v>
      </c>
    </row>
    <row r="8" spans="1:10" x14ac:dyDescent="0.25">
      <c r="A8">
        <v>69262</v>
      </c>
      <c r="B8" t="s">
        <v>31</v>
      </c>
      <c r="C8" t="s">
        <v>32</v>
      </c>
      <c r="D8" t="s">
        <v>33</v>
      </c>
      <c r="E8" t="s">
        <v>13</v>
      </c>
      <c r="F8" t="s">
        <v>14</v>
      </c>
      <c r="G8" t="s">
        <v>29</v>
      </c>
      <c r="H8" t="s">
        <v>29</v>
      </c>
      <c r="I8" t="s">
        <v>29</v>
      </c>
      <c r="J8">
        <v>7400</v>
      </c>
    </row>
    <row r="9" spans="1:10" x14ac:dyDescent="0.25">
      <c r="A9">
        <v>69279</v>
      </c>
      <c r="B9" t="s">
        <v>34</v>
      </c>
      <c r="C9" t="s">
        <v>24</v>
      </c>
      <c r="D9" t="s">
        <v>35</v>
      </c>
      <c r="E9" t="s">
        <v>13</v>
      </c>
      <c r="F9" t="s">
        <v>14</v>
      </c>
      <c r="G9" t="s">
        <v>18</v>
      </c>
      <c r="H9" t="s">
        <v>36</v>
      </c>
      <c r="I9" t="s">
        <v>36</v>
      </c>
      <c r="J9">
        <v>3800</v>
      </c>
    </row>
    <row r="10" spans="1:10" x14ac:dyDescent="0.25">
      <c r="A10">
        <v>69293</v>
      </c>
      <c r="B10" t="s">
        <v>37</v>
      </c>
      <c r="C10" t="s">
        <v>38</v>
      </c>
      <c r="D10" t="s">
        <v>17</v>
      </c>
      <c r="E10" t="s">
        <v>13</v>
      </c>
      <c r="F10" t="s">
        <v>14</v>
      </c>
      <c r="G10" t="s">
        <v>14</v>
      </c>
      <c r="H10" t="s">
        <v>14</v>
      </c>
      <c r="I10" t="s">
        <v>14</v>
      </c>
      <c r="J10">
        <v>0</v>
      </c>
    </row>
    <row r="11" spans="1:10" x14ac:dyDescent="0.25">
      <c r="A11">
        <v>69507</v>
      </c>
      <c r="B11" t="s">
        <v>39</v>
      </c>
      <c r="C11" t="s">
        <v>32</v>
      </c>
      <c r="D11" t="s">
        <v>40</v>
      </c>
      <c r="E11" t="s">
        <v>13</v>
      </c>
      <c r="F11" t="s">
        <v>14</v>
      </c>
      <c r="G11" t="s">
        <v>14</v>
      </c>
      <c r="H11" t="s">
        <v>14</v>
      </c>
      <c r="I11" t="s">
        <v>14</v>
      </c>
      <c r="J11">
        <v>0</v>
      </c>
    </row>
    <row r="12" spans="1:10" x14ac:dyDescent="0.25">
      <c r="A12">
        <v>69518</v>
      </c>
      <c r="B12" t="s">
        <v>41</v>
      </c>
      <c r="C12" t="s">
        <v>42</v>
      </c>
      <c r="D12" t="s">
        <v>43</v>
      </c>
      <c r="E12" t="s">
        <v>13</v>
      </c>
      <c r="F12" t="s">
        <v>14</v>
      </c>
      <c r="G12" t="s">
        <v>29</v>
      </c>
      <c r="H12" t="s">
        <v>29</v>
      </c>
      <c r="I12" t="s">
        <v>44</v>
      </c>
      <c r="J12">
        <v>35000</v>
      </c>
    </row>
    <row r="13" spans="1:10" x14ac:dyDescent="0.25">
      <c r="A13">
        <v>69762</v>
      </c>
      <c r="B13" t="s">
        <v>45</v>
      </c>
      <c r="C13" t="s">
        <v>20</v>
      </c>
      <c r="D13" t="s">
        <v>21</v>
      </c>
      <c r="E13" t="s">
        <v>13</v>
      </c>
      <c r="F13" t="s">
        <v>14</v>
      </c>
      <c r="G13" t="s">
        <v>14</v>
      </c>
      <c r="H13" t="s">
        <v>14</v>
      </c>
      <c r="I13" t="s">
        <v>14</v>
      </c>
      <c r="J13">
        <v>0</v>
      </c>
    </row>
    <row r="14" spans="1:10" x14ac:dyDescent="0.25">
      <c r="A14">
        <v>71227</v>
      </c>
      <c r="B14" t="s">
        <v>46</v>
      </c>
      <c r="C14" t="s">
        <v>47</v>
      </c>
      <c r="D14" t="s">
        <v>17</v>
      </c>
      <c r="E14" t="s">
        <v>13</v>
      </c>
      <c r="F14" t="s">
        <v>14</v>
      </c>
      <c r="G14" t="s">
        <v>14</v>
      </c>
      <c r="H14" t="s">
        <v>14</v>
      </c>
      <c r="I14" t="s">
        <v>14</v>
      </c>
      <c r="J14">
        <v>0</v>
      </c>
    </row>
    <row r="15" spans="1:10" x14ac:dyDescent="0.25">
      <c r="A15">
        <v>71229</v>
      </c>
      <c r="B15" t="s">
        <v>19</v>
      </c>
      <c r="C15" t="s">
        <v>47</v>
      </c>
      <c r="D15" t="s">
        <v>17</v>
      </c>
      <c r="E15" t="s">
        <v>13</v>
      </c>
      <c r="F15" t="s">
        <v>14</v>
      </c>
      <c r="G15" t="s">
        <v>29</v>
      </c>
      <c r="H15" t="s">
        <v>29</v>
      </c>
      <c r="I15" t="s">
        <v>18</v>
      </c>
      <c r="J15">
        <v>20000</v>
      </c>
    </row>
    <row r="16" spans="1:10" x14ac:dyDescent="0.25">
      <c r="A16">
        <v>71230</v>
      </c>
      <c r="B16" t="s">
        <v>19</v>
      </c>
      <c r="C16" t="s">
        <v>48</v>
      </c>
      <c r="D16" t="s">
        <v>17</v>
      </c>
      <c r="E16" t="s">
        <v>13</v>
      </c>
      <c r="F16" t="s">
        <v>14</v>
      </c>
      <c r="G16" t="s">
        <v>14</v>
      </c>
      <c r="H16" t="s">
        <v>14</v>
      </c>
      <c r="I16" t="s">
        <v>14</v>
      </c>
      <c r="J16">
        <v>0</v>
      </c>
    </row>
    <row r="17" spans="1:10" x14ac:dyDescent="0.25">
      <c r="A17">
        <v>72426</v>
      </c>
      <c r="B17" t="s">
        <v>31</v>
      </c>
      <c r="C17" t="s">
        <v>27</v>
      </c>
      <c r="D17" t="s">
        <v>17</v>
      </c>
      <c r="E17" t="s">
        <v>28</v>
      </c>
      <c r="F17" t="s">
        <v>22</v>
      </c>
      <c r="G17" t="s">
        <v>22</v>
      </c>
      <c r="H17" t="s">
        <v>22</v>
      </c>
      <c r="I17" t="s">
        <v>22</v>
      </c>
      <c r="J17">
        <v>12700</v>
      </c>
    </row>
    <row r="18" spans="1:10" x14ac:dyDescent="0.25">
      <c r="A18">
        <v>79445</v>
      </c>
      <c r="B18" t="s">
        <v>49</v>
      </c>
      <c r="C18" t="s">
        <v>32</v>
      </c>
      <c r="D18" t="s">
        <v>40</v>
      </c>
      <c r="E18" t="s">
        <v>13</v>
      </c>
      <c r="F18" t="s">
        <v>14</v>
      </c>
      <c r="G18" t="s">
        <v>18</v>
      </c>
      <c r="H18" t="s">
        <v>36</v>
      </c>
      <c r="I18" t="s">
        <v>36</v>
      </c>
      <c r="J18">
        <v>10645</v>
      </c>
    </row>
    <row r="19" spans="1:10" x14ac:dyDescent="0.25">
      <c r="A19">
        <v>79448</v>
      </c>
      <c r="B19" t="s">
        <v>49</v>
      </c>
      <c r="C19" t="s">
        <v>50</v>
      </c>
      <c r="D19" t="s">
        <v>12</v>
      </c>
      <c r="E19" t="s">
        <v>13</v>
      </c>
      <c r="F19" t="s">
        <v>14</v>
      </c>
      <c r="G19" t="s">
        <v>14</v>
      </c>
      <c r="H19" t="s">
        <v>14</v>
      </c>
      <c r="I19" t="s">
        <v>14</v>
      </c>
      <c r="J19">
        <v>0</v>
      </c>
    </row>
    <row r="20" spans="1:10" x14ac:dyDescent="0.25">
      <c r="A20">
        <v>79460</v>
      </c>
      <c r="B20" t="s">
        <v>51</v>
      </c>
      <c r="C20" t="s">
        <v>20</v>
      </c>
      <c r="D20" t="s">
        <v>21</v>
      </c>
      <c r="E20" t="s">
        <v>13</v>
      </c>
      <c r="F20" t="s">
        <v>14</v>
      </c>
      <c r="G20" t="s">
        <v>29</v>
      </c>
      <c r="H20" t="s">
        <v>29</v>
      </c>
      <c r="I20" t="s">
        <v>14</v>
      </c>
      <c r="J20">
        <v>0</v>
      </c>
    </row>
    <row r="21" spans="1:10" x14ac:dyDescent="0.25">
      <c r="A21">
        <v>80777</v>
      </c>
      <c r="B21" t="s">
        <v>41</v>
      </c>
      <c r="C21" t="s">
        <v>38</v>
      </c>
      <c r="D21" t="s">
        <v>17</v>
      </c>
      <c r="E21" t="s">
        <v>13</v>
      </c>
      <c r="F21" t="s">
        <v>14</v>
      </c>
      <c r="G21" t="s">
        <v>18</v>
      </c>
      <c r="H21" t="s">
        <v>18</v>
      </c>
      <c r="I21" t="s">
        <v>36</v>
      </c>
      <c r="J21">
        <v>41000</v>
      </c>
    </row>
    <row r="22" spans="1:10" x14ac:dyDescent="0.25">
      <c r="A22">
        <v>80779</v>
      </c>
      <c r="B22" t="s">
        <v>52</v>
      </c>
      <c r="C22" t="s">
        <v>16</v>
      </c>
      <c r="D22" t="s">
        <v>17</v>
      </c>
      <c r="E22" t="s">
        <v>13</v>
      </c>
      <c r="F22" t="s">
        <v>14</v>
      </c>
      <c r="G22" t="s">
        <v>14</v>
      </c>
      <c r="H22" t="s">
        <v>14</v>
      </c>
      <c r="I22" t="s">
        <v>14</v>
      </c>
      <c r="J22">
        <v>0</v>
      </c>
    </row>
    <row r="23" spans="1:10" x14ac:dyDescent="0.25">
      <c r="A23">
        <v>81166</v>
      </c>
      <c r="B23" t="s">
        <v>49</v>
      </c>
      <c r="C23" t="s">
        <v>11</v>
      </c>
      <c r="D23" t="s">
        <v>12</v>
      </c>
      <c r="E23" t="s">
        <v>13</v>
      </c>
      <c r="F23" t="s">
        <v>14</v>
      </c>
      <c r="G23" t="s">
        <v>14</v>
      </c>
      <c r="H23" t="s">
        <v>14</v>
      </c>
      <c r="I23" t="s">
        <v>14</v>
      </c>
      <c r="J23">
        <v>0</v>
      </c>
    </row>
    <row r="24" spans="1:10" x14ac:dyDescent="0.25">
      <c r="A24">
        <v>81167</v>
      </c>
      <c r="B24" t="s">
        <v>49</v>
      </c>
      <c r="C24" t="s">
        <v>47</v>
      </c>
      <c r="D24" t="s">
        <v>17</v>
      </c>
      <c r="E24" t="s">
        <v>13</v>
      </c>
      <c r="F24" t="s">
        <v>14</v>
      </c>
      <c r="G24" t="s">
        <v>14</v>
      </c>
      <c r="H24" t="s">
        <v>14</v>
      </c>
      <c r="I24" t="s">
        <v>14</v>
      </c>
      <c r="J24">
        <v>0</v>
      </c>
    </row>
    <row r="25" spans="1:10" x14ac:dyDescent="0.25">
      <c r="A25">
        <v>81168</v>
      </c>
      <c r="B25" t="s">
        <v>49</v>
      </c>
      <c r="C25" t="s">
        <v>32</v>
      </c>
      <c r="D25" t="s">
        <v>25</v>
      </c>
      <c r="E25" t="s">
        <v>13</v>
      </c>
      <c r="F25" t="s">
        <v>14</v>
      </c>
      <c r="G25" t="s">
        <v>14</v>
      </c>
      <c r="H25" t="s">
        <v>14</v>
      </c>
      <c r="I25" t="s">
        <v>14</v>
      </c>
      <c r="J25">
        <v>0</v>
      </c>
    </row>
    <row r="26" spans="1:10" x14ac:dyDescent="0.25">
      <c r="A26">
        <v>81169</v>
      </c>
      <c r="B26" t="s">
        <v>53</v>
      </c>
      <c r="C26" t="s">
        <v>32</v>
      </c>
      <c r="D26" t="s">
        <v>33</v>
      </c>
      <c r="E26" t="s">
        <v>13</v>
      </c>
      <c r="F26" t="s">
        <v>14</v>
      </c>
      <c r="G26" t="s">
        <v>14</v>
      </c>
      <c r="H26" t="s">
        <v>14</v>
      </c>
      <c r="I26" t="s">
        <v>14</v>
      </c>
      <c r="J26">
        <v>0</v>
      </c>
    </row>
    <row r="27" spans="1:10" x14ac:dyDescent="0.25">
      <c r="A27">
        <v>81170</v>
      </c>
      <c r="B27" t="s">
        <v>49</v>
      </c>
      <c r="C27" t="s">
        <v>24</v>
      </c>
      <c r="D27" t="s">
        <v>25</v>
      </c>
      <c r="E27" t="s">
        <v>13</v>
      </c>
      <c r="F27" t="s">
        <v>14</v>
      </c>
      <c r="G27" t="s">
        <v>18</v>
      </c>
      <c r="H27" t="s">
        <v>36</v>
      </c>
      <c r="I27" t="s">
        <v>44</v>
      </c>
      <c r="J27">
        <v>18500</v>
      </c>
    </row>
    <row r="28" spans="1:10" x14ac:dyDescent="0.25">
      <c r="A28">
        <v>81890</v>
      </c>
      <c r="B28" t="s">
        <v>54</v>
      </c>
      <c r="C28" t="s">
        <v>55</v>
      </c>
      <c r="D28" t="s">
        <v>56</v>
      </c>
      <c r="E28" t="s">
        <v>28</v>
      </c>
      <c r="F28" t="s">
        <v>14</v>
      </c>
      <c r="G28" t="s">
        <v>22</v>
      </c>
      <c r="H28" t="s">
        <v>22</v>
      </c>
      <c r="I28" t="s">
        <v>22</v>
      </c>
      <c r="J28">
        <v>9200</v>
      </c>
    </row>
    <row r="29" spans="1:10" x14ac:dyDescent="0.25">
      <c r="A29">
        <v>81893</v>
      </c>
      <c r="B29" t="s">
        <v>57</v>
      </c>
      <c r="C29" t="s">
        <v>27</v>
      </c>
      <c r="D29" t="s">
        <v>58</v>
      </c>
      <c r="E29" t="s">
        <v>28</v>
      </c>
      <c r="F29" t="s">
        <v>14</v>
      </c>
      <c r="G29" t="s">
        <v>29</v>
      </c>
      <c r="H29" t="s">
        <v>18</v>
      </c>
      <c r="I29" t="s">
        <v>18</v>
      </c>
      <c r="J29">
        <v>9000</v>
      </c>
    </row>
    <row r="30" spans="1:10" x14ac:dyDescent="0.25">
      <c r="A30">
        <v>81896</v>
      </c>
      <c r="B30" t="s">
        <v>59</v>
      </c>
      <c r="C30" t="s">
        <v>32</v>
      </c>
      <c r="D30" t="s">
        <v>33</v>
      </c>
      <c r="E30" t="s">
        <v>13</v>
      </c>
      <c r="F30" t="s">
        <v>14</v>
      </c>
      <c r="G30" t="s">
        <v>29</v>
      </c>
      <c r="H30" t="s">
        <v>29</v>
      </c>
      <c r="I30" t="s">
        <v>29</v>
      </c>
      <c r="J30">
        <v>19500</v>
      </c>
    </row>
    <row r="31" spans="1:10" x14ac:dyDescent="0.25">
      <c r="A31">
        <v>81901</v>
      </c>
      <c r="B31" t="s">
        <v>60</v>
      </c>
      <c r="C31" t="s">
        <v>32</v>
      </c>
      <c r="D31" t="s">
        <v>40</v>
      </c>
      <c r="E31" t="s">
        <v>13</v>
      </c>
      <c r="F31" t="s">
        <v>14</v>
      </c>
      <c r="G31" t="s">
        <v>18</v>
      </c>
      <c r="H31" t="s">
        <v>36</v>
      </c>
      <c r="I31" t="s">
        <v>36</v>
      </c>
      <c r="J31">
        <v>4150</v>
      </c>
    </row>
    <row r="32" spans="1:10" x14ac:dyDescent="0.25">
      <c r="A32">
        <v>81905</v>
      </c>
      <c r="B32" t="s">
        <v>61</v>
      </c>
      <c r="C32" t="s">
        <v>32</v>
      </c>
      <c r="D32" t="s">
        <v>33</v>
      </c>
      <c r="E32" t="s">
        <v>13</v>
      </c>
      <c r="F32" t="s">
        <v>14</v>
      </c>
      <c r="G32" t="s">
        <v>14</v>
      </c>
      <c r="H32" t="s">
        <v>14</v>
      </c>
      <c r="I32" t="s">
        <v>14</v>
      </c>
      <c r="J32">
        <v>0</v>
      </c>
    </row>
    <row r="33" spans="1:10" x14ac:dyDescent="0.25">
      <c r="A33">
        <v>81906</v>
      </c>
      <c r="B33" t="s">
        <v>62</v>
      </c>
      <c r="C33" t="s">
        <v>16</v>
      </c>
      <c r="D33" t="s">
        <v>63</v>
      </c>
      <c r="E33" t="s">
        <v>13</v>
      </c>
      <c r="F33" t="s">
        <v>14</v>
      </c>
      <c r="G33" t="s">
        <v>22</v>
      </c>
      <c r="H33" t="s">
        <v>22</v>
      </c>
      <c r="I33" t="s">
        <v>14</v>
      </c>
      <c r="J33">
        <v>0</v>
      </c>
    </row>
    <row r="34" spans="1:10" x14ac:dyDescent="0.25">
      <c r="A34">
        <v>81907</v>
      </c>
      <c r="B34" t="s">
        <v>61</v>
      </c>
      <c r="C34" t="s">
        <v>24</v>
      </c>
      <c r="D34" t="s">
        <v>64</v>
      </c>
      <c r="E34" t="s">
        <v>13</v>
      </c>
      <c r="F34" t="s">
        <v>14</v>
      </c>
      <c r="G34" t="s">
        <v>22</v>
      </c>
      <c r="H34" t="s">
        <v>22</v>
      </c>
      <c r="I34" t="s">
        <v>22</v>
      </c>
      <c r="J34">
        <v>43000</v>
      </c>
    </row>
    <row r="35" spans="1:10" x14ac:dyDescent="0.25">
      <c r="A35">
        <v>81910</v>
      </c>
      <c r="B35" t="s">
        <v>65</v>
      </c>
      <c r="C35" t="s">
        <v>24</v>
      </c>
      <c r="D35" t="s">
        <v>25</v>
      </c>
      <c r="E35" t="s">
        <v>13</v>
      </c>
      <c r="F35" t="s">
        <v>14</v>
      </c>
      <c r="G35" t="s">
        <v>36</v>
      </c>
      <c r="H35" t="s">
        <v>14</v>
      </c>
      <c r="I35" t="s">
        <v>14</v>
      </c>
      <c r="J35">
        <v>0</v>
      </c>
    </row>
    <row r="36" spans="1:10" x14ac:dyDescent="0.25">
      <c r="A36">
        <v>81911</v>
      </c>
      <c r="B36" t="s">
        <v>66</v>
      </c>
      <c r="C36" t="s">
        <v>67</v>
      </c>
      <c r="D36" t="s">
        <v>17</v>
      </c>
      <c r="E36" t="s">
        <v>13</v>
      </c>
      <c r="F36" t="s">
        <v>14</v>
      </c>
      <c r="G36" t="s">
        <v>14</v>
      </c>
      <c r="H36" t="s">
        <v>14</v>
      </c>
      <c r="I36" t="s">
        <v>14</v>
      </c>
      <c r="J36">
        <v>0</v>
      </c>
    </row>
    <row r="37" spans="1:10" x14ac:dyDescent="0.25">
      <c r="A37">
        <v>81916</v>
      </c>
      <c r="B37" t="s">
        <v>68</v>
      </c>
      <c r="C37" t="s">
        <v>13</v>
      </c>
      <c r="D37" t="s">
        <v>17</v>
      </c>
      <c r="E37" t="s">
        <v>13</v>
      </c>
      <c r="F37" t="s">
        <v>14</v>
      </c>
      <c r="G37" t="s">
        <v>14</v>
      </c>
      <c r="H37" t="s">
        <v>14</v>
      </c>
      <c r="I37" t="s">
        <v>14</v>
      </c>
      <c r="J37">
        <v>0</v>
      </c>
    </row>
    <row r="38" spans="1:10" x14ac:dyDescent="0.25">
      <c r="A38">
        <v>85959</v>
      </c>
      <c r="B38" t="s">
        <v>69</v>
      </c>
      <c r="C38" t="s">
        <v>16</v>
      </c>
      <c r="D38" t="s">
        <v>63</v>
      </c>
      <c r="E38" t="s">
        <v>13</v>
      </c>
      <c r="F38" t="s">
        <v>22</v>
      </c>
      <c r="G38" t="s">
        <v>22</v>
      </c>
      <c r="H38" t="s">
        <v>22</v>
      </c>
      <c r="I38" t="s">
        <v>22</v>
      </c>
      <c r="J38">
        <v>14000</v>
      </c>
    </row>
    <row r="39" spans="1:10" x14ac:dyDescent="0.25">
      <c r="A39">
        <v>86022</v>
      </c>
      <c r="B39" t="s">
        <v>70</v>
      </c>
      <c r="C39" t="s">
        <v>11</v>
      </c>
      <c r="D39" t="s">
        <v>63</v>
      </c>
      <c r="E39" t="s">
        <v>13</v>
      </c>
      <c r="F39" t="s">
        <v>22</v>
      </c>
      <c r="G39" t="s">
        <v>22</v>
      </c>
      <c r="H39" t="s">
        <v>22</v>
      </c>
      <c r="I39" t="s">
        <v>22</v>
      </c>
      <c r="J39">
        <v>48732</v>
      </c>
    </row>
    <row r="40" spans="1:10" x14ac:dyDescent="0.25">
      <c r="A40">
        <v>86023</v>
      </c>
      <c r="B40" t="s">
        <v>71</v>
      </c>
      <c r="C40" t="s">
        <v>72</v>
      </c>
      <c r="D40" t="s">
        <v>12</v>
      </c>
      <c r="E40" t="s">
        <v>13</v>
      </c>
      <c r="F40" t="s">
        <v>14</v>
      </c>
      <c r="G40" t="s">
        <v>36</v>
      </c>
      <c r="H40" t="s">
        <v>14</v>
      </c>
      <c r="I40" t="s">
        <v>14</v>
      </c>
      <c r="J40">
        <v>0</v>
      </c>
    </row>
    <row r="41" spans="1:10" x14ac:dyDescent="0.25">
      <c r="A41">
        <v>86027</v>
      </c>
      <c r="B41" t="s">
        <v>73</v>
      </c>
      <c r="C41" t="s">
        <v>16</v>
      </c>
      <c r="D41" t="s">
        <v>17</v>
      </c>
      <c r="E41" t="s">
        <v>13</v>
      </c>
      <c r="F41" t="s">
        <v>14</v>
      </c>
      <c r="G41" t="s">
        <v>18</v>
      </c>
      <c r="H41" t="s">
        <v>36</v>
      </c>
      <c r="I41" t="s">
        <v>44</v>
      </c>
      <c r="J41">
        <v>4350</v>
      </c>
    </row>
    <row r="42" spans="1:10" x14ac:dyDescent="0.25">
      <c r="A42">
        <v>87378</v>
      </c>
      <c r="B42" t="s">
        <v>74</v>
      </c>
      <c r="C42" t="s">
        <v>75</v>
      </c>
      <c r="D42" t="s">
        <v>76</v>
      </c>
      <c r="E42" t="s">
        <v>77</v>
      </c>
      <c r="F42" t="s">
        <v>14</v>
      </c>
      <c r="G42" t="s">
        <v>14</v>
      </c>
      <c r="H42" t="s">
        <v>14</v>
      </c>
      <c r="I42" t="s">
        <v>14</v>
      </c>
      <c r="J42">
        <v>0</v>
      </c>
    </row>
    <row r="43" spans="1:10" x14ac:dyDescent="0.25">
      <c r="A43">
        <v>87436</v>
      </c>
      <c r="B43" t="s">
        <v>41</v>
      </c>
      <c r="C43" t="s">
        <v>24</v>
      </c>
      <c r="D43" t="s">
        <v>64</v>
      </c>
      <c r="E43" t="s">
        <v>13</v>
      </c>
      <c r="F43" t="s">
        <v>14</v>
      </c>
      <c r="G43" t="s">
        <v>18</v>
      </c>
      <c r="H43" t="s">
        <v>36</v>
      </c>
      <c r="I43" t="s">
        <v>14</v>
      </c>
      <c r="J43">
        <v>0</v>
      </c>
    </row>
    <row r="44" spans="1:10" x14ac:dyDescent="0.25">
      <c r="A44">
        <v>87437</v>
      </c>
      <c r="B44" t="s">
        <v>78</v>
      </c>
      <c r="C44" t="s">
        <v>38</v>
      </c>
      <c r="D44" t="s">
        <v>17</v>
      </c>
      <c r="E44" t="s">
        <v>13</v>
      </c>
      <c r="F44" t="s">
        <v>22</v>
      </c>
      <c r="G44" t="s">
        <v>22</v>
      </c>
      <c r="H44" t="s">
        <v>22</v>
      </c>
      <c r="I44" t="s">
        <v>22</v>
      </c>
      <c r="J44">
        <v>48000</v>
      </c>
    </row>
    <row r="45" spans="1:10" x14ac:dyDescent="0.25">
      <c r="A45">
        <v>87439</v>
      </c>
      <c r="B45" t="s">
        <v>79</v>
      </c>
      <c r="C45" t="s">
        <v>16</v>
      </c>
      <c r="D45" t="s">
        <v>80</v>
      </c>
      <c r="E45" t="s">
        <v>13</v>
      </c>
      <c r="F45" t="s">
        <v>14</v>
      </c>
      <c r="G45" t="s">
        <v>14</v>
      </c>
      <c r="H45" t="s">
        <v>14</v>
      </c>
      <c r="I45" t="s">
        <v>14</v>
      </c>
      <c r="J45">
        <v>0</v>
      </c>
    </row>
    <row r="46" spans="1:10" x14ac:dyDescent="0.25">
      <c r="A46">
        <v>87441</v>
      </c>
      <c r="B46" t="s">
        <v>81</v>
      </c>
      <c r="C46" t="s">
        <v>50</v>
      </c>
      <c r="D46" t="s">
        <v>12</v>
      </c>
      <c r="E46" t="s">
        <v>13</v>
      </c>
      <c r="F46" t="s">
        <v>14</v>
      </c>
      <c r="G46" t="s">
        <v>18</v>
      </c>
      <c r="H46" t="s">
        <v>18</v>
      </c>
      <c r="I46" t="s">
        <v>18</v>
      </c>
      <c r="J46">
        <v>4700</v>
      </c>
    </row>
    <row r="47" spans="1:10" x14ac:dyDescent="0.25">
      <c r="A47">
        <v>87442</v>
      </c>
      <c r="B47" t="s">
        <v>78</v>
      </c>
      <c r="C47" t="s">
        <v>24</v>
      </c>
      <c r="D47" t="s">
        <v>64</v>
      </c>
      <c r="E47" t="s">
        <v>13</v>
      </c>
      <c r="F47" t="s">
        <v>14</v>
      </c>
      <c r="G47" t="s">
        <v>36</v>
      </c>
      <c r="H47" t="s">
        <v>14</v>
      </c>
      <c r="I47" t="s">
        <v>14</v>
      </c>
      <c r="J47">
        <v>0</v>
      </c>
    </row>
    <row r="48" spans="1:10" x14ac:dyDescent="0.25">
      <c r="A48">
        <v>87444</v>
      </c>
      <c r="B48" t="s">
        <v>82</v>
      </c>
      <c r="C48" t="s">
        <v>83</v>
      </c>
      <c r="D48" t="s">
        <v>17</v>
      </c>
      <c r="E48" t="s">
        <v>13</v>
      </c>
      <c r="F48" t="s">
        <v>14</v>
      </c>
      <c r="G48" t="s">
        <v>14</v>
      </c>
      <c r="H48" t="s">
        <v>14</v>
      </c>
      <c r="I48" t="s">
        <v>14</v>
      </c>
      <c r="J48">
        <v>0</v>
      </c>
    </row>
    <row r="49" spans="1:10" x14ac:dyDescent="0.25">
      <c r="A49">
        <v>87447</v>
      </c>
      <c r="B49" t="s">
        <v>84</v>
      </c>
      <c r="C49" t="s">
        <v>38</v>
      </c>
      <c r="D49" t="s">
        <v>17</v>
      </c>
      <c r="E49" t="s">
        <v>13</v>
      </c>
      <c r="F49" t="s">
        <v>14</v>
      </c>
      <c r="G49" t="s">
        <v>29</v>
      </c>
      <c r="H49" t="s">
        <v>29</v>
      </c>
      <c r="I49" t="s">
        <v>29</v>
      </c>
      <c r="J49">
        <v>6400</v>
      </c>
    </row>
    <row r="50" spans="1:10" x14ac:dyDescent="0.25">
      <c r="A50">
        <v>87741</v>
      </c>
      <c r="B50" t="s">
        <v>85</v>
      </c>
      <c r="C50" t="s">
        <v>55</v>
      </c>
      <c r="D50" t="s">
        <v>17</v>
      </c>
      <c r="E50" t="s">
        <v>28</v>
      </c>
      <c r="F50" t="s">
        <v>14</v>
      </c>
      <c r="G50" t="s">
        <v>18</v>
      </c>
      <c r="H50" t="s">
        <v>14</v>
      </c>
      <c r="I50" t="s">
        <v>44</v>
      </c>
      <c r="J50">
        <v>11800</v>
      </c>
    </row>
    <row r="51" spans="1:10" x14ac:dyDescent="0.25">
      <c r="A51">
        <v>88654</v>
      </c>
      <c r="B51" t="s">
        <v>86</v>
      </c>
      <c r="C51" t="s">
        <v>55</v>
      </c>
      <c r="D51" t="s">
        <v>17</v>
      </c>
      <c r="E51" t="s">
        <v>28</v>
      </c>
      <c r="F51" t="s">
        <v>14</v>
      </c>
      <c r="G51" t="s">
        <v>18</v>
      </c>
      <c r="H51" t="s">
        <v>36</v>
      </c>
      <c r="I51" t="s">
        <v>36</v>
      </c>
      <c r="J51">
        <v>13300</v>
      </c>
    </row>
    <row r="52" spans="1:10" x14ac:dyDescent="0.25">
      <c r="A52">
        <v>88655</v>
      </c>
      <c r="B52" t="s">
        <v>87</v>
      </c>
      <c r="C52" t="s">
        <v>55</v>
      </c>
      <c r="D52" t="s">
        <v>17</v>
      </c>
      <c r="E52" t="s">
        <v>28</v>
      </c>
      <c r="F52" t="s">
        <v>14</v>
      </c>
      <c r="G52" t="s">
        <v>44</v>
      </c>
      <c r="H52" t="s">
        <v>14</v>
      </c>
      <c r="I52" t="s">
        <v>14</v>
      </c>
      <c r="J52">
        <v>0</v>
      </c>
    </row>
    <row r="53" spans="1:10" x14ac:dyDescent="0.25">
      <c r="A53">
        <v>88656</v>
      </c>
      <c r="B53" t="s">
        <v>88</v>
      </c>
      <c r="C53" t="s">
        <v>55</v>
      </c>
      <c r="D53" t="s">
        <v>17</v>
      </c>
      <c r="E53" t="s">
        <v>28</v>
      </c>
      <c r="F53" t="s">
        <v>14</v>
      </c>
      <c r="G53" t="s">
        <v>18</v>
      </c>
      <c r="H53" t="s">
        <v>14</v>
      </c>
      <c r="I53" t="s">
        <v>14</v>
      </c>
      <c r="J53">
        <v>0</v>
      </c>
    </row>
    <row r="54" spans="1:10" x14ac:dyDescent="0.25">
      <c r="A54">
        <v>88658</v>
      </c>
      <c r="B54" t="s">
        <v>89</v>
      </c>
      <c r="C54" t="s">
        <v>27</v>
      </c>
      <c r="D54" t="s">
        <v>17</v>
      </c>
      <c r="E54" t="s">
        <v>28</v>
      </c>
      <c r="F54" t="s">
        <v>14</v>
      </c>
      <c r="G54" t="s">
        <v>29</v>
      </c>
      <c r="H54" t="s">
        <v>29</v>
      </c>
      <c r="I54" t="s">
        <v>44</v>
      </c>
      <c r="J54">
        <v>40000</v>
      </c>
    </row>
    <row r="55" spans="1:10" x14ac:dyDescent="0.25">
      <c r="A55">
        <v>89186</v>
      </c>
      <c r="B55" t="s">
        <v>19</v>
      </c>
      <c r="C55" t="s">
        <v>24</v>
      </c>
      <c r="D55" t="s">
        <v>25</v>
      </c>
      <c r="E55" t="s">
        <v>13</v>
      </c>
      <c r="F55" t="s">
        <v>14</v>
      </c>
      <c r="G55" t="s">
        <v>22</v>
      </c>
      <c r="H55" t="s">
        <v>22</v>
      </c>
      <c r="I55" t="s">
        <v>22</v>
      </c>
      <c r="J55">
        <v>16500</v>
      </c>
    </row>
    <row r="56" spans="1:10" x14ac:dyDescent="0.25">
      <c r="A56">
        <v>89187</v>
      </c>
      <c r="B56" t="s">
        <v>90</v>
      </c>
      <c r="C56" t="s">
        <v>16</v>
      </c>
      <c r="D56" t="s">
        <v>17</v>
      </c>
      <c r="E56" t="s">
        <v>13</v>
      </c>
      <c r="F56" t="s">
        <v>14</v>
      </c>
      <c r="G56" t="s">
        <v>18</v>
      </c>
      <c r="H56" t="s">
        <v>18</v>
      </c>
      <c r="I56" t="s">
        <v>44</v>
      </c>
      <c r="J56">
        <v>7500</v>
      </c>
    </row>
    <row r="57" spans="1:10" x14ac:dyDescent="0.25">
      <c r="A57">
        <v>89189</v>
      </c>
      <c r="B57" t="s">
        <v>19</v>
      </c>
      <c r="C57" t="s">
        <v>11</v>
      </c>
      <c r="D57" t="s">
        <v>12</v>
      </c>
      <c r="E57" t="s">
        <v>13</v>
      </c>
      <c r="F57" t="s">
        <v>14</v>
      </c>
      <c r="G57" t="s">
        <v>14</v>
      </c>
      <c r="H57" t="s">
        <v>14</v>
      </c>
      <c r="I57" t="s">
        <v>14</v>
      </c>
      <c r="J57">
        <v>0</v>
      </c>
    </row>
    <row r="58" spans="1:10" x14ac:dyDescent="0.25">
      <c r="A58">
        <v>89190</v>
      </c>
      <c r="B58" t="s">
        <v>91</v>
      </c>
      <c r="C58" t="s">
        <v>11</v>
      </c>
      <c r="D58" t="s">
        <v>12</v>
      </c>
      <c r="E58" t="s">
        <v>13</v>
      </c>
      <c r="F58" t="s">
        <v>14</v>
      </c>
      <c r="G58" t="s">
        <v>14</v>
      </c>
      <c r="H58" t="s">
        <v>14</v>
      </c>
      <c r="I58" t="s">
        <v>14</v>
      </c>
      <c r="J58">
        <v>0</v>
      </c>
    </row>
    <row r="59" spans="1:10" x14ac:dyDescent="0.25">
      <c r="A59">
        <v>89192</v>
      </c>
      <c r="B59" t="s">
        <v>92</v>
      </c>
      <c r="C59" t="s">
        <v>93</v>
      </c>
      <c r="D59" t="s">
        <v>17</v>
      </c>
      <c r="E59" t="s">
        <v>13</v>
      </c>
      <c r="F59" t="s">
        <v>14</v>
      </c>
      <c r="G59" t="s">
        <v>18</v>
      </c>
      <c r="H59" t="s">
        <v>36</v>
      </c>
      <c r="I59" t="s">
        <v>44</v>
      </c>
      <c r="J59">
        <v>21000</v>
      </c>
    </row>
    <row r="60" spans="1:10" x14ac:dyDescent="0.25">
      <c r="A60">
        <v>89193</v>
      </c>
      <c r="B60" t="s">
        <v>41</v>
      </c>
      <c r="C60" t="s">
        <v>42</v>
      </c>
      <c r="D60" t="s">
        <v>43</v>
      </c>
      <c r="E60" t="s">
        <v>13</v>
      </c>
      <c r="F60" t="s">
        <v>14</v>
      </c>
      <c r="G60" t="s">
        <v>18</v>
      </c>
      <c r="H60" t="s">
        <v>36</v>
      </c>
      <c r="I60" t="s">
        <v>44</v>
      </c>
      <c r="J60">
        <v>27000</v>
      </c>
    </row>
    <row r="61" spans="1:10" x14ac:dyDescent="0.25">
      <c r="A61">
        <v>90510</v>
      </c>
      <c r="B61" t="s">
        <v>94</v>
      </c>
      <c r="C61" t="s">
        <v>55</v>
      </c>
      <c r="D61" t="s">
        <v>17</v>
      </c>
      <c r="E61" t="s">
        <v>28</v>
      </c>
      <c r="F61" t="s">
        <v>14</v>
      </c>
      <c r="G61" t="s">
        <v>18</v>
      </c>
      <c r="H61" t="s">
        <v>14</v>
      </c>
      <c r="I61" t="s">
        <v>14</v>
      </c>
      <c r="J61">
        <v>0</v>
      </c>
    </row>
    <row r="62" spans="1:10" x14ac:dyDescent="0.25">
      <c r="A62">
        <v>90610</v>
      </c>
      <c r="B62" t="s">
        <v>95</v>
      </c>
      <c r="C62" t="s">
        <v>27</v>
      </c>
      <c r="D62" t="s">
        <v>17</v>
      </c>
      <c r="E62" t="s">
        <v>28</v>
      </c>
      <c r="F62" t="s">
        <v>14</v>
      </c>
      <c r="G62" t="s">
        <v>29</v>
      </c>
      <c r="H62" t="s">
        <v>29</v>
      </c>
      <c r="I62" t="s">
        <v>29</v>
      </c>
      <c r="J62">
        <v>4500</v>
      </c>
    </row>
    <row r="63" spans="1:10" x14ac:dyDescent="0.25">
      <c r="A63">
        <v>91018</v>
      </c>
      <c r="B63" t="s">
        <v>41</v>
      </c>
      <c r="C63" t="s">
        <v>42</v>
      </c>
      <c r="D63" t="s">
        <v>43</v>
      </c>
      <c r="E63" t="s">
        <v>13</v>
      </c>
      <c r="F63" t="s">
        <v>14</v>
      </c>
      <c r="G63" t="s">
        <v>22</v>
      </c>
      <c r="H63" t="s">
        <v>22</v>
      </c>
      <c r="I63" t="s">
        <v>14</v>
      </c>
      <c r="J63">
        <v>0</v>
      </c>
    </row>
    <row r="64" spans="1:10" x14ac:dyDescent="0.25">
      <c r="A64">
        <v>91019</v>
      </c>
      <c r="B64" t="s">
        <v>96</v>
      </c>
      <c r="C64" t="s">
        <v>13</v>
      </c>
      <c r="D64" t="s">
        <v>17</v>
      </c>
      <c r="E64" t="s">
        <v>13</v>
      </c>
      <c r="F64" t="s">
        <v>14</v>
      </c>
      <c r="G64" t="s">
        <v>29</v>
      </c>
      <c r="H64" t="s">
        <v>29</v>
      </c>
      <c r="I64" t="s">
        <v>14</v>
      </c>
      <c r="J64">
        <v>0</v>
      </c>
    </row>
    <row r="65" spans="1:10" x14ac:dyDescent="0.25">
      <c r="A65">
        <v>91020</v>
      </c>
      <c r="B65" t="s">
        <v>97</v>
      </c>
      <c r="C65" t="s">
        <v>24</v>
      </c>
      <c r="D65" t="s">
        <v>25</v>
      </c>
      <c r="E65" t="s">
        <v>13</v>
      </c>
      <c r="F65" t="s">
        <v>14</v>
      </c>
      <c r="G65" t="s">
        <v>18</v>
      </c>
      <c r="H65" t="s">
        <v>36</v>
      </c>
      <c r="I65" t="s">
        <v>36</v>
      </c>
      <c r="J65">
        <v>11600</v>
      </c>
    </row>
    <row r="66" spans="1:10" x14ac:dyDescent="0.25">
      <c r="A66">
        <v>91021</v>
      </c>
      <c r="B66" t="s">
        <v>66</v>
      </c>
      <c r="C66" t="s">
        <v>98</v>
      </c>
      <c r="D66" t="s">
        <v>99</v>
      </c>
      <c r="E66" t="s">
        <v>13</v>
      </c>
      <c r="F66" t="s">
        <v>14</v>
      </c>
      <c r="G66" t="s">
        <v>18</v>
      </c>
      <c r="H66" t="s">
        <v>18</v>
      </c>
      <c r="I66" t="s">
        <v>18</v>
      </c>
      <c r="J66">
        <v>12800</v>
      </c>
    </row>
    <row r="67" spans="1:10" x14ac:dyDescent="0.25">
      <c r="A67">
        <v>91022</v>
      </c>
      <c r="B67" t="s">
        <v>100</v>
      </c>
      <c r="C67" t="s">
        <v>38</v>
      </c>
      <c r="D67" t="s">
        <v>17</v>
      </c>
      <c r="E67" t="s">
        <v>13</v>
      </c>
      <c r="F67" t="s">
        <v>14</v>
      </c>
      <c r="G67" t="s">
        <v>18</v>
      </c>
      <c r="H67" t="s">
        <v>18</v>
      </c>
      <c r="I67" t="s">
        <v>18</v>
      </c>
      <c r="J67">
        <v>11800</v>
      </c>
    </row>
    <row r="68" spans="1:10" x14ac:dyDescent="0.25">
      <c r="A68">
        <v>91023</v>
      </c>
      <c r="B68" t="s">
        <v>101</v>
      </c>
      <c r="C68" t="s">
        <v>50</v>
      </c>
      <c r="D68" t="s">
        <v>12</v>
      </c>
      <c r="E68" t="s">
        <v>13</v>
      </c>
      <c r="F68" t="s">
        <v>14</v>
      </c>
      <c r="G68" t="s">
        <v>14</v>
      </c>
      <c r="H68" t="s">
        <v>14</v>
      </c>
      <c r="I68" t="s">
        <v>14</v>
      </c>
      <c r="J68">
        <v>0</v>
      </c>
    </row>
    <row r="69" spans="1:10" x14ac:dyDescent="0.25">
      <c r="A69">
        <v>91024</v>
      </c>
      <c r="B69" t="s">
        <v>41</v>
      </c>
      <c r="C69" t="s">
        <v>42</v>
      </c>
      <c r="D69" t="s">
        <v>102</v>
      </c>
      <c r="E69" t="s">
        <v>13</v>
      </c>
      <c r="F69" t="s">
        <v>14</v>
      </c>
      <c r="G69" t="s">
        <v>14</v>
      </c>
      <c r="H69" t="s">
        <v>14</v>
      </c>
      <c r="I69" t="s">
        <v>14</v>
      </c>
      <c r="J69">
        <v>0</v>
      </c>
    </row>
    <row r="70" spans="1:10" x14ac:dyDescent="0.25">
      <c r="A70">
        <v>91027</v>
      </c>
      <c r="B70" t="s">
        <v>103</v>
      </c>
      <c r="C70" t="s">
        <v>38</v>
      </c>
      <c r="D70" t="s">
        <v>104</v>
      </c>
      <c r="E70" t="s">
        <v>13</v>
      </c>
      <c r="F70" t="s">
        <v>14</v>
      </c>
      <c r="G70" t="s">
        <v>36</v>
      </c>
      <c r="H70" t="s">
        <v>14</v>
      </c>
      <c r="I70" t="s">
        <v>14</v>
      </c>
      <c r="J70">
        <v>0</v>
      </c>
    </row>
    <row r="71" spans="1:10" x14ac:dyDescent="0.25">
      <c r="A71">
        <v>92107</v>
      </c>
      <c r="B71" t="s">
        <v>105</v>
      </c>
      <c r="C71" t="s">
        <v>55</v>
      </c>
      <c r="D71" t="s">
        <v>17</v>
      </c>
      <c r="E71" t="s">
        <v>28</v>
      </c>
      <c r="F71" t="s">
        <v>14</v>
      </c>
      <c r="G71" t="s">
        <v>29</v>
      </c>
      <c r="H71" t="s">
        <v>14</v>
      </c>
      <c r="I71" t="s">
        <v>14</v>
      </c>
      <c r="J71">
        <v>0</v>
      </c>
    </row>
    <row r="72" spans="1:10" x14ac:dyDescent="0.25">
      <c r="A72">
        <v>92241</v>
      </c>
      <c r="B72" t="s">
        <v>49</v>
      </c>
      <c r="C72" t="s">
        <v>106</v>
      </c>
      <c r="D72" t="s">
        <v>107</v>
      </c>
      <c r="E72" t="s">
        <v>106</v>
      </c>
      <c r="F72" t="s">
        <v>14</v>
      </c>
      <c r="G72" t="s">
        <v>14</v>
      </c>
      <c r="H72" t="s">
        <v>18</v>
      </c>
      <c r="I72" t="s">
        <v>14</v>
      </c>
      <c r="J72">
        <v>0</v>
      </c>
    </row>
    <row r="73" spans="1:10" x14ac:dyDescent="0.25">
      <c r="A73">
        <v>92242</v>
      </c>
      <c r="B73" t="s">
        <v>108</v>
      </c>
      <c r="C73" t="s">
        <v>106</v>
      </c>
      <c r="D73" t="s">
        <v>107</v>
      </c>
      <c r="E73" t="s">
        <v>106</v>
      </c>
      <c r="F73" t="s">
        <v>14</v>
      </c>
      <c r="G73" t="s">
        <v>14</v>
      </c>
      <c r="H73" t="s">
        <v>22</v>
      </c>
      <c r="I73" t="s">
        <v>14</v>
      </c>
      <c r="J73">
        <v>0</v>
      </c>
    </row>
    <row r="74" spans="1:10" x14ac:dyDescent="0.25">
      <c r="A74">
        <v>92243</v>
      </c>
      <c r="B74" t="s">
        <v>109</v>
      </c>
      <c r="C74" t="s">
        <v>106</v>
      </c>
      <c r="D74" t="s">
        <v>107</v>
      </c>
      <c r="E74" t="s">
        <v>106</v>
      </c>
      <c r="F74" t="s">
        <v>14</v>
      </c>
      <c r="G74" t="s">
        <v>14</v>
      </c>
      <c r="H74" t="s">
        <v>22</v>
      </c>
      <c r="I74" t="s">
        <v>14</v>
      </c>
      <c r="J74">
        <v>0</v>
      </c>
    </row>
    <row r="75" spans="1:10" x14ac:dyDescent="0.25">
      <c r="A75">
        <v>92351</v>
      </c>
      <c r="B75" t="s">
        <v>110</v>
      </c>
      <c r="C75" t="s">
        <v>106</v>
      </c>
      <c r="D75" t="s">
        <v>107</v>
      </c>
      <c r="E75" t="s">
        <v>106</v>
      </c>
      <c r="F75" t="s">
        <v>14</v>
      </c>
      <c r="G75" t="s">
        <v>14</v>
      </c>
      <c r="H75" t="s">
        <v>22</v>
      </c>
      <c r="I75" t="s">
        <v>14</v>
      </c>
      <c r="J75">
        <v>0</v>
      </c>
    </row>
    <row r="76" spans="1:10" x14ac:dyDescent="0.25">
      <c r="A76">
        <v>92352</v>
      </c>
      <c r="B76" t="s">
        <v>111</v>
      </c>
      <c r="C76" t="s">
        <v>106</v>
      </c>
      <c r="D76" t="s">
        <v>107</v>
      </c>
      <c r="E76" t="s">
        <v>106</v>
      </c>
      <c r="F76" t="s">
        <v>14</v>
      </c>
      <c r="G76" t="s">
        <v>14</v>
      </c>
      <c r="H76" t="s">
        <v>22</v>
      </c>
      <c r="I76" t="s">
        <v>14</v>
      </c>
      <c r="J76">
        <v>0</v>
      </c>
    </row>
    <row r="77" spans="1:10" x14ac:dyDescent="0.25">
      <c r="A77">
        <v>92397</v>
      </c>
      <c r="B77" t="s">
        <v>112</v>
      </c>
      <c r="C77" t="s">
        <v>27</v>
      </c>
      <c r="D77" t="s">
        <v>17</v>
      </c>
      <c r="E77" t="s">
        <v>28</v>
      </c>
      <c r="F77" t="s">
        <v>14</v>
      </c>
      <c r="G77" t="s">
        <v>44</v>
      </c>
      <c r="H77" t="s">
        <v>14</v>
      </c>
      <c r="I77" t="s">
        <v>14</v>
      </c>
      <c r="J77">
        <v>0</v>
      </c>
    </row>
    <row r="78" spans="1:10" x14ac:dyDescent="0.25">
      <c r="A78">
        <v>92602</v>
      </c>
      <c r="B78" t="s">
        <v>113</v>
      </c>
      <c r="C78" t="s">
        <v>114</v>
      </c>
      <c r="D78" t="s">
        <v>115</v>
      </c>
      <c r="E78" t="s">
        <v>114</v>
      </c>
      <c r="F78" t="s">
        <v>14</v>
      </c>
      <c r="G78" t="s">
        <v>14</v>
      </c>
      <c r="H78" t="s">
        <v>14</v>
      </c>
      <c r="I78" t="s">
        <v>14</v>
      </c>
      <c r="J78">
        <v>0</v>
      </c>
    </row>
    <row r="79" spans="1:10" x14ac:dyDescent="0.25">
      <c r="A79">
        <v>92746</v>
      </c>
      <c r="B79" t="s">
        <v>116</v>
      </c>
      <c r="C79" t="s">
        <v>55</v>
      </c>
      <c r="D79" t="s">
        <v>56</v>
      </c>
      <c r="E79" t="s">
        <v>28</v>
      </c>
      <c r="F79" t="s">
        <v>29</v>
      </c>
      <c r="G79" t="s">
        <v>29</v>
      </c>
      <c r="H79" t="s">
        <v>29</v>
      </c>
      <c r="I79" t="s">
        <v>29</v>
      </c>
      <c r="J79" s="1">
        <v>100000</v>
      </c>
    </row>
    <row r="80" spans="1:10" x14ac:dyDescent="0.25">
      <c r="A80">
        <v>92790</v>
      </c>
      <c r="B80" t="s">
        <v>117</v>
      </c>
      <c r="C80" t="s">
        <v>83</v>
      </c>
      <c r="D80" t="s">
        <v>17</v>
      </c>
      <c r="E80" t="s">
        <v>13</v>
      </c>
      <c r="F80" t="s">
        <v>36</v>
      </c>
      <c r="G80" t="s">
        <v>36</v>
      </c>
      <c r="H80" t="s">
        <v>36</v>
      </c>
      <c r="I80" t="s">
        <v>36</v>
      </c>
      <c r="J80">
        <v>103000</v>
      </c>
    </row>
    <row r="81" spans="1:10" x14ac:dyDescent="0.25">
      <c r="A81">
        <v>92791</v>
      </c>
      <c r="B81" t="s">
        <v>118</v>
      </c>
      <c r="C81" t="s">
        <v>83</v>
      </c>
      <c r="D81" t="s">
        <v>17</v>
      </c>
      <c r="E81" t="s">
        <v>13</v>
      </c>
      <c r="F81" t="s">
        <v>29</v>
      </c>
      <c r="G81" t="s">
        <v>29</v>
      </c>
      <c r="H81" t="s">
        <v>29</v>
      </c>
      <c r="I81" t="s">
        <v>29</v>
      </c>
      <c r="J81">
        <v>56100</v>
      </c>
    </row>
    <row r="82" spans="1:10" x14ac:dyDescent="0.25">
      <c r="A82">
        <v>92792</v>
      </c>
      <c r="B82" t="s">
        <v>119</v>
      </c>
      <c r="C82" t="s">
        <v>32</v>
      </c>
      <c r="D82" t="s">
        <v>40</v>
      </c>
      <c r="E82" t="s">
        <v>13</v>
      </c>
      <c r="F82" t="s">
        <v>29</v>
      </c>
      <c r="G82" t="s">
        <v>29</v>
      </c>
      <c r="H82" t="s">
        <v>29</v>
      </c>
      <c r="I82" t="s">
        <v>29</v>
      </c>
      <c r="J82">
        <v>20000</v>
      </c>
    </row>
    <row r="83" spans="1:10" x14ac:dyDescent="0.25">
      <c r="A83">
        <v>92793</v>
      </c>
      <c r="B83" t="s">
        <v>120</v>
      </c>
      <c r="C83" t="s">
        <v>121</v>
      </c>
      <c r="D83" t="s">
        <v>17</v>
      </c>
      <c r="E83" t="s">
        <v>28</v>
      </c>
      <c r="F83" t="s">
        <v>29</v>
      </c>
      <c r="G83" t="s">
        <v>29</v>
      </c>
      <c r="H83" t="s">
        <v>29</v>
      </c>
      <c r="I83" t="s">
        <v>29</v>
      </c>
      <c r="J83">
        <v>12800</v>
      </c>
    </row>
    <row r="84" spans="1:10" x14ac:dyDescent="0.25">
      <c r="A84">
        <v>93282</v>
      </c>
      <c r="B84" t="s">
        <v>70</v>
      </c>
      <c r="C84" t="s">
        <v>11</v>
      </c>
      <c r="D84" t="s">
        <v>122</v>
      </c>
      <c r="E84" t="s">
        <v>13</v>
      </c>
      <c r="F84" t="s">
        <v>14</v>
      </c>
      <c r="G84" t="s">
        <v>18</v>
      </c>
      <c r="H84" t="s">
        <v>36</v>
      </c>
      <c r="I84" t="s">
        <v>36</v>
      </c>
      <c r="J84">
        <v>26000</v>
      </c>
    </row>
    <row r="85" spans="1:10" x14ac:dyDescent="0.25">
      <c r="A85">
        <v>93283</v>
      </c>
      <c r="B85" t="s">
        <v>123</v>
      </c>
      <c r="C85" t="s">
        <v>11</v>
      </c>
      <c r="D85" t="s">
        <v>12</v>
      </c>
      <c r="E85" t="s">
        <v>13</v>
      </c>
      <c r="F85" t="s">
        <v>14</v>
      </c>
      <c r="G85" t="s">
        <v>18</v>
      </c>
      <c r="H85" t="s">
        <v>36</v>
      </c>
      <c r="I85" t="s">
        <v>44</v>
      </c>
      <c r="J85">
        <v>17000</v>
      </c>
    </row>
    <row r="86" spans="1:10" x14ac:dyDescent="0.25">
      <c r="A86">
        <v>93284</v>
      </c>
      <c r="B86" t="s">
        <v>124</v>
      </c>
      <c r="C86" t="s">
        <v>72</v>
      </c>
      <c r="D86" t="s">
        <v>12</v>
      </c>
      <c r="E86" t="s">
        <v>13</v>
      </c>
      <c r="F86" t="s">
        <v>14</v>
      </c>
      <c r="G86" t="s">
        <v>36</v>
      </c>
      <c r="H86" t="s">
        <v>14</v>
      </c>
      <c r="I86" t="s">
        <v>14</v>
      </c>
      <c r="J86">
        <v>0</v>
      </c>
    </row>
    <row r="87" spans="1:10" x14ac:dyDescent="0.25">
      <c r="A87">
        <v>93285</v>
      </c>
      <c r="B87" t="s">
        <v>125</v>
      </c>
      <c r="C87" t="s">
        <v>16</v>
      </c>
      <c r="D87" t="s">
        <v>25</v>
      </c>
      <c r="E87" t="s">
        <v>13</v>
      </c>
      <c r="F87" t="s">
        <v>14</v>
      </c>
      <c r="G87" t="s">
        <v>14</v>
      </c>
      <c r="H87" t="s">
        <v>14</v>
      </c>
      <c r="I87" t="s">
        <v>14</v>
      </c>
      <c r="J87">
        <v>0</v>
      </c>
    </row>
    <row r="88" spans="1:10" x14ac:dyDescent="0.25">
      <c r="A88">
        <v>93286</v>
      </c>
      <c r="B88" t="s">
        <v>126</v>
      </c>
      <c r="C88" t="s">
        <v>11</v>
      </c>
      <c r="D88" t="s">
        <v>33</v>
      </c>
      <c r="E88" t="s">
        <v>13</v>
      </c>
      <c r="F88" t="s">
        <v>14</v>
      </c>
      <c r="G88" t="s">
        <v>36</v>
      </c>
      <c r="H88" t="s">
        <v>14</v>
      </c>
      <c r="I88" t="s">
        <v>14</v>
      </c>
      <c r="J88">
        <v>0</v>
      </c>
    </row>
    <row r="89" spans="1:10" x14ac:dyDescent="0.25">
      <c r="A89">
        <v>93287</v>
      </c>
      <c r="B89" t="s">
        <v>123</v>
      </c>
      <c r="C89" t="s">
        <v>11</v>
      </c>
      <c r="D89" t="s">
        <v>33</v>
      </c>
      <c r="E89" t="s">
        <v>13</v>
      </c>
      <c r="F89" t="s">
        <v>14</v>
      </c>
      <c r="G89" t="s">
        <v>36</v>
      </c>
      <c r="H89" t="s">
        <v>14</v>
      </c>
      <c r="I89" t="s">
        <v>14</v>
      </c>
      <c r="J89">
        <v>0</v>
      </c>
    </row>
    <row r="90" spans="1:10" x14ac:dyDescent="0.25">
      <c r="A90">
        <v>93288</v>
      </c>
      <c r="B90" t="s">
        <v>123</v>
      </c>
      <c r="C90" t="s">
        <v>11</v>
      </c>
      <c r="D90" t="s">
        <v>25</v>
      </c>
      <c r="E90" t="s">
        <v>13</v>
      </c>
      <c r="F90" t="s">
        <v>14</v>
      </c>
      <c r="G90" t="s">
        <v>14</v>
      </c>
      <c r="H90" t="s">
        <v>14</v>
      </c>
      <c r="I90" t="s">
        <v>14</v>
      </c>
      <c r="J90">
        <v>0</v>
      </c>
    </row>
    <row r="91" spans="1:10" x14ac:dyDescent="0.25">
      <c r="A91">
        <v>93289</v>
      </c>
      <c r="B91" t="s">
        <v>127</v>
      </c>
      <c r="C91" t="s">
        <v>11</v>
      </c>
      <c r="D91" t="s">
        <v>12</v>
      </c>
      <c r="E91" t="s">
        <v>13</v>
      </c>
      <c r="F91" t="s">
        <v>14</v>
      </c>
      <c r="G91" t="s">
        <v>14</v>
      </c>
      <c r="H91" t="s">
        <v>14</v>
      </c>
      <c r="I91" t="s">
        <v>14</v>
      </c>
      <c r="J91">
        <v>0</v>
      </c>
    </row>
    <row r="92" spans="1:10" x14ac:dyDescent="0.25">
      <c r="A92">
        <v>93290</v>
      </c>
      <c r="B92" t="s">
        <v>128</v>
      </c>
      <c r="C92" t="s">
        <v>11</v>
      </c>
      <c r="D92" t="s">
        <v>33</v>
      </c>
      <c r="E92" t="s">
        <v>13</v>
      </c>
      <c r="F92" t="s">
        <v>14</v>
      </c>
      <c r="G92" t="s">
        <v>36</v>
      </c>
      <c r="H92" t="s">
        <v>14</v>
      </c>
      <c r="I92" t="s">
        <v>14</v>
      </c>
      <c r="J92">
        <v>0</v>
      </c>
    </row>
    <row r="93" spans="1:10" x14ac:dyDescent="0.25">
      <c r="A93">
        <v>93291</v>
      </c>
      <c r="B93" t="s">
        <v>129</v>
      </c>
      <c r="C93" t="s">
        <v>32</v>
      </c>
      <c r="D93" t="s">
        <v>40</v>
      </c>
      <c r="E93" t="s">
        <v>13</v>
      </c>
      <c r="F93" t="s">
        <v>14</v>
      </c>
      <c r="G93" t="s">
        <v>36</v>
      </c>
      <c r="H93" t="s">
        <v>14</v>
      </c>
      <c r="I93" t="s">
        <v>14</v>
      </c>
      <c r="J93">
        <v>0</v>
      </c>
    </row>
    <row r="94" spans="1:10" x14ac:dyDescent="0.25">
      <c r="A94">
        <v>93317</v>
      </c>
      <c r="B94" t="s">
        <v>81</v>
      </c>
      <c r="C94" t="s">
        <v>114</v>
      </c>
      <c r="D94" t="s">
        <v>130</v>
      </c>
      <c r="E94" t="s">
        <v>114</v>
      </c>
      <c r="F94" t="s">
        <v>14</v>
      </c>
      <c r="G94" t="s">
        <v>14</v>
      </c>
      <c r="H94" t="s">
        <v>14</v>
      </c>
      <c r="I94" t="s">
        <v>14</v>
      </c>
      <c r="J94">
        <v>0</v>
      </c>
    </row>
    <row r="95" spans="1:10" x14ac:dyDescent="0.25">
      <c r="A95">
        <v>93318</v>
      </c>
      <c r="B95" t="s">
        <v>87</v>
      </c>
      <c r="C95" t="s">
        <v>114</v>
      </c>
      <c r="D95" t="s">
        <v>130</v>
      </c>
      <c r="E95" t="s">
        <v>114</v>
      </c>
      <c r="F95" t="s">
        <v>14</v>
      </c>
      <c r="G95" t="s">
        <v>14</v>
      </c>
      <c r="H95" t="s">
        <v>14</v>
      </c>
      <c r="I95" t="s">
        <v>14</v>
      </c>
      <c r="J95">
        <v>0</v>
      </c>
    </row>
    <row r="96" spans="1:10" x14ac:dyDescent="0.25">
      <c r="A96">
        <v>93319</v>
      </c>
      <c r="B96" t="s">
        <v>81</v>
      </c>
      <c r="C96" t="s">
        <v>114</v>
      </c>
      <c r="D96" t="s">
        <v>131</v>
      </c>
      <c r="E96" t="s">
        <v>114</v>
      </c>
      <c r="F96" t="s">
        <v>14</v>
      </c>
      <c r="G96" t="s">
        <v>14</v>
      </c>
      <c r="H96" t="s">
        <v>14</v>
      </c>
      <c r="I96" t="s">
        <v>14</v>
      </c>
      <c r="J96">
        <v>0</v>
      </c>
    </row>
    <row r="97" spans="1:10" x14ac:dyDescent="0.25">
      <c r="A97">
        <v>93320</v>
      </c>
      <c r="B97" t="s">
        <v>87</v>
      </c>
      <c r="C97" t="s">
        <v>114</v>
      </c>
      <c r="D97" t="s">
        <v>131</v>
      </c>
      <c r="E97" t="s">
        <v>114</v>
      </c>
      <c r="F97" t="s">
        <v>14</v>
      </c>
      <c r="G97" t="s">
        <v>14</v>
      </c>
      <c r="H97" t="s">
        <v>14</v>
      </c>
      <c r="I97" t="s">
        <v>14</v>
      </c>
      <c r="J97">
        <v>0</v>
      </c>
    </row>
    <row r="98" spans="1:10" x14ac:dyDescent="0.25">
      <c r="A98">
        <v>94023</v>
      </c>
      <c r="B98" t="s">
        <v>132</v>
      </c>
      <c r="C98" t="s">
        <v>27</v>
      </c>
      <c r="D98" t="s">
        <v>17</v>
      </c>
      <c r="E98" t="s">
        <v>28</v>
      </c>
      <c r="F98" t="s">
        <v>14</v>
      </c>
      <c r="G98" t="s">
        <v>18</v>
      </c>
      <c r="H98" t="s">
        <v>14</v>
      </c>
      <c r="I98" t="s">
        <v>14</v>
      </c>
      <c r="J98">
        <v>0</v>
      </c>
    </row>
    <row r="99" spans="1:10" x14ac:dyDescent="0.25">
      <c r="A99">
        <v>94051</v>
      </c>
      <c r="B99" t="s">
        <v>133</v>
      </c>
      <c r="C99" t="s">
        <v>121</v>
      </c>
      <c r="D99" t="s">
        <v>17</v>
      </c>
      <c r="E99" t="s">
        <v>28</v>
      </c>
      <c r="F99" t="s">
        <v>14</v>
      </c>
      <c r="G99" t="s">
        <v>18</v>
      </c>
      <c r="H99" t="s">
        <v>14</v>
      </c>
      <c r="I99" t="s">
        <v>44</v>
      </c>
      <c r="J99">
        <v>10000</v>
      </c>
    </row>
    <row r="100" spans="1:10" x14ac:dyDescent="0.25">
      <c r="A100">
        <v>1055863</v>
      </c>
      <c r="B100" t="s">
        <v>134</v>
      </c>
      <c r="C100" t="s">
        <v>135</v>
      </c>
      <c r="D100" t="s">
        <v>136</v>
      </c>
      <c r="E100" t="s">
        <v>137</v>
      </c>
      <c r="F100" t="s">
        <v>14</v>
      </c>
      <c r="G100" t="s">
        <v>18</v>
      </c>
      <c r="H100" t="s">
        <v>14</v>
      </c>
      <c r="I100" t="s">
        <v>14</v>
      </c>
      <c r="J100">
        <v>0</v>
      </c>
    </row>
    <row r="101" spans="1:10" x14ac:dyDescent="0.25">
      <c r="A101">
        <v>1055876</v>
      </c>
      <c r="B101" t="s">
        <v>138</v>
      </c>
      <c r="C101" t="s">
        <v>135</v>
      </c>
      <c r="D101" t="s">
        <v>136</v>
      </c>
      <c r="E101" t="s">
        <v>137</v>
      </c>
      <c r="F101" t="s">
        <v>14</v>
      </c>
      <c r="G101" t="s">
        <v>18</v>
      </c>
      <c r="H101" t="s">
        <v>14</v>
      </c>
      <c r="I101" t="s">
        <v>14</v>
      </c>
      <c r="J101">
        <v>0</v>
      </c>
    </row>
    <row r="102" spans="1:10" x14ac:dyDescent="0.25">
      <c r="A102">
        <v>1073614</v>
      </c>
      <c r="B102" t="s">
        <v>139</v>
      </c>
      <c r="C102" t="s">
        <v>140</v>
      </c>
      <c r="D102" t="s">
        <v>136</v>
      </c>
      <c r="E102" t="s">
        <v>137</v>
      </c>
      <c r="F102" t="s">
        <v>14</v>
      </c>
      <c r="G102" t="s">
        <v>18</v>
      </c>
      <c r="H102" t="s">
        <v>14</v>
      </c>
      <c r="I102" t="s">
        <v>14</v>
      </c>
      <c r="J102">
        <v>0</v>
      </c>
    </row>
    <row r="103" spans="1:10" x14ac:dyDescent="0.25">
      <c r="A103" t="s">
        <v>141</v>
      </c>
      <c r="B103" t="s">
        <v>142</v>
      </c>
      <c r="C103" t="s">
        <v>140</v>
      </c>
      <c r="D103" t="s">
        <v>143</v>
      </c>
      <c r="E103" t="s">
        <v>137</v>
      </c>
      <c r="F103" t="s">
        <v>18</v>
      </c>
      <c r="G103" t="s">
        <v>29</v>
      </c>
      <c r="H103" t="s">
        <v>18</v>
      </c>
      <c r="I103" t="s">
        <v>18</v>
      </c>
      <c r="J103">
        <v>24100</v>
      </c>
    </row>
    <row r="104" spans="1:10" x14ac:dyDescent="0.25">
      <c r="A104" t="s">
        <v>144</v>
      </c>
      <c r="B104" t="s">
        <v>145</v>
      </c>
      <c r="C104" t="s">
        <v>42</v>
      </c>
      <c r="D104" t="s">
        <v>102</v>
      </c>
      <c r="E104" t="s">
        <v>13</v>
      </c>
      <c r="F104" t="s">
        <v>14</v>
      </c>
      <c r="G104" t="s">
        <v>14</v>
      </c>
      <c r="H104" t="s">
        <v>14</v>
      </c>
      <c r="I104" t="s">
        <v>14</v>
      </c>
      <c r="J104">
        <v>0</v>
      </c>
    </row>
    <row r="105" spans="1:10" x14ac:dyDescent="0.25">
      <c r="A105" t="s">
        <v>146</v>
      </c>
      <c r="B105" t="s">
        <v>147</v>
      </c>
      <c r="C105" t="s">
        <v>42</v>
      </c>
      <c r="D105" t="s">
        <v>102</v>
      </c>
      <c r="E105" t="s">
        <v>13</v>
      </c>
      <c r="F105" t="s">
        <v>14</v>
      </c>
      <c r="G105" t="s">
        <v>14</v>
      </c>
      <c r="H105" t="s">
        <v>14</v>
      </c>
      <c r="I105" t="s">
        <v>14</v>
      </c>
      <c r="J105">
        <v>0</v>
      </c>
    </row>
    <row r="106" spans="1:10" x14ac:dyDescent="0.25">
      <c r="A106" t="s">
        <v>148</v>
      </c>
      <c r="B106" t="s">
        <v>149</v>
      </c>
      <c r="C106" t="s">
        <v>42</v>
      </c>
      <c r="D106" t="s">
        <v>102</v>
      </c>
      <c r="E106" t="s">
        <v>13</v>
      </c>
      <c r="F106" t="s">
        <v>14</v>
      </c>
      <c r="G106" t="s">
        <v>14</v>
      </c>
      <c r="H106" t="s">
        <v>14</v>
      </c>
      <c r="I106" t="s">
        <v>14</v>
      </c>
      <c r="J106">
        <v>0</v>
      </c>
    </row>
    <row r="107" spans="1:10" x14ac:dyDescent="0.25">
      <c r="A107" t="s">
        <v>150</v>
      </c>
      <c r="B107" t="s">
        <v>41</v>
      </c>
      <c r="C107" t="s">
        <v>42</v>
      </c>
      <c r="D107" t="s">
        <v>43</v>
      </c>
      <c r="E107" t="s">
        <v>13</v>
      </c>
      <c r="F107" t="s">
        <v>14</v>
      </c>
      <c r="G107" t="s">
        <v>14</v>
      </c>
      <c r="H107" t="s">
        <v>14</v>
      </c>
      <c r="I107" t="s">
        <v>14</v>
      </c>
      <c r="J107">
        <v>0</v>
      </c>
    </row>
    <row r="108" spans="1:10" x14ac:dyDescent="0.25">
      <c r="A108" t="s">
        <v>151</v>
      </c>
      <c r="B108" t="s">
        <v>152</v>
      </c>
      <c r="C108" t="s">
        <v>42</v>
      </c>
      <c r="D108" t="s">
        <v>43</v>
      </c>
      <c r="E108" t="s">
        <v>13</v>
      </c>
      <c r="F108" t="s">
        <v>14</v>
      </c>
      <c r="G108" t="s">
        <v>14</v>
      </c>
      <c r="H108" t="s">
        <v>14</v>
      </c>
      <c r="I108" t="s">
        <v>14</v>
      </c>
      <c r="J108">
        <v>0</v>
      </c>
    </row>
    <row r="109" spans="1:10" x14ac:dyDescent="0.25">
      <c r="A109" t="s">
        <v>153</v>
      </c>
      <c r="B109" t="s">
        <v>154</v>
      </c>
      <c r="C109" t="s">
        <v>13</v>
      </c>
      <c r="D109" t="s">
        <v>17</v>
      </c>
      <c r="E109" t="s">
        <v>13</v>
      </c>
      <c r="F109" t="s">
        <v>14</v>
      </c>
      <c r="G109" t="s">
        <v>14</v>
      </c>
      <c r="H109" t="s">
        <v>14</v>
      </c>
      <c r="I109" t="s">
        <v>14</v>
      </c>
      <c r="J109">
        <v>0</v>
      </c>
    </row>
    <row r="110" spans="1:10" x14ac:dyDescent="0.25">
      <c r="A110" t="s">
        <v>155</v>
      </c>
      <c r="B110" t="s">
        <v>156</v>
      </c>
      <c r="C110" t="s">
        <v>157</v>
      </c>
      <c r="D110" t="s">
        <v>158</v>
      </c>
      <c r="E110" t="s">
        <v>137</v>
      </c>
      <c r="F110" t="s">
        <v>14</v>
      </c>
      <c r="G110" t="s">
        <v>14</v>
      </c>
      <c r="H110" t="s">
        <v>14</v>
      </c>
      <c r="I110" t="s">
        <v>14</v>
      </c>
      <c r="J110">
        <v>0</v>
      </c>
    </row>
    <row r="111" spans="1:10" x14ac:dyDescent="0.25">
      <c r="A111" t="s">
        <v>159</v>
      </c>
      <c r="B111" t="s">
        <v>160</v>
      </c>
      <c r="C111" t="s">
        <v>140</v>
      </c>
      <c r="D111" t="s">
        <v>158</v>
      </c>
      <c r="E111" t="s">
        <v>137</v>
      </c>
      <c r="F111" t="s">
        <v>14</v>
      </c>
      <c r="G111" t="s">
        <v>14</v>
      </c>
      <c r="H111" t="s">
        <v>14</v>
      </c>
      <c r="I111" t="s">
        <v>14</v>
      </c>
      <c r="J111">
        <v>0</v>
      </c>
    </row>
    <row r="112" spans="1:10" x14ac:dyDescent="0.25">
      <c r="A112" t="s">
        <v>161</v>
      </c>
      <c r="B112" t="s">
        <v>162</v>
      </c>
      <c r="C112" t="s">
        <v>157</v>
      </c>
      <c r="D112" t="s">
        <v>158</v>
      </c>
      <c r="E112" t="s">
        <v>137</v>
      </c>
      <c r="F112" t="s">
        <v>14</v>
      </c>
      <c r="G112" t="s">
        <v>18</v>
      </c>
      <c r="H112" t="s">
        <v>14</v>
      </c>
      <c r="I112" t="s">
        <v>14</v>
      </c>
      <c r="J112">
        <v>0</v>
      </c>
    </row>
    <row r="113" spans="1:10" x14ac:dyDescent="0.25">
      <c r="A113" t="s">
        <v>163</v>
      </c>
      <c r="B113" t="s">
        <v>164</v>
      </c>
      <c r="C113" t="s">
        <v>135</v>
      </c>
      <c r="D113" t="s">
        <v>136</v>
      </c>
      <c r="E113" t="s">
        <v>137</v>
      </c>
      <c r="F113" t="s">
        <v>14</v>
      </c>
      <c r="G113" t="s">
        <v>36</v>
      </c>
      <c r="H113" t="s">
        <v>36</v>
      </c>
      <c r="I113" t="s">
        <v>36</v>
      </c>
      <c r="J113">
        <v>10400</v>
      </c>
    </row>
    <row r="114" spans="1:10" x14ac:dyDescent="0.25">
      <c r="A114" t="s">
        <v>165</v>
      </c>
      <c r="B114" t="s">
        <v>166</v>
      </c>
      <c r="C114" t="s">
        <v>167</v>
      </c>
      <c r="D114" t="s">
        <v>136</v>
      </c>
      <c r="E114" t="s">
        <v>137</v>
      </c>
      <c r="F114" t="s">
        <v>14</v>
      </c>
      <c r="G114" t="s">
        <v>22</v>
      </c>
      <c r="H114" t="s">
        <v>22</v>
      </c>
      <c r="I114" t="s">
        <v>22</v>
      </c>
      <c r="J114">
        <v>44810</v>
      </c>
    </row>
    <row r="115" spans="1:10" x14ac:dyDescent="0.25">
      <c r="A115" t="s">
        <v>168</v>
      </c>
      <c r="B115" t="s">
        <v>169</v>
      </c>
      <c r="C115" t="s">
        <v>135</v>
      </c>
      <c r="D115" t="s">
        <v>136</v>
      </c>
      <c r="E115" t="s">
        <v>137</v>
      </c>
      <c r="F115" t="s">
        <v>14</v>
      </c>
      <c r="G115" t="s">
        <v>29</v>
      </c>
      <c r="H115" t="s">
        <v>29</v>
      </c>
      <c r="I115" t="s">
        <v>14</v>
      </c>
      <c r="J115">
        <v>0</v>
      </c>
    </row>
    <row r="116" spans="1:10" x14ac:dyDescent="0.25">
      <c r="A116" t="s">
        <v>170</v>
      </c>
      <c r="B116" t="s">
        <v>49</v>
      </c>
      <c r="C116" t="s">
        <v>167</v>
      </c>
      <c r="D116" t="s">
        <v>136</v>
      </c>
      <c r="E116" t="s">
        <v>137</v>
      </c>
      <c r="F116" t="s">
        <v>14</v>
      </c>
      <c r="G116" t="s">
        <v>22</v>
      </c>
      <c r="H116" t="s">
        <v>29</v>
      </c>
      <c r="I116" t="s">
        <v>29</v>
      </c>
      <c r="J116">
        <v>8915</v>
      </c>
    </row>
    <row r="117" spans="1:10" x14ac:dyDescent="0.25">
      <c r="A117" t="s">
        <v>171</v>
      </c>
      <c r="B117" t="s">
        <v>172</v>
      </c>
      <c r="C117" t="s">
        <v>135</v>
      </c>
      <c r="D117" t="s">
        <v>136</v>
      </c>
      <c r="E117" t="s">
        <v>137</v>
      </c>
      <c r="F117" t="s">
        <v>22</v>
      </c>
      <c r="G117" t="s">
        <v>22</v>
      </c>
      <c r="H117" t="s">
        <v>22</v>
      </c>
      <c r="I117" t="s">
        <v>22</v>
      </c>
      <c r="J117">
        <v>38310</v>
      </c>
    </row>
    <row r="118" spans="1:10" x14ac:dyDescent="0.25">
      <c r="A118" t="s">
        <v>173</v>
      </c>
      <c r="B118" t="s">
        <v>174</v>
      </c>
      <c r="C118" t="s">
        <v>135</v>
      </c>
      <c r="D118" t="s">
        <v>136</v>
      </c>
      <c r="E118" t="s">
        <v>137</v>
      </c>
      <c r="F118" t="s">
        <v>14</v>
      </c>
      <c r="G118" t="s">
        <v>29</v>
      </c>
      <c r="H118" t="s">
        <v>14</v>
      </c>
      <c r="I118" t="s">
        <v>14</v>
      </c>
      <c r="J118">
        <v>0</v>
      </c>
    </row>
    <row r="119" spans="1:10" x14ac:dyDescent="0.25">
      <c r="A119" t="s">
        <v>175</v>
      </c>
      <c r="B119" t="s">
        <v>176</v>
      </c>
      <c r="C119" t="s">
        <v>140</v>
      </c>
      <c r="D119" t="s">
        <v>136</v>
      </c>
      <c r="E119" t="s">
        <v>137</v>
      </c>
      <c r="F119" t="s">
        <v>14</v>
      </c>
      <c r="G119" t="s">
        <v>18</v>
      </c>
      <c r="H119" t="s">
        <v>18</v>
      </c>
      <c r="I119" t="s">
        <v>44</v>
      </c>
      <c r="J119">
        <v>20500</v>
      </c>
    </row>
    <row r="120" spans="1:10" x14ac:dyDescent="0.25">
      <c r="A120" t="s">
        <v>177</v>
      </c>
      <c r="B120" t="s">
        <v>178</v>
      </c>
      <c r="C120" t="s">
        <v>140</v>
      </c>
      <c r="D120" t="s">
        <v>136</v>
      </c>
      <c r="E120" t="s">
        <v>137</v>
      </c>
      <c r="F120" t="s">
        <v>14</v>
      </c>
      <c r="G120" t="s">
        <v>44</v>
      </c>
      <c r="H120" t="s">
        <v>44</v>
      </c>
      <c r="I120" t="s">
        <v>44</v>
      </c>
      <c r="J120">
        <v>8500</v>
      </c>
    </row>
    <row r="121" spans="1:10" x14ac:dyDescent="0.25">
      <c r="A121" t="s">
        <v>179</v>
      </c>
      <c r="B121" t="s">
        <v>180</v>
      </c>
      <c r="C121" t="s">
        <v>140</v>
      </c>
      <c r="D121" t="s">
        <v>181</v>
      </c>
      <c r="E121" t="s">
        <v>137</v>
      </c>
      <c r="F121" t="s">
        <v>14</v>
      </c>
      <c r="G121" t="s">
        <v>29</v>
      </c>
      <c r="H121" t="s">
        <v>18</v>
      </c>
      <c r="I121" t="s">
        <v>18</v>
      </c>
      <c r="J121">
        <v>16200</v>
      </c>
    </row>
    <row r="122" spans="1:10" x14ac:dyDescent="0.25">
      <c r="A122" t="s">
        <v>182</v>
      </c>
      <c r="B122" t="s">
        <v>183</v>
      </c>
      <c r="C122" t="s">
        <v>184</v>
      </c>
      <c r="D122" t="s">
        <v>185</v>
      </c>
      <c r="E122" t="s">
        <v>184</v>
      </c>
      <c r="F122" t="s">
        <v>18</v>
      </c>
      <c r="G122" t="s">
        <v>18</v>
      </c>
      <c r="H122" t="s">
        <v>18</v>
      </c>
      <c r="I122" t="s">
        <v>18</v>
      </c>
      <c r="J122">
        <v>9604</v>
      </c>
    </row>
    <row r="123" spans="1:10" x14ac:dyDescent="0.25">
      <c r="A123" t="s">
        <v>186</v>
      </c>
      <c r="B123" t="s">
        <v>187</v>
      </c>
      <c r="C123" t="s">
        <v>184</v>
      </c>
      <c r="D123" t="s">
        <v>185</v>
      </c>
      <c r="E123" t="s">
        <v>184</v>
      </c>
      <c r="F123" t="s">
        <v>14</v>
      </c>
      <c r="G123" t="s">
        <v>18</v>
      </c>
      <c r="H123" t="s">
        <v>18</v>
      </c>
      <c r="I123" t="s">
        <v>18</v>
      </c>
      <c r="J123">
        <v>3960</v>
      </c>
    </row>
    <row r="124" spans="1:10" x14ac:dyDescent="0.25">
      <c r="A124" t="s">
        <v>188</v>
      </c>
      <c r="B124" t="s">
        <v>189</v>
      </c>
      <c r="C124" t="s">
        <v>190</v>
      </c>
      <c r="D124" t="s">
        <v>191</v>
      </c>
      <c r="E124" t="s">
        <v>137</v>
      </c>
      <c r="F124" t="s">
        <v>14</v>
      </c>
      <c r="G124" t="s">
        <v>18</v>
      </c>
      <c r="H124" t="s">
        <v>14</v>
      </c>
      <c r="I124" t="s">
        <v>14</v>
      </c>
      <c r="J124">
        <v>0</v>
      </c>
    </row>
    <row r="125" spans="1:10" x14ac:dyDescent="0.25">
      <c r="A125" t="s">
        <v>192</v>
      </c>
      <c r="B125" t="s">
        <v>49</v>
      </c>
      <c r="C125" t="s">
        <v>190</v>
      </c>
      <c r="D125" t="s">
        <v>191</v>
      </c>
      <c r="E125" t="s">
        <v>137</v>
      </c>
      <c r="F125" t="s">
        <v>14</v>
      </c>
      <c r="G125" t="s">
        <v>14</v>
      </c>
      <c r="H125" t="s">
        <v>29</v>
      </c>
      <c r="I125" t="s">
        <v>14</v>
      </c>
      <c r="J125">
        <v>0</v>
      </c>
    </row>
    <row r="126" spans="1:10" x14ac:dyDescent="0.25">
      <c r="A126" t="s">
        <v>193</v>
      </c>
      <c r="B126" t="s">
        <v>194</v>
      </c>
      <c r="C126" t="s">
        <v>47</v>
      </c>
      <c r="D126" t="s">
        <v>17</v>
      </c>
      <c r="E126" t="s">
        <v>13</v>
      </c>
      <c r="F126" t="s">
        <v>14</v>
      </c>
      <c r="G126" t="s">
        <v>14</v>
      </c>
      <c r="H126" t="s">
        <v>14</v>
      </c>
      <c r="I126" t="s">
        <v>14</v>
      </c>
      <c r="J126">
        <v>0</v>
      </c>
    </row>
    <row r="127" spans="1:10" x14ac:dyDescent="0.25">
      <c r="A127" t="s">
        <v>195</v>
      </c>
      <c r="B127" t="s">
        <v>196</v>
      </c>
      <c r="C127" t="s">
        <v>47</v>
      </c>
      <c r="D127" t="s">
        <v>17</v>
      </c>
      <c r="E127" t="s">
        <v>13</v>
      </c>
      <c r="F127" t="s">
        <v>14</v>
      </c>
      <c r="G127" t="s">
        <v>14</v>
      </c>
      <c r="H127" t="s">
        <v>14</v>
      </c>
      <c r="I127" t="s">
        <v>14</v>
      </c>
      <c r="J127">
        <v>0</v>
      </c>
    </row>
    <row r="128" spans="1:10" x14ac:dyDescent="0.25">
      <c r="A128" t="s">
        <v>197</v>
      </c>
      <c r="B128" t="s">
        <v>198</v>
      </c>
      <c r="C128" t="s">
        <v>199</v>
      </c>
      <c r="D128" t="s">
        <v>200</v>
      </c>
      <c r="E128" t="s">
        <v>199</v>
      </c>
      <c r="F128" t="s">
        <v>36</v>
      </c>
      <c r="G128" t="s">
        <v>29</v>
      </c>
      <c r="H128" t="s">
        <v>36</v>
      </c>
      <c r="I128" t="s">
        <v>36</v>
      </c>
      <c r="J128">
        <v>21181</v>
      </c>
    </row>
    <row r="129" spans="1:10" x14ac:dyDescent="0.25">
      <c r="A129" t="s">
        <v>201</v>
      </c>
      <c r="B129" t="s">
        <v>202</v>
      </c>
      <c r="C129" t="s">
        <v>203</v>
      </c>
      <c r="D129" t="s">
        <v>204</v>
      </c>
      <c r="E129" t="s">
        <v>28</v>
      </c>
      <c r="F129" t="s">
        <v>14</v>
      </c>
      <c r="G129" t="s">
        <v>18</v>
      </c>
      <c r="H129" t="s">
        <v>14</v>
      </c>
      <c r="I129" t="s">
        <v>14</v>
      </c>
      <c r="J129">
        <v>0</v>
      </c>
    </row>
    <row r="130" spans="1:10" x14ac:dyDescent="0.25">
      <c r="A130" t="s">
        <v>205</v>
      </c>
      <c r="B130" t="s">
        <v>206</v>
      </c>
      <c r="C130" t="s">
        <v>203</v>
      </c>
      <c r="D130" t="s">
        <v>204</v>
      </c>
      <c r="E130" t="s">
        <v>28</v>
      </c>
      <c r="F130" t="s">
        <v>22</v>
      </c>
      <c r="G130" t="s">
        <v>22</v>
      </c>
      <c r="H130" t="s">
        <v>22</v>
      </c>
      <c r="I130" t="s">
        <v>22</v>
      </c>
      <c r="J130">
        <v>7500</v>
      </c>
    </row>
    <row r="131" spans="1:10" x14ac:dyDescent="0.25">
      <c r="A131" t="s">
        <v>207</v>
      </c>
      <c r="B131" t="s">
        <v>208</v>
      </c>
      <c r="C131" t="s">
        <v>203</v>
      </c>
      <c r="D131" t="s">
        <v>204</v>
      </c>
      <c r="E131" t="s">
        <v>28</v>
      </c>
      <c r="F131" t="s">
        <v>22</v>
      </c>
      <c r="G131" t="s">
        <v>22</v>
      </c>
      <c r="H131" t="s">
        <v>22</v>
      </c>
      <c r="I131" t="s">
        <v>22</v>
      </c>
      <c r="J131">
        <v>16500</v>
      </c>
    </row>
    <row r="132" spans="1:10" x14ac:dyDescent="0.25">
      <c r="A132" t="s">
        <v>209</v>
      </c>
      <c r="B132" t="s">
        <v>210</v>
      </c>
      <c r="C132" t="s">
        <v>211</v>
      </c>
      <c r="D132" t="s">
        <v>212</v>
      </c>
      <c r="E132" t="s">
        <v>213</v>
      </c>
      <c r="F132" t="s">
        <v>14</v>
      </c>
      <c r="G132" t="s">
        <v>29</v>
      </c>
      <c r="H132" t="s">
        <v>29</v>
      </c>
      <c r="I132" t="s">
        <v>29</v>
      </c>
      <c r="J132">
        <v>12100</v>
      </c>
    </row>
    <row r="133" spans="1:10" x14ac:dyDescent="0.25">
      <c r="A133" t="s">
        <v>214</v>
      </c>
      <c r="B133" t="s">
        <v>215</v>
      </c>
      <c r="C133" t="s">
        <v>211</v>
      </c>
      <c r="D133" t="s">
        <v>212</v>
      </c>
      <c r="E133" t="s">
        <v>213</v>
      </c>
      <c r="F133" t="s">
        <v>22</v>
      </c>
      <c r="G133" t="s">
        <v>22</v>
      </c>
      <c r="H133" t="s">
        <v>22</v>
      </c>
      <c r="I133" t="s">
        <v>22</v>
      </c>
      <c r="J133">
        <v>6228</v>
      </c>
    </row>
    <row r="134" spans="1:10" x14ac:dyDescent="0.25">
      <c r="A134" t="s">
        <v>216</v>
      </c>
      <c r="B134" t="s">
        <v>217</v>
      </c>
      <c r="C134" t="s">
        <v>218</v>
      </c>
      <c r="D134" t="s">
        <v>212</v>
      </c>
      <c r="E134" t="s">
        <v>213</v>
      </c>
      <c r="F134" t="s">
        <v>29</v>
      </c>
      <c r="G134" t="s">
        <v>29</v>
      </c>
      <c r="H134" t="s">
        <v>14</v>
      </c>
      <c r="I134" t="s">
        <v>29</v>
      </c>
      <c r="J134">
        <v>16000</v>
      </c>
    </row>
    <row r="135" spans="1:10" x14ac:dyDescent="0.25">
      <c r="A135" t="s">
        <v>219</v>
      </c>
      <c r="B135" t="s">
        <v>220</v>
      </c>
      <c r="C135" t="s">
        <v>211</v>
      </c>
      <c r="D135" t="s">
        <v>212</v>
      </c>
      <c r="E135" t="s">
        <v>213</v>
      </c>
      <c r="F135" t="s">
        <v>14</v>
      </c>
      <c r="G135" t="s">
        <v>29</v>
      </c>
      <c r="H135" t="s">
        <v>14</v>
      </c>
      <c r="I135" t="s">
        <v>44</v>
      </c>
      <c r="J135">
        <v>12000</v>
      </c>
    </row>
    <row r="136" spans="1:10" x14ac:dyDescent="0.25">
      <c r="A136" t="s">
        <v>221</v>
      </c>
      <c r="B136" t="s">
        <v>222</v>
      </c>
      <c r="C136" t="s">
        <v>218</v>
      </c>
      <c r="D136" t="s">
        <v>212</v>
      </c>
      <c r="E136" t="s">
        <v>213</v>
      </c>
      <c r="F136" t="s">
        <v>14</v>
      </c>
      <c r="G136" t="s">
        <v>29</v>
      </c>
      <c r="H136" t="s">
        <v>14</v>
      </c>
      <c r="I136" t="s">
        <v>14</v>
      </c>
      <c r="J136">
        <v>0</v>
      </c>
    </row>
    <row r="137" spans="1:10" x14ac:dyDescent="0.25">
      <c r="A137" t="s">
        <v>223</v>
      </c>
      <c r="B137" t="s">
        <v>224</v>
      </c>
      <c r="C137" t="s">
        <v>211</v>
      </c>
      <c r="D137" t="s">
        <v>212</v>
      </c>
      <c r="E137" t="s">
        <v>213</v>
      </c>
      <c r="F137" t="s">
        <v>14</v>
      </c>
      <c r="G137" t="s">
        <v>29</v>
      </c>
      <c r="H137" t="s">
        <v>14</v>
      </c>
      <c r="I137" t="s">
        <v>44</v>
      </c>
      <c r="J137">
        <v>13000</v>
      </c>
    </row>
    <row r="138" spans="1:10" x14ac:dyDescent="0.25">
      <c r="A138" t="s">
        <v>225</v>
      </c>
      <c r="B138" t="s">
        <v>226</v>
      </c>
      <c r="C138" t="s">
        <v>203</v>
      </c>
      <c r="D138" t="s">
        <v>227</v>
      </c>
      <c r="E138" t="s">
        <v>28</v>
      </c>
      <c r="F138" t="s">
        <v>14</v>
      </c>
      <c r="G138" t="s">
        <v>18</v>
      </c>
      <c r="H138" t="s">
        <v>18</v>
      </c>
      <c r="I138" t="s">
        <v>18</v>
      </c>
      <c r="J138">
        <v>12300</v>
      </c>
    </row>
    <row r="139" spans="1:10" x14ac:dyDescent="0.25">
      <c r="A139" t="s">
        <v>228</v>
      </c>
      <c r="B139" t="s">
        <v>229</v>
      </c>
      <c r="C139" t="s">
        <v>203</v>
      </c>
      <c r="D139" t="s">
        <v>204</v>
      </c>
      <c r="E139" t="s">
        <v>28</v>
      </c>
      <c r="F139" t="s">
        <v>14</v>
      </c>
      <c r="G139" t="s">
        <v>18</v>
      </c>
      <c r="H139" t="s">
        <v>14</v>
      </c>
      <c r="I139" t="s">
        <v>14</v>
      </c>
      <c r="J139">
        <v>0</v>
      </c>
    </row>
    <row r="140" spans="1:10" x14ac:dyDescent="0.25">
      <c r="A140" t="s">
        <v>230</v>
      </c>
      <c r="B140" t="s">
        <v>231</v>
      </c>
      <c r="C140" t="s">
        <v>203</v>
      </c>
      <c r="D140" t="s">
        <v>204</v>
      </c>
      <c r="E140" t="s">
        <v>28</v>
      </c>
      <c r="F140" t="s">
        <v>14</v>
      </c>
      <c r="G140" t="s">
        <v>18</v>
      </c>
      <c r="H140" t="s">
        <v>14</v>
      </c>
      <c r="I140" t="s">
        <v>14</v>
      </c>
      <c r="J140">
        <v>0</v>
      </c>
    </row>
    <row r="141" spans="1:10" x14ac:dyDescent="0.25">
      <c r="A141" t="s">
        <v>232</v>
      </c>
      <c r="B141" t="s">
        <v>233</v>
      </c>
      <c r="C141" t="s">
        <v>234</v>
      </c>
      <c r="D141" t="s">
        <v>235</v>
      </c>
      <c r="E141" t="s">
        <v>236</v>
      </c>
      <c r="F141" t="s">
        <v>14</v>
      </c>
      <c r="G141" t="s">
        <v>14</v>
      </c>
      <c r="H141" t="s">
        <v>14</v>
      </c>
      <c r="I141" t="s">
        <v>14</v>
      </c>
      <c r="J141">
        <v>0</v>
      </c>
    </row>
    <row r="142" spans="1:10" x14ac:dyDescent="0.25">
      <c r="A142" t="s">
        <v>237</v>
      </c>
      <c r="B142" t="s">
        <v>238</v>
      </c>
      <c r="C142" t="s">
        <v>234</v>
      </c>
      <c r="D142" t="s">
        <v>235</v>
      </c>
      <c r="E142" t="s">
        <v>236</v>
      </c>
      <c r="F142" t="s">
        <v>14</v>
      </c>
      <c r="G142" t="s">
        <v>14</v>
      </c>
      <c r="H142" t="s">
        <v>14</v>
      </c>
      <c r="I142" t="s">
        <v>14</v>
      </c>
      <c r="J142">
        <v>0</v>
      </c>
    </row>
    <row r="143" spans="1:10" x14ac:dyDescent="0.25">
      <c r="A143" t="s">
        <v>239</v>
      </c>
      <c r="B143" t="s">
        <v>240</v>
      </c>
      <c r="C143" t="s">
        <v>234</v>
      </c>
      <c r="D143" t="s">
        <v>235</v>
      </c>
      <c r="E143" t="s">
        <v>236</v>
      </c>
      <c r="F143" t="s">
        <v>14</v>
      </c>
      <c r="G143" t="s">
        <v>14</v>
      </c>
      <c r="H143" t="s">
        <v>14</v>
      </c>
      <c r="I143" t="s">
        <v>14</v>
      </c>
      <c r="J143">
        <v>0</v>
      </c>
    </row>
    <row r="144" spans="1:10" x14ac:dyDescent="0.25">
      <c r="A144" t="s">
        <v>241</v>
      </c>
      <c r="B144" t="s">
        <v>49</v>
      </c>
      <c r="C144" t="s">
        <v>234</v>
      </c>
      <c r="D144" t="s">
        <v>235</v>
      </c>
      <c r="E144" t="s">
        <v>236</v>
      </c>
      <c r="F144" t="s">
        <v>14</v>
      </c>
      <c r="G144" t="s">
        <v>14</v>
      </c>
      <c r="H144" t="s">
        <v>14</v>
      </c>
      <c r="I144" t="s">
        <v>14</v>
      </c>
      <c r="J144">
        <v>0</v>
      </c>
    </row>
    <row r="145" spans="1:10" x14ac:dyDescent="0.25">
      <c r="A145" t="s">
        <v>242</v>
      </c>
      <c r="B145" t="s">
        <v>243</v>
      </c>
      <c r="C145" t="s">
        <v>244</v>
      </c>
      <c r="D145" t="s">
        <v>245</v>
      </c>
      <c r="E145" t="s">
        <v>236</v>
      </c>
      <c r="F145" t="s">
        <v>14</v>
      </c>
      <c r="G145" t="s">
        <v>22</v>
      </c>
      <c r="H145" t="s">
        <v>22</v>
      </c>
      <c r="I145" t="s">
        <v>14</v>
      </c>
      <c r="J145">
        <v>0</v>
      </c>
    </row>
    <row r="146" spans="1:10" x14ac:dyDescent="0.25">
      <c r="A146" t="s">
        <v>246</v>
      </c>
      <c r="B146" t="s">
        <v>247</v>
      </c>
      <c r="C146" t="s">
        <v>234</v>
      </c>
      <c r="D146" t="s">
        <v>235</v>
      </c>
      <c r="E146" t="s">
        <v>236</v>
      </c>
      <c r="F146" t="s">
        <v>14</v>
      </c>
      <c r="G146" t="s">
        <v>14</v>
      </c>
      <c r="H146" t="s">
        <v>14</v>
      </c>
      <c r="I146" t="s">
        <v>14</v>
      </c>
      <c r="J146">
        <v>0</v>
      </c>
    </row>
    <row r="147" spans="1:10" x14ac:dyDescent="0.25">
      <c r="A147" t="s">
        <v>248</v>
      </c>
      <c r="B147" t="s">
        <v>249</v>
      </c>
      <c r="C147" t="s">
        <v>250</v>
      </c>
      <c r="D147" t="s">
        <v>251</v>
      </c>
      <c r="E147" t="s">
        <v>236</v>
      </c>
      <c r="F147" t="s">
        <v>14</v>
      </c>
      <c r="G147" t="s">
        <v>18</v>
      </c>
      <c r="H147" t="s">
        <v>14</v>
      </c>
      <c r="I147" t="s">
        <v>14</v>
      </c>
      <c r="J147">
        <v>0</v>
      </c>
    </row>
    <row r="148" spans="1:10" x14ac:dyDescent="0.25">
      <c r="A148" t="s">
        <v>252</v>
      </c>
      <c r="B148" t="s">
        <v>253</v>
      </c>
      <c r="C148" t="s">
        <v>244</v>
      </c>
      <c r="D148" t="s">
        <v>245</v>
      </c>
      <c r="E148" t="s">
        <v>236</v>
      </c>
      <c r="F148" t="s">
        <v>14</v>
      </c>
      <c r="G148" t="s">
        <v>18</v>
      </c>
      <c r="H148" t="s">
        <v>14</v>
      </c>
      <c r="I148" t="s">
        <v>14</v>
      </c>
      <c r="J148">
        <v>0</v>
      </c>
    </row>
    <row r="149" spans="1:10" x14ac:dyDescent="0.25">
      <c r="A149" t="s">
        <v>254</v>
      </c>
      <c r="B149" t="s">
        <v>255</v>
      </c>
      <c r="C149" t="s">
        <v>234</v>
      </c>
      <c r="D149" t="s">
        <v>235</v>
      </c>
      <c r="E149" t="s">
        <v>236</v>
      </c>
      <c r="F149" t="s">
        <v>14</v>
      </c>
      <c r="G149" t="s">
        <v>14</v>
      </c>
      <c r="H149" t="s">
        <v>14</v>
      </c>
      <c r="I149" t="s">
        <v>14</v>
      </c>
      <c r="J149">
        <v>0</v>
      </c>
    </row>
    <row r="150" spans="1:10" x14ac:dyDescent="0.25">
      <c r="A150" t="s">
        <v>256</v>
      </c>
      <c r="B150" t="s">
        <v>257</v>
      </c>
      <c r="C150" t="s">
        <v>234</v>
      </c>
      <c r="D150" t="s">
        <v>235</v>
      </c>
      <c r="E150" t="s">
        <v>236</v>
      </c>
      <c r="F150" t="s">
        <v>14</v>
      </c>
      <c r="G150" t="s">
        <v>14</v>
      </c>
      <c r="H150" t="s">
        <v>14</v>
      </c>
      <c r="I150" t="s">
        <v>14</v>
      </c>
      <c r="J150">
        <v>0</v>
      </c>
    </row>
    <row r="151" spans="1:10" x14ac:dyDescent="0.25">
      <c r="A151" t="s">
        <v>258</v>
      </c>
      <c r="B151" t="s">
        <v>49</v>
      </c>
      <c r="C151" t="s">
        <v>259</v>
      </c>
      <c r="D151" t="s">
        <v>251</v>
      </c>
      <c r="E151" t="s">
        <v>236</v>
      </c>
      <c r="F151" t="s">
        <v>22</v>
      </c>
      <c r="G151" t="s">
        <v>22</v>
      </c>
      <c r="H151" t="s">
        <v>22</v>
      </c>
      <c r="I151" t="s">
        <v>22</v>
      </c>
      <c r="J151">
        <v>23200</v>
      </c>
    </row>
    <row r="152" spans="1:10" x14ac:dyDescent="0.25">
      <c r="A152" t="s">
        <v>260</v>
      </c>
      <c r="B152" t="s">
        <v>261</v>
      </c>
      <c r="C152" t="s">
        <v>75</v>
      </c>
      <c r="D152" t="s">
        <v>262</v>
      </c>
      <c r="E152" t="s">
        <v>77</v>
      </c>
      <c r="F152" t="s">
        <v>14</v>
      </c>
      <c r="G152" t="s">
        <v>14</v>
      </c>
      <c r="H152" t="s">
        <v>14</v>
      </c>
      <c r="I152" t="s">
        <v>14</v>
      </c>
      <c r="J152">
        <v>0</v>
      </c>
    </row>
    <row r="153" spans="1:10" x14ac:dyDescent="0.25">
      <c r="A153" t="s">
        <v>263</v>
      </c>
      <c r="B153" t="s">
        <v>264</v>
      </c>
      <c r="C153" t="s">
        <v>265</v>
      </c>
      <c r="D153" t="s">
        <v>266</v>
      </c>
      <c r="E153" t="s">
        <v>236</v>
      </c>
      <c r="F153" t="s">
        <v>14</v>
      </c>
      <c r="G153" t="s">
        <v>29</v>
      </c>
      <c r="H153" t="s">
        <v>29</v>
      </c>
      <c r="I153" t="s">
        <v>36</v>
      </c>
      <c r="J153">
        <v>24845</v>
      </c>
    </row>
    <row r="154" spans="1:10" x14ac:dyDescent="0.25">
      <c r="A154" t="s">
        <v>267</v>
      </c>
      <c r="B154" t="s">
        <v>268</v>
      </c>
      <c r="C154" t="s">
        <v>265</v>
      </c>
      <c r="D154" t="s">
        <v>266</v>
      </c>
      <c r="E154" t="s">
        <v>236</v>
      </c>
      <c r="F154" t="s">
        <v>14</v>
      </c>
      <c r="G154" t="s">
        <v>29</v>
      </c>
      <c r="H154" t="s">
        <v>14</v>
      </c>
      <c r="I154" t="s">
        <v>44</v>
      </c>
      <c r="J154">
        <v>11600</v>
      </c>
    </row>
    <row r="155" spans="1:10" x14ac:dyDescent="0.25">
      <c r="A155" t="s">
        <v>269</v>
      </c>
      <c r="B155" t="s">
        <v>270</v>
      </c>
      <c r="C155" t="s">
        <v>265</v>
      </c>
      <c r="D155" t="s">
        <v>271</v>
      </c>
      <c r="E155" t="s">
        <v>236</v>
      </c>
      <c r="F155" t="s">
        <v>14</v>
      </c>
      <c r="G155" t="s">
        <v>22</v>
      </c>
      <c r="H155" t="s">
        <v>14</v>
      </c>
      <c r="I155" t="s">
        <v>14</v>
      </c>
      <c r="J155">
        <v>0</v>
      </c>
    </row>
    <row r="156" spans="1:10" x14ac:dyDescent="0.25">
      <c r="A156" t="s">
        <v>272</v>
      </c>
      <c r="B156" t="s">
        <v>273</v>
      </c>
      <c r="C156" t="s">
        <v>244</v>
      </c>
      <c r="D156" t="s">
        <v>274</v>
      </c>
      <c r="E156" t="s">
        <v>236</v>
      </c>
      <c r="F156" t="s">
        <v>14</v>
      </c>
      <c r="G156" t="s">
        <v>18</v>
      </c>
      <c r="H156" t="s">
        <v>14</v>
      </c>
      <c r="I156" t="s">
        <v>14</v>
      </c>
      <c r="J156">
        <v>0</v>
      </c>
    </row>
    <row r="157" spans="1:10" x14ac:dyDescent="0.25">
      <c r="A157" t="s">
        <v>275</v>
      </c>
      <c r="B157" t="s">
        <v>276</v>
      </c>
      <c r="C157" t="s">
        <v>234</v>
      </c>
      <c r="D157" t="s">
        <v>251</v>
      </c>
      <c r="E157" t="s">
        <v>236</v>
      </c>
      <c r="F157" t="s">
        <v>14</v>
      </c>
      <c r="G157" t="s">
        <v>18</v>
      </c>
      <c r="H157" t="s">
        <v>36</v>
      </c>
      <c r="I157" t="s">
        <v>36</v>
      </c>
      <c r="J157">
        <v>4500</v>
      </c>
    </row>
    <row r="158" spans="1:10" x14ac:dyDescent="0.25">
      <c r="A158" t="s">
        <v>277</v>
      </c>
      <c r="B158" t="s">
        <v>278</v>
      </c>
      <c r="C158" t="s">
        <v>234</v>
      </c>
      <c r="D158" t="s">
        <v>279</v>
      </c>
      <c r="E158" t="s">
        <v>236</v>
      </c>
      <c r="F158" t="s">
        <v>14</v>
      </c>
      <c r="G158" t="s">
        <v>18</v>
      </c>
      <c r="H158" t="s">
        <v>14</v>
      </c>
      <c r="I158" t="s">
        <v>14</v>
      </c>
      <c r="J158">
        <v>0</v>
      </c>
    </row>
    <row r="159" spans="1:10" x14ac:dyDescent="0.25">
      <c r="A159" t="s">
        <v>280</v>
      </c>
      <c r="B159" t="s">
        <v>281</v>
      </c>
      <c r="C159" t="s">
        <v>203</v>
      </c>
      <c r="D159" t="s">
        <v>204</v>
      </c>
      <c r="E159" t="s">
        <v>28</v>
      </c>
      <c r="F159" t="s">
        <v>14</v>
      </c>
      <c r="G159" t="s">
        <v>18</v>
      </c>
      <c r="H159" t="s">
        <v>18</v>
      </c>
      <c r="I159" t="s">
        <v>44</v>
      </c>
      <c r="J159">
        <v>32000</v>
      </c>
    </row>
    <row r="160" spans="1:10" x14ac:dyDescent="0.25">
      <c r="A160" t="s">
        <v>282</v>
      </c>
      <c r="B160" t="s">
        <v>283</v>
      </c>
      <c r="C160" t="s">
        <v>284</v>
      </c>
      <c r="D160" t="s">
        <v>285</v>
      </c>
      <c r="E160" t="s">
        <v>236</v>
      </c>
      <c r="F160" t="s">
        <v>14</v>
      </c>
      <c r="G160" t="s">
        <v>14</v>
      </c>
      <c r="H160" t="s">
        <v>14</v>
      </c>
      <c r="I160" t="s">
        <v>14</v>
      </c>
      <c r="J160">
        <v>0</v>
      </c>
    </row>
    <row r="161" spans="1:10" x14ac:dyDescent="0.25">
      <c r="A161" t="s">
        <v>286</v>
      </c>
      <c r="B161" t="s">
        <v>287</v>
      </c>
      <c r="C161" t="s">
        <v>284</v>
      </c>
      <c r="D161" t="s">
        <v>285</v>
      </c>
      <c r="E161" t="s">
        <v>236</v>
      </c>
      <c r="F161" t="s">
        <v>14</v>
      </c>
      <c r="G161" t="s">
        <v>29</v>
      </c>
      <c r="H161" t="s">
        <v>14</v>
      </c>
      <c r="I161" t="s">
        <v>14</v>
      </c>
      <c r="J161">
        <v>0</v>
      </c>
    </row>
    <row r="162" spans="1:10" x14ac:dyDescent="0.25">
      <c r="A162" t="s">
        <v>288</v>
      </c>
      <c r="B162" t="s">
        <v>289</v>
      </c>
      <c r="C162" t="s">
        <v>284</v>
      </c>
      <c r="D162" t="s">
        <v>290</v>
      </c>
      <c r="E162" t="s">
        <v>236</v>
      </c>
      <c r="F162" t="s">
        <v>14</v>
      </c>
      <c r="G162" t="s">
        <v>14</v>
      </c>
      <c r="H162" t="s">
        <v>14</v>
      </c>
      <c r="I162" t="s">
        <v>14</v>
      </c>
      <c r="J162">
        <v>0</v>
      </c>
    </row>
    <row r="163" spans="1:10" x14ac:dyDescent="0.25">
      <c r="A163" t="s">
        <v>291</v>
      </c>
      <c r="B163" t="s">
        <v>292</v>
      </c>
      <c r="C163" t="s">
        <v>284</v>
      </c>
      <c r="D163" t="s">
        <v>290</v>
      </c>
      <c r="E163" t="s">
        <v>236</v>
      </c>
      <c r="F163" t="s">
        <v>14</v>
      </c>
      <c r="G163" t="s">
        <v>14</v>
      </c>
      <c r="H163" t="s">
        <v>14</v>
      </c>
      <c r="I163" t="s">
        <v>14</v>
      </c>
      <c r="J163">
        <v>0</v>
      </c>
    </row>
    <row r="164" spans="1:10" x14ac:dyDescent="0.25">
      <c r="A164" t="s">
        <v>293</v>
      </c>
      <c r="B164" t="s">
        <v>294</v>
      </c>
      <c r="C164" t="s">
        <v>284</v>
      </c>
      <c r="D164" t="s">
        <v>290</v>
      </c>
      <c r="E164" t="s">
        <v>236</v>
      </c>
      <c r="F164" t="s">
        <v>14</v>
      </c>
      <c r="G164" t="s">
        <v>14</v>
      </c>
      <c r="H164" t="s">
        <v>14</v>
      </c>
      <c r="I164" t="s">
        <v>14</v>
      </c>
      <c r="J164">
        <v>0</v>
      </c>
    </row>
    <row r="165" spans="1:10" x14ac:dyDescent="0.25">
      <c r="A165" t="s">
        <v>295</v>
      </c>
      <c r="B165" t="s">
        <v>296</v>
      </c>
      <c r="C165" t="s">
        <v>284</v>
      </c>
      <c r="D165" t="s">
        <v>290</v>
      </c>
      <c r="E165" t="s">
        <v>236</v>
      </c>
      <c r="F165" t="s">
        <v>14</v>
      </c>
      <c r="G165" t="s">
        <v>14</v>
      </c>
      <c r="H165" t="s">
        <v>14</v>
      </c>
      <c r="I165" t="s">
        <v>14</v>
      </c>
      <c r="J165">
        <v>0</v>
      </c>
    </row>
    <row r="166" spans="1:10" x14ac:dyDescent="0.25">
      <c r="A166" t="s">
        <v>297</v>
      </c>
      <c r="B166" t="s">
        <v>298</v>
      </c>
      <c r="C166" t="s">
        <v>234</v>
      </c>
      <c r="D166" t="s">
        <v>251</v>
      </c>
      <c r="E166" t="s">
        <v>236</v>
      </c>
      <c r="F166" t="s">
        <v>14</v>
      </c>
      <c r="G166" t="s">
        <v>29</v>
      </c>
      <c r="H166" t="s">
        <v>36</v>
      </c>
      <c r="I166" t="s">
        <v>44</v>
      </c>
      <c r="J166">
        <v>20685</v>
      </c>
    </row>
    <row r="167" spans="1:10" x14ac:dyDescent="0.25">
      <c r="A167" t="s">
        <v>299</v>
      </c>
      <c r="B167" t="s">
        <v>300</v>
      </c>
      <c r="C167" t="s">
        <v>244</v>
      </c>
      <c r="D167" t="s">
        <v>301</v>
      </c>
      <c r="E167" t="s">
        <v>236</v>
      </c>
      <c r="F167" t="s">
        <v>14</v>
      </c>
      <c r="G167" t="s">
        <v>29</v>
      </c>
      <c r="H167" t="s">
        <v>14</v>
      </c>
      <c r="I167" t="s">
        <v>14</v>
      </c>
      <c r="J167">
        <v>0</v>
      </c>
    </row>
    <row r="168" spans="1:10" x14ac:dyDescent="0.25">
      <c r="A168" t="s">
        <v>302</v>
      </c>
      <c r="B168" t="s">
        <v>303</v>
      </c>
      <c r="C168" t="s">
        <v>203</v>
      </c>
      <c r="D168" t="s">
        <v>227</v>
      </c>
      <c r="E168" t="s">
        <v>28</v>
      </c>
      <c r="F168" t="s">
        <v>14</v>
      </c>
      <c r="G168" t="s">
        <v>29</v>
      </c>
      <c r="H168" t="s">
        <v>29</v>
      </c>
      <c r="I168" t="s">
        <v>29</v>
      </c>
      <c r="J168">
        <v>12000</v>
      </c>
    </row>
    <row r="169" spans="1:10" x14ac:dyDescent="0.25">
      <c r="A169" t="s">
        <v>304</v>
      </c>
      <c r="B169" t="s">
        <v>305</v>
      </c>
      <c r="C169" t="s">
        <v>306</v>
      </c>
      <c r="D169" t="s">
        <v>307</v>
      </c>
      <c r="E169" t="s">
        <v>236</v>
      </c>
      <c r="F169" t="s">
        <v>18</v>
      </c>
      <c r="G169" t="s">
        <v>18</v>
      </c>
      <c r="H169" t="s">
        <v>18</v>
      </c>
      <c r="I169" t="s">
        <v>18</v>
      </c>
      <c r="J169">
        <v>77000</v>
      </c>
    </row>
    <row r="170" spans="1:10" x14ac:dyDescent="0.25">
      <c r="A170" t="s">
        <v>308</v>
      </c>
      <c r="B170" t="s">
        <v>309</v>
      </c>
      <c r="C170" t="s">
        <v>250</v>
      </c>
      <c r="D170" t="s">
        <v>307</v>
      </c>
      <c r="E170" t="s">
        <v>236</v>
      </c>
      <c r="F170" t="s">
        <v>14</v>
      </c>
      <c r="G170" t="s">
        <v>29</v>
      </c>
      <c r="H170" t="s">
        <v>29</v>
      </c>
      <c r="I170" t="s">
        <v>18</v>
      </c>
      <c r="J170">
        <v>17400</v>
      </c>
    </row>
    <row r="171" spans="1:10" x14ac:dyDescent="0.25">
      <c r="A171" t="s">
        <v>310</v>
      </c>
      <c r="B171" t="s">
        <v>311</v>
      </c>
      <c r="C171" t="s">
        <v>259</v>
      </c>
      <c r="D171" t="s">
        <v>251</v>
      </c>
      <c r="E171" t="s">
        <v>236</v>
      </c>
      <c r="F171" t="s">
        <v>14</v>
      </c>
      <c r="G171" t="s">
        <v>18</v>
      </c>
      <c r="H171" t="s">
        <v>18</v>
      </c>
      <c r="I171" t="s">
        <v>36</v>
      </c>
      <c r="J171">
        <v>25900</v>
      </c>
    </row>
    <row r="172" spans="1:10" x14ac:dyDescent="0.25">
      <c r="A172" t="s">
        <v>312</v>
      </c>
      <c r="B172" t="s">
        <v>313</v>
      </c>
      <c r="C172" t="s">
        <v>259</v>
      </c>
      <c r="D172" t="s">
        <v>314</v>
      </c>
      <c r="E172" t="s">
        <v>236</v>
      </c>
      <c r="F172" t="s">
        <v>14</v>
      </c>
      <c r="G172" t="s">
        <v>18</v>
      </c>
      <c r="H172" t="s">
        <v>36</v>
      </c>
      <c r="I172" t="s">
        <v>36</v>
      </c>
      <c r="J172">
        <v>12960</v>
      </c>
    </row>
    <row r="173" spans="1:10" x14ac:dyDescent="0.25">
      <c r="A173" t="s">
        <v>315</v>
      </c>
      <c r="B173" t="s">
        <v>316</v>
      </c>
      <c r="C173" t="s">
        <v>317</v>
      </c>
      <c r="D173" t="s">
        <v>307</v>
      </c>
      <c r="E173" t="s">
        <v>236</v>
      </c>
      <c r="F173" t="s">
        <v>14</v>
      </c>
      <c r="G173" t="s">
        <v>29</v>
      </c>
      <c r="H173" t="s">
        <v>36</v>
      </c>
      <c r="I173" t="s">
        <v>44</v>
      </c>
      <c r="J173">
        <v>30600</v>
      </c>
    </row>
    <row r="174" spans="1:10" x14ac:dyDescent="0.25">
      <c r="A174" t="s">
        <v>318</v>
      </c>
      <c r="B174" t="s">
        <v>319</v>
      </c>
      <c r="C174" t="s">
        <v>317</v>
      </c>
      <c r="D174" t="s">
        <v>251</v>
      </c>
      <c r="E174" t="s">
        <v>236</v>
      </c>
      <c r="F174" t="s">
        <v>14</v>
      </c>
      <c r="G174" t="s">
        <v>36</v>
      </c>
      <c r="H174" t="s">
        <v>14</v>
      </c>
      <c r="I174" t="s">
        <v>14</v>
      </c>
      <c r="J174">
        <v>0</v>
      </c>
    </row>
    <row r="175" spans="1:10" x14ac:dyDescent="0.25">
      <c r="A175" t="s">
        <v>320</v>
      </c>
      <c r="B175" t="s">
        <v>321</v>
      </c>
      <c r="C175" t="s">
        <v>265</v>
      </c>
      <c r="D175" t="s">
        <v>251</v>
      </c>
      <c r="E175" t="s">
        <v>236</v>
      </c>
      <c r="F175" t="s">
        <v>14</v>
      </c>
      <c r="G175" t="s">
        <v>29</v>
      </c>
      <c r="H175" t="s">
        <v>14</v>
      </c>
      <c r="I175" t="s">
        <v>14</v>
      </c>
      <c r="J175">
        <v>0</v>
      </c>
    </row>
    <row r="176" spans="1:10" x14ac:dyDescent="0.25">
      <c r="A176" t="s">
        <v>322</v>
      </c>
      <c r="B176" t="s">
        <v>323</v>
      </c>
      <c r="C176" t="s">
        <v>265</v>
      </c>
      <c r="D176" t="s">
        <v>324</v>
      </c>
      <c r="E176" t="s">
        <v>236</v>
      </c>
      <c r="F176" t="s">
        <v>14</v>
      </c>
      <c r="G176" t="s">
        <v>22</v>
      </c>
      <c r="H176" t="s">
        <v>22</v>
      </c>
      <c r="I176" t="s">
        <v>14</v>
      </c>
      <c r="J176">
        <v>0</v>
      </c>
    </row>
    <row r="177" spans="1:10" x14ac:dyDescent="0.25">
      <c r="A177" t="s">
        <v>325</v>
      </c>
      <c r="B177" t="s">
        <v>326</v>
      </c>
      <c r="C177" t="s">
        <v>234</v>
      </c>
      <c r="D177" t="s">
        <v>251</v>
      </c>
      <c r="E177" t="s">
        <v>236</v>
      </c>
      <c r="F177" t="s">
        <v>14</v>
      </c>
      <c r="G177" t="s">
        <v>29</v>
      </c>
      <c r="H177" t="s">
        <v>14</v>
      </c>
      <c r="I177" t="s">
        <v>14</v>
      </c>
      <c r="J177">
        <v>0</v>
      </c>
    </row>
    <row r="178" spans="1:10" x14ac:dyDescent="0.25">
      <c r="A178" t="s">
        <v>327</v>
      </c>
      <c r="B178" t="s">
        <v>86</v>
      </c>
      <c r="C178" t="s">
        <v>244</v>
      </c>
      <c r="D178" t="s">
        <v>307</v>
      </c>
      <c r="E178" t="s">
        <v>236</v>
      </c>
      <c r="F178" t="s">
        <v>14</v>
      </c>
      <c r="G178" t="s">
        <v>22</v>
      </c>
      <c r="H178" t="s">
        <v>22</v>
      </c>
      <c r="I178" t="s">
        <v>14</v>
      </c>
      <c r="J178">
        <v>0</v>
      </c>
    </row>
    <row r="179" spans="1:10" x14ac:dyDescent="0.25">
      <c r="A179" t="s">
        <v>328</v>
      </c>
      <c r="B179" t="s">
        <v>329</v>
      </c>
      <c r="C179" t="s">
        <v>317</v>
      </c>
      <c r="D179" t="s">
        <v>307</v>
      </c>
      <c r="E179" t="s">
        <v>236</v>
      </c>
      <c r="F179" t="s">
        <v>14</v>
      </c>
      <c r="G179" t="s">
        <v>29</v>
      </c>
      <c r="H179" t="s">
        <v>29</v>
      </c>
      <c r="I179" t="s">
        <v>18</v>
      </c>
      <c r="J179">
        <v>7600</v>
      </c>
    </row>
    <row r="180" spans="1:10" x14ac:dyDescent="0.25">
      <c r="A180" t="s">
        <v>330</v>
      </c>
      <c r="B180" t="s">
        <v>331</v>
      </c>
      <c r="C180" t="s">
        <v>244</v>
      </c>
      <c r="D180" t="s">
        <v>307</v>
      </c>
      <c r="E180" t="s">
        <v>236</v>
      </c>
      <c r="F180" t="s">
        <v>14</v>
      </c>
      <c r="G180" t="s">
        <v>22</v>
      </c>
      <c r="H180" t="s">
        <v>22</v>
      </c>
      <c r="I180" t="s">
        <v>14</v>
      </c>
      <c r="J180">
        <v>0</v>
      </c>
    </row>
    <row r="181" spans="1:10" x14ac:dyDescent="0.25">
      <c r="A181" t="s">
        <v>332</v>
      </c>
      <c r="B181" t="s">
        <v>333</v>
      </c>
      <c r="C181" t="s">
        <v>284</v>
      </c>
      <c r="D181" t="s">
        <v>307</v>
      </c>
      <c r="E181" t="s">
        <v>236</v>
      </c>
      <c r="F181" t="s">
        <v>14</v>
      </c>
      <c r="G181" t="s">
        <v>22</v>
      </c>
      <c r="H181" t="s">
        <v>29</v>
      </c>
      <c r="I181" t="s">
        <v>29</v>
      </c>
      <c r="J181">
        <v>7230</v>
      </c>
    </row>
    <row r="182" spans="1:10" x14ac:dyDescent="0.25">
      <c r="A182" t="s">
        <v>334</v>
      </c>
      <c r="B182" t="s">
        <v>335</v>
      </c>
      <c r="C182" t="s">
        <v>259</v>
      </c>
      <c r="D182" t="s">
        <v>324</v>
      </c>
      <c r="E182" t="s">
        <v>236</v>
      </c>
      <c r="F182" t="s">
        <v>22</v>
      </c>
      <c r="G182" t="s">
        <v>22</v>
      </c>
      <c r="H182" t="s">
        <v>22</v>
      </c>
      <c r="I182" t="s">
        <v>22</v>
      </c>
      <c r="J182">
        <v>58000</v>
      </c>
    </row>
    <row r="183" spans="1:10" x14ac:dyDescent="0.25">
      <c r="A183" t="s">
        <v>336</v>
      </c>
      <c r="B183" t="s">
        <v>337</v>
      </c>
      <c r="C183" t="s">
        <v>167</v>
      </c>
      <c r="D183" t="s">
        <v>338</v>
      </c>
      <c r="E183" t="s">
        <v>137</v>
      </c>
      <c r="F183" t="s">
        <v>14</v>
      </c>
      <c r="G183" t="s">
        <v>14</v>
      </c>
      <c r="H183" t="s">
        <v>14</v>
      </c>
      <c r="I183" t="s">
        <v>14</v>
      </c>
      <c r="J183">
        <v>0</v>
      </c>
    </row>
    <row r="184" spans="1:10" x14ac:dyDescent="0.25">
      <c r="A184" t="s">
        <v>339</v>
      </c>
      <c r="B184" t="s">
        <v>340</v>
      </c>
      <c r="C184" t="s">
        <v>157</v>
      </c>
      <c r="D184" t="s">
        <v>158</v>
      </c>
      <c r="E184" t="s">
        <v>137</v>
      </c>
      <c r="F184" t="s">
        <v>14</v>
      </c>
      <c r="G184" t="s">
        <v>18</v>
      </c>
      <c r="H184" t="s">
        <v>14</v>
      </c>
      <c r="I184" t="s">
        <v>14</v>
      </c>
      <c r="J184">
        <v>0</v>
      </c>
    </row>
    <row r="185" spans="1:10" x14ac:dyDescent="0.25">
      <c r="A185" t="s">
        <v>341</v>
      </c>
      <c r="B185" t="s">
        <v>342</v>
      </c>
      <c r="C185" t="s">
        <v>11</v>
      </c>
      <c r="D185" t="s">
        <v>12</v>
      </c>
      <c r="E185" t="s">
        <v>13</v>
      </c>
      <c r="F185" t="s">
        <v>14</v>
      </c>
      <c r="G185" t="s">
        <v>14</v>
      </c>
      <c r="H185" t="s">
        <v>14</v>
      </c>
      <c r="I185" t="s">
        <v>14</v>
      </c>
      <c r="J185">
        <v>0</v>
      </c>
    </row>
    <row r="186" spans="1:10" x14ac:dyDescent="0.25">
      <c r="A186" t="s">
        <v>343</v>
      </c>
      <c r="B186" t="s">
        <v>344</v>
      </c>
      <c r="C186" t="s">
        <v>11</v>
      </c>
      <c r="D186" t="s">
        <v>345</v>
      </c>
      <c r="E186" t="s">
        <v>13</v>
      </c>
      <c r="F186" t="s">
        <v>14</v>
      </c>
      <c r="G186" t="s">
        <v>14</v>
      </c>
      <c r="H186" t="s">
        <v>14</v>
      </c>
      <c r="I186" t="s">
        <v>14</v>
      </c>
      <c r="J186">
        <v>0</v>
      </c>
    </row>
    <row r="187" spans="1:10" x14ac:dyDescent="0.25">
      <c r="A187" t="s">
        <v>346</v>
      </c>
      <c r="B187" t="s">
        <v>347</v>
      </c>
      <c r="C187" t="s">
        <v>11</v>
      </c>
      <c r="D187" t="s">
        <v>12</v>
      </c>
      <c r="E187" t="s">
        <v>13</v>
      </c>
      <c r="F187" t="s">
        <v>14</v>
      </c>
      <c r="G187" t="s">
        <v>14</v>
      </c>
      <c r="H187" t="s">
        <v>14</v>
      </c>
      <c r="I187" t="s">
        <v>14</v>
      </c>
      <c r="J187">
        <v>0</v>
      </c>
    </row>
    <row r="188" spans="1:10" x14ac:dyDescent="0.25">
      <c r="A188" t="s">
        <v>348</v>
      </c>
      <c r="B188" t="s">
        <v>70</v>
      </c>
      <c r="C188" t="s">
        <v>72</v>
      </c>
      <c r="D188" t="s">
        <v>17</v>
      </c>
      <c r="E188" t="s">
        <v>13</v>
      </c>
      <c r="F188" t="s">
        <v>14</v>
      </c>
      <c r="G188" t="s">
        <v>14</v>
      </c>
      <c r="H188" t="s">
        <v>14</v>
      </c>
      <c r="I188" t="s">
        <v>14</v>
      </c>
      <c r="J188">
        <v>0</v>
      </c>
    </row>
    <row r="189" spans="1:10" x14ac:dyDescent="0.25">
      <c r="A189" t="s">
        <v>349</v>
      </c>
      <c r="B189" t="s">
        <v>350</v>
      </c>
      <c r="C189" t="s">
        <v>11</v>
      </c>
      <c r="D189" t="s">
        <v>25</v>
      </c>
      <c r="E189" t="s">
        <v>13</v>
      </c>
      <c r="F189" t="s">
        <v>14</v>
      </c>
      <c r="G189" t="s">
        <v>14</v>
      </c>
      <c r="H189" t="s">
        <v>14</v>
      </c>
      <c r="I189" t="s">
        <v>14</v>
      </c>
      <c r="J189">
        <v>0</v>
      </c>
    </row>
    <row r="190" spans="1:10" x14ac:dyDescent="0.25">
      <c r="A190" t="s">
        <v>351</v>
      </c>
      <c r="B190" t="s">
        <v>66</v>
      </c>
      <c r="C190" t="s">
        <v>11</v>
      </c>
      <c r="D190" t="s">
        <v>12</v>
      </c>
      <c r="E190" t="s">
        <v>13</v>
      </c>
      <c r="F190" t="s">
        <v>14</v>
      </c>
      <c r="G190" t="s">
        <v>14</v>
      </c>
      <c r="H190" t="s">
        <v>14</v>
      </c>
      <c r="I190" t="s">
        <v>14</v>
      </c>
      <c r="J190">
        <v>0</v>
      </c>
    </row>
    <row r="191" spans="1:10" x14ac:dyDescent="0.25">
      <c r="A191" t="s">
        <v>352</v>
      </c>
      <c r="B191" t="s">
        <v>66</v>
      </c>
      <c r="C191" t="s">
        <v>11</v>
      </c>
      <c r="D191" t="s">
        <v>12</v>
      </c>
      <c r="E191" t="s">
        <v>13</v>
      </c>
      <c r="F191" t="s">
        <v>14</v>
      </c>
      <c r="G191" t="s">
        <v>14</v>
      </c>
      <c r="H191" t="s">
        <v>14</v>
      </c>
      <c r="I191" t="s">
        <v>14</v>
      </c>
      <c r="J191">
        <v>0</v>
      </c>
    </row>
    <row r="192" spans="1:10" x14ac:dyDescent="0.25">
      <c r="A192" t="s">
        <v>353</v>
      </c>
      <c r="B192" t="s">
        <v>66</v>
      </c>
      <c r="C192" t="s">
        <v>11</v>
      </c>
      <c r="D192" t="s">
        <v>25</v>
      </c>
      <c r="E192" t="s">
        <v>13</v>
      </c>
      <c r="F192" t="s">
        <v>14</v>
      </c>
      <c r="G192" t="s">
        <v>14</v>
      </c>
      <c r="H192" t="s">
        <v>14</v>
      </c>
      <c r="I192" t="s">
        <v>14</v>
      </c>
      <c r="J192">
        <v>0</v>
      </c>
    </row>
    <row r="193" spans="1:10" x14ac:dyDescent="0.25">
      <c r="A193" t="s">
        <v>354</v>
      </c>
      <c r="B193" t="s">
        <v>66</v>
      </c>
      <c r="C193" t="s">
        <v>11</v>
      </c>
      <c r="D193" t="s">
        <v>33</v>
      </c>
      <c r="E193" t="s">
        <v>13</v>
      </c>
      <c r="F193" t="s">
        <v>14</v>
      </c>
      <c r="G193" t="s">
        <v>14</v>
      </c>
      <c r="H193" t="s">
        <v>14</v>
      </c>
      <c r="I193" t="s">
        <v>14</v>
      </c>
      <c r="J193">
        <v>0</v>
      </c>
    </row>
    <row r="194" spans="1:10" x14ac:dyDescent="0.25">
      <c r="A194" t="s">
        <v>355</v>
      </c>
      <c r="B194" t="s">
        <v>19</v>
      </c>
      <c r="C194" t="s">
        <v>11</v>
      </c>
      <c r="D194" t="s">
        <v>25</v>
      </c>
      <c r="E194" t="s">
        <v>13</v>
      </c>
      <c r="F194" t="s">
        <v>14</v>
      </c>
      <c r="G194" t="s">
        <v>14</v>
      </c>
      <c r="H194" t="s">
        <v>14</v>
      </c>
      <c r="I194" t="s">
        <v>14</v>
      </c>
      <c r="J194">
        <v>0</v>
      </c>
    </row>
    <row r="195" spans="1:10" x14ac:dyDescent="0.25">
      <c r="A195" t="s">
        <v>356</v>
      </c>
      <c r="B195" t="s">
        <v>357</v>
      </c>
      <c r="C195" t="s">
        <v>11</v>
      </c>
      <c r="D195" t="s">
        <v>12</v>
      </c>
      <c r="E195" t="s">
        <v>13</v>
      </c>
      <c r="F195" t="s">
        <v>14</v>
      </c>
      <c r="G195" t="s">
        <v>14</v>
      </c>
      <c r="H195" t="s">
        <v>14</v>
      </c>
      <c r="I195" t="s">
        <v>14</v>
      </c>
      <c r="J195">
        <v>0</v>
      </c>
    </row>
    <row r="196" spans="1:10" x14ac:dyDescent="0.25">
      <c r="A196" t="s">
        <v>358</v>
      </c>
      <c r="B196" t="s">
        <v>359</v>
      </c>
      <c r="C196" t="s">
        <v>11</v>
      </c>
      <c r="D196" t="s">
        <v>12</v>
      </c>
      <c r="E196" t="s">
        <v>13</v>
      </c>
      <c r="F196" t="s">
        <v>14</v>
      </c>
      <c r="G196" t="s">
        <v>14</v>
      </c>
      <c r="H196" t="s">
        <v>14</v>
      </c>
      <c r="I196" t="s">
        <v>14</v>
      </c>
      <c r="J196">
        <v>0</v>
      </c>
    </row>
    <row r="197" spans="1:10" x14ac:dyDescent="0.25">
      <c r="A197" t="s">
        <v>360</v>
      </c>
      <c r="B197" t="s">
        <v>361</v>
      </c>
      <c r="C197" t="s">
        <v>20</v>
      </c>
      <c r="D197" t="s">
        <v>362</v>
      </c>
      <c r="E197" t="s">
        <v>13</v>
      </c>
      <c r="F197" t="s">
        <v>14</v>
      </c>
      <c r="G197" t="s">
        <v>14</v>
      </c>
      <c r="H197" t="s">
        <v>14</v>
      </c>
      <c r="I197" t="s">
        <v>14</v>
      </c>
      <c r="J197">
        <v>0</v>
      </c>
    </row>
    <row r="198" spans="1:10" x14ac:dyDescent="0.25">
      <c r="A198" t="s">
        <v>363</v>
      </c>
      <c r="B198" t="s">
        <v>364</v>
      </c>
      <c r="C198" t="s">
        <v>20</v>
      </c>
      <c r="D198" t="s">
        <v>21</v>
      </c>
      <c r="E198" t="s">
        <v>13</v>
      </c>
      <c r="F198" t="s">
        <v>14</v>
      </c>
      <c r="G198" t="s">
        <v>14</v>
      </c>
      <c r="H198" t="s">
        <v>14</v>
      </c>
      <c r="I198" t="s">
        <v>14</v>
      </c>
      <c r="J198">
        <v>0</v>
      </c>
    </row>
    <row r="199" spans="1:10" x14ac:dyDescent="0.25">
      <c r="A199" t="s">
        <v>365</v>
      </c>
      <c r="B199" t="s">
        <v>97</v>
      </c>
      <c r="C199" t="s">
        <v>38</v>
      </c>
      <c r="D199" t="s">
        <v>17</v>
      </c>
      <c r="E199" t="s">
        <v>13</v>
      </c>
      <c r="F199" t="s">
        <v>14</v>
      </c>
      <c r="G199" t="s">
        <v>14</v>
      </c>
      <c r="H199" t="s">
        <v>14</v>
      </c>
      <c r="I199" t="s">
        <v>14</v>
      </c>
      <c r="J199">
        <v>0</v>
      </c>
    </row>
    <row r="200" spans="1:10" x14ac:dyDescent="0.25">
      <c r="A200" t="s">
        <v>366</v>
      </c>
      <c r="B200" t="s">
        <v>367</v>
      </c>
      <c r="C200" t="s">
        <v>24</v>
      </c>
      <c r="D200" t="s">
        <v>25</v>
      </c>
      <c r="E200" t="s">
        <v>13</v>
      </c>
      <c r="F200" t="s">
        <v>14</v>
      </c>
      <c r="G200" t="s">
        <v>14</v>
      </c>
      <c r="H200" t="s">
        <v>14</v>
      </c>
      <c r="I200" t="s">
        <v>14</v>
      </c>
      <c r="J200">
        <v>0</v>
      </c>
    </row>
    <row r="201" spans="1:10" x14ac:dyDescent="0.25">
      <c r="A201" t="s">
        <v>368</v>
      </c>
      <c r="B201" t="s">
        <v>369</v>
      </c>
      <c r="C201" t="s">
        <v>38</v>
      </c>
      <c r="D201" t="s">
        <v>17</v>
      </c>
      <c r="E201" t="s">
        <v>13</v>
      </c>
      <c r="F201" t="s">
        <v>14</v>
      </c>
      <c r="G201" t="s">
        <v>14</v>
      </c>
      <c r="H201" t="s">
        <v>14</v>
      </c>
      <c r="I201" t="s">
        <v>14</v>
      </c>
      <c r="J201">
        <v>0</v>
      </c>
    </row>
    <row r="202" spans="1:10" x14ac:dyDescent="0.25">
      <c r="A202" t="s">
        <v>370</v>
      </c>
      <c r="B202" t="s">
        <v>19</v>
      </c>
      <c r="C202" t="s">
        <v>93</v>
      </c>
      <c r="D202" t="s">
        <v>17</v>
      </c>
      <c r="E202" t="s">
        <v>13</v>
      </c>
      <c r="F202" t="s">
        <v>14</v>
      </c>
      <c r="G202" t="s">
        <v>14</v>
      </c>
      <c r="H202" t="s">
        <v>14</v>
      </c>
      <c r="I202" t="s">
        <v>14</v>
      </c>
      <c r="J202">
        <v>0</v>
      </c>
    </row>
    <row r="203" spans="1:10" x14ac:dyDescent="0.25">
      <c r="A203" t="s">
        <v>371</v>
      </c>
      <c r="B203" t="s">
        <v>372</v>
      </c>
      <c r="C203" t="s">
        <v>48</v>
      </c>
      <c r="D203" t="s">
        <v>17</v>
      </c>
      <c r="E203" t="s">
        <v>13</v>
      </c>
      <c r="F203" t="s">
        <v>14</v>
      </c>
      <c r="G203" t="s">
        <v>14</v>
      </c>
      <c r="H203" t="s">
        <v>14</v>
      </c>
      <c r="I203" t="s">
        <v>14</v>
      </c>
      <c r="J203">
        <v>0</v>
      </c>
    </row>
    <row r="204" spans="1:10" x14ac:dyDescent="0.25">
      <c r="A204" t="s">
        <v>373</v>
      </c>
      <c r="B204" t="s">
        <v>369</v>
      </c>
      <c r="C204" t="s">
        <v>20</v>
      </c>
      <c r="D204" t="s">
        <v>21</v>
      </c>
      <c r="E204" t="s">
        <v>13</v>
      </c>
      <c r="F204" t="s">
        <v>14</v>
      </c>
      <c r="G204" t="s">
        <v>14</v>
      </c>
      <c r="H204" t="s">
        <v>14</v>
      </c>
      <c r="I204" t="s">
        <v>14</v>
      </c>
      <c r="J204">
        <v>0</v>
      </c>
    </row>
    <row r="205" spans="1:10" x14ac:dyDescent="0.25">
      <c r="A205" t="s">
        <v>374</v>
      </c>
      <c r="B205" t="s">
        <v>369</v>
      </c>
      <c r="C205" t="s">
        <v>24</v>
      </c>
      <c r="D205" t="s">
        <v>25</v>
      </c>
      <c r="E205" t="s">
        <v>13</v>
      </c>
      <c r="F205" t="s">
        <v>14</v>
      </c>
      <c r="G205" t="s">
        <v>14</v>
      </c>
      <c r="H205" t="s">
        <v>14</v>
      </c>
      <c r="I205" t="s">
        <v>14</v>
      </c>
      <c r="J205">
        <v>0</v>
      </c>
    </row>
    <row r="206" spans="1:10" x14ac:dyDescent="0.25">
      <c r="A206" t="s">
        <v>375</v>
      </c>
      <c r="B206" t="s">
        <v>376</v>
      </c>
      <c r="C206" t="s">
        <v>47</v>
      </c>
      <c r="D206" t="s">
        <v>17</v>
      </c>
      <c r="E206" t="s">
        <v>13</v>
      </c>
      <c r="F206" t="s">
        <v>14</v>
      </c>
      <c r="G206" t="s">
        <v>36</v>
      </c>
      <c r="H206" t="s">
        <v>14</v>
      </c>
      <c r="I206" t="s">
        <v>14</v>
      </c>
      <c r="J206">
        <v>0</v>
      </c>
    </row>
    <row r="207" spans="1:10" x14ac:dyDescent="0.25">
      <c r="A207" t="s">
        <v>377</v>
      </c>
      <c r="B207" t="s">
        <v>369</v>
      </c>
      <c r="C207" t="s">
        <v>50</v>
      </c>
      <c r="D207" t="s">
        <v>12</v>
      </c>
      <c r="E207" t="s">
        <v>13</v>
      </c>
      <c r="F207" t="s">
        <v>14</v>
      </c>
      <c r="G207" t="s">
        <v>14</v>
      </c>
      <c r="H207" t="s">
        <v>14</v>
      </c>
      <c r="I207" t="s">
        <v>14</v>
      </c>
      <c r="J207">
        <v>0</v>
      </c>
    </row>
    <row r="208" spans="1:10" x14ac:dyDescent="0.25">
      <c r="A208" t="s">
        <v>378</v>
      </c>
      <c r="B208" t="s">
        <v>49</v>
      </c>
      <c r="C208" t="s">
        <v>98</v>
      </c>
      <c r="D208" t="s">
        <v>99</v>
      </c>
      <c r="E208" t="s">
        <v>13</v>
      </c>
      <c r="F208" t="s">
        <v>14</v>
      </c>
      <c r="G208" t="s">
        <v>14</v>
      </c>
      <c r="H208" t="s">
        <v>14</v>
      </c>
      <c r="I208" t="s">
        <v>14</v>
      </c>
      <c r="J208">
        <v>0</v>
      </c>
    </row>
    <row r="209" spans="1:10" x14ac:dyDescent="0.25">
      <c r="A209" t="s">
        <v>379</v>
      </c>
      <c r="B209" t="s">
        <v>369</v>
      </c>
      <c r="C209" t="s">
        <v>98</v>
      </c>
      <c r="D209" t="s">
        <v>99</v>
      </c>
      <c r="E209" t="s">
        <v>13</v>
      </c>
      <c r="F209" t="s">
        <v>14</v>
      </c>
      <c r="G209" t="s">
        <v>14</v>
      </c>
      <c r="H209" t="s">
        <v>14</v>
      </c>
      <c r="I209" t="s">
        <v>14</v>
      </c>
      <c r="J209">
        <v>0</v>
      </c>
    </row>
    <row r="210" spans="1:10" x14ac:dyDescent="0.25">
      <c r="A210" t="s">
        <v>380</v>
      </c>
      <c r="B210" t="s">
        <v>381</v>
      </c>
      <c r="C210" t="s">
        <v>20</v>
      </c>
      <c r="D210" t="s">
        <v>21</v>
      </c>
      <c r="E210" t="s">
        <v>13</v>
      </c>
      <c r="F210" t="s">
        <v>14</v>
      </c>
      <c r="G210" t="s">
        <v>14</v>
      </c>
      <c r="H210" t="s">
        <v>14</v>
      </c>
      <c r="I210" t="s">
        <v>14</v>
      </c>
      <c r="J210">
        <v>0</v>
      </c>
    </row>
    <row r="211" spans="1:10" x14ac:dyDescent="0.25">
      <c r="A211" t="s">
        <v>382</v>
      </c>
      <c r="B211" t="s">
        <v>383</v>
      </c>
      <c r="C211" t="s">
        <v>24</v>
      </c>
      <c r="D211" t="s">
        <v>17</v>
      </c>
      <c r="E211" t="s">
        <v>13</v>
      </c>
      <c r="F211" t="s">
        <v>14</v>
      </c>
      <c r="G211" t="s">
        <v>14</v>
      </c>
      <c r="H211" t="s">
        <v>14</v>
      </c>
      <c r="I211" t="s">
        <v>14</v>
      </c>
      <c r="J211">
        <v>0</v>
      </c>
    </row>
    <row r="212" spans="1:10" x14ac:dyDescent="0.25">
      <c r="A212" t="s">
        <v>384</v>
      </c>
      <c r="B212" t="s">
        <v>385</v>
      </c>
      <c r="C212" t="s">
        <v>47</v>
      </c>
      <c r="D212" t="s">
        <v>17</v>
      </c>
      <c r="E212" t="s">
        <v>13</v>
      </c>
      <c r="F212" t="s">
        <v>14</v>
      </c>
      <c r="G212" t="s">
        <v>36</v>
      </c>
      <c r="H212" t="s">
        <v>14</v>
      </c>
      <c r="I212" t="s">
        <v>44</v>
      </c>
      <c r="J212">
        <v>7500</v>
      </c>
    </row>
    <row r="213" spans="1:10" x14ac:dyDescent="0.25">
      <c r="A213" t="s">
        <v>386</v>
      </c>
      <c r="B213" t="s">
        <v>387</v>
      </c>
      <c r="C213" t="s">
        <v>47</v>
      </c>
      <c r="D213" t="s">
        <v>17</v>
      </c>
      <c r="E213" t="s">
        <v>13</v>
      </c>
      <c r="F213" t="s">
        <v>14</v>
      </c>
      <c r="G213" t="s">
        <v>14</v>
      </c>
      <c r="H213" t="s">
        <v>14</v>
      </c>
      <c r="I213" t="s">
        <v>14</v>
      </c>
      <c r="J213">
        <v>0</v>
      </c>
    </row>
    <row r="214" spans="1:10" x14ac:dyDescent="0.25">
      <c r="A214" t="s">
        <v>388</v>
      </c>
      <c r="B214" t="s">
        <v>387</v>
      </c>
      <c r="C214" t="s">
        <v>47</v>
      </c>
      <c r="D214" t="s">
        <v>17</v>
      </c>
      <c r="E214" t="s">
        <v>13</v>
      </c>
      <c r="F214" t="s">
        <v>14</v>
      </c>
      <c r="G214" t="s">
        <v>14</v>
      </c>
      <c r="H214" t="s">
        <v>14</v>
      </c>
      <c r="I214" t="s">
        <v>14</v>
      </c>
      <c r="J214">
        <v>0</v>
      </c>
    </row>
    <row r="215" spans="1:10" x14ac:dyDescent="0.25">
      <c r="A215" t="s">
        <v>389</v>
      </c>
      <c r="B215" t="s">
        <v>390</v>
      </c>
      <c r="C215" t="s">
        <v>47</v>
      </c>
      <c r="D215" t="s">
        <v>17</v>
      </c>
      <c r="E215" t="s">
        <v>13</v>
      </c>
      <c r="F215" t="s">
        <v>14</v>
      </c>
      <c r="G215" t="s">
        <v>14</v>
      </c>
      <c r="H215" t="s">
        <v>14</v>
      </c>
      <c r="I215" t="s">
        <v>14</v>
      </c>
      <c r="J215">
        <v>0</v>
      </c>
    </row>
    <row r="216" spans="1:10" x14ac:dyDescent="0.25">
      <c r="A216" t="s">
        <v>391</v>
      </c>
      <c r="B216" t="s">
        <v>392</v>
      </c>
      <c r="C216" t="s">
        <v>47</v>
      </c>
      <c r="D216" t="s">
        <v>17</v>
      </c>
      <c r="E216" t="s">
        <v>13</v>
      </c>
      <c r="F216" t="s">
        <v>14</v>
      </c>
      <c r="G216" t="s">
        <v>14</v>
      </c>
      <c r="H216" t="s">
        <v>14</v>
      </c>
      <c r="I216" t="s">
        <v>14</v>
      </c>
      <c r="J216">
        <v>0</v>
      </c>
    </row>
    <row r="217" spans="1:10" x14ac:dyDescent="0.25">
      <c r="A217" t="s">
        <v>393</v>
      </c>
      <c r="B217" t="s">
        <v>394</v>
      </c>
      <c r="C217" t="s">
        <v>47</v>
      </c>
      <c r="D217" t="s">
        <v>17</v>
      </c>
      <c r="E217" t="s">
        <v>13</v>
      </c>
      <c r="F217" t="s">
        <v>14</v>
      </c>
      <c r="G217" t="s">
        <v>14</v>
      </c>
      <c r="H217" t="s">
        <v>14</v>
      </c>
      <c r="I217" t="s">
        <v>14</v>
      </c>
      <c r="J217">
        <v>0</v>
      </c>
    </row>
    <row r="218" spans="1:10" x14ac:dyDescent="0.25">
      <c r="A218" t="s">
        <v>395</v>
      </c>
      <c r="B218" t="s">
        <v>396</v>
      </c>
      <c r="C218" t="s">
        <v>93</v>
      </c>
      <c r="D218" t="s">
        <v>17</v>
      </c>
      <c r="E218" t="s">
        <v>13</v>
      </c>
      <c r="F218" t="s">
        <v>14</v>
      </c>
      <c r="G218" t="s">
        <v>14</v>
      </c>
      <c r="H218" t="s">
        <v>14</v>
      </c>
      <c r="I218" t="s">
        <v>14</v>
      </c>
      <c r="J218">
        <v>0</v>
      </c>
    </row>
    <row r="219" spans="1:10" x14ac:dyDescent="0.25">
      <c r="A219" t="s">
        <v>397</v>
      </c>
      <c r="B219" t="s">
        <v>398</v>
      </c>
      <c r="C219" t="s">
        <v>48</v>
      </c>
      <c r="D219" t="s">
        <v>17</v>
      </c>
      <c r="E219" t="s">
        <v>13</v>
      </c>
      <c r="F219" t="s">
        <v>14</v>
      </c>
      <c r="G219" t="s">
        <v>14</v>
      </c>
      <c r="H219" t="s">
        <v>14</v>
      </c>
      <c r="I219" t="s">
        <v>14</v>
      </c>
      <c r="J219">
        <v>0</v>
      </c>
    </row>
    <row r="220" spans="1:10" x14ac:dyDescent="0.25">
      <c r="A220" t="s">
        <v>399</v>
      </c>
      <c r="B220" t="s">
        <v>400</v>
      </c>
      <c r="C220" t="s">
        <v>48</v>
      </c>
      <c r="D220" t="s">
        <v>17</v>
      </c>
      <c r="E220" t="s">
        <v>13</v>
      </c>
      <c r="F220" t="s">
        <v>14</v>
      </c>
      <c r="G220" t="s">
        <v>14</v>
      </c>
      <c r="H220" t="s">
        <v>14</v>
      </c>
      <c r="I220" t="s">
        <v>14</v>
      </c>
      <c r="J220">
        <v>0</v>
      </c>
    </row>
    <row r="221" spans="1:10" x14ac:dyDescent="0.25">
      <c r="A221" t="s">
        <v>401</v>
      </c>
      <c r="B221" t="s">
        <v>402</v>
      </c>
      <c r="C221" t="s">
        <v>48</v>
      </c>
      <c r="D221" t="s">
        <v>17</v>
      </c>
      <c r="E221" t="s">
        <v>13</v>
      </c>
      <c r="F221" t="s">
        <v>14</v>
      </c>
      <c r="G221" t="s">
        <v>14</v>
      </c>
      <c r="H221" t="s">
        <v>14</v>
      </c>
      <c r="I221" t="s">
        <v>14</v>
      </c>
      <c r="J221">
        <v>0</v>
      </c>
    </row>
    <row r="222" spans="1:10" x14ac:dyDescent="0.25">
      <c r="A222" t="s">
        <v>403</v>
      </c>
      <c r="B222" t="s">
        <v>404</v>
      </c>
      <c r="C222" t="s">
        <v>48</v>
      </c>
      <c r="D222" t="s">
        <v>17</v>
      </c>
      <c r="E222" t="s">
        <v>13</v>
      </c>
      <c r="F222" t="s">
        <v>14</v>
      </c>
      <c r="G222" t="s">
        <v>14</v>
      </c>
      <c r="H222" t="s">
        <v>14</v>
      </c>
      <c r="I222" t="s">
        <v>14</v>
      </c>
      <c r="J222">
        <v>0</v>
      </c>
    </row>
    <row r="223" spans="1:10" x14ac:dyDescent="0.25">
      <c r="A223" t="s">
        <v>405</v>
      </c>
      <c r="B223" t="s">
        <v>406</v>
      </c>
      <c r="C223" t="s">
        <v>48</v>
      </c>
      <c r="D223" t="s">
        <v>17</v>
      </c>
      <c r="E223" t="s">
        <v>13</v>
      </c>
      <c r="F223" t="s">
        <v>14</v>
      </c>
      <c r="G223" t="s">
        <v>14</v>
      </c>
      <c r="H223" t="s">
        <v>14</v>
      </c>
      <c r="I223" t="s">
        <v>14</v>
      </c>
      <c r="J223">
        <v>0</v>
      </c>
    </row>
    <row r="224" spans="1:10" x14ac:dyDescent="0.25">
      <c r="A224" t="s">
        <v>407</v>
      </c>
      <c r="B224" t="s">
        <v>408</v>
      </c>
      <c r="C224" t="s">
        <v>48</v>
      </c>
      <c r="D224" t="s">
        <v>17</v>
      </c>
      <c r="E224" t="s">
        <v>13</v>
      </c>
      <c r="F224" t="s">
        <v>14</v>
      </c>
      <c r="G224" t="s">
        <v>14</v>
      </c>
      <c r="H224" t="s">
        <v>14</v>
      </c>
      <c r="I224" t="s">
        <v>14</v>
      </c>
      <c r="J224">
        <v>0</v>
      </c>
    </row>
    <row r="225" spans="1:10" x14ac:dyDescent="0.25">
      <c r="A225" t="s">
        <v>409</v>
      </c>
      <c r="B225" t="s">
        <v>410</v>
      </c>
      <c r="C225" t="s">
        <v>67</v>
      </c>
      <c r="D225" t="s">
        <v>17</v>
      </c>
      <c r="E225" t="s">
        <v>13</v>
      </c>
      <c r="F225" t="s">
        <v>14</v>
      </c>
      <c r="G225" t="s">
        <v>14</v>
      </c>
      <c r="H225" t="s">
        <v>14</v>
      </c>
      <c r="I225" t="s">
        <v>14</v>
      </c>
      <c r="J225">
        <v>0</v>
      </c>
    </row>
    <row r="226" spans="1:10" x14ac:dyDescent="0.25">
      <c r="A226" t="s">
        <v>411</v>
      </c>
      <c r="B226" t="s">
        <v>41</v>
      </c>
      <c r="C226" t="s">
        <v>24</v>
      </c>
      <c r="D226" t="s">
        <v>25</v>
      </c>
      <c r="E226" t="s">
        <v>13</v>
      </c>
      <c r="F226" t="s">
        <v>14</v>
      </c>
      <c r="G226" t="s">
        <v>14</v>
      </c>
      <c r="H226" t="s">
        <v>14</v>
      </c>
      <c r="I226" t="s">
        <v>14</v>
      </c>
      <c r="J226">
        <v>0</v>
      </c>
    </row>
    <row r="227" spans="1:10" x14ac:dyDescent="0.25">
      <c r="A227" t="s">
        <v>412</v>
      </c>
      <c r="B227" t="s">
        <v>66</v>
      </c>
      <c r="C227" t="s">
        <v>38</v>
      </c>
      <c r="D227" t="s">
        <v>17</v>
      </c>
      <c r="E227" t="s">
        <v>13</v>
      </c>
      <c r="F227" t="s">
        <v>14</v>
      </c>
      <c r="G227" t="s">
        <v>14</v>
      </c>
      <c r="H227" t="s">
        <v>14</v>
      </c>
      <c r="I227" t="s">
        <v>14</v>
      </c>
      <c r="J227">
        <v>0</v>
      </c>
    </row>
    <row r="228" spans="1:10" x14ac:dyDescent="0.25">
      <c r="A228" t="s">
        <v>413</v>
      </c>
      <c r="B228" t="s">
        <v>414</v>
      </c>
      <c r="C228" t="s">
        <v>24</v>
      </c>
      <c r="D228" t="s">
        <v>25</v>
      </c>
      <c r="E228" t="s">
        <v>13</v>
      </c>
      <c r="F228" t="s">
        <v>14</v>
      </c>
      <c r="G228" t="s">
        <v>14</v>
      </c>
      <c r="H228" t="s">
        <v>14</v>
      </c>
      <c r="I228" t="s">
        <v>14</v>
      </c>
      <c r="J228">
        <v>0</v>
      </c>
    </row>
    <row r="229" spans="1:10" x14ac:dyDescent="0.25">
      <c r="A229" t="s">
        <v>415</v>
      </c>
      <c r="B229" t="s">
        <v>97</v>
      </c>
      <c r="C229" t="s">
        <v>98</v>
      </c>
      <c r="D229" t="s">
        <v>99</v>
      </c>
      <c r="E229" t="s">
        <v>13</v>
      </c>
      <c r="F229" t="s">
        <v>14</v>
      </c>
      <c r="G229" t="s">
        <v>14</v>
      </c>
      <c r="H229" t="s">
        <v>14</v>
      </c>
      <c r="I229" t="s">
        <v>14</v>
      </c>
      <c r="J229">
        <v>0</v>
      </c>
    </row>
    <row r="230" spans="1:10" x14ac:dyDescent="0.25">
      <c r="A230" t="s">
        <v>416</v>
      </c>
      <c r="B230" t="s">
        <v>417</v>
      </c>
      <c r="C230" t="s">
        <v>418</v>
      </c>
      <c r="D230" t="s">
        <v>419</v>
      </c>
      <c r="E230" t="s">
        <v>137</v>
      </c>
      <c r="F230" t="s">
        <v>14</v>
      </c>
      <c r="G230" t="s">
        <v>29</v>
      </c>
      <c r="H230" t="s">
        <v>18</v>
      </c>
      <c r="I230" t="s">
        <v>18</v>
      </c>
      <c r="J230">
        <v>8900</v>
      </c>
    </row>
    <row r="231" spans="1:10" x14ac:dyDescent="0.25">
      <c r="A231" t="s">
        <v>420</v>
      </c>
      <c r="B231" t="s">
        <v>421</v>
      </c>
      <c r="C231" t="s">
        <v>16</v>
      </c>
      <c r="D231" t="s">
        <v>17</v>
      </c>
      <c r="E231" t="s">
        <v>13</v>
      </c>
      <c r="F231" t="s">
        <v>14</v>
      </c>
      <c r="G231" t="s">
        <v>14</v>
      </c>
      <c r="H231" t="s">
        <v>14</v>
      </c>
      <c r="I231" t="s">
        <v>14</v>
      </c>
      <c r="J231">
        <v>0</v>
      </c>
    </row>
    <row r="232" spans="1:10" x14ac:dyDescent="0.25">
      <c r="A232" t="s">
        <v>422</v>
      </c>
      <c r="B232" t="s">
        <v>423</v>
      </c>
      <c r="C232" t="s">
        <v>16</v>
      </c>
      <c r="D232" t="s">
        <v>17</v>
      </c>
      <c r="E232" t="s">
        <v>13</v>
      </c>
      <c r="F232" t="s">
        <v>14</v>
      </c>
      <c r="G232" t="s">
        <v>14</v>
      </c>
      <c r="H232" t="s">
        <v>14</v>
      </c>
      <c r="I232" t="s">
        <v>14</v>
      </c>
      <c r="J232">
        <v>0</v>
      </c>
    </row>
    <row r="233" spans="1:10" x14ac:dyDescent="0.25">
      <c r="A233" t="s">
        <v>424</v>
      </c>
      <c r="B233" t="s">
        <v>425</v>
      </c>
      <c r="C233" t="s">
        <v>16</v>
      </c>
      <c r="D233" t="s">
        <v>17</v>
      </c>
      <c r="E233" t="s">
        <v>13</v>
      </c>
      <c r="F233" t="s">
        <v>14</v>
      </c>
      <c r="G233" t="s">
        <v>14</v>
      </c>
      <c r="H233" t="s">
        <v>14</v>
      </c>
      <c r="I233" t="s">
        <v>14</v>
      </c>
      <c r="J233">
        <v>0</v>
      </c>
    </row>
    <row r="234" spans="1:10" x14ac:dyDescent="0.25">
      <c r="A234" t="s">
        <v>426</v>
      </c>
      <c r="B234" t="s">
        <v>427</v>
      </c>
      <c r="C234" t="s">
        <v>16</v>
      </c>
      <c r="D234" t="s">
        <v>17</v>
      </c>
      <c r="E234" t="s">
        <v>13</v>
      </c>
      <c r="F234" t="s">
        <v>14</v>
      </c>
      <c r="G234" t="s">
        <v>29</v>
      </c>
      <c r="H234" t="s">
        <v>14</v>
      </c>
      <c r="I234" t="s">
        <v>14</v>
      </c>
      <c r="J234">
        <v>0</v>
      </c>
    </row>
    <row r="235" spans="1:10" x14ac:dyDescent="0.25">
      <c r="A235" t="s">
        <v>428</v>
      </c>
      <c r="B235" t="s">
        <v>19</v>
      </c>
      <c r="C235" t="s">
        <v>16</v>
      </c>
      <c r="D235" t="s">
        <v>17</v>
      </c>
      <c r="E235" t="s">
        <v>13</v>
      </c>
      <c r="F235" t="s">
        <v>14</v>
      </c>
      <c r="G235" t="s">
        <v>14</v>
      </c>
      <c r="H235" t="s">
        <v>14</v>
      </c>
      <c r="I235" t="s">
        <v>14</v>
      </c>
      <c r="J235">
        <v>0</v>
      </c>
    </row>
    <row r="236" spans="1:10" x14ac:dyDescent="0.25">
      <c r="A236" t="s">
        <v>429</v>
      </c>
      <c r="B236" t="s">
        <v>430</v>
      </c>
      <c r="C236" t="s">
        <v>16</v>
      </c>
      <c r="D236" t="s">
        <v>17</v>
      </c>
      <c r="E236" t="s">
        <v>13</v>
      </c>
      <c r="F236" t="s">
        <v>14</v>
      </c>
      <c r="G236" t="s">
        <v>14</v>
      </c>
      <c r="H236" t="s">
        <v>14</v>
      </c>
      <c r="I236" t="s">
        <v>14</v>
      </c>
      <c r="J236">
        <v>0</v>
      </c>
    </row>
    <row r="237" spans="1:10" x14ac:dyDescent="0.25">
      <c r="A237" t="s">
        <v>431</v>
      </c>
      <c r="B237" t="s">
        <v>432</v>
      </c>
      <c r="C237" t="s">
        <v>16</v>
      </c>
      <c r="D237" t="s">
        <v>17</v>
      </c>
      <c r="E237" t="s">
        <v>13</v>
      </c>
      <c r="F237" t="s">
        <v>14</v>
      </c>
      <c r="G237" t="s">
        <v>14</v>
      </c>
      <c r="H237" t="s">
        <v>14</v>
      </c>
      <c r="I237" t="s">
        <v>14</v>
      </c>
      <c r="J237">
        <v>0</v>
      </c>
    </row>
    <row r="238" spans="1:10" x14ac:dyDescent="0.25">
      <c r="A238" t="s">
        <v>433</v>
      </c>
      <c r="B238" t="s">
        <v>434</v>
      </c>
      <c r="C238" t="s">
        <v>16</v>
      </c>
      <c r="D238" t="s">
        <v>17</v>
      </c>
      <c r="E238" t="s">
        <v>13</v>
      </c>
      <c r="F238" t="s">
        <v>14</v>
      </c>
      <c r="G238" t="s">
        <v>14</v>
      </c>
      <c r="H238" t="s">
        <v>14</v>
      </c>
      <c r="I238" t="s">
        <v>14</v>
      </c>
      <c r="J238">
        <v>0</v>
      </c>
    </row>
    <row r="239" spans="1:10" x14ac:dyDescent="0.25">
      <c r="A239" t="s">
        <v>435</v>
      </c>
      <c r="B239" t="s">
        <v>436</v>
      </c>
      <c r="C239" t="s">
        <v>16</v>
      </c>
      <c r="D239" t="s">
        <v>437</v>
      </c>
      <c r="E239" t="s">
        <v>13</v>
      </c>
      <c r="F239" t="s">
        <v>14</v>
      </c>
      <c r="G239" t="s">
        <v>14</v>
      </c>
      <c r="H239" t="s">
        <v>14</v>
      </c>
      <c r="I239" t="s">
        <v>14</v>
      </c>
      <c r="J239">
        <v>0</v>
      </c>
    </row>
    <row r="240" spans="1:10" x14ac:dyDescent="0.25">
      <c r="A240" t="s">
        <v>438</v>
      </c>
      <c r="B240" t="s">
        <v>439</v>
      </c>
      <c r="C240" t="s">
        <v>16</v>
      </c>
      <c r="D240" t="s">
        <v>437</v>
      </c>
      <c r="E240" t="s">
        <v>13</v>
      </c>
      <c r="F240" t="s">
        <v>14</v>
      </c>
      <c r="G240" t="s">
        <v>14</v>
      </c>
      <c r="H240" t="s">
        <v>14</v>
      </c>
      <c r="I240" t="s">
        <v>14</v>
      </c>
      <c r="J240">
        <v>0</v>
      </c>
    </row>
    <row r="241" spans="1:10" x14ac:dyDescent="0.25">
      <c r="A241" t="s">
        <v>440</v>
      </c>
      <c r="B241" t="s">
        <v>441</v>
      </c>
      <c r="C241" t="s">
        <v>16</v>
      </c>
      <c r="D241" t="s">
        <v>437</v>
      </c>
      <c r="E241" t="s">
        <v>13</v>
      </c>
      <c r="F241" t="s">
        <v>14</v>
      </c>
      <c r="G241" t="s">
        <v>14</v>
      </c>
      <c r="H241" t="s">
        <v>14</v>
      </c>
      <c r="I241" t="s">
        <v>14</v>
      </c>
      <c r="J241">
        <v>0</v>
      </c>
    </row>
    <row r="242" spans="1:10" x14ac:dyDescent="0.25">
      <c r="A242" t="s">
        <v>442</v>
      </c>
      <c r="B242" t="s">
        <v>443</v>
      </c>
      <c r="C242" t="s">
        <v>16</v>
      </c>
      <c r="D242" t="s">
        <v>437</v>
      </c>
      <c r="E242" t="s">
        <v>13</v>
      </c>
      <c r="F242" t="s">
        <v>14</v>
      </c>
      <c r="G242" t="s">
        <v>14</v>
      </c>
      <c r="H242" t="s">
        <v>14</v>
      </c>
      <c r="I242" t="s">
        <v>14</v>
      </c>
      <c r="J242">
        <v>0</v>
      </c>
    </row>
    <row r="243" spans="1:10" x14ac:dyDescent="0.25">
      <c r="A243" t="s">
        <v>444</v>
      </c>
      <c r="B243" t="s">
        <v>445</v>
      </c>
      <c r="C243" t="s">
        <v>16</v>
      </c>
      <c r="D243" t="s">
        <v>17</v>
      </c>
      <c r="E243" t="s">
        <v>13</v>
      </c>
      <c r="F243" t="s">
        <v>14</v>
      </c>
      <c r="G243" t="s">
        <v>14</v>
      </c>
      <c r="H243" t="s">
        <v>14</v>
      </c>
      <c r="I243" t="s">
        <v>14</v>
      </c>
      <c r="J243">
        <v>0</v>
      </c>
    </row>
    <row r="244" spans="1:10" x14ac:dyDescent="0.25">
      <c r="A244" t="s">
        <v>446</v>
      </c>
      <c r="B244" t="s">
        <v>447</v>
      </c>
      <c r="C244" t="s">
        <v>16</v>
      </c>
      <c r="D244" t="s">
        <v>17</v>
      </c>
      <c r="E244" t="s">
        <v>13</v>
      </c>
      <c r="F244" t="s">
        <v>14</v>
      </c>
      <c r="G244" t="s">
        <v>14</v>
      </c>
      <c r="H244" t="s">
        <v>14</v>
      </c>
      <c r="I244" t="s">
        <v>14</v>
      </c>
      <c r="J244">
        <v>0</v>
      </c>
    </row>
    <row r="245" spans="1:10" x14ac:dyDescent="0.25">
      <c r="A245" t="s">
        <v>448</v>
      </c>
      <c r="B245" t="s">
        <v>449</v>
      </c>
      <c r="C245" t="s">
        <v>106</v>
      </c>
      <c r="D245" t="s">
        <v>200</v>
      </c>
      <c r="E245" t="s">
        <v>106</v>
      </c>
      <c r="F245" t="s">
        <v>18</v>
      </c>
      <c r="G245" t="s">
        <v>29</v>
      </c>
      <c r="H245" t="s">
        <v>14</v>
      </c>
      <c r="I245" t="s">
        <v>18</v>
      </c>
      <c r="J245">
        <v>40000</v>
      </c>
    </row>
    <row r="246" spans="1:10" x14ac:dyDescent="0.25">
      <c r="A246" t="s">
        <v>450</v>
      </c>
      <c r="B246" t="s">
        <v>451</v>
      </c>
      <c r="C246" t="s">
        <v>55</v>
      </c>
      <c r="D246" t="s">
        <v>17</v>
      </c>
      <c r="E246" t="s">
        <v>28</v>
      </c>
      <c r="F246" t="s">
        <v>14</v>
      </c>
      <c r="G246" t="s">
        <v>44</v>
      </c>
      <c r="H246" t="s">
        <v>14</v>
      </c>
      <c r="I246" t="s">
        <v>14</v>
      </c>
      <c r="J246">
        <v>0</v>
      </c>
    </row>
    <row r="247" spans="1:10" x14ac:dyDescent="0.25">
      <c r="A247" t="s">
        <v>452</v>
      </c>
      <c r="B247" t="s">
        <v>81</v>
      </c>
      <c r="C247" t="s">
        <v>114</v>
      </c>
      <c r="D247" t="s">
        <v>453</v>
      </c>
      <c r="E247" t="s">
        <v>114</v>
      </c>
      <c r="F247" t="s">
        <v>14</v>
      </c>
      <c r="G247" t="s">
        <v>14</v>
      </c>
      <c r="H247" t="s">
        <v>14</v>
      </c>
      <c r="I247" t="s">
        <v>14</v>
      </c>
      <c r="J2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36981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14</v>
      </c>
      <c r="I2" t="s">
        <v>14</v>
      </c>
      <c r="J2">
        <v>0</v>
      </c>
    </row>
    <row r="3" spans="1:10" x14ac:dyDescent="0.25">
      <c r="A3">
        <v>63848</v>
      </c>
      <c r="B3" t="s">
        <v>15</v>
      </c>
      <c r="C3" t="s">
        <v>16</v>
      </c>
      <c r="D3" t="s">
        <v>17</v>
      </c>
      <c r="E3" t="s">
        <v>13</v>
      </c>
      <c r="F3" t="s">
        <v>14</v>
      </c>
      <c r="G3" t="s">
        <v>18</v>
      </c>
      <c r="H3" t="s">
        <v>18</v>
      </c>
      <c r="I3" t="s">
        <v>18</v>
      </c>
      <c r="J3">
        <v>12376</v>
      </c>
    </row>
    <row r="4" spans="1:10" x14ac:dyDescent="0.25">
      <c r="A4">
        <v>66326</v>
      </c>
      <c r="B4" t="s">
        <v>19</v>
      </c>
      <c r="C4" t="s">
        <v>20</v>
      </c>
      <c r="D4" t="s">
        <v>21</v>
      </c>
      <c r="E4" t="s">
        <v>13</v>
      </c>
      <c r="F4" t="s">
        <v>14</v>
      </c>
      <c r="G4" t="s">
        <v>22</v>
      </c>
      <c r="H4" t="s">
        <v>22</v>
      </c>
      <c r="I4" t="s">
        <v>22</v>
      </c>
      <c r="J4">
        <v>15600</v>
      </c>
    </row>
    <row r="5" spans="1:10" x14ac:dyDescent="0.25">
      <c r="A5">
        <v>66820</v>
      </c>
      <c r="B5" t="s">
        <v>23</v>
      </c>
      <c r="C5" t="s">
        <v>24</v>
      </c>
      <c r="D5" t="s">
        <v>25</v>
      </c>
      <c r="E5" t="s">
        <v>13</v>
      </c>
      <c r="F5" t="s">
        <v>14</v>
      </c>
      <c r="G5" t="s">
        <v>14</v>
      </c>
      <c r="H5" t="s">
        <v>14</v>
      </c>
      <c r="I5" t="s">
        <v>14</v>
      </c>
      <c r="J5">
        <v>0</v>
      </c>
    </row>
    <row r="6" spans="1:10" x14ac:dyDescent="0.25">
      <c r="A6">
        <v>69252</v>
      </c>
      <c r="B6" t="s">
        <v>26</v>
      </c>
      <c r="C6" t="s">
        <v>27</v>
      </c>
      <c r="D6" t="s">
        <v>17</v>
      </c>
      <c r="E6" t="s">
        <v>28</v>
      </c>
      <c r="F6" t="s">
        <v>14</v>
      </c>
      <c r="G6" t="s">
        <v>29</v>
      </c>
      <c r="H6" t="s">
        <v>29</v>
      </c>
      <c r="I6" t="s">
        <v>29</v>
      </c>
      <c r="J6">
        <v>7100</v>
      </c>
    </row>
    <row r="7" spans="1:10" x14ac:dyDescent="0.25">
      <c r="A7">
        <v>69253</v>
      </c>
      <c r="B7" t="s">
        <v>30</v>
      </c>
      <c r="C7" t="s">
        <v>27</v>
      </c>
      <c r="D7" t="s">
        <v>17</v>
      </c>
      <c r="E7" t="s">
        <v>28</v>
      </c>
      <c r="F7" t="s">
        <v>14</v>
      </c>
      <c r="G7" t="s">
        <v>22</v>
      </c>
      <c r="H7" t="s">
        <v>22</v>
      </c>
      <c r="I7" t="s">
        <v>22</v>
      </c>
      <c r="J7">
        <v>7200</v>
      </c>
    </row>
    <row r="8" spans="1:10" x14ac:dyDescent="0.25">
      <c r="A8">
        <v>69262</v>
      </c>
      <c r="B8" t="s">
        <v>31</v>
      </c>
      <c r="C8" t="s">
        <v>32</v>
      </c>
      <c r="D8" t="s">
        <v>33</v>
      </c>
      <c r="E8" t="s">
        <v>13</v>
      </c>
      <c r="F8" t="s">
        <v>14</v>
      </c>
      <c r="G8" t="s">
        <v>29</v>
      </c>
      <c r="H8" t="s">
        <v>29</v>
      </c>
      <c r="I8" t="s">
        <v>29</v>
      </c>
      <c r="J8">
        <v>7400</v>
      </c>
    </row>
    <row r="9" spans="1:10" x14ac:dyDescent="0.25">
      <c r="A9">
        <v>69279</v>
      </c>
      <c r="B9" t="s">
        <v>34</v>
      </c>
      <c r="C9" t="s">
        <v>24</v>
      </c>
      <c r="D9" t="s">
        <v>35</v>
      </c>
      <c r="E9" t="s">
        <v>13</v>
      </c>
      <c r="F9" t="s">
        <v>14</v>
      </c>
      <c r="G9" t="s">
        <v>18</v>
      </c>
      <c r="H9" t="s">
        <v>36</v>
      </c>
      <c r="I9" t="s">
        <v>36</v>
      </c>
      <c r="J9">
        <v>3800</v>
      </c>
    </row>
    <row r="10" spans="1:10" x14ac:dyDescent="0.25">
      <c r="A10">
        <v>69293</v>
      </c>
      <c r="B10" t="s">
        <v>37</v>
      </c>
      <c r="C10" t="s">
        <v>38</v>
      </c>
      <c r="D10" t="s">
        <v>17</v>
      </c>
      <c r="E10" t="s">
        <v>13</v>
      </c>
      <c r="F10" t="s">
        <v>14</v>
      </c>
      <c r="G10" t="s">
        <v>14</v>
      </c>
      <c r="H10" t="s">
        <v>14</v>
      </c>
      <c r="I10" t="s">
        <v>14</v>
      </c>
      <c r="J10">
        <v>0</v>
      </c>
    </row>
    <row r="11" spans="1:10" x14ac:dyDescent="0.25">
      <c r="A11">
        <v>69507</v>
      </c>
      <c r="B11" t="s">
        <v>39</v>
      </c>
      <c r="C11" t="s">
        <v>32</v>
      </c>
      <c r="D11" t="s">
        <v>40</v>
      </c>
      <c r="E11" t="s">
        <v>13</v>
      </c>
      <c r="F11" t="s">
        <v>14</v>
      </c>
      <c r="G11" t="s">
        <v>14</v>
      </c>
      <c r="H11" t="s">
        <v>14</v>
      </c>
      <c r="I11" t="s">
        <v>14</v>
      </c>
      <c r="J11">
        <v>0</v>
      </c>
    </row>
    <row r="12" spans="1:10" x14ac:dyDescent="0.25">
      <c r="A12">
        <v>69518</v>
      </c>
      <c r="B12" t="s">
        <v>41</v>
      </c>
      <c r="C12" t="s">
        <v>42</v>
      </c>
      <c r="D12" t="s">
        <v>43</v>
      </c>
      <c r="E12" t="s">
        <v>13</v>
      </c>
      <c r="F12" t="s">
        <v>14</v>
      </c>
      <c r="G12" t="s">
        <v>29</v>
      </c>
      <c r="H12" t="s">
        <v>29</v>
      </c>
      <c r="I12" t="s">
        <v>44</v>
      </c>
      <c r="J12">
        <v>35000</v>
      </c>
    </row>
    <row r="13" spans="1:10" x14ac:dyDescent="0.25">
      <c r="A13">
        <v>69762</v>
      </c>
      <c r="B13" t="s">
        <v>45</v>
      </c>
      <c r="C13" t="s">
        <v>20</v>
      </c>
      <c r="D13" t="s">
        <v>21</v>
      </c>
      <c r="E13" t="s">
        <v>13</v>
      </c>
      <c r="F13" t="s">
        <v>14</v>
      </c>
      <c r="G13" t="s">
        <v>14</v>
      </c>
      <c r="H13" t="s">
        <v>14</v>
      </c>
      <c r="I13" t="s">
        <v>14</v>
      </c>
      <c r="J13">
        <v>0</v>
      </c>
    </row>
    <row r="14" spans="1:10" x14ac:dyDescent="0.25">
      <c r="A14">
        <v>71227</v>
      </c>
      <c r="B14" t="s">
        <v>46</v>
      </c>
      <c r="C14" t="s">
        <v>47</v>
      </c>
      <c r="D14" t="s">
        <v>17</v>
      </c>
      <c r="E14" t="s">
        <v>13</v>
      </c>
      <c r="F14" t="s">
        <v>14</v>
      </c>
      <c r="G14" t="s">
        <v>14</v>
      </c>
      <c r="H14" t="s">
        <v>14</v>
      </c>
      <c r="I14" t="s">
        <v>14</v>
      </c>
      <c r="J14">
        <v>0</v>
      </c>
    </row>
    <row r="15" spans="1:10" x14ac:dyDescent="0.25">
      <c r="A15">
        <v>71229</v>
      </c>
      <c r="B15" t="s">
        <v>19</v>
      </c>
      <c r="C15" t="s">
        <v>47</v>
      </c>
      <c r="D15" t="s">
        <v>17</v>
      </c>
      <c r="E15" t="s">
        <v>13</v>
      </c>
      <c r="F15" t="s">
        <v>14</v>
      </c>
      <c r="G15" t="s">
        <v>29</v>
      </c>
      <c r="H15" t="s">
        <v>29</v>
      </c>
      <c r="I15" t="s">
        <v>18</v>
      </c>
      <c r="J15">
        <v>20000</v>
      </c>
    </row>
    <row r="16" spans="1:10" x14ac:dyDescent="0.25">
      <c r="A16">
        <v>71230</v>
      </c>
      <c r="B16" t="s">
        <v>19</v>
      </c>
      <c r="C16" t="s">
        <v>48</v>
      </c>
      <c r="D16" t="s">
        <v>17</v>
      </c>
      <c r="E16" t="s">
        <v>13</v>
      </c>
      <c r="F16" t="s">
        <v>14</v>
      </c>
      <c r="G16" t="s">
        <v>14</v>
      </c>
      <c r="H16" t="s">
        <v>14</v>
      </c>
      <c r="I16" t="s">
        <v>14</v>
      </c>
      <c r="J16">
        <v>0</v>
      </c>
    </row>
    <row r="17" spans="1:10" x14ac:dyDescent="0.25">
      <c r="A17">
        <v>72426</v>
      </c>
      <c r="B17" t="s">
        <v>31</v>
      </c>
      <c r="C17" t="s">
        <v>27</v>
      </c>
      <c r="D17" t="s">
        <v>17</v>
      </c>
      <c r="E17" t="s">
        <v>28</v>
      </c>
      <c r="F17" t="s">
        <v>22</v>
      </c>
      <c r="G17" t="s">
        <v>22</v>
      </c>
      <c r="H17" t="s">
        <v>22</v>
      </c>
      <c r="I17" t="s">
        <v>22</v>
      </c>
      <c r="J17">
        <v>12700</v>
      </c>
    </row>
    <row r="18" spans="1:10" x14ac:dyDescent="0.25">
      <c r="A18">
        <v>79445</v>
      </c>
      <c r="B18" t="s">
        <v>49</v>
      </c>
      <c r="C18" t="s">
        <v>32</v>
      </c>
      <c r="D18" t="s">
        <v>40</v>
      </c>
      <c r="E18" t="s">
        <v>13</v>
      </c>
      <c r="F18" t="s">
        <v>14</v>
      </c>
      <c r="G18" t="s">
        <v>18</v>
      </c>
      <c r="H18" t="s">
        <v>36</v>
      </c>
      <c r="I18" t="s">
        <v>36</v>
      </c>
      <c r="J18">
        <v>10645</v>
      </c>
    </row>
    <row r="19" spans="1:10" x14ac:dyDescent="0.25">
      <c r="A19">
        <v>79448</v>
      </c>
      <c r="B19" t="s">
        <v>49</v>
      </c>
      <c r="C19" t="s">
        <v>50</v>
      </c>
      <c r="D19" t="s">
        <v>12</v>
      </c>
      <c r="E19" t="s">
        <v>13</v>
      </c>
      <c r="F19" t="s">
        <v>14</v>
      </c>
      <c r="G19" t="s">
        <v>14</v>
      </c>
      <c r="H19" t="s">
        <v>14</v>
      </c>
      <c r="I19" t="s">
        <v>14</v>
      </c>
      <c r="J19">
        <v>0</v>
      </c>
    </row>
    <row r="20" spans="1:10" x14ac:dyDescent="0.25">
      <c r="A20">
        <v>79460</v>
      </c>
      <c r="B20" t="s">
        <v>51</v>
      </c>
      <c r="C20" t="s">
        <v>20</v>
      </c>
      <c r="D20" t="s">
        <v>21</v>
      </c>
      <c r="E20" t="s">
        <v>13</v>
      </c>
      <c r="F20" t="s">
        <v>14</v>
      </c>
      <c r="G20" t="s">
        <v>29</v>
      </c>
      <c r="H20" t="s">
        <v>29</v>
      </c>
      <c r="I20" t="s">
        <v>36</v>
      </c>
      <c r="J20">
        <v>40000</v>
      </c>
    </row>
    <row r="21" spans="1:10" x14ac:dyDescent="0.25">
      <c r="A21">
        <v>80777</v>
      </c>
      <c r="B21" t="s">
        <v>41</v>
      </c>
      <c r="C21" t="s">
        <v>38</v>
      </c>
      <c r="D21" t="s">
        <v>17</v>
      </c>
      <c r="E21" t="s">
        <v>13</v>
      </c>
      <c r="F21" t="s">
        <v>14</v>
      </c>
      <c r="G21" t="s">
        <v>18</v>
      </c>
      <c r="H21" t="s">
        <v>18</v>
      </c>
      <c r="I21" t="s">
        <v>44</v>
      </c>
      <c r="J21">
        <v>41000</v>
      </c>
    </row>
    <row r="22" spans="1:10" x14ac:dyDescent="0.25">
      <c r="A22">
        <v>80779</v>
      </c>
      <c r="B22" t="s">
        <v>52</v>
      </c>
      <c r="C22" t="s">
        <v>16</v>
      </c>
      <c r="D22" t="s">
        <v>17</v>
      </c>
      <c r="E22" t="s">
        <v>13</v>
      </c>
      <c r="F22" t="s">
        <v>14</v>
      </c>
      <c r="G22" t="s">
        <v>14</v>
      </c>
      <c r="H22" t="s">
        <v>14</v>
      </c>
      <c r="I22" t="s">
        <v>14</v>
      </c>
      <c r="J22">
        <v>0</v>
      </c>
    </row>
    <row r="23" spans="1:10" x14ac:dyDescent="0.25">
      <c r="A23">
        <v>81166</v>
      </c>
      <c r="B23" t="s">
        <v>49</v>
      </c>
      <c r="C23" t="s">
        <v>11</v>
      </c>
      <c r="D23" t="s">
        <v>12</v>
      </c>
      <c r="E23" t="s">
        <v>13</v>
      </c>
      <c r="F23" t="s">
        <v>14</v>
      </c>
      <c r="G23" t="s">
        <v>14</v>
      </c>
      <c r="H23" t="s">
        <v>14</v>
      </c>
      <c r="I23" t="s">
        <v>14</v>
      </c>
      <c r="J23">
        <v>0</v>
      </c>
    </row>
    <row r="24" spans="1:10" x14ac:dyDescent="0.25">
      <c r="A24">
        <v>81167</v>
      </c>
      <c r="B24" t="s">
        <v>49</v>
      </c>
      <c r="C24" t="s">
        <v>47</v>
      </c>
      <c r="D24" t="s">
        <v>17</v>
      </c>
      <c r="E24" t="s">
        <v>13</v>
      </c>
      <c r="F24" t="s">
        <v>14</v>
      </c>
      <c r="G24" t="s">
        <v>14</v>
      </c>
      <c r="H24" t="s">
        <v>14</v>
      </c>
      <c r="I24" t="s">
        <v>14</v>
      </c>
      <c r="J24">
        <v>0</v>
      </c>
    </row>
    <row r="25" spans="1:10" x14ac:dyDescent="0.25">
      <c r="A25">
        <v>81168</v>
      </c>
      <c r="B25" t="s">
        <v>49</v>
      </c>
      <c r="C25" t="s">
        <v>32</v>
      </c>
      <c r="D25" t="s">
        <v>25</v>
      </c>
      <c r="E25" t="s">
        <v>13</v>
      </c>
      <c r="F25" t="s">
        <v>14</v>
      </c>
      <c r="G25" t="s">
        <v>14</v>
      </c>
      <c r="H25" t="s">
        <v>14</v>
      </c>
      <c r="I25" t="s">
        <v>14</v>
      </c>
      <c r="J25">
        <v>0</v>
      </c>
    </row>
    <row r="26" spans="1:10" x14ac:dyDescent="0.25">
      <c r="A26">
        <v>81169</v>
      </c>
      <c r="B26" t="s">
        <v>53</v>
      </c>
      <c r="C26" t="s">
        <v>32</v>
      </c>
      <c r="D26" t="s">
        <v>33</v>
      </c>
      <c r="E26" t="s">
        <v>13</v>
      </c>
      <c r="F26" t="s">
        <v>14</v>
      </c>
      <c r="G26" t="s">
        <v>14</v>
      </c>
      <c r="H26" t="s">
        <v>14</v>
      </c>
      <c r="I26" t="s">
        <v>14</v>
      </c>
      <c r="J26">
        <v>0</v>
      </c>
    </row>
    <row r="27" spans="1:10" x14ac:dyDescent="0.25">
      <c r="A27">
        <v>81170</v>
      </c>
      <c r="B27" t="s">
        <v>49</v>
      </c>
      <c r="C27" t="s">
        <v>24</v>
      </c>
      <c r="D27" t="s">
        <v>25</v>
      </c>
      <c r="E27" t="s">
        <v>13</v>
      </c>
      <c r="F27" t="s">
        <v>14</v>
      </c>
      <c r="G27" t="s">
        <v>18</v>
      </c>
      <c r="H27" t="s">
        <v>36</v>
      </c>
      <c r="I27" t="s">
        <v>36</v>
      </c>
      <c r="J27">
        <v>18500</v>
      </c>
    </row>
    <row r="28" spans="1:10" x14ac:dyDescent="0.25">
      <c r="A28">
        <v>81890</v>
      </c>
      <c r="B28" t="s">
        <v>54</v>
      </c>
      <c r="C28" t="s">
        <v>55</v>
      </c>
      <c r="D28" t="s">
        <v>56</v>
      </c>
      <c r="E28" t="s">
        <v>28</v>
      </c>
      <c r="F28" t="s">
        <v>14</v>
      </c>
      <c r="G28" t="s">
        <v>22</v>
      </c>
      <c r="H28" t="s">
        <v>22</v>
      </c>
      <c r="I28" t="s">
        <v>22</v>
      </c>
      <c r="J28">
        <v>9200</v>
      </c>
    </row>
    <row r="29" spans="1:10" x14ac:dyDescent="0.25">
      <c r="A29">
        <v>81893</v>
      </c>
      <c r="B29" t="s">
        <v>57</v>
      </c>
      <c r="C29" t="s">
        <v>27</v>
      </c>
      <c r="D29" t="s">
        <v>58</v>
      </c>
      <c r="E29" t="s">
        <v>28</v>
      </c>
      <c r="F29" t="s">
        <v>14</v>
      </c>
      <c r="G29" t="s">
        <v>29</v>
      </c>
      <c r="H29" t="s">
        <v>18</v>
      </c>
      <c r="I29" t="s">
        <v>18</v>
      </c>
      <c r="J29">
        <v>9000</v>
      </c>
    </row>
    <row r="30" spans="1:10" x14ac:dyDescent="0.25">
      <c r="A30">
        <v>81896</v>
      </c>
      <c r="B30" t="s">
        <v>59</v>
      </c>
      <c r="C30" t="s">
        <v>32</v>
      </c>
      <c r="D30" t="s">
        <v>33</v>
      </c>
      <c r="E30" t="s">
        <v>13</v>
      </c>
      <c r="F30" t="s">
        <v>14</v>
      </c>
      <c r="G30" t="s">
        <v>29</v>
      </c>
      <c r="H30" t="s">
        <v>29</v>
      </c>
      <c r="I30" t="s">
        <v>18</v>
      </c>
      <c r="J30">
        <v>19500</v>
      </c>
    </row>
    <row r="31" spans="1:10" x14ac:dyDescent="0.25">
      <c r="A31">
        <v>81901</v>
      </c>
      <c r="B31" t="s">
        <v>60</v>
      </c>
      <c r="C31" t="s">
        <v>32</v>
      </c>
      <c r="D31" t="s">
        <v>40</v>
      </c>
      <c r="E31" t="s">
        <v>13</v>
      </c>
      <c r="F31" t="s">
        <v>14</v>
      </c>
      <c r="G31" t="s">
        <v>18</v>
      </c>
      <c r="H31" t="s">
        <v>36</v>
      </c>
      <c r="I31" t="s">
        <v>36</v>
      </c>
      <c r="J31">
        <v>4150</v>
      </c>
    </row>
    <row r="32" spans="1:10" x14ac:dyDescent="0.25">
      <c r="A32">
        <v>81905</v>
      </c>
      <c r="B32" t="s">
        <v>61</v>
      </c>
      <c r="C32" t="s">
        <v>32</v>
      </c>
      <c r="D32" t="s">
        <v>33</v>
      </c>
      <c r="E32" t="s">
        <v>13</v>
      </c>
      <c r="F32" t="s">
        <v>14</v>
      </c>
      <c r="G32" t="s">
        <v>14</v>
      </c>
      <c r="H32" t="s">
        <v>14</v>
      </c>
      <c r="I32" t="s">
        <v>14</v>
      </c>
      <c r="J32">
        <v>0</v>
      </c>
    </row>
    <row r="33" spans="1:10" x14ac:dyDescent="0.25">
      <c r="A33">
        <v>81906</v>
      </c>
      <c r="B33" t="s">
        <v>62</v>
      </c>
      <c r="C33" t="s">
        <v>16</v>
      </c>
      <c r="D33" t="s">
        <v>63</v>
      </c>
      <c r="E33" t="s">
        <v>13</v>
      </c>
      <c r="F33" t="s">
        <v>14</v>
      </c>
      <c r="G33" t="s">
        <v>22</v>
      </c>
      <c r="H33" t="s">
        <v>22</v>
      </c>
      <c r="I33" t="s">
        <v>14</v>
      </c>
      <c r="J33">
        <v>0</v>
      </c>
    </row>
    <row r="34" spans="1:10" x14ac:dyDescent="0.25">
      <c r="A34">
        <v>81907</v>
      </c>
      <c r="B34" t="s">
        <v>61</v>
      </c>
      <c r="C34" t="s">
        <v>24</v>
      </c>
      <c r="D34" t="s">
        <v>64</v>
      </c>
      <c r="E34" t="s">
        <v>13</v>
      </c>
      <c r="F34" t="s">
        <v>14</v>
      </c>
      <c r="G34" t="s">
        <v>22</v>
      </c>
      <c r="H34" t="s">
        <v>22</v>
      </c>
      <c r="I34" t="s">
        <v>22</v>
      </c>
      <c r="J34">
        <v>43000</v>
      </c>
    </row>
    <row r="35" spans="1:10" x14ac:dyDescent="0.25">
      <c r="A35">
        <v>81910</v>
      </c>
      <c r="B35" t="s">
        <v>65</v>
      </c>
      <c r="C35" t="s">
        <v>24</v>
      </c>
      <c r="D35" t="s">
        <v>25</v>
      </c>
      <c r="E35" t="s">
        <v>13</v>
      </c>
      <c r="F35" t="s">
        <v>14</v>
      </c>
      <c r="G35" t="s">
        <v>36</v>
      </c>
      <c r="H35" t="s">
        <v>14</v>
      </c>
      <c r="I35" t="s">
        <v>14</v>
      </c>
      <c r="J35">
        <v>0</v>
      </c>
    </row>
    <row r="36" spans="1:10" x14ac:dyDescent="0.25">
      <c r="A36">
        <v>81911</v>
      </c>
      <c r="B36" t="s">
        <v>66</v>
      </c>
      <c r="C36" t="s">
        <v>67</v>
      </c>
      <c r="D36" t="s">
        <v>17</v>
      </c>
      <c r="E36" t="s">
        <v>13</v>
      </c>
      <c r="F36" t="s">
        <v>14</v>
      </c>
      <c r="G36" t="s">
        <v>14</v>
      </c>
      <c r="H36" t="s">
        <v>14</v>
      </c>
      <c r="I36" t="s">
        <v>14</v>
      </c>
      <c r="J36">
        <v>0</v>
      </c>
    </row>
    <row r="37" spans="1:10" x14ac:dyDescent="0.25">
      <c r="A37">
        <v>81916</v>
      </c>
      <c r="B37" t="s">
        <v>68</v>
      </c>
      <c r="C37" t="s">
        <v>13</v>
      </c>
      <c r="D37" t="s">
        <v>17</v>
      </c>
      <c r="E37" t="s">
        <v>13</v>
      </c>
      <c r="F37" t="s">
        <v>14</v>
      </c>
      <c r="G37" t="s">
        <v>14</v>
      </c>
      <c r="H37" t="s">
        <v>14</v>
      </c>
      <c r="I37" t="s">
        <v>14</v>
      </c>
      <c r="J37">
        <v>0</v>
      </c>
    </row>
    <row r="38" spans="1:10" x14ac:dyDescent="0.25">
      <c r="A38">
        <v>85959</v>
      </c>
      <c r="B38" t="s">
        <v>69</v>
      </c>
      <c r="C38" t="s">
        <v>16</v>
      </c>
      <c r="D38" t="s">
        <v>63</v>
      </c>
      <c r="E38" t="s">
        <v>13</v>
      </c>
      <c r="F38" t="s">
        <v>22</v>
      </c>
      <c r="G38" t="s">
        <v>22</v>
      </c>
      <c r="H38" t="s">
        <v>22</v>
      </c>
      <c r="I38" t="s">
        <v>22</v>
      </c>
      <c r="J38">
        <v>14000</v>
      </c>
    </row>
    <row r="39" spans="1:10" x14ac:dyDescent="0.25">
      <c r="A39">
        <v>86022</v>
      </c>
      <c r="B39" t="s">
        <v>70</v>
      </c>
      <c r="C39" t="s">
        <v>11</v>
      </c>
      <c r="D39" t="s">
        <v>63</v>
      </c>
      <c r="E39" t="s">
        <v>13</v>
      </c>
      <c r="F39" t="s">
        <v>22</v>
      </c>
      <c r="G39" t="s">
        <v>22</v>
      </c>
      <c r="H39" t="s">
        <v>22</v>
      </c>
      <c r="I39" t="s">
        <v>22</v>
      </c>
      <c r="J39">
        <v>48732</v>
      </c>
    </row>
    <row r="40" spans="1:10" x14ac:dyDescent="0.25">
      <c r="A40">
        <v>86023</v>
      </c>
      <c r="B40" t="s">
        <v>71</v>
      </c>
      <c r="C40" t="s">
        <v>72</v>
      </c>
      <c r="D40" t="s">
        <v>12</v>
      </c>
      <c r="E40" t="s">
        <v>13</v>
      </c>
      <c r="F40" t="s">
        <v>14</v>
      </c>
      <c r="G40" t="s">
        <v>36</v>
      </c>
      <c r="H40" t="s">
        <v>14</v>
      </c>
      <c r="I40" t="s">
        <v>14</v>
      </c>
      <c r="J40">
        <v>0</v>
      </c>
    </row>
    <row r="41" spans="1:10" x14ac:dyDescent="0.25">
      <c r="A41">
        <v>86027</v>
      </c>
      <c r="B41" t="s">
        <v>73</v>
      </c>
      <c r="C41" t="s">
        <v>16</v>
      </c>
      <c r="D41" t="s">
        <v>17</v>
      </c>
      <c r="E41" t="s">
        <v>13</v>
      </c>
      <c r="F41" t="s">
        <v>14</v>
      </c>
      <c r="G41" t="s">
        <v>18</v>
      </c>
      <c r="H41" t="s">
        <v>36</v>
      </c>
      <c r="I41" t="s">
        <v>36</v>
      </c>
      <c r="J41">
        <v>4350</v>
      </c>
    </row>
    <row r="42" spans="1:10" x14ac:dyDescent="0.25">
      <c r="A42">
        <v>87378</v>
      </c>
      <c r="B42" t="s">
        <v>74</v>
      </c>
      <c r="C42" t="s">
        <v>75</v>
      </c>
      <c r="D42" t="s">
        <v>76</v>
      </c>
      <c r="E42" t="s">
        <v>77</v>
      </c>
      <c r="F42" t="s">
        <v>14</v>
      </c>
      <c r="G42" t="s">
        <v>14</v>
      </c>
      <c r="H42" t="s">
        <v>14</v>
      </c>
      <c r="I42" t="s">
        <v>14</v>
      </c>
      <c r="J42">
        <v>0</v>
      </c>
    </row>
    <row r="43" spans="1:10" x14ac:dyDescent="0.25">
      <c r="A43">
        <v>87436</v>
      </c>
      <c r="B43" t="s">
        <v>41</v>
      </c>
      <c r="C43" t="s">
        <v>24</v>
      </c>
      <c r="D43" t="s">
        <v>64</v>
      </c>
      <c r="E43" t="s">
        <v>13</v>
      </c>
      <c r="F43" t="s">
        <v>14</v>
      </c>
      <c r="G43" t="s">
        <v>18</v>
      </c>
      <c r="H43" t="s">
        <v>36</v>
      </c>
      <c r="I43" t="s">
        <v>14</v>
      </c>
      <c r="J43">
        <v>0</v>
      </c>
    </row>
    <row r="44" spans="1:10" x14ac:dyDescent="0.25">
      <c r="A44">
        <v>87437</v>
      </c>
      <c r="B44" t="s">
        <v>78</v>
      </c>
      <c r="C44" t="s">
        <v>38</v>
      </c>
      <c r="D44" t="s">
        <v>17</v>
      </c>
      <c r="E44" t="s">
        <v>13</v>
      </c>
      <c r="F44" t="s">
        <v>22</v>
      </c>
      <c r="G44" t="s">
        <v>22</v>
      </c>
      <c r="H44" t="s">
        <v>22</v>
      </c>
      <c r="I44" t="s">
        <v>22</v>
      </c>
      <c r="J44">
        <v>48000</v>
      </c>
    </row>
    <row r="45" spans="1:10" x14ac:dyDescent="0.25">
      <c r="A45">
        <v>87439</v>
      </c>
      <c r="B45" t="s">
        <v>79</v>
      </c>
      <c r="C45" t="s">
        <v>16</v>
      </c>
      <c r="D45" t="s">
        <v>80</v>
      </c>
      <c r="E45" t="s">
        <v>13</v>
      </c>
      <c r="F45" t="s">
        <v>14</v>
      </c>
      <c r="G45" t="s">
        <v>14</v>
      </c>
      <c r="H45" t="s">
        <v>14</v>
      </c>
      <c r="I45" t="s">
        <v>14</v>
      </c>
      <c r="J45">
        <v>0</v>
      </c>
    </row>
    <row r="46" spans="1:10" x14ac:dyDescent="0.25">
      <c r="A46">
        <v>87441</v>
      </c>
      <c r="B46" t="s">
        <v>81</v>
      </c>
      <c r="C46" t="s">
        <v>50</v>
      </c>
      <c r="D46" t="s">
        <v>12</v>
      </c>
      <c r="E46" t="s">
        <v>13</v>
      </c>
      <c r="F46" t="s">
        <v>14</v>
      </c>
      <c r="G46" t="s">
        <v>18</v>
      </c>
      <c r="H46" t="s">
        <v>18</v>
      </c>
      <c r="I46" t="s">
        <v>18</v>
      </c>
      <c r="J46">
        <v>4700</v>
      </c>
    </row>
    <row r="47" spans="1:10" x14ac:dyDescent="0.25">
      <c r="A47">
        <v>87442</v>
      </c>
      <c r="B47" t="s">
        <v>78</v>
      </c>
      <c r="C47" t="s">
        <v>24</v>
      </c>
      <c r="D47" t="s">
        <v>64</v>
      </c>
      <c r="E47" t="s">
        <v>13</v>
      </c>
      <c r="F47" t="s">
        <v>14</v>
      </c>
      <c r="G47" t="s">
        <v>36</v>
      </c>
      <c r="H47" t="s">
        <v>14</v>
      </c>
      <c r="I47" t="s">
        <v>14</v>
      </c>
      <c r="J47">
        <v>0</v>
      </c>
    </row>
    <row r="48" spans="1:10" x14ac:dyDescent="0.25">
      <c r="A48">
        <v>87444</v>
      </c>
      <c r="B48" t="s">
        <v>82</v>
      </c>
      <c r="C48" t="s">
        <v>83</v>
      </c>
      <c r="D48" t="s">
        <v>17</v>
      </c>
      <c r="E48" t="s">
        <v>13</v>
      </c>
      <c r="F48" t="s">
        <v>14</v>
      </c>
      <c r="G48" t="s">
        <v>14</v>
      </c>
      <c r="H48" t="s">
        <v>14</v>
      </c>
      <c r="I48" t="s">
        <v>14</v>
      </c>
      <c r="J48">
        <v>0</v>
      </c>
    </row>
    <row r="49" spans="1:10" x14ac:dyDescent="0.25">
      <c r="A49">
        <v>87447</v>
      </c>
      <c r="B49" t="s">
        <v>84</v>
      </c>
      <c r="C49" t="s">
        <v>38</v>
      </c>
      <c r="D49" t="s">
        <v>17</v>
      </c>
      <c r="E49" t="s">
        <v>13</v>
      </c>
      <c r="F49" t="s">
        <v>14</v>
      </c>
      <c r="G49" t="s">
        <v>29</v>
      </c>
      <c r="H49" t="s">
        <v>29</v>
      </c>
      <c r="I49" t="s">
        <v>29</v>
      </c>
      <c r="J49">
        <v>6400</v>
      </c>
    </row>
    <row r="50" spans="1:10" x14ac:dyDescent="0.25">
      <c r="A50">
        <v>87741</v>
      </c>
      <c r="B50" t="s">
        <v>85</v>
      </c>
      <c r="C50" t="s">
        <v>55</v>
      </c>
      <c r="D50" t="s">
        <v>17</v>
      </c>
      <c r="E50" t="s">
        <v>28</v>
      </c>
      <c r="F50" t="s">
        <v>14</v>
      </c>
      <c r="G50" t="s">
        <v>18</v>
      </c>
      <c r="H50" t="s">
        <v>14</v>
      </c>
      <c r="I50" t="s">
        <v>44</v>
      </c>
      <c r="J50">
        <v>11800</v>
      </c>
    </row>
    <row r="51" spans="1:10" x14ac:dyDescent="0.25">
      <c r="A51">
        <v>88654</v>
      </c>
      <c r="B51" t="s">
        <v>86</v>
      </c>
      <c r="C51" t="s">
        <v>55</v>
      </c>
      <c r="D51" t="s">
        <v>17</v>
      </c>
      <c r="E51" t="s">
        <v>28</v>
      </c>
      <c r="F51" t="s">
        <v>14</v>
      </c>
      <c r="G51" t="s">
        <v>18</v>
      </c>
      <c r="H51" t="s">
        <v>36</v>
      </c>
      <c r="I51" t="s">
        <v>36</v>
      </c>
      <c r="J51">
        <v>13300</v>
      </c>
    </row>
    <row r="52" spans="1:10" x14ac:dyDescent="0.25">
      <c r="A52">
        <v>88655</v>
      </c>
      <c r="B52" t="s">
        <v>87</v>
      </c>
      <c r="C52" t="s">
        <v>55</v>
      </c>
      <c r="D52" t="s">
        <v>17</v>
      </c>
      <c r="E52" t="s">
        <v>28</v>
      </c>
      <c r="F52" t="s">
        <v>14</v>
      </c>
      <c r="G52" t="s">
        <v>44</v>
      </c>
      <c r="H52" t="s">
        <v>14</v>
      </c>
      <c r="I52" t="s">
        <v>14</v>
      </c>
      <c r="J52">
        <v>0</v>
      </c>
    </row>
    <row r="53" spans="1:10" x14ac:dyDescent="0.25">
      <c r="A53">
        <v>88656</v>
      </c>
      <c r="B53" t="s">
        <v>88</v>
      </c>
      <c r="C53" t="s">
        <v>55</v>
      </c>
      <c r="D53" t="s">
        <v>17</v>
      </c>
      <c r="E53" t="s">
        <v>28</v>
      </c>
      <c r="F53" t="s">
        <v>14</v>
      </c>
      <c r="G53" t="s">
        <v>18</v>
      </c>
      <c r="H53" t="s">
        <v>14</v>
      </c>
      <c r="I53" t="s">
        <v>14</v>
      </c>
      <c r="J53">
        <v>0</v>
      </c>
    </row>
    <row r="54" spans="1:10" x14ac:dyDescent="0.25">
      <c r="A54">
        <v>88658</v>
      </c>
      <c r="B54" t="s">
        <v>89</v>
      </c>
      <c r="C54" t="s">
        <v>27</v>
      </c>
      <c r="D54" t="s">
        <v>17</v>
      </c>
      <c r="E54" t="s">
        <v>28</v>
      </c>
      <c r="F54" t="s">
        <v>14</v>
      </c>
      <c r="G54" t="s">
        <v>29</v>
      </c>
      <c r="H54" t="s">
        <v>29</v>
      </c>
      <c r="I54" t="s">
        <v>14</v>
      </c>
      <c r="J54">
        <v>0</v>
      </c>
    </row>
    <row r="55" spans="1:10" x14ac:dyDescent="0.25">
      <c r="A55">
        <v>89186</v>
      </c>
      <c r="B55" t="s">
        <v>19</v>
      </c>
      <c r="C55" t="s">
        <v>24</v>
      </c>
      <c r="D55" t="s">
        <v>25</v>
      </c>
      <c r="E55" t="s">
        <v>13</v>
      </c>
      <c r="F55" t="s">
        <v>14</v>
      </c>
      <c r="G55" t="s">
        <v>22</v>
      </c>
      <c r="H55" t="s">
        <v>22</v>
      </c>
      <c r="I55" t="s">
        <v>22</v>
      </c>
      <c r="J55">
        <v>16500</v>
      </c>
    </row>
    <row r="56" spans="1:10" x14ac:dyDescent="0.25">
      <c r="A56">
        <v>89187</v>
      </c>
      <c r="B56" t="s">
        <v>90</v>
      </c>
      <c r="C56" t="s">
        <v>16</v>
      </c>
      <c r="D56" t="s">
        <v>17</v>
      </c>
      <c r="E56" t="s">
        <v>13</v>
      </c>
      <c r="F56" t="s">
        <v>14</v>
      </c>
      <c r="G56" t="s">
        <v>18</v>
      </c>
      <c r="H56" t="s">
        <v>18</v>
      </c>
      <c r="I56" t="s">
        <v>36</v>
      </c>
      <c r="J56">
        <v>7500</v>
      </c>
    </row>
    <row r="57" spans="1:10" x14ac:dyDescent="0.25">
      <c r="A57">
        <v>89189</v>
      </c>
      <c r="B57" t="s">
        <v>19</v>
      </c>
      <c r="C57" t="s">
        <v>11</v>
      </c>
      <c r="D57" t="s">
        <v>12</v>
      </c>
      <c r="E57" t="s">
        <v>13</v>
      </c>
      <c r="F57" t="s">
        <v>14</v>
      </c>
      <c r="G57" t="s">
        <v>14</v>
      </c>
      <c r="H57" t="s">
        <v>14</v>
      </c>
      <c r="I57" t="s">
        <v>14</v>
      </c>
      <c r="J57">
        <v>0</v>
      </c>
    </row>
    <row r="58" spans="1:10" x14ac:dyDescent="0.25">
      <c r="A58">
        <v>89190</v>
      </c>
      <c r="B58" t="s">
        <v>91</v>
      </c>
      <c r="C58" t="s">
        <v>11</v>
      </c>
      <c r="D58" t="s">
        <v>12</v>
      </c>
      <c r="E58" t="s">
        <v>13</v>
      </c>
      <c r="F58" t="s">
        <v>14</v>
      </c>
      <c r="G58" t="s">
        <v>14</v>
      </c>
      <c r="H58" t="s">
        <v>14</v>
      </c>
      <c r="I58" t="s">
        <v>14</v>
      </c>
      <c r="J58">
        <v>0</v>
      </c>
    </row>
    <row r="59" spans="1:10" x14ac:dyDescent="0.25">
      <c r="A59">
        <v>89192</v>
      </c>
      <c r="B59" t="s">
        <v>92</v>
      </c>
      <c r="C59" t="s">
        <v>93</v>
      </c>
      <c r="D59" t="s">
        <v>17</v>
      </c>
      <c r="E59" t="s">
        <v>13</v>
      </c>
      <c r="F59" t="s">
        <v>14</v>
      </c>
      <c r="G59" t="s">
        <v>18</v>
      </c>
      <c r="H59" t="s">
        <v>36</v>
      </c>
      <c r="I59" t="s">
        <v>44</v>
      </c>
      <c r="J59">
        <v>21000</v>
      </c>
    </row>
    <row r="60" spans="1:10" x14ac:dyDescent="0.25">
      <c r="A60">
        <v>89193</v>
      </c>
      <c r="B60" t="s">
        <v>41</v>
      </c>
      <c r="C60" t="s">
        <v>42</v>
      </c>
      <c r="D60" t="s">
        <v>43</v>
      </c>
      <c r="E60" t="s">
        <v>13</v>
      </c>
      <c r="F60" t="s">
        <v>14</v>
      </c>
      <c r="G60" t="s">
        <v>18</v>
      </c>
      <c r="H60" t="s">
        <v>36</v>
      </c>
      <c r="I60" t="s">
        <v>44</v>
      </c>
      <c r="J60">
        <v>27000</v>
      </c>
    </row>
    <row r="61" spans="1:10" x14ac:dyDescent="0.25">
      <c r="A61">
        <v>90510</v>
      </c>
      <c r="B61" t="s">
        <v>94</v>
      </c>
      <c r="C61" t="s">
        <v>55</v>
      </c>
      <c r="D61" t="s">
        <v>17</v>
      </c>
      <c r="E61" t="s">
        <v>28</v>
      </c>
      <c r="F61" t="s">
        <v>14</v>
      </c>
      <c r="G61" t="s">
        <v>18</v>
      </c>
      <c r="H61" t="s">
        <v>14</v>
      </c>
      <c r="I61" t="s">
        <v>14</v>
      </c>
      <c r="J61">
        <v>0</v>
      </c>
    </row>
    <row r="62" spans="1:10" x14ac:dyDescent="0.25">
      <c r="A62">
        <v>90610</v>
      </c>
      <c r="B62" t="s">
        <v>95</v>
      </c>
      <c r="C62" t="s">
        <v>27</v>
      </c>
      <c r="D62" t="s">
        <v>17</v>
      </c>
      <c r="E62" t="s">
        <v>28</v>
      </c>
      <c r="F62" t="s">
        <v>14</v>
      </c>
      <c r="G62" t="s">
        <v>29</v>
      </c>
      <c r="H62" t="s">
        <v>29</v>
      </c>
      <c r="I62" t="s">
        <v>29</v>
      </c>
      <c r="J62">
        <v>4500</v>
      </c>
    </row>
    <row r="63" spans="1:10" x14ac:dyDescent="0.25">
      <c r="A63">
        <v>91018</v>
      </c>
      <c r="B63" t="s">
        <v>41</v>
      </c>
      <c r="C63" t="s">
        <v>42</v>
      </c>
      <c r="D63" t="s">
        <v>43</v>
      </c>
      <c r="E63" t="s">
        <v>13</v>
      </c>
      <c r="F63" t="s">
        <v>14</v>
      </c>
      <c r="G63" t="s">
        <v>22</v>
      </c>
      <c r="H63" t="s">
        <v>22</v>
      </c>
      <c r="I63" t="s">
        <v>22</v>
      </c>
      <c r="J63">
        <v>35000</v>
      </c>
    </row>
    <row r="64" spans="1:10" x14ac:dyDescent="0.25">
      <c r="A64">
        <v>91019</v>
      </c>
      <c r="B64" t="s">
        <v>96</v>
      </c>
      <c r="C64" t="s">
        <v>13</v>
      </c>
      <c r="D64" t="s">
        <v>17</v>
      </c>
      <c r="E64" t="s">
        <v>13</v>
      </c>
      <c r="F64" t="s">
        <v>14</v>
      </c>
      <c r="G64" t="s">
        <v>29</v>
      </c>
      <c r="H64" t="s">
        <v>29</v>
      </c>
      <c r="I64" t="s">
        <v>14</v>
      </c>
      <c r="J64">
        <v>0</v>
      </c>
    </row>
    <row r="65" spans="1:10" x14ac:dyDescent="0.25">
      <c r="A65">
        <v>91020</v>
      </c>
      <c r="B65" t="s">
        <v>97</v>
      </c>
      <c r="C65" t="s">
        <v>24</v>
      </c>
      <c r="D65" t="s">
        <v>25</v>
      </c>
      <c r="E65" t="s">
        <v>13</v>
      </c>
      <c r="F65" t="s">
        <v>14</v>
      </c>
      <c r="G65" t="s">
        <v>18</v>
      </c>
      <c r="H65" t="s">
        <v>36</v>
      </c>
      <c r="I65" t="s">
        <v>36</v>
      </c>
      <c r="J65">
        <v>11600</v>
      </c>
    </row>
    <row r="66" spans="1:10" x14ac:dyDescent="0.25">
      <c r="A66">
        <v>91021</v>
      </c>
      <c r="B66" t="s">
        <v>66</v>
      </c>
      <c r="C66" t="s">
        <v>98</v>
      </c>
      <c r="D66" t="s">
        <v>99</v>
      </c>
      <c r="E66" t="s">
        <v>13</v>
      </c>
      <c r="F66" t="s">
        <v>14</v>
      </c>
      <c r="G66" t="s">
        <v>18</v>
      </c>
      <c r="H66" t="s">
        <v>18</v>
      </c>
      <c r="I66" t="s">
        <v>18</v>
      </c>
      <c r="J66">
        <v>12800</v>
      </c>
    </row>
    <row r="67" spans="1:10" x14ac:dyDescent="0.25">
      <c r="A67">
        <v>91022</v>
      </c>
      <c r="B67" t="s">
        <v>100</v>
      </c>
      <c r="C67" t="s">
        <v>38</v>
      </c>
      <c r="D67" t="s">
        <v>17</v>
      </c>
      <c r="E67" t="s">
        <v>13</v>
      </c>
      <c r="F67" t="s">
        <v>14</v>
      </c>
      <c r="G67" t="s">
        <v>18</v>
      </c>
      <c r="H67" t="s">
        <v>18</v>
      </c>
      <c r="I67" t="s">
        <v>18</v>
      </c>
      <c r="J67">
        <v>11800</v>
      </c>
    </row>
    <row r="68" spans="1:10" x14ac:dyDescent="0.25">
      <c r="A68">
        <v>91023</v>
      </c>
      <c r="B68" t="s">
        <v>101</v>
      </c>
      <c r="C68" t="s">
        <v>50</v>
      </c>
      <c r="D68" t="s">
        <v>12</v>
      </c>
      <c r="E68" t="s">
        <v>13</v>
      </c>
      <c r="F68" t="s">
        <v>14</v>
      </c>
      <c r="G68" t="s">
        <v>14</v>
      </c>
      <c r="H68" t="s">
        <v>14</v>
      </c>
      <c r="I68" t="s">
        <v>14</v>
      </c>
      <c r="J68">
        <v>0</v>
      </c>
    </row>
    <row r="69" spans="1:10" x14ac:dyDescent="0.25">
      <c r="A69">
        <v>91024</v>
      </c>
      <c r="B69" t="s">
        <v>41</v>
      </c>
      <c r="C69" t="s">
        <v>42</v>
      </c>
      <c r="D69" t="s">
        <v>102</v>
      </c>
      <c r="E69" t="s">
        <v>13</v>
      </c>
      <c r="F69" t="s">
        <v>14</v>
      </c>
      <c r="G69" t="s">
        <v>14</v>
      </c>
      <c r="H69" t="s">
        <v>14</v>
      </c>
      <c r="I69" t="s">
        <v>14</v>
      </c>
      <c r="J69">
        <v>0</v>
      </c>
    </row>
    <row r="70" spans="1:10" x14ac:dyDescent="0.25">
      <c r="A70">
        <v>91027</v>
      </c>
      <c r="B70" t="s">
        <v>103</v>
      </c>
      <c r="C70" t="s">
        <v>38</v>
      </c>
      <c r="D70" t="s">
        <v>104</v>
      </c>
      <c r="E70" t="s">
        <v>13</v>
      </c>
      <c r="F70" t="s">
        <v>14</v>
      </c>
      <c r="G70" t="s">
        <v>36</v>
      </c>
      <c r="H70" t="s">
        <v>14</v>
      </c>
      <c r="I70" t="s">
        <v>14</v>
      </c>
      <c r="J70">
        <v>0</v>
      </c>
    </row>
    <row r="71" spans="1:10" x14ac:dyDescent="0.25">
      <c r="A71">
        <v>92107</v>
      </c>
      <c r="B71" t="s">
        <v>105</v>
      </c>
      <c r="C71" t="s">
        <v>55</v>
      </c>
      <c r="D71" t="s">
        <v>17</v>
      </c>
      <c r="E71" t="s">
        <v>28</v>
      </c>
      <c r="F71" t="s">
        <v>14</v>
      </c>
      <c r="G71" t="s">
        <v>29</v>
      </c>
      <c r="H71" t="s">
        <v>14</v>
      </c>
      <c r="I71" t="s">
        <v>14</v>
      </c>
      <c r="J71">
        <v>0</v>
      </c>
    </row>
    <row r="72" spans="1:10" x14ac:dyDescent="0.25">
      <c r="A72">
        <v>92241</v>
      </c>
      <c r="B72" t="s">
        <v>49</v>
      </c>
      <c r="C72" t="s">
        <v>106</v>
      </c>
      <c r="D72" t="s">
        <v>107</v>
      </c>
      <c r="E72" t="s">
        <v>106</v>
      </c>
      <c r="F72" t="s">
        <v>14</v>
      </c>
      <c r="G72" t="s">
        <v>14</v>
      </c>
      <c r="H72" t="s">
        <v>18</v>
      </c>
      <c r="I72" t="s">
        <v>14</v>
      </c>
      <c r="J72">
        <v>0</v>
      </c>
    </row>
    <row r="73" spans="1:10" x14ac:dyDescent="0.25">
      <c r="A73">
        <v>92242</v>
      </c>
      <c r="B73" t="s">
        <v>108</v>
      </c>
      <c r="C73" t="s">
        <v>106</v>
      </c>
      <c r="D73" t="s">
        <v>107</v>
      </c>
      <c r="E73" t="s">
        <v>106</v>
      </c>
      <c r="F73" t="s">
        <v>14</v>
      </c>
      <c r="G73" t="s">
        <v>14</v>
      </c>
      <c r="H73" t="s">
        <v>22</v>
      </c>
      <c r="I73" t="s">
        <v>14</v>
      </c>
      <c r="J73">
        <v>0</v>
      </c>
    </row>
    <row r="74" spans="1:10" x14ac:dyDescent="0.25">
      <c r="A74">
        <v>92243</v>
      </c>
      <c r="B74" t="s">
        <v>109</v>
      </c>
      <c r="C74" t="s">
        <v>106</v>
      </c>
      <c r="D74" t="s">
        <v>107</v>
      </c>
      <c r="E74" t="s">
        <v>106</v>
      </c>
      <c r="F74" t="s">
        <v>14</v>
      </c>
      <c r="G74" t="s">
        <v>14</v>
      </c>
      <c r="H74" t="s">
        <v>22</v>
      </c>
      <c r="I74" t="s">
        <v>14</v>
      </c>
      <c r="J74">
        <v>0</v>
      </c>
    </row>
    <row r="75" spans="1:10" x14ac:dyDescent="0.25">
      <c r="A75">
        <v>92351</v>
      </c>
      <c r="B75" t="s">
        <v>110</v>
      </c>
      <c r="C75" t="s">
        <v>106</v>
      </c>
      <c r="D75" t="s">
        <v>107</v>
      </c>
      <c r="E75" t="s">
        <v>106</v>
      </c>
      <c r="F75" t="s">
        <v>14</v>
      </c>
      <c r="G75" t="s">
        <v>14</v>
      </c>
      <c r="H75" t="s">
        <v>22</v>
      </c>
      <c r="I75" t="s">
        <v>14</v>
      </c>
      <c r="J75">
        <v>0</v>
      </c>
    </row>
    <row r="76" spans="1:10" x14ac:dyDescent="0.25">
      <c r="A76">
        <v>92352</v>
      </c>
      <c r="B76" t="s">
        <v>111</v>
      </c>
      <c r="C76" t="s">
        <v>106</v>
      </c>
      <c r="D76" t="s">
        <v>107</v>
      </c>
      <c r="E76" t="s">
        <v>106</v>
      </c>
      <c r="F76" t="s">
        <v>14</v>
      </c>
      <c r="G76" t="s">
        <v>14</v>
      </c>
      <c r="H76" t="s">
        <v>22</v>
      </c>
      <c r="I76" t="s">
        <v>14</v>
      </c>
      <c r="J76">
        <v>0</v>
      </c>
    </row>
    <row r="77" spans="1:10" x14ac:dyDescent="0.25">
      <c r="A77">
        <v>92397</v>
      </c>
      <c r="B77" t="s">
        <v>112</v>
      </c>
      <c r="C77" t="s">
        <v>27</v>
      </c>
      <c r="D77" t="s">
        <v>17</v>
      </c>
      <c r="E77" t="s">
        <v>28</v>
      </c>
      <c r="F77" t="s">
        <v>14</v>
      </c>
      <c r="G77" t="s">
        <v>44</v>
      </c>
      <c r="H77" t="s">
        <v>14</v>
      </c>
      <c r="I77" t="s">
        <v>14</v>
      </c>
      <c r="J77">
        <v>0</v>
      </c>
    </row>
    <row r="78" spans="1:10" x14ac:dyDescent="0.25">
      <c r="A78">
        <v>92602</v>
      </c>
      <c r="B78" t="s">
        <v>113</v>
      </c>
      <c r="C78" t="s">
        <v>114</v>
      </c>
      <c r="D78" t="s">
        <v>115</v>
      </c>
      <c r="E78" t="s">
        <v>114</v>
      </c>
      <c r="F78" t="s">
        <v>14</v>
      </c>
      <c r="G78" t="s">
        <v>14</v>
      </c>
      <c r="H78" t="s">
        <v>14</v>
      </c>
      <c r="I78" t="s">
        <v>14</v>
      </c>
      <c r="J78">
        <v>0</v>
      </c>
    </row>
    <row r="79" spans="1:10" x14ac:dyDescent="0.25">
      <c r="A79">
        <v>92746</v>
      </c>
      <c r="B79" t="s">
        <v>116</v>
      </c>
      <c r="C79" t="s">
        <v>55</v>
      </c>
      <c r="D79" t="s">
        <v>56</v>
      </c>
      <c r="E79" t="s">
        <v>28</v>
      </c>
      <c r="F79" t="s">
        <v>29</v>
      </c>
      <c r="G79" t="s">
        <v>29</v>
      </c>
      <c r="H79" t="s">
        <v>29</v>
      </c>
      <c r="I79" t="s">
        <v>29</v>
      </c>
      <c r="J79" s="1">
        <v>100000</v>
      </c>
    </row>
    <row r="80" spans="1:10" x14ac:dyDescent="0.25">
      <c r="A80">
        <v>92790</v>
      </c>
      <c r="B80" t="s">
        <v>117</v>
      </c>
      <c r="C80" t="s">
        <v>83</v>
      </c>
      <c r="D80" t="s">
        <v>17</v>
      </c>
      <c r="E80" t="s">
        <v>13</v>
      </c>
      <c r="F80" t="s">
        <v>36</v>
      </c>
      <c r="G80" t="s">
        <v>36</v>
      </c>
      <c r="H80" t="s">
        <v>36</v>
      </c>
      <c r="I80" t="s">
        <v>36</v>
      </c>
      <c r="J80">
        <v>103000</v>
      </c>
    </row>
    <row r="81" spans="1:10" x14ac:dyDescent="0.25">
      <c r="A81">
        <v>92791</v>
      </c>
      <c r="B81" t="s">
        <v>118</v>
      </c>
      <c r="C81" t="s">
        <v>83</v>
      </c>
      <c r="D81" t="s">
        <v>17</v>
      </c>
      <c r="E81" t="s">
        <v>13</v>
      </c>
      <c r="F81" t="s">
        <v>29</v>
      </c>
      <c r="G81" t="s">
        <v>29</v>
      </c>
      <c r="H81" t="s">
        <v>29</v>
      </c>
      <c r="I81" t="s">
        <v>29</v>
      </c>
      <c r="J81">
        <v>56100</v>
      </c>
    </row>
    <row r="82" spans="1:10" x14ac:dyDescent="0.25">
      <c r="A82">
        <v>92792</v>
      </c>
      <c r="B82" t="s">
        <v>119</v>
      </c>
      <c r="C82" t="s">
        <v>32</v>
      </c>
      <c r="D82" t="s">
        <v>40</v>
      </c>
      <c r="E82" t="s">
        <v>13</v>
      </c>
      <c r="F82" t="s">
        <v>29</v>
      </c>
      <c r="G82" t="s">
        <v>29</v>
      </c>
      <c r="H82" t="s">
        <v>29</v>
      </c>
      <c r="I82" t="s">
        <v>29</v>
      </c>
      <c r="J82">
        <v>20000</v>
      </c>
    </row>
    <row r="83" spans="1:10" x14ac:dyDescent="0.25">
      <c r="A83">
        <v>92793</v>
      </c>
      <c r="B83" t="s">
        <v>120</v>
      </c>
      <c r="C83" t="s">
        <v>121</v>
      </c>
      <c r="D83" t="s">
        <v>17</v>
      </c>
      <c r="E83" t="s">
        <v>28</v>
      </c>
      <c r="F83" t="s">
        <v>29</v>
      </c>
      <c r="G83" t="s">
        <v>29</v>
      </c>
      <c r="H83" t="s">
        <v>29</v>
      </c>
      <c r="I83" t="s">
        <v>29</v>
      </c>
      <c r="J83">
        <v>12800</v>
      </c>
    </row>
    <row r="84" spans="1:10" x14ac:dyDescent="0.25">
      <c r="A84">
        <v>93282</v>
      </c>
      <c r="B84" t="s">
        <v>70</v>
      </c>
      <c r="C84" t="s">
        <v>11</v>
      </c>
      <c r="D84" t="s">
        <v>122</v>
      </c>
      <c r="E84" t="s">
        <v>13</v>
      </c>
      <c r="F84" t="s">
        <v>14</v>
      </c>
      <c r="G84" t="s">
        <v>18</v>
      </c>
      <c r="H84" t="s">
        <v>36</v>
      </c>
      <c r="I84" t="s">
        <v>44</v>
      </c>
      <c r="J84">
        <v>26000</v>
      </c>
    </row>
    <row r="85" spans="1:10" x14ac:dyDescent="0.25">
      <c r="A85">
        <v>93283</v>
      </c>
      <c r="B85" t="s">
        <v>123</v>
      </c>
      <c r="C85" t="s">
        <v>11</v>
      </c>
      <c r="D85" t="s">
        <v>12</v>
      </c>
      <c r="E85" t="s">
        <v>13</v>
      </c>
      <c r="F85" t="s">
        <v>14</v>
      </c>
      <c r="G85" t="s">
        <v>18</v>
      </c>
      <c r="H85" t="s">
        <v>36</v>
      </c>
      <c r="I85" t="s">
        <v>44</v>
      </c>
      <c r="J85">
        <v>17000</v>
      </c>
    </row>
    <row r="86" spans="1:10" x14ac:dyDescent="0.25">
      <c r="A86">
        <v>93284</v>
      </c>
      <c r="B86" t="s">
        <v>124</v>
      </c>
      <c r="C86" t="s">
        <v>72</v>
      </c>
      <c r="D86" t="s">
        <v>12</v>
      </c>
      <c r="E86" t="s">
        <v>13</v>
      </c>
      <c r="F86" t="s">
        <v>14</v>
      </c>
      <c r="G86" t="s">
        <v>36</v>
      </c>
      <c r="H86" t="s">
        <v>14</v>
      </c>
      <c r="I86" t="s">
        <v>14</v>
      </c>
      <c r="J86">
        <v>0</v>
      </c>
    </row>
    <row r="87" spans="1:10" x14ac:dyDescent="0.25">
      <c r="A87">
        <v>93285</v>
      </c>
      <c r="B87" t="s">
        <v>125</v>
      </c>
      <c r="C87" t="s">
        <v>16</v>
      </c>
      <c r="D87" t="s">
        <v>25</v>
      </c>
      <c r="E87" t="s">
        <v>13</v>
      </c>
      <c r="F87" t="s">
        <v>14</v>
      </c>
      <c r="G87" t="s">
        <v>14</v>
      </c>
      <c r="H87" t="s">
        <v>14</v>
      </c>
      <c r="I87" t="s">
        <v>14</v>
      </c>
      <c r="J87">
        <v>0</v>
      </c>
    </row>
    <row r="88" spans="1:10" x14ac:dyDescent="0.25">
      <c r="A88">
        <v>93286</v>
      </c>
      <c r="B88" t="s">
        <v>126</v>
      </c>
      <c r="C88" t="s">
        <v>11</v>
      </c>
      <c r="D88" t="s">
        <v>33</v>
      </c>
      <c r="E88" t="s">
        <v>13</v>
      </c>
      <c r="F88" t="s">
        <v>14</v>
      </c>
      <c r="G88" t="s">
        <v>36</v>
      </c>
      <c r="H88" t="s">
        <v>14</v>
      </c>
      <c r="I88" t="s">
        <v>14</v>
      </c>
      <c r="J88">
        <v>0</v>
      </c>
    </row>
    <row r="89" spans="1:10" x14ac:dyDescent="0.25">
      <c r="A89">
        <v>93287</v>
      </c>
      <c r="B89" t="s">
        <v>123</v>
      </c>
      <c r="C89" t="s">
        <v>11</v>
      </c>
      <c r="D89" t="s">
        <v>33</v>
      </c>
      <c r="E89" t="s">
        <v>13</v>
      </c>
      <c r="F89" t="s">
        <v>14</v>
      </c>
      <c r="G89" t="s">
        <v>36</v>
      </c>
      <c r="H89" t="s">
        <v>14</v>
      </c>
      <c r="I89" t="s">
        <v>44</v>
      </c>
      <c r="J89">
        <v>11800</v>
      </c>
    </row>
    <row r="90" spans="1:10" x14ac:dyDescent="0.25">
      <c r="A90">
        <v>93288</v>
      </c>
      <c r="B90" t="s">
        <v>123</v>
      </c>
      <c r="C90" t="s">
        <v>11</v>
      </c>
      <c r="D90" t="s">
        <v>25</v>
      </c>
      <c r="E90" t="s">
        <v>13</v>
      </c>
      <c r="F90" t="s">
        <v>14</v>
      </c>
      <c r="G90" t="s">
        <v>14</v>
      </c>
      <c r="H90" t="s">
        <v>14</v>
      </c>
      <c r="I90" t="s">
        <v>14</v>
      </c>
      <c r="J90">
        <v>0</v>
      </c>
    </row>
    <row r="91" spans="1:10" x14ac:dyDescent="0.25">
      <c r="A91">
        <v>93289</v>
      </c>
      <c r="B91" t="s">
        <v>127</v>
      </c>
      <c r="C91" t="s">
        <v>11</v>
      </c>
      <c r="D91" t="s">
        <v>12</v>
      </c>
      <c r="E91" t="s">
        <v>13</v>
      </c>
      <c r="F91" t="s">
        <v>14</v>
      </c>
      <c r="G91" t="s">
        <v>14</v>
      </c>
      <c r="H91" t="s">
        <v>14</v>
      </c>
      <c r="I91" t="s">
        <v>14</v>
      </c>
      <c r="J91">
        <v>0</v>
      </c>
    </row>
    <row r="92" spans="1:10" x14ac:dyDescent="0.25">
      <c r="A92">
        <v>93290</v>
      </c>
      <c r="B92" t="s">
        <v>128</v>
      </c>
      <c r="C92" t="s">
        <v>11</v>
      </c>
      <c r="D92" t="s">
        <v>33</v>
      </c>
      <c r="E92" t="s">
        <v>13</v>
      </c>
      <c r="F92" t="s">
        <v>14</v>
      </c>
      <c r="G92" t="s">
        <v>36</v>
      </c>
      <c r="H92" t="s">
        <v>14</v>
      </c>
      <c r="I92" t="s">
        <v>14</v>
      </c>
      <c r="J92">
        <v>0</v>
      </c>
    </row>
    <row r="93" spans="1:10" x14ac:dyDescent="0.25">
      <c r="A93">
        <v>93291</v>
      </c>
      <c r="B93" t="s">
        <v>129</v>
      </c>
      <c r="C93" t="s">
        <v>32</v>
      </c>
      <c r="D93" t="s">
        <v>40</v>
      </c>
      <c r="E93" t="s">
        <v>13</v>
      </c>
      <c r="F93" t="s">
        <v>14</v>
      </c>
      <c r="G93" t="s">
        <v>36</v>
      </c>
      <c r="H93" t="s">
        <v>14</v>
      </c>
      <c r="I93" t="s">
        <v>14</v>
      </c>
      <c r="J93">
        <v>0</v>
      </c>
    </row>
    <row r="94" spans="1:10" x14ac:dyDescent="0.25">
      <c r="A94">
        <v>93317</v>
      </c>
      <c r="B94" t="s">
        <v>81</v>
      </c>
      <c r="C94" t="s">
        <v>114</v>
      </c>
      <c r="D94" t="s">
        <v>130</v>
      </c>
      <c r="E94" t="s">
        <v>114</v>
      </c>
      <c r="F94" t="s">
        <v>14</v>
      </c>
      <c r="G94" t="s">
        <v>14</v>
      </c>
      <c r="H94" t="s">
        <v>14</v>
      </c>
      <c r="I94" t="s">
        <v>14</v>
      </c>
      <c r="J94">
        <v>0</v>
      </c>
    </row>
    <row r="95" spans="1:10" x14ac:dyDescent="0.25">
      <c r="A95">
        <v>93318</v>
      </c>
      <c r="B95" t="s">
        <v>87</v>
      </c>
      <c r="C95" t="s">
        <v>114</v>
      </c>
      <c r="D95" t="s">
        <v>130</v>
      </c>
      <c r="E95" t="s">
        <v>114</v>
      </c>
      <c r="F95" t="s">
        <v>14</v>
      </c>
      <c r="G95" t="s">
        <v>14</v>
      </c>
      <c r="H95" t="s">
        <v>14</v>
      </c>
      <c r="I95" t="s">
        <v>14</v>
      </c>
      <c r="J95">
        <v>0</v>
      </c>
    </row>
    <row r="96" spans="1:10" x14ac:dyDescent="0.25">
      <c r="A96">
        <v>93319</v>
      </c>
      <c r="B96" t="s">
        <v>81</v>
      </c>
      <c r="C96" t="s">
        <v>114</v>
      </c>
      <c r="D96" t="s">
        <v>131</v>
      </c>
      <c r="E96" t="s">
        <v>114</v>
      </c>
      <c r="F96" t="s">
        <v>14</v>
      </c>
      <c r="G96" t="s">
        <v>14</v>
      </c>
      <c r="H96" t="s">
        <v>14</v>
      </c>
      <c r="I96" t="s">
        <v>14</v>
      </c>
      <c r="J96">
        <v>0</v>
      </c>
    </row>
    <row r="97" spans="1:10" x14ac:dyDescent="0.25">
      <c r="A97">
        <v>93320</v>
      </c>
      <c r="B97" t="s">
        <v>87</v>
      </c>
      <c r="C97" t="s">
        <v>114</v>
      </c>
      <c r="D97" t="s">
        <v>131</v>
      </c>
      <c r="E97" t="s">
        <v>114</v>
      </c>
      <c r="F97" t="s">
        <v>14</v>
      </c>
      <c r="G97" t="s">
        <v>14</v>
      </c>
      <c r="H97" t="s">
        <v>14</v>
      </c>
      <c r="I97" t="s">
        <v>14</v>
      </c>
      <c r="J97">
        <v>0</v>
      </c>
    </row>
    <row r="98" spans="1:10" x14ac:dyDescent="0.25">
      <c r="A98">
        <v>94023</v>
      </c>
      <c r="B98" t="s">
        <v>132</v>
      </c>
      <c r="C98" t="s">
        <v>27</v>
      </c>
      <c r="D98" t="s">
        <v>17</v>
      </c>
      <c r="E98" t="s">
        <v>28</v>
      </c>
      <c r="F98" t="s">
        <v>14</v>
      </c>
      <c r="G98" t="s">
        <v>18</v>
      </c>
      <c r="H98" t="s">
        <v>14</v>
      </c>
      <c r="I98" t="s">
        <v>14</v>
      </c>
      <c r="J98">
        <v>0</v>
      </c>
    </row>
    <row r="99" spans="1:10" x14ac:dyDescent="0.25">
      <c r="A99">
        <v>94051</v>
      </c>
      <c r="B99" t="s">
        <v>133</v>
      </c>
      <c r="C99" t="s">
        <v>121</v>
      </c>
      <c r="D99" t="s">
        <v>17</v>
      </c>
      <c r="E99" t="s">
        <v>28</v>
      </c>
      <c r="F99" t="s">
        <v>14</v>
      </c>
      <c r="G99" t="s">
        <v>18</v>
      </c>
      <c r="H99" t="s">
        <v>14</v>
      </c>
      <c r="I99" t="s">
        <v>44</v>
      </c>
      <c r="J99">
        <v>10000</v>
      </c>
    </row>
    <row r="100" spans="1:10" x14ac:dyDescent="0.25">
      <c r="A100">
        <v>1055863</v>
      </c>
      <c r="B100" t="s">
        <v>134</v>
      </c>
      <c r="C100" t="s">
        <v>135</v>
      </c>
      <c r="D100" t="s">
        <v>136</v>
      </c>
      <c r="E100" t="s">
        <v>137</v>
      </c>
      <c r="F100" t="s">
        <v>14</v>
      </c>
      <c r="G100" t="s">
        <v>18</v>
      </c>
      <c r="H100" t="s">
        <v>14</v>
      </c>
      <c r="I100" t="s">
        <v>14</v>
      </c>
      <c r="J100">
        <v>0</v>
      </c>
    </row>
    <row r="101" spans="1:10" x14ac:dyDescent="0.25">
      <c r="A101">
        <v>1055876</v>
      </c>
      <c r="B101" t="s">
        <v>138</v>
      </c>
      <c r="C101" t="s">
        <v>135</v>
      </c>
      <c r="D101" t="s">
        <v>136</v>
      </c>
      <c r="E101" t="s">
        <v>137</v>
      </c>
      <c r="F101" t="s">
        <v>14</v>
      </c>
      <c r="G101" t="s">
        <v>18</v>
      </c>
      <c r="H101" t="s">
        <v>14</v>
      </c>
      <c r="I101" t="s">
        <v>14</v>
      </c>
      <c r="J101">
        <v>0</v>
      </c>
    </row>
    <row r="102" spans="1:10" x14ac:dyDescent="0.25">
      <c r="A102">
        <v>1073614</v>
      </c>
      <c r="B102" t="s">
        <v>139</v>
      </c>
      <c r="C102" t="s">
        <v>140</v>
      </c>
      <c r="D102" t="s">
        <v>136</v>
      </c>
      <c r="E102" t="s">
        <v>137</v>
      </c>
      <c r="F102" t="s">
        <v>14</v>
      </c>
      <c r="G102" t="s">
        <v>18</v>
      </c>
      <c r="H102" t="s">
        <v>14</v>
      </c>
      <c r="I102" t="s">
        <v>14</v>
      </c>
      <c r="J102">
        <v>0</v>
      </c>
    </row>
    <row r="103" spans="1:10" x14ac:dyDescent="0.25">
      <c r="A103" t="s">
        <v>141</v>
      </c>
      <c r="B103" t="s">
        <v>142</v>
      </c>
      <c r="C103" t="s">
        <v>140</v>
      </c>
      <c r="D103" t="s">
        <v>143</v>
      </c>
      <c r="E103" t="s">
        <v>137</v>
      </c>
      <c r="F103" t="s">
        <v>18</v>
      </c>
      <c r="G103" t="s">
        <v>29</v>
      </c>
      <c r="H103" t="s">
        <v>18</v>
      </c>
      <c r="I103" t="s">
        <v>18</v>
      </c>
      <c r="J103">
        <v>24100</v>
      </c>
    </row>
    <row r="104" spans="1:10" x14ac:dyDescent="0.25">
      <c r="A104" t="s">
        <v>144</v>
      </c>
      <c r="B104" t="s">
        <v>145</v>
      </c>
      <c r="C104" t="s">
        <v>42</v>
      </c>
      <c r="D104" t="s">
        <v>102</v>
      </c>
      <c r="E104" t="s">
        <v>13</v>
      </c>
      <c r="F104" t="s">
        <v>14</v>
      </c>
      <c r="G104" t="s">
        <v>14</v>
      </c>
      <c r="H104" t="s">
        <v>14</v>
      </c>
      <c r="I104" t="s">
        <v>14</v>
      </c>
      <c r="J104">
        <v>0</v>
      </c>
    </row>
    <row r="105" spans="1:10" x14ac:dyDescent="0.25">
      <c r="A105" t="s">
        <v>146</v>
      </c>
      <c r="B105" t="s">
        <v>147</v>
      </c>
      <c r="C105" t="s">
        <v>42</v>
      </c>
      <c r="D105" t="s">
        <v>102</v>
      </c>
      <c r="E105" t="s">
        <v>13</v>
      </c>
      <c r="F105" t="s">
        <v>14</v>
      </c>
      <c r="G105" t="s">
        <v>14</v>
      </c>
      <c r="H105" t="s">
        <v>14</v>
      </c>
      <c r="I105" t="s">
        <v>14</v>
      </c>
      <c r="J105">
        <v>0</v>
      </c>
    </row>
    <row r="106" spans="1:10" x14ac:dyDescent="0.25">
      <c r="A106" t="s">
        <v>148</v>
      </c>
      <c r="B106" t="s">
        <v>149</v>
      </c>
      <c r="C106" t="s">
        <v>42</v>
      </c>
      <c r="D106" t="s">
        <v>102</v>
      </c>
      <c r="E106" t="s">
        <v>13</v>
      </c>
      <c r="F106" t="s">
        <v>14</v>
      </c>
      <c r="G106" t="s">
        <v>14</v>
      </c>
      <c r="H106" t="s">
        <v>14</v>
      </c>
      <c r="I106" t="s">
        <v>14</v>
      </c>
      <c r="J106">
        <v>0</v>
      </c>
    </row>
    <row r="107" spans="1:10" x14ac:dyDescent="0.25">
      <c r="A107" t="s">
        <v>150</v>
      </c>
      <c r="B107" t="s">
        <v>41</v>
      </c>
      <c r="C107" t="s">
        <v>42</v>
      </c>
      <c r="D107" t="s">
        <v>43</v>
      </c>
      <c r="E107" t="s">
        <v>13</v>
      </c>
      <c r="F107" t="s">
        <v>14</v>
      </c>
      <c r="G107" t="s">
        <v>14</v>
      </c>
      <c r="H107" t="s">
        <v>14</v>
      </c>
      <c r="I107" t="s">
        <v>14</v>
      </c>
      <c r="J107">
        <v>0</v>
      </c>
    </row>
    <row r="108" spans="1:10" x14ac:dyDescent="0.25">
      <c r="A108" t="s">
        <v>151</v>
      </c>
      <c r="B108" t="s">
        <v>152</v>
      </c>
      <c r="C108" t="s">
        <v>42</v>
      </c>
      <c r="D108" t="s">
        <v>43</v>
      </c>
      <c r="E108" t="s">
        <v>13</v>
      </c>
      <c r="F108" t="s">
        <v>14</v>
      </c>
      <c r="G108" t="s">
        <v>14</v>
      </c>
      <c r="H108" t="s">
        <v>14</v>
      </c>
      <c r="I108" t="s">
        <v>14</v>
      </c>
      <c r="J108">
        <v>0</v>
      </c>
    </row>
    <row r="109" spans="1:10" x14ac:dyDescent="0.25">
      <c r="A109" t="s">
        <v>153</v>
      </c>
      <c r="B109" t="s">
        <v>154</v>
      </c>
      <c r="C109" t="s">
        <v>13</v>
      </c>
      <c r="D109" t="s">
        <v>17</v>
      </c>
      <c r="E109" t="s">
        <v>13</v>
      </c>
      <c r="F109" t="s">
        <v>14</v>
      </c>
      <c r="G109" t="s">
        <v>14</v>
      </c>
      <c r="H109" t="s">
        <v>14</v>
      </c>
      <c r="I109" t="s">
        <v>14</v>
      </c>
      <c r="J109">
        <v>0</v>
      </c>
    </row>
    <row r="110" spans="1:10" x14ac:dyDescent="0.25">
      <c r="A110" t="s">
        <v>155</v>
      </c>
      <c r="B110" t="s">
        <v>156</v>
      </c>
      <c r="C110" t="s">
        <v>157</v>
      </c>
      <c r="D110" t="s">
        <v>158</v>
      </c>
      <c r="E110" t="s">
        <v>137</v>
      </c>
      <c r="F110" t="s">
        <v>14</v>
      </c>
      <c r="G110" t="s">
        <v>14</v>
      </c>
      <c r="H110" t="s">
        <v>14</v>
      </c>
      <c r="I110" t="s">
        <v>14</v>
      </c>
      <c r="J110">
        <v>0</v>
      </c>
    </row>
    <row r="111" spans="1:10" x14ac:dyDescent="0.25">
      <c r="A111" t="s">
        <v>159</v>
      </c>
      <c r="B111" t="s">
        <v>160</v>
      </c>
      <c r="C111" t="s">
        <v>140</v>
      </c>
      <c r="D111" t="s">
        <v>158</v>
      </c>
      <c r="E111" t="s">
        <v>137</v>
      </c>
      <c r="F111" t="s">
        <v>14</v>
      </c>
      <c r="G111" t="s">
        <v>14</v>
      </c>
      <c r="H111" t="s">
        <v>14</v>
      </c>
      <c r="I111" t="s">
        <v>14</v>
      </c>
      <c r="J111">
        <v>0</v>
      </c>
    </row>
    <row r="112" spans="1:10" x14ac:dyDescent="0.25">
      <c r="A112" t="s">
        <v>161</v>
      </c>
      <c r="B112" t="s">
        <v>162</v>
      </c>
      <c r="C112" t="s">
        <v>157</v>
      </c>
      <c r="D112" t="s">
        <v>158</v>
      </c>
      <c r="E112" t="s">
        <v>137</v>
      </c>
      <c r="F112" t="s">
        <v>14</v>
      </c>
      <c r="G112" t="s">
        <v>18</v>
      </c>
      <c r="H112" t="s">
        <v>14</v>
      </c>
      <c r="I112" t="s">
        <v>14</v>
      </c>
      <c r="J112">
        <v>0</v>
      </c>
    </row>
    <row r="113" spans="1:10" x14ac:dyDescent="0.25">
      <c r="A113" t="s">
        <v>163</v>
      </c>
      <c r="B113" t="s">
        <v>164</v>
      </c>
      <c r="C113" t="s">
        <v>135</v>
      </c>
      <c r="D113" t="s">
        <v>136</v>
      </c>
      <c r="E113" t="s">
        <v>137</v>
      </c>
      <c r="F113" t="s">
        <v>14</v>
      </c>
      <c r="G113" t="s">
        <v>36</v>
      </c>
      <c r="H113" t="s">
        <v>36</v>
      </c>
      <c r="I113" t="s">
        <v>36</v>
      </c>
      <c r="J113">
        <v>10400</v>
      </c>
    </row>
    <row r="114" spans="1:10" x14ac:dyDescent="0.25">
      <c r="A114" t="s">
        <v>165</v>
      </c>
      <c r="B114" t="s">
        <v>166</v>
      </c>
      <c r="C114" t="s">
        <v>167</v>
      </c>
      <c r="D114" t="s">
        <v>136</v>
      </c>
      <c r="E114" t="s">
        <v>137</v>
      </c>
      <c r="F114" t="s">
        <v>14</v>
      </c>
      <c r="G114" t="s">
        <v>22</v>
      </c>
      <c r="H114" t="s">
        <v>22</v>
      </c>
      <c r="I114" t="s">
        <v>14</v>
      </c>
      <c r="J114">
        <v>0</v>
      </c>
    </row>
    <row r="115" spans="1:10" x14ac:dyDescent="0.25">
      <c r="A115" t="s">
        <v>168</v>
      </c>
      <c r="B115" t="s">
        <v>169</v>
      </c>
      <c r="C115" t="s">
        <v>135</v>
      </c>
      <c r="D115" t="s">
        <v>136</v>
      </c>
      <c r="E115" t="s">
        <v>137</v>
      </c>
      <c r="F115" t="s">
        <v>14</v>
      </c>
      <c r="G115" t="s">
        <v>29</v>
      </c>
      <c r="H115" t="s">
        <v>29</v>
      </c>
      <c r="I115" t="s">
        <v>14</v>
      </c>
      <c r="J115">
        <v>0</v>
      </c>
    </row>
    <row r="116" spans="1:10" x14ac:dyDescent="0.25">
      <c r="A116" t="s">
        <v>170</v>
      </c>
      <c r="B116" t="s">
        <v>49</v>
      </c>
      <c r="C116" t="s">
        <v>167</v>
      </c>
      <c r="D116" t="s">
        <v>136</v>
      </c>
      <c r="E116" t="s">
        <v>137</v>
      </c>
      <c r="F116" t="s">
        <v>14</v>
      </c>
      <c r="G116" t="s">
        <v>22</v>
      </c>
      <c r="H116" t="s">
        <v>29</v>
      </c>
      <c r="I116" t="s">
        <v>22</v>
      </c>
      <c r="J116">
        <v>8915</v>
      </c>
    </row>
    <row r="117" spans="1:10" x14ac:dyDescent="0.25">
      <c r="A117" t="s">
        <v>171</v>
      </c>
      <c r="B117" t="s">
        <v>172</v>
      </c>
      <c r="C117" t="s">
        <v>135</v>
      </c>
      <c r="D117" t="s">
        <v>136</v>
      </c>
      <c r="E117" t="s">
        <v>137</v>
      </c>
      <c r="F117" t="s">
        <v>22</v>
      </c>
      <c r="G117" t="s">
        <v>22</v>
      </c>
      <c r="H117" t="s">
        <v>22</v>
      </c>
      <c r="I117" t="s">
        <v>22</v>
      </c>
      <c r="J117">
        <v>38310</v>
      </c>
    </row>
    <row r="118" spans="1:10" x14ac:dyDescent="0.25">
      <c r="A118" t="s">
        <v>173</v>
      </c>
      <c r="B118" t="s">
        <v>174</v>
      </c>
      <c r="C118" t="s">
        <v>135</v>
      </c>
      <c r="D118" t="s">
        <v>136</v>
      </c>
      <c r="E118" t="s">
        <v>137</v>
      </c>
      <c r="F118" t="s">
        <v>14</v>
      </c>
      <c r="G118" t="s">
        <v>29</v>
      </c>
      <c r="H118" t="s">
        <v>14</v>
      </c>
      <c r="I118" t="s">
        <v>14</v>
      </c>
      <c r="J118">
        <v>0</v>
      </c>
    </row>
    <row r="119" spans="1:10" x14ac:dyDescent="0.25">
      <c r="A119" t="s">
        <v>175</v>
      </c>
      <c r="B119" t="s">
        <v>176</v>
      </c>
      <c r="C119" t="s">
        <v>140</v>
      </c>
      <c r="D119" t="s">
        <v>136</v>
      </c>
      <c r="E119" t="s">
        <v>137</v>
      </c>
      <c r="F119" t="s">
        <v>14</v>
      </c>
      <c r="G119" t="s">
        <v>18</v>
      </c>
      <c r="H119" t="s">
        <v>18</v>
      </c>
      <c r="I119" t="s">
        <v>14</v>
      </c>
      <c r="J119">
        <v>0</v>
      </c>
    </row>
    <row r="120" spans="1:10" x14ac:dyDescent="0.25">
      <c r="A120" t="s">
        <v>177</v>
      </c>
      <c r="B120" t="s">
        <v>178</v>
      </c>
      <c r="C120" t="s">
        <v>140</v>
      </c>
      <c r="D120" t="s">
        <v>136</v>
      </c>
      <c r="E120" t="s">
        <v>137</v>
      </c>
      <c r="F120" t="s">
        <v>14</v>
      </c>
      <c r="G120" t="s">
        <v>44</v>
      </c>
      <c r="H120" t="s">
        <v>44</v>
      </c>
      <c r="I120" t="s">
        <v>44</v>
      </c>
      <c r="J120">
        <v>8500</v>
      </c>
    </row>
    <row r="121" spans="1:10" x14ac:dyDescent="0.25">
      <c r="A121" t="s">
        <v>179</v>
      </c>
      <c r="B121" t="s">
        <v>180</v>
      </c>
      <c r="C121" t="s">
        <v>140</v>
      </c>
      <c r="D121" t="s">
        <v>181</v>
      </c>
      <c r="E121" t="s">
        <v>137</v>
      </c>
      <c r="F121" t="s">
        <v>14</v>
      </c>
      <c r="G121" t="s">
        <v>29</v>
      </c>
      <c r="H121" t="s">
        <v>18</v>
      </c>
      <c r="I121" t="s">
        <v>44</v>
      </c>
      <c r="J121">
        <v>16200</v>
      </c>
    </row>
    <row r="122" spans="1:10" x14ac:dyDescent="0.25">
      <c r="A122" t="s">
        <v>182</v>
      </c>
      <c r="B122" t="s">
        <v>183</v>
      </c>
      <c r="C122" t="s">
        <v>184</v>
      </c>
      <c r="D122" t="s">
        <v>185</v>
      </c>
      <c r="E122" t="s">
        <v>184</v>
      </c>
      <c r="F122" t="s">
        <v>18</v>
      </c>
      <c r="G122" t="s">
        <v>18</v>
      </c>
      <c r="H122" t="s">
        <v>18</v>
      </c>
      <c r="I122" t="s">
        <v>18</v>
      </c>
      <c r="J122">
        <v>9604</v>
      </c>
    </row>
    <row r="123" spans="1:10" x14ac:dyDescent="0.25">
      <c r="A123" t="s">
        <v>186</v>
      </c>
      <c r="B123" t="s">
        <v>187</v>
      </c>
      <c r="C123" t="s">
        <v>184</v>
      </c>
      <c r="D123" t="s">
        <v>185</v>
      </c>
      <c r="E123" t="s">
        <v>184</v>
      </c>
      <c r="F123" t="s">
        <v>14</v>
      </c>
      <c r="G123" t="s">
        <v>18</v>
      </c>
      <c r="H123" t="s">
        <v>18</v>
      </c>
      <c r="I123" t="s">
        <v>18</v>
      </c>
      <c r="J123">
        <v>3960</v>
      </c>
    </row>
    <row r="124" spans="1:10" x14ac:dyDescent="0.25">
      <c r="A124" t="s">
        <v>188</v>
      </c>
      <c r="B124" t="s">
        <v>189</v>
      </c>
      <c r="C124" t="s">
        <v>190</v>
      </c>
      <c r="D124" t="s">
        <v>191</v>
      </c>
      <c r="E124" t="s">
        <v>137</v>
      </c>
      <c r="F124" t="s">
        <v>14</v>
      </c>
      <c r="G124" t="s">
        <v>18</v>
      </c>
      <c r="H124" t="s">
        <v>14</v>
      </c>
      <c r="I124" t="s">
        <v>14</v>
      </c>
      <c r="J124">
        <v>0</v>
      </c>
    </row>
    <row r="125" spans="1:10" x14ac:dyDescent="0.25">
      <c r="A125" t="s">
        <v>192</v>
      </c>
      <c r="B125" t="s">
        <v>49</v>
      </c>
      <c r="C125" t="s">
        <v>190</v>
      </c>
      <c r="D125" t="s">
        <v>191</v>
      </c>
      <c r="E125" t="s">
        <v>137</v>
      </c>
      <c r="F125" t="s">
        <v>14</v>
      </c>
      <c r="G125" t="s">
        <v>14</v>
      </c>
      <c r="H125" t="s">
        <v>29</v>
      </c>
      <c r="I125" t="s">
        <v>14</v>
      </c>
      <c r="J125">
        <v>0</v>
      </c>
    </row>
    <row r="126" spans="1:10" x14ac:dyDescent="0.25">
      <c r="A126" t="s">
        <v>193</v>
      </c>
      <c r="B126" t="s">
        <v>194</v>
      </c>
      <c r="C126" t="s">
        <v>47</v>
      </c>
      <c r="D126" t="s">
        <v>17</v>
      </c>
      <c r="E126" t="s">
        <v>13</v>
      </c>
      <c r="F126" t="s">
        <v>14</v>
      </c>
      <c r="G126" t="s">
        <v>14</v>
      </c>
      <c r="H126" t="s">
        <v>14</v>
      </c>
      <c r="I126" t="s">
        <v>14</v>
      </c>
      <c r="J126">
        <v>0</v>
      </c>
    </row>
    <row r="127" spans="1:10" x14ac:dyDescent="0.25">
      <c r="A127" t="s">
        <v>195</v>
      </c>
      <c r="B127" t="s">
        <v>196</v>
      </c>
      <c r="C127" t="s">
        <v>47</v>
      </c>
      <c r="D127" t="s">
        <v>17</v>
      </c>
      <c r="E127" t="s">
        <v>13</v>
      </c>
      <c r="F127" t="s">
        <v>14</v>
      </c>
      <c r="G127" t="s">
        <v>14</v>
      </c>
      <c r="H127" t="s">
        <v>14</v>
      </c>
      <c r="I127" t="s">
        <v>14</v>
      </c>
      <c r="J127">
        <v>0</v>
      </c>
    </row>
    <row r="128" spans="1:10" x14ac:dyDescent="0.25">
      <c r="A128" t="s">
        <v>197</v>
      </c>
      <c r="B128" t="s">
        <v>198</v>
      </c>
      <c r="C128" t="s">
        <v>199</v>
      </c>
      <c r="D128" t="s">
        <v>200</v>
      </c>
      <c r="E128" t="s">
        <v>199</v>
      </c>
      <c r="F128" t="s">
        <v>36</v>
      </c>
      <c r="G128" t="s">
        <v>29</v>
      </c>
      <c r="H128" t="s">
        <v>36</v>
      </c>
      <c r="I128" t="s">
        <v>36</v>
      </c>
      <c r="J128">
        <v>21181</v>
      </c>
    </row>
    <row r="129" spans="1:10" x14ac:dyDescent="0.25">
      <c r="A129" t="s">
        <v>201</v>
      </c>
      <c r="B129" t="s">
        <v>202</v>
      </c>
      <c r="C129" t="s">
        <v>203</v>
      </c>
      <c r="D129" t="s">
        <v>204</v>
      </c>
      <c r="E129" t="s">
        <v>28</v>
      </c>
      <c r="F129" t="s">
        <v>14</v>
      </c>
      <c r="G129" t="s">
        <v>18</v>
      </c>
      <c r="H129" t="s">
        <v>14</v>
      </c>
      <c r="I129" t="s">
        <v>14</v>
      </c>
      <c r="J129">
        <v>0</v>
      </c>
    </row>
    <row r="130" spans="1:10" x14ac:dyDescent="0.25">
      <c r="A130" t="s">
        <v>205</v>
      </c>
      <c r="B130" t="s">
        <v>206</v>
      </c>
      <c r="C130" t="s">
        <v>203</v>
      </c>
      <c r="D130" t="s">
        <v>204</v>
      </c>
      <c r="E130" t="s">
        <v>28</v>
      </c>
      <c r="F130" t="s">
        <v>22</v>
      </c>
      <c r="G130" t="s">
        <v>22</v>
      </c>
      <c r="H130" t="s">
        <v>22</v>
      </c>
      <c r="I130" t="s">
        <v>22</v>
      </c>
      <c r="J130">
        <v>7500</v>
      </c>
    </row>
    <row r="131" spans="1:10" x14ac:dyDescent="0.25">
      <c r="A131" t="s">
        <v>207</v>
      </c>
      <c r="B131" t="s">
        <v>208</v>
      </c>
      <c r="C131" t="s">
        <v>203</v>
      </c>
      <c r="D131" t="s">
        <v>204</v>
      </c>
      <c r="E131" t="s">
        <v>28</v>
      </c>
      <c r="F131" t="s">
        <v>22</v>
      </c>
      <c r="G131" t="s">
        <v>22</v>
      </c>
      <c r="H131" t="s">
        <v>22</v>
      </c>
      <c r="I131" t="s">
        <v>22</v>
      </c>
      <c r="J131">
        <v>16500</v>
      </c>
    </row>
    <row r="132" spans="1:10" x14ac:dyDescent="0.25">
      <c r="A132" t="s">
        <v>209</v>
      </c>
      <c r="B132" t="s">
        <v>210</v>
      </c>
      <c r="C132" t="s">
        <v>211</v>
      </c>
      <c r="D132" t="s">
        <v>212</v>
      </c>
      <c r="E132" t="s">
        <v>213</v>
      </c>
      <c r="F132" t="s">
        <v>14</v>
      </c>
      <c r="G132" t="s">
        <v>29</v>
      </c>
      <c r="H132" t="s">
        <v>29</v>
      </c>
      <c r="I132" t="s">
        <v>29</v>
      </c>
      <c r="J132">
        <v>12100</v>
      </c>
    </row>
    <row r="133" spans="1:10" x14ac:dyDescent="0.25">
      <c r="A133" t="s">
        <v>214</v>
      </c>
      <c r="B133" t="s">
        <v>215</v>
      </c>
      <c r="C133" t="s">
        <v>211</v>
      </c>
      <c r="D133" t="s">
        <v>212</v>
      </c>
      <c r="E133" t="s">
        <v>213</v>
      </c>
      <c r="F133" t="s">
        <v>22</v>
      </c>
      <c r="G133" t="s">
        <v>22</v>
      </c>
      <c r="H133" t="s">
        <v>22</v>
      </c>
      <c r="I133" t="s">
        <v>22</v>
      </c>
      <c r="J133">
        <v>6228</v>
      </c>
    </row>
    <row r="134" spans="1:10" x14ac:dyDescent="0.25">
      <c r="A134" t="s">
        <v>216</v>
      </c>
      <c r="B134" t="s">
        <v>217</v>
      </c>
      <c r="C134" t="s">
        <v>218</v>
      </c>
      <c r="D134" t="s">
        <v>212</v>
      </c>
      <c r="E134" t="s">
        <v>213</v>
      </c>
      <c r="F134" t="s">
        <v>29</v>
      </c>
      <c r="G134" t="s">
        <v>29</v>
      </c>
      <c r="H134" t="s">
        <v>14</v>
      </c>
      <c r="I134" t="s">
        <v>29</v>
      </c>
      <c r="J134">
        <v>16000</v>
      </c>
    </row>
    <row r="135" spans="1:10" x14ac:dyDescent="0.25">
      <c r="A135" t="s">
        <v>219</v>
      </c>
      <c r="B135" t="s">
        <v>220</v>
      </c>
      <c r="C135" t="s">
        <v>211</v>
      </c>
      <c r="D135" t="s">
        <v>212</v>
      </c>
      <c r="E135" t="s">
        <v>213</v>
      </c>
      <c r="F135" t="s">
        <v>14</v>
      </c>
      <c r="G135" t="s">
        <v>29</v>
      </c>
      <c r="H135" t="s">
        <v>14</v>
      </c>
      <c r="I135" t="s">
        <v>44</v>
      </c>
      <c r="J135">
        <v>12000</v>
      </c>
    </row>
    <row r="136" spans="1:10" x14ac:dyDescent="0.25">
      <c r="A136" t="s">
        <v>221</v>
      </c>
      <c r="B136" t="s">
        <v>222</v>
      </c>
      <c r="C136" t="s">
        <v>218</v>
      </c>
      <c r="D136" t="s">
        <v>212</v>
      </c>
      <c r="E136" t="s">
        <v>213</v>
      </c>
      <c r="F136" t="s">
        <v>14</v>
      </c>
      <c r="G136" t="s">
        <v>29</v>
      </c>
      <c r="H136" t="s">
        <v>14</v>
      </c>
      <c r="I136" t="s">
        <v>14</v>
      </c>
      <c r="J136">
        <v>0</v>
      </c>
    </row>
    <row r="137" spans="1:10" x14ac:dyDescent="0.25">
      <c r="A137" t="s">
        <v>223</v>
      </c>
      <c r="B137" t="s">
        <v>224</v>
      </c>
      <c r="C137" t="s">
        <v>211</v>
      </c>
      <c r="D137" t="s">
        <v>212</v>
      </c>
      <c r="E137" t="s">
        <v>213</v>
      </c>
      <c r="F137" t="s">
        <v>14</v>
      </c>
      <c r="G137" t="s">
        <v>29</v>
      </c>
      <c r="H137" t="s">
        <v>14</v>
      </c>
      <c r="I137" t="s">
        <v>44</v>
      </c>
      <c r="J137">
        <v>13000</v>
      </c>
    </row>
    <row r="138" spans="1:10" x14ac:dyDescent="0.25">
      <c r="A138" t="s">
        <v>225</v>
      </c>
      <c r="B138" t="s">
        <v>226</v>
      </c>
      <c r="C138" t="s">
        <v>203</v>
      </c>
      <c r="D138" t="s">
        <v>227</v>
      </c>
      <c r="E138" t="s">
        <v>28</v>
      </c>
      <c r="F138" t="s">
        <v>14</v>
      </c>
      <c r="G138" t="s">
        <v>18</v>
      </c>
      <c r="H138" t="s">
        <v>18</v>
      </c>
      <c r="I138" t="s">
        <v>18</v>
      </c>
      <c r="J138">
        <v>12300</v>
      </c>
    </row>
    <row r="139" spans="1:10" x14ac:dyDescent="0.25">
      <c r="A139" t="s">
        <v>228</v>
      </c>
      <c r="B139" t="s">
        <v>229</v>
      </c>
      <c r="C139" t="s">
        <v>203</v>
      </c>
      <c r="D139" t="s">
        <v>204</v>
      </c>
      <c r="E139" t="s">
        <v>28</v>
      </c>
      <c r="F139" t="s">
        <v>14</v>
      </c>
      <c r="G139" t="s">
        <v>18</v>
      </c>
      <c r="H139" t="s">
        <v>14</v>
      </c>
      <c r="I139" t="s">
        <v>14</v>
      </c>
      <c r="J139">
        <v>0</v>
      </c>
    </row>
    <row r="140" spans="1:10" x14ac:dyDescent="0.25">
      <c r="A140" t="s">
        <v>230</v>
      </c>
      <c r="B140" t="s">
        <v>231</v>
      </c>
      <c r="C140" t="s">
        <v>203</v>
      </c>
      <c r="D140" t="s">
        <v>204</v>
      </c>
      <c r="E140" t="s">
        <v>28</v>
      </c>
      <c r="F140" t="s">
        <v>14</v>
      </c>
      <c r="G140" t="s">
        <v>18</v>
      </c>
      <c r="H140" t="s">
        <v>14</v>
      </c>
      <c r="I140" t="s">
        <v>14</v>
      </c>
      <c r="J140">
        <v>0</v>
      </c>
    </row>
    <row r="141" spans="1:10" x14ac:dyDescent="0.25">
      <c r="A141" t="s">
        <v>232</v>
      </c>
      <c r="B141" t="s">
        <v>233</v>
      </c>
      <c r="C141" t="s">
        <v>234</v>
      </c>
      <c r="D141" t="s">
        <v>235</v>
      </c>
      <c r="E141" t="s">
        <v>236</v>
      </c>
      <c r="F141" t="s">
        <v>14</v>
      </c>
      <c r="G141" t="s">
        <v>14</v>
      </c>
      <c r="H141" t="s">
        <v>14</v>
      </c>
      <c r="I141" t="s">
        <v>14</v>
      </c>
      <c r="J141">
        <v>0</v>
      </c>
    </row>
    <row r="142" spans="1:10" x14ac:dyDescent="0.25">
      <c r="A142" t="s">
        <v>237</v>
      </c>
      <c r="B142" t="s">
        <v>238</v>
      </c>
      <c r="C142" t="s">
        <v>234</v>
      </c>
      <c r="D142" t="s">
        <v>235</v>
      </c>
      <c r="E142" t="s">
        <v>236</v>
      </c>
      <c r="F142" t="s">
        <v>14</v>
      </c>
      <c r="G142" t="s">
        <v>14</v>
      </c>
      <c r="H142" t="s">
        <v>14</v>
      </c>
      <c r="I142" t="s">
        <v>14</v>
      </c>
      <c r="J142">
        <v>0</v>
      </c>
    </row>
    <row r="143" spans="1:10" x14ac:dyDescent="0.25">
      <c r="A143" t="s">
        <v>239</v>
      </c>
      <c r="B143" t="s">
        <v>240</v>
      </c>
      <c r="C143" t="s">
        <v>234</v>
      </c>
      <c r="D143" t="s">
        <v>235</v>
      </c>
      <c r="E143" t="s">
        <v>236</v>
      </c>
      <c r="F143" t="s">
        <v>14</v>
      </c>
      <c r="G143" t="s">
        <v>14</v>
      </c>
      <c r="H143" t="s">
        <v>14</v>
      </c>
      <c r="I143" t="s">
        <v>14</v>
      </c>
      <c r="J143">
        <v>0</v>
      </c>
    </row>
    <row r="144" spans="1:10" x14ac:dyDescent="0.25">
      <c r="A144" t="s">
        <v>241</v>
      </c>
      <c r="B144" t="s">
        <v>49</v>
      </c>
      <c r="C144" t="s">
        <v>234</v>
      </c>
      <c r="D144" t="s">
        <v>235</v>
      </c>
      <c r="E144" t="s">
        <v>236</v>
      </c>
      <c r="F144" t="s">
        <v>14</v>
      </c>
      <c r="G144" t="s">
        <v>14</v>
      </c>
      <c r="H144" t="s">
        <v>14</v>
      </c>
      <c r="I144" t="s">
        <v>14</v>
      </c>
      <c r="J144">
        <v>0</v>
      </c>
    </row>
    <row r="145" spans="1:10" x14ac:dyDescent="0.25">
      <c r="A145" t="s">
        <v>242</v>
      </c>
      <c r="B145" t="s">
        <v>243</v>
      </c>
      <c r="C145" t="s">
        <v>244</v>
      </c>
      <c r="D145" t="s">
        <v>245</v>
      </c>
      <c r="E145" t="s">
        <v>236</v>
      </c>
      <c r="F145" t="s">
        <v>14</v>
      </c>
      <c r="G145" t="s">
        <v>22</v>
      </c>
      <c r="H145" t="s">
        <v>22</v>
      </c>
      <c r="I145" t="s">
        <v>14</v>
      </c>
      <c r="J145">
        <v>0</v>
      </c>
    </row>
    <row r="146" spans="1:10" x14ac:dyDescent="0.25">
      <c r="A146" t="s">
        <v>246</v>
      </c>
      <c r="B146" t="s">
        <v>247</v>
      </c>
      <c r="C146" t="s">
        <v>234</v>
      </c>
      <c r="D146" t="s">
        <v>235</v>
      </c>
      <c r="E146" t="s">
        <v>236</v>
      </c>
      <c r="F146" t="s">
        <v>14</v>
      </c>
      <c r="G146" t="s">
        <v>14</v>
      </c>
      <c r="H146" t="s">
        <v>14</v>
      </c>
      <c r="I146" t="s">
        <v>14</v>
      </c>
      <c r="J146">
        <v>0</v>
      </c>
    </row>
    <row r="147" spans="1:10" x14ac:dyDescent="0.25">
      <c r="A147" t="s">
        <v>248</v>
      </c>
      <c r="B147" t="s">
        <v>249</v>
      </c>
      <c r="C147" t="s">
        <v>250</v>
      </c>
      <c r="D147" t="s">
        <v>251</v>
      </c>
      <c r="E147" t="s">
        <v>236</v>
      </c>
      <c r="F147" t="s">
        <v>14</v>
      </c>
      <c r="G147" t="s">
        <v>18</v>
      </c>
      <c r="H147" t="s">
        <v>14</v>
      </c>
      <c r="I147" t="s">
        <v>14</v>
      </c>
      <c r="J147">
        <v>0</v>
      </c>
    </row>
    <row r="148" spans="1:10" x14ac:dyDescent="0.25">
      <c r="A148" t="s">
        <v>252</v>
      </c>
      <c r="B148" t="s">
        <v>253</v>
      </c>
      <c r="C148" t="s">
        <v>244</v>
      </c>
      <c r="D148" t="s">
        <v>245</v>
      </c>
      <c r="E148" t="s">
        <v>236</v>
      </c>
      <c r="F148" t="s">
        <v>14</v>
      </c>
      <c r="G148" t="s">
        <v>18</v>
      </c>
      <c r="H148" t="s">
        <v>14</v>
      </c>
      <c r="I148" t="s">
        <v>14</v>
      </c>
      <c r="J148">
        <v>0</v>
      </c>
    </row>
    <row r="149" spans="1:10" x14ac:dyDescent="0.25">
      <c r="A149" t="s">
        <v>254</v>
      </c>
      <c r="B149" t="s">
        <v>255</v>
      </c>
      <c r="C149" t="s">
        <v>234</v>
      </c>
      <c r="D149" t="s">
        <v>235</v>
      </c>
      <c r="E149" t="s">
        <v>236</v>
      </c>
      <c r="F149" t="s">
        <v>14</v>
      </c>
      <c r="G149" t="s">
        <v>14</v>
      </c>
      <c r="H149" t="s">
        <v>14</v>
      </c>
      <c r="I149" t="s">
        <v>14</v>
      </c>
      <c r="J149">
        <v>0</v>
      </c>
    </row>
    <row r="150" spans="1:10" x14ac:dyDescent="0.25">
      <c r="A150" t="s">
        <v>256</v>
      </c>
      <c r="B150" t="s">
        <v>257</v>
      </c>
      <c r="C150" t="s">
        <v>234</v>
      </c>
      <c r="D150" t="s">
        <v>235</v>
      </c>
      <c r="E150" t="s">
        <v>236</v>
      </c>
      <c r="F150" t="s">
        <v>14</v>
      </c>
      <c r="G150" t="s">
        <v>14</v>
      </c>
      <c r="H150" t="s">
        <v>14</v>
      </c>
      <c r="I150" t="s">
        <v>14</v>
      </c>
      <c r="J150">
        <v>0</v>
      </c>
    </row>
    <row r="151" spans="1:10" x14ac:dyDescent="0.25">
      <c r="A151" t="s">
        <v>258</v>
      </c>
      <c r="B151" t="s">
        <v>49</v>
      </c>
      <c r="C151" t="s">
        <v>259</v>
      </c>
      <c r="D151" t="s">
        <v>251</v>
      </c>
      <c r="E151" t="s">
        <v>236</v>
      </c>
      <c r="F151" t="s">
        <v>22</v>
      </c>
      <c r="G151" t="s">
        <v>22</v>
      </c>
      <c r="H151" t="s">
        <v>22</v>
      </c>
      <c r="I151" t="s">
        <v>22</v>
      </c>
      <c r="J151">
        <v>23200</v>
      </c>
    </row>
    <row r="152" spans="1:10" x14ac:dyDescent="0.25">
      <c r="A152" t="s">
        <v>260</v>
      </c>
      <c r="B152" t="s">
        <v>261</v>
      </c>
      <c r="C152" t="s">
        <v>75</v>
      </c>
      <c r="D152" t="s">
        <v>262</v>
      </c>
      <c r="E152" t="s">
        <v>77</v>
      </c>
      <c r="F152" t="s">
        <v>14</v>
      </c>
      <c r="G152" t="s">
        <v>14</v>
      </c>
      <c r="H152" t="s">
        <v>14</v>
      </c>
      <c r="I152" t="s">
        <v>14</v>
      </c>
      <c r="J152">
        <v>0</v>
      </c>
    </row>
    <row r="153" spans="1:10" x14ac:dyDescent="0.25">
      <c r="A153" t="s">
        <v>263</v>
      </c>
      <c r="B153" t="s">
        <v>264</v>
      </c>
      <c r="C153" t="s">
        <v>265</v>
      </c>
      <c r="D153" t="s">
        <v>266</v>
      </c>
      <c r="E153" t="s">
        <v>236</v>
      </c>
      <c r="F153" t="s">
        <v>14</v>
      </c>
      <c r="G153" t="s">
        <v>29</v>
      </c>
      <c r="H153" t="s">
        <v>29</v>
      </c>
      <c r="I153" t="s">
        <v>36</v>
      </c>
      <c r="J153">
        <v>24845</v>
      </c>
    </row>
    <row r="154" spans="1:10" x14ac:dyDescent="0.25">
      <c r="A154" t="s">
        <v>267</v>
      </c>
      <c r="B154" t="s">
        <v>268</v>
      </c>
      <c r="C154" t="s">
        <v>265</v>
      </c>
      <c r="D154" t="s">
        <v>266</v>
      </c>
      <c r="E154" t="s">
        <v>236</v>
      </c>
      <c r="F154" t="s">
        <v>14</v>
      </c>
      <c r="G154" t="s">
        <v>29</v>
      </c>
      <c r="H154" t="s">
        <v>14</v>
      </c>
      <c r="I154" t="s">
        <v>44</v>
      </c>
      <c r="J154">
        <v>11600</v>
      </c>
    </row>
    <row r="155" spans="1:10" x14ac:dyDescent="0.25">
      <c r="A155" t="s">
        <v>269</v>
      </c>
      <c r="B155" t="s">
        <v>270</v>
      </c>
      <c r="C155" t="s">
        <v>265</v>
      </c>
      <c r="D155" t="s">
        <v>271</v>
      </c>
      <c r="E155" t="s">
        <v>236</v>
      </c>
      <c r="F155" t="s">
        <v>14</v>
      </c>
      <c r="G155" t="s">
        <v>22</v>
      </c>
      <c r="H155" t="s">
        <v>14</v>
      </c>
      <c r="I155" t="s">
        <v>14</v>
      </c>
      <c r="J155">
        <v>0</v>
      </c>
    </row>
    <row r="156" spans="1:10" x14ac:dyDescent="0.25">
      <c r="A156" t="s">
        <v>272</v>
      </c>
      <c r="B156" t="s">
        <v>273</v>
      </c>
      <c r="C156" t="s">
        <v>244</v>
      </c>
      <c r="D156" t="s">
        <v>274</v>
      </c>
      <c r="E156" t="s">
        <v>236</v>
      </c>
      <c r="F156" t="s">
        <v>14</v>
      </c>
      <c r="G156" t="s">
        <v>18</v>
      </c>
      <c r="H156" t="s">
        <v>14</v>
      </c>
      <c r="I156" t="s">
        <v>14</v>
      </c>
      <c r="J156">
        <v>0</v>
      </c>
    </row>
    <row r="157" spans="1:10" x14ac:dyDescent="0.25">
      <c r="A157" t="s">
        <v>275</v>
      </c>
      <c r="B157" t="s">
        <v>276</v>
      </c>
      <c r="C157" t="s">
        <v>234</v>
      </c>
      <c r="D157" t="s">
        <v>251</v>
      </c>
      <c r="E157" t="s">
        <v>236</v>
      </c>
      <c r="F157" t="s">
        <v>14</v>
      </c>
      <c r="G157" t="s">
        <v>18</v>
      </c>
      <c r="H157" t="s">
        <v>36</v>
      </c>
      <c r="I157" t="s">
        <v>36</v>
      </c>
      <c r="J157">
        <v>4500</v>
      </c>
    </row>
    <row r="158" spans="1:10" x14ac:dyDescent="0.25">
      <c r="A158" t="s">
        <v>277</v>
      </c>
      <c r="B158" t="s">
        <v>278</v>
      </c>
      <c r="C158" t="s">
        <v>234</v>
      </c>
      <c r="D158" t="s">
        <v>279</v>
      </c>
      <c r="E158" t="s">
        <v>236</v>
      </c>
      <c r="F158" t="s">
        <v>14</v>
      </c>
      <c r="G158" t="s">
        <v>18</v>
      </c>
      <c r="H158" t="s">
        <v>14</v>
      </c>
      <c r="I158" t="s">
        <v>44</v>
      </c>
      <c r="J158">
        <v>14800</v>
      </c>
    </row>
    <row r="159" spans="1:10" x14ac:dyDescent="0.25">
      <c r="A159" t="s">
        <v>280</v>
      </c>
      <c r="B159" t="s">
        <v>281</v>
      </c>
      <c r="C159" t="s">
        <v>203</v>
      </c>
      <c r="D159" t="s">
        <v>204</v>
      </c>
      <c r="E159" t="s">
        <v>28</v>
      </c>
      <c r="F159" t="s">
        <v>14</v>
      </c>
      <c r="G159" t="s">
        <v>18</v>
      </c>
      <c r="H159" t="s">
        <v>18</v>
      </c>
      <c r="I159" t="s">
        <v>44</v>
      </c>
      <c r="J159">
        <v>32000</v>
      </c>
    </row>
    <row r="160" spans="1:10" x14ac:dyDescent="0.25">
      <c r="A160" t="s">
        <v>282</v>
      </c>
      <c r="B160" t="s">
        <v>283</v>
      </c>
      <c r="C160" t="s">
        <v>284</v>
      </c>
      <c r="D160" t="s">
        <v>285</v>
      </c>
      <c r="E160" t="s">
        <v>236</v>
      </c>
      <c r="F160" t="s">
        <v>14</v>
      </c>
      <c r="G160" t="s">
        <v>14</v>
      </c>
      <c r="H160" t="s">
        <v>14</v>
      </c>
      <c r="I160" t="s">
        <v>14</v>
      </c>
      <c r="J160">
        <v>0</v>
      </c>
    </row>
    <row r="161" spans="1:10" x14ac:dyDescent="0.25">
      <c r="A161" t="s">
        <v>286</v>
      </c>
      <c r="B161" t="s">
        <v>287</v>
      </c>
      <c r="C161" t="s">
        <v>284</v>
      </c>
      <c r="D161" t="s">
        <v>285</v>
      </c>
      <c r="E161" t="s">
        <v>236</v>
      </c>
      <c r="F161" t="s">
        <v>14</v>
      </c>
      <c r="G161" t="s">
        <v>29</v>
      </c>
      <c r="H161" t="s">
        <v>14</v>
      </c>
      <c r="I161" t="s">
        <v>14</v>
      </c>
      <c r="J161">
        <v>0</v>
      </c>
    </row>
    <row r="162" spans="1:10" x14ac:dyDescent="0.25">
      <c r="A162" t="s">
        <v>288</v>
      </c>
      <c r="B162" t="s">
        <v>289</v>
      </c>
      <c r="C162" t="s">
        <v>284</v>
      </c>
      <c r="D162" t="s">
        <v>290</v>
      </c>
      <c r="E162" t="s">
        <v>236</v>
      </c>
      <c r="F162" t="s">
        <v>14</v>
      </c>
      <c r="G162" t="s">
        <v>14</v>
      </c>
      <c r="H162" t="s">
        <v>14</v>
      </c>
      <c r="I162" t="s">
        <v>14</v>
      </c>
      <c r="J162">
        <v>0</v>
      </c>
    </row>
    <row r="163" spans="1:10" x14ac:dyDescent="0.25">
      <c r="A163" t="s">
        <v>291</v>
      </c>
      <c r="B163" t="s">
        <v>292</v>
      </c>
      <c r="C163" t="s">
        <v>284</v>
      </c>
      <c r="D163" t="s">
        <v>290</v>
      </c>
      <c r="E163" t="s">
        <v>236</v>
      </c>
      <c r="F163" t="s">
        <v>14</v>
      </c>
      <c r="G163" t="s">
        <v>14</v>
      </c>
      <c r="H163" t="s">
        <v>14</v>
      </c>
      <c r="I163" t="s">
        <v>14</v>
      </c>
      <c r="J163">
        <v>0</v>
      </c>
    </row>
    <row r="164" spans="1:10" x14ac:dyDescent="0.25">
      <c r="A164" t="s">
        <v>293</v>
      </c>
      <c r="B164" t="s">
        <v>294</v>
      </c>
      <c r="C164" t="s">
        <v>284</v>
      </c>
      <c r="D164" t="s">
        <v>290</v>
      </c>
      <c r="E164" t="s">
        <v>236</v>
      </c>
      <c r="F164" t="s">
        <v>14</v>
      </c>
      <c r="G164" t="s">
        <v>14</v>
      </c>
      <c r="H164" t="s">
        <v>14</v>
      </c>
      <c r="I164" t="s">
        <v>14</v>
      </c>
      <c r="J164">
        <v>0</v>
      </c>
    </row>
    <row r="165" spans="1:10" x14ac:dyDescent="0.25">
      <c r="A165" t="s">
        <v>295</v>
      </c>
      <c r="B165" t="s">
        <v>296</v>
      </c>
      <c r="C165" t="s">
        <v>284</v>
      </c>
      <c r="D165" t="s">
        <v>290</v>
      </c>
      <c r="E165" t="s">
        <v>236</v>
      </c>
      <c r="F165" t="s">
        <v>14</v>
      </c>
      <c r="G165" t="s">
        <v>14</v>
      </c>
      <c r="H165" t="s">
        <v>14</v>
      </c>
      <c r="I165" t="s">
        <v>14</v>
      </c>
      <c r="J165">
        <v>0</v>
      </c>
    </row>
    <row r="166" spans="1:10" x14ac:dyDescent="0.25">
      <c r="A166" t="s">
        <v>297</v>
      </c>
      <c r="B166" t="s">
        <v>298</v>
      </c>
      <c r="C166" t="s">
        <v>234</v>
      </c>
      <c r="D166" t="s">
        <v>251</v>
      </c>
      <c r="E166" t="s">
        <v>236</v>
      </c>
      <c r="F166" t="s">
        <v>14</v>
      </c>
      <c r="G166" t="s">
        <v>29</v>
      </c>
      <c r="H166" t="s">
        <v>36</v>
      </c>
      <c r="I166" t="s">
        <v>36</v>
      </c>
      <c r="J166">
        <v>20685</v>
      </c>
    </row>
    <row r="167" spans="1:10" x14ac:dyDescent="0.25">
      <c r="A167" t="s">
        <v>299</v>
      </c>
      <c r="B167" t="s">
        <v>300</v>
      </c>
      <c r="C167" t="s">
        <v>244</v>
      </c>
      <c r="D167" t="s">
        <v>301</v>
      </c>
      <c r="E167" t="s">
        <v>236</v>
      </c>
      <c r="F167" t="s">
        <v>14</v>
      </c>
      <c r="G167" t="s">
        <v>29</v>
      </c>
      <c r="H167" t="s">
        <v>14</v>
      </c>
      <c r="I167" t="s">
        <v>14</v>
      </c>
      <c r="J167">
        <v>0</v>
      </c>
    </row>
    <row r="168" spans="1:10" x14ac:dyDescent="0.25">
      <c r="A168" t="s">
        <v>302</v>
      </c>
      <c r="B168" t="s">
        <v>303</v>
      </c>
      <c r="C168" t="s">
        <v>203</v>
      </c>
      <c r="D168" t="s">
        <v>227</v>
      </c>
      <c r="E168" t="s">
        <v>28</v>
      </c>
      <c r="F168" t="s">
        <v>14</v>
      </c>
      <c r="G168" t="s">
        <v>29</v>
      </c>
      <c r="H168" t="s">
        <v>29</v>
      </c>
      <c r="I168" t="s">
        <v>29</v>
      </c>
      <c r="J168">
        <v>12000</v>
      </c>
    </row>
    <row r="169" spans="1:10" x14ac:dyDescent="0.25">
      <c r="A169" t="s">
        <v>304</v>
      </c>
      <c r="B169" t="s">
        <v>305</v>
      </c>
      <c r="C169" t="s">
        <v>306</v>
      </c>
      <c r="D169" t="s">
        <v>307</v>
      </c>
      <c r="E169" t="s">
        <v>236</v>
      </c>
      <c r="F169" t="s">
        <v>18</v>
      </c>
      <c r="G169" t="s">
        <v>18</v>
      </c>
      <c r="H169" t="s">
        <v>18</v>
      </c>
      <c r="I169" t="s">
        <v>18</v>
      </c>
      <c r="J169">
        <v>77000</v>
      </c>
    </row>
    <row r="170" spans="1:10" x14ac:dyDescent="0.25">
      <c r="A170" t="s">
        <v>308</v>
      </c>
      <c r="B170" t="s">
        <v>309</v>
      </c>
      <c r="C170" t="s">
        <v>250</v>
      </c>
      <c r="D170" t="s">
        <v>307</v>
      </c>
      <c r="E170" t="s">
        <v>236</v>
      </c>
      <c r="F170" t="s">
        <v>14</v>
      </c>
      <c r="G170" t="s">
        <v>29</v>
      </c>
      <c r="H170" t="s">
        <v>29</v>
      </c>
      <c r="I170" t="s">
        <v>29</v>
      </c>
      <c r="J170">
        <v>17400</v>
      </c>
    </row>
    <row r="171" spans="1:10" x14ac:dyDescent="0.25">
      <c r="A171" t="s">
        <v>310</v>
      </c>
      <c r="B171" t="s">
        <v>311</v>
      </c>
      <c r="C171" t="s">
        <v>259</v>
      </c>
      <c r="D171" t="s">
        <v>251</v>
      </c>
      <c r="E171" t="s">
        <v>236</v>
      </c>
      <c r="F171" t="s">
        <v>14</v>
      </c>
      <c r="G171" t="s">
        <v>18</v>
      </c>
      <c r="H171" t="s">
        <v>18</v>
      </c>
      <c r="I171" t="s">
        <v>18</v>
      </c>
      <c r="J171">
        <v>25900</v>
      </c>
    </row>
    <row r="172" spans="1:10" x14ac:dyDescent="0.25">
      <c r="A172" t="s">
        <v>312</v>
      </c>
      <c r="B172" t="s">
        <v>313</v>
      </c>
      <c r="C172" t="s">
        <v>259</v>
      </c>
      <c r="D172" t="s">
        <v>314</v>
      </c>
      <c r="E172" t="s">
        <v>236</v>
      </c>
      <c r="F172" t="s">
        <v>14</v>
      </c>
      <c r="G172" t="s">
        <v>18</v>
      </c>
      <c r="H172" t="s">
        <v>36</v>
      </c>
      <c r="I172" t="s">
        <v>36</v>
      </c>
      <c r="J172">
        <v>12960</v>
      </c>
    </row>
    <row r="173" spans="1:10" x14ac:dyDescent="0.25">
      <c r="A173" t="s">
        <v>315</v>
      </c>
      <c r="B173" t="s">
        <v>316</v>
      </c>
      <c r="C173" t="s">
        <v>317</v>
      </c>
      <c r="D173" t="s">
        <v>307</v>
      </c>
      <c r="E173" t="s">
        <v>236</v>
      </c>
      <c r="F173" t="s">
        <v>14</v>
      </c>
      <c r="G173" t="s">
        <v>29</v>
      </c>
      <c r="H173" t="s">
        <v>36</v>
      </c>
      <c r="I173" t="s">
        <v>44</v>
      </c>
      <c r="J173">
        <v>30600</v>
      </c>
    </row>
    <row r="174" spans="1:10" x14ac:dyDescent="0.25">
      <c r="A174" t="s">
        <v>318</v>
      </c>
      <c r="B174" t="s">
        <v>319</v>
      </c>
      <c r="C174" t="s">
        <v>317</v>
      </c>
      <c r="D174" t="s">
        <v>251</v>
      </c>
      <c r="E174" t="s">
        <v>236</v>
      </c>
      <c r="F174" t="s">
        <v>14</v>
      </c>
      <c r="G174" t="s">
        <v>36</v>
      </c>
      <c r="H174" t="s">
        <v>14</v>
      </c>
      <c r="I174" t="s">
        <v>14</v>
      </c>
      <c r="J174">
        <v>0</v>
      </c>
    </row>
    <row r="175" spans="1:10" x14ac:dyDescent="0.25">
      <c r="A175" t="s">
        <v>320</v>
      </c>
      <c r="B175" t="s">
        <v>321</v>
      </c>
      <c r="C175" t="s">
        <v>265</v>
      </c>
      <c r="D175" t="s">
        <v>251</v>
      </c>
      <c r="E175" t="s">
        <v>236</v>
      </c>
      <c r="F175" t="s">
        <v>14</v>
      </c>
      <c r="G175" t="s">
        <v>29</v>
      </c>
      <c r="H175" t="s">
        <v>14</v>
      </c>
      <c r="I175" t="s">
        <v>14</v>
      </c>
      <c r="J175">
        <v>0</v>
      </c>
    </row>
    <row r="176" spans="1:10" x14ac:dyDescent="0.25">
      <c r="A176" t="s">
        <v>322</v>
      </c>
      <c r="B176" t="s">
        <v>323</v>
      </c>
      <c r="C176" t="s">
        <v>265</v>
      </c>
      <c r="D176" t="s">
        <v>324</v>
      </c>
      <c r="E176" t="s">
        <v>236</v>
      </c>
      <c r="F176" t="s">
        <v>14</v>
      </c>
      <c r="G176" t="s">
        <v>22</v>
      </c>
      <c r="H176" t="s">
        <v>22</v>
      </c>
      <c r="I176" t="s">
        <v>14</v>
      </c>
      <c r="J176">
        <v>0</v>
      </c>
    </row>
    <row r="177" spans="1:10" x14ac:dyDescent="0.25">
      <c r="A177" t="s">
        <v>325</v>
      </c>
      <c r="B177" t="s">
        <v>326</v>
      </c>
      <c r="C177" t="s">
        <v>234</v>
      </c>
      <c r="D177" t="s">
        <v>251</v>
      </c>
      <c r="E177" t="s">
        <v>236</v>
      </c>
      <c r="F177" t="s">
        <v>14</v>
      </c>
      <c r="G177" t="s">
        <v>29</v>
      </c>
      <c r="H177" t="s">
        <v>14</v>
      </c>
      <c r="I177" t="s">
        <v>14</v>
      </c>
      <c r="J177">
        <v>0</v>
      </c>
    </row>
    <row r="178" spans="1:10" x14ac:dyDescent="0.25">
      <c r="A178" t="s">
        <v>327</v>
      </c>
      <c r="B178" t="s">
        <v>86</v>
      </c>
      <c r="C178" t="s">
        <v>244</v>
      </c>
      <c r="D178" t="s">
        <v>307</v>
      </c>
      <c r="E178" t="s">
        <v>236</v>
      </c>
      <c r="F178" t="s">
        <v>14</v>
      </c>
      <c r="G178" t="s">
        <v>22</v>
      </c>
      <c r="H178" t="s">
        <v>22</v>
      </c>
      <c r="I178" t="s">
        <v>14</v>
      </c>
      <c r="J178">
        <v>0</v>
      </c>
    </row>
    <row r="179" spans="1:10" x14ac:dyDescent="0.25">
      <c r="A179" t="s">
        <v>328</v>
      </c>
      <c r="B179" t="s">
        <v>329</v>
      </c>
      <c r="C179" t="s">
        <v>317</v>
      </c>
      <c r="D179" t="s">
        <v>307</v>
      </c>
      <c r="E179" t="s">
        <v>236</v>
      </c>
      <c r="F179" t="s">
        <v>14</v>
      </c>
      <c r="G179" t="s">
        <v>29</v>
      </c>
      <c r="H179" t="s">
        <v>29</v>
      </c>
      <c r="I179" t="s">
        <v>29</v>
      </c>
      <c r="J179">
        <v>7600</v>
      </c>
    </row>
    <row r="180" spans="1:10" x14ac:dyDescent="0.25">
      <c r="A180" t="s">
        <v>330</v>
      </c>
      <c r="B180" t="s">
        <v>331</v>
      </c>
      <c r="C180" t="s">
        <v>244</v>
      </c>
      <c r="D180" t="s">
        <v>307</v>
      </c>
      <c r="E180" t="s">
        <v>236</v>
      </c>
      <c r="F180" t="s">
        <v>14</v>
      </c>
      <c r="G180" t="s">
        <v>22</v>
      </c>
      <c r="H180" t="s">
        <v>22</v>
      </c>
      <c r="I180" t="s">
        <v>14</v>
      </c>
      <c r="J180">
        <v>0</v>
      </c>
    </row>
    <row r="181" spans="1:10" x14ac:dyDescent="0.25">
      <c r="A181" t="s">
        <v>332</v>
      </c>
      <c r="B181" t="s">
        <v>333</v>
      </c>
      <c r="C181" t="s">
        <v>284</v>
      </c>
      <c r="D181" t="s">
        <v>307</v>
      </c>
      <c r="E181" t="s">
        <v>236</v>
      </c>
      <c r="F181" t="s">
        <v>14</v>
      </c>
      <c r="G181" t="s">
        <v>22</v>
      </c>
      <c r="H181" t="s">
        <v>29</v>
      </c>
      <c r="I181" t="s">
        <v>29</v>
      </c>
      <c r="J181">
        <v>7230</v>
      </c>
    </row>
    <row r="182" spans="1:10" x14ac:dyDescent="0.25">
      <c r="A182" t="s">
        <v>334</v>
      </c>
      <c r="B182" t="s">
        <v>335</v>
      </c>
      <c r="C182" t="s">
        <v>259</v>
      </c>
      <c r="D182" t="s">
        <v>324</v>
      </c>
      <c r="E182" t="s">
        <v>236</v>
      </c>
      <c r="F182" t="s">
        <v>22</v>
      </c>
      <c r="G182" t="s">
        <v>22</v>
      </c>
      <c r="H182" t="s">
        <v>22</v>
      </c>
      <c r="I182" t="s">
        <v>22</v>
      </c>
      <c r="J182">
        <v>58000</v>
      </c>
    </row>
    <row r="183" spans="1:10" x14ac:dyDescent="0.25">
      <c r="A183" t="s">
        <v>336</v>
      </c>
      <c r="B183" t="s">
        <v>337</v>
      </c>
      <c r="C183" t="s">
        <v>167</v>
      </c>
      <c r="D183" t="s">
        <v>338</v>
      </c>
      <c r="E183" t="s">
        <v>137</v>
      </c>
      <c r="F183" t="s">
        <v>14</v>
      </c>
      <c r="G183" t="s">
        <v>14</v>
      </c>
      <c r="H183" t="s">
        <v>14</v>
      </c>
      <c r="I183" t="s">
        <v>14</v>
      </c>
      <c r="J183">
        <v>0</v>
      </c>
    </row>
    <row r="184" spans="1:10" x14ac:dyDescent="0.25">
      <c r="A184" t="s">
        <v>339</v>
      </c>
      <c r="B184" t="s">
        <v>340</v>
      </c>
      <c r="C184" t="s">
        <v>157</v>
      </c>
      <c r="D184" t="s">
        <v>158</v>
      </c>
      <c r="E184" t="s">
        <v>137</v>
      </c>
      <c r="F184" t="s">
        <v>14</v>
      </c>
      <c r="G184" t="s">
        <v>18</v>
      </c>
      <c r="H184" t="s">
        <v>14</v>
      </c>
      <c r="I184" t="s">
        <v>14</v>
      </c>
      <c r="J184">
        <v>0</v>
      </c>
    </row>
    <row r="185" spans="1:10" x14ac:dyDescent="0.25">
      <c r="A185" t="s">
        <v>341</v>
      </c>
      <c r="B185" t="s">
        <v>342</v>
      </c>
      <c r="C185" t="s">
        <v>11</v>
      </c>
      <c r="D185" t="s">
        <v>12</v>
      </c>
      <c r="E185" t="s">
        <v>13</v>
      </c>
      <c r="F185" t="s">
        <v>14</v>
      </c>
      <c r="G185" t="s">
        <v>14</v>
      </c>
      <c r="H185" t="s">
        <v>14</v>
      </c>
      <c r="I185" t="s">
        <v>14</v>
      </c>
      <c r="J185">
        <v>0</v>
      </c>
    </row>
    <row r="186" spans="1:10" x14ac:dyDescent="0.25">
      <c r="A186" t="s">
        <v>343</v>
      </c>
      <c r="B186" t="s">
        <v>344</v>
      </c>
      <c r="C186" t="s">
        <v>11</v>
      </c>
      <c r="D186" t="s">
        <v>345</v>
      </c>
      <c r="E186" t="s">
        <v>13</v>
      </c>
      <c r="F186" t="s">
        <v>14</v>
      </c>
      <c r="G186" t="s">
        <v>14</v>
      </c>
      <c r="H186" t="s">
        <v>14</v>
      </c>
      <c r="I186" t="s">
        <v>14</v>
      </c>
      <c r="J186">
        <v>0</v>
      </c>
    </row>
    <row r="187" spans="1:10" x14ac:dyDescent="0.25">
      <c r="A187" t="s">
        <v>346</v>
      </c>
      <c r="B187" t="s">
        <v>347</v>
      </c>
      <c r="C187" t="s">
        <v>11</v>
      </c>
      <c r="D187" t="s">
        <v>12</v>
      </c>
      <c r="E187" t="s">
        <v>13</v>
      </c>
      <c r="F187" t="s">
        <v>14</v>
      </c>
      <c r="G187" t="s">
        <v>14</v>
      </c>
      <c r="H187" t="s">
        <v>14</v>
      </c>
      <c r="I187" t="s">
        <v>14</v>
      </c>
      <c r="J187">
        <v>0</v>
      </c>
    </row>
    <row r="188" spans="1:10" x14ac:dyDescent="0.25">
      <c r="A188" t="s">
        <v>348</v>
      </c>
      <c r="B188" t="s">
        <v>70</v>
      </c>
      <c r="C188" t="s">
        <v>72</v>
      </c>
      <c r="D188" t="s">
        <v>17</v>
      </c>
      <c r="E188" t="s">
        <v>13</v>
      </c>
      <c r="F188" t="s">
        <v>14</v>
      </c>
      <c r="G188" t="s">
        <v>14</v>
      </c>
      <c r="H188" t="s">
        <v>14</v>
      </c>
      <c r="I188" t="s">
        <v>14</v>
      </c>
      <c r="J188">
        <v>0</v>
      </c>
    </row>
    <row r="189" spans="1:10" x14ac:dyDescent="0.25">
      <c r="A189" t="s">
        <v>349</v>
      </c>
      <c r="B189" t="s">
        <v>350</v>
      </c>
      <c r="C189" t="s">
        <v>11</v>
      </c>
      <c r="D189" t="s">
        <v>25</v>
      </c>
      <c r="E189" t="s">
        <v>13</v>
      </c>
      <c r="F189" t="s">
        <v>14</v>
      </c>
      <c r="G189" t="s">
        <v>14</v>
      </c>
      <c r="H189" t="s">
        <v>14</v>
      </c>
      <c r="I189" t="s">
        <v>14</v>
      </c>
      <c r="J189">
        <v>0</v>
      </c>
    </row>
    <row r="190" spans="1:10" x14ac:dyDescent="0.25">
      <c r="A190" t="s">
        <v>351</v>
      </c>
      <c r="B190" t="s">
        <v>66</v>
      </c>
      <c r="C190" t="s">
        <v>11</v>
      </c>
      <c r="D190" t="s">
        <v>12</v>
      </c>
      <c r="E190" t="s">
        <v>13</v>
      </c>
      <c r="F190" t="s">
        <v>14</v>
      </c>
      <c r="G190" t="s">
        <v>14</v>
      </c>
      <c r="H190" t="s">
        <v>14</v>
      </c>
      <c r="I190" t="s">
        <v>14</v>
      </c>
      <c r="J190">
        <v>0</v>
      </c>
    </row>
    <row r="191" spans="1:10" x14ac:dyDescent="0.25">
      <c r="A191" t="s">
        <v>352</v>
      </c>
      <c r="B191" t="s">
        <v>66</v>
      </c>
      <c r="C191" t="s">
        <v>11</v>
      </c>
      <c r="D191" t="s">
        <v>12</v>
      </c>
      <c r="E191" t="s">
        <v>13</v>
      </c>
      <c r="F191" t="s">
        <v>14</v>
      </c>
      <c r="G191" t="s">
        <v>14</v>
      </c>
      <c r="H191" t="s">
        <v>14</v>
      </c>
      <c r="I191" t="s">
        <v>14</v>
      </c>
      <c r="J191">
        <v>0</v>
      </c>
    </row>
    <row r="192" spans="1:10" x14ac:dyDescent="0.25">
      <c r="A192" t="s">
        <v>353</v>
      </c>
      <c r="B192" t="s">
        <v>66</v>
      </c>
      <c r="C192" t="s">
        <v>11</v>
      </c>
      <c r="D192" t="s">
        <v>25</v>
      </c>
      <c r="E192" t="s">
        <v>13</v>
      </c>
      <c r="F192" t="s">
        <v>14</v>
      </c>
      <c r="G192" t="s">
        <v>14</v>
      </c>
      <c r="H192" t="s">
        <v>14</v>
      </c>
      <c r="I192" t="s">
        <v>14</v>
      </c>
      <c r="J192">
        <v>0</v>
      </c>
    </row>
    <row r="193" spans="1:10" x14ac:dyDescent="0.25">
      <c r="A193" t="s">
        <v>354</v>
      </c>
      <c r="B193" t="s">
        <v>66</v>
      </c>
      <c r="C193" t="s">
        <v>11</v>
      </c>
      <c r="D193" t="s">
        <v>33</v>
      </c>
      <c r="E193" t="s">
        <v>13</v>
      </c>
      <c r="F193" t="s">
        <v>14</v>
      </c>
      <c r="G193" t="s">
        <v>14</v>
      </c>
      <c r="H193" t="s">
        <v>14</v>
      </c>
      <c r="I193" t="s">
        <v>14</v>
      </c>
      <c r="J193">
        <v>0</v>
      </c>
    </row>
    <row r="194" spans="1:10" x14ac:dyDescent="0.25">
      <c r="A194" t="s">
        <v>355</v>
      </c>
      <c r="B194" t="s">
        <v>19</v>
      </c>
      <c r="C194" t="s">
        <v>11</v>
      </c>
      <c r="D194" t="s">
        <v>25</v>
      </c>
      <c r="E194" t="s">
        <v>13</v>
      </c>
      <c r="F194" t="s">
        <v>14</v>
      </c>
      <c r="G194" t="s">
        <v>14</v>
      </c>
      <c r="H194" t="s">
        <v>14</v>
      </c>
      <c r="I194" t="s">
        <v>14</v>
      </c>
      <c r="J194">
        <v>0</v>
      </c>
    </row>
    <row r="195" spans="1:10" x14ac:dyDescent="0.25">
      <c r="A195" t="s">
        <v>356</v>
      </c>
      <c r="B195" t="s">
        <v>357</v>
      </c>
      <c r="C195" t="s">
        <v>11</v>
      </c>
      <c r="D195" t="s">
        <v>12</v>
      </c>
      <c r="E195" t="s">
        <v>13</v>
      </c>
      <c r="F195" t="s">
        <v>14</v>
      </c>
      <c r="G195" t="s">
        <v>14</v>
      </c>
      <c r="H195" t="s">
        <v>14</v>
      </c>
      <c r="I195" t="s">
        <v>14</v>
      </c>
      <c r="J195">
        <v>0</v>
      </c>
    </row>
    <row r="196" spans="1:10" x14ac:dyDescent="0.25">
      <c r="A196" t="s">
        <v>358</v>
      </c>
      <c r="B196" t="s">
        <v>359</v>
      </c>
      <c r="C196" t="s">
        <v>11</v>
      </c>
      <c r="D196" t="s">
        <v>12</v>
      </c>
      <c r="E196" t="s">
        <v>13</v>
      </c>
      <c r="F196" t="s">
        <v>14</v>
      </c>
      <c r="G196" t="s">
        <v>14</v>
      </c>
      <c r="H196" t="s">
        <v>14</v>
      </c>
      <c r="I196" t="s">
        <v>14</v>
      </c>
      <c r="J196">
        <v>0</v>
      </c>
    </row>
    <row r="197" spans="1:10" x14ac:dyDescent="0.25">
      <c r="A197" t="s">
        <v>360</v>
      </c>
      <c r="B197" t="s">
        <v>361</v>
      </c>
      <c r="C197" t="s">
        <v>20</v>
      </c>
      <c r="D197" t="s">
        <v>362</v>
      </c>
      <c r="E197" t="s">
        <v>13</v>
      </c>
      <c r="F197" t="s">
        <v>14</v>
      </c>
      <c r="G197" t="s">
        <v>14</v>
      </c>
      <c r="H197" t="s">
        <v>14</v>
      </c>
      <c r="I197" t="s">
        <v>14</v>
      </c>
      <c r="J197">
        <v>0</v>
      </c>
    </row>
    <row r="198" spans="1:10" x14ac:dyDescent="0.25">
      <c r="A198" t="s">
        <v>363</v>
      </c>
      <c r="B198" t="s">
        <v>364</v>
      </c>
      <c r="C198" t="s">
        <v>20</v>
      </c>
      <c r="D198" t="s">
        <v>21</v>
      </c>
      <c r="E198" t="s">
        <v>13</v>
      </c>
      <c r="F198" t="s">
        <v>14</v>
      </c>
      <c r="G198" t="s">
        <v>14</v>
      </c>
      <c r="H198" t="s">
        <v>14</v>
      </c>
      <c r="I198" t="s">
        <v>14</v>
      </c>
      <c r="J198">
        <v>0</v>
      </c>
    </row>
    <row r="199" spans="1:10" x14ac:dyDescent="0.25">
      <c r="A199" t="s">
        <v>365</v>
      </c>
      <c r="B199" t="s">
        <v>97</v>
      </c>
      <c r="C199" t="s">
        <v>38</v>
      </c>
      <c r="D199" t="s">
        <v>17</v>
      </c>
      <c r="E199" t="s">
        <v>13</v>
      </c>
      <c r="F199" t="s">
        <v>14</v>
      </c>
      <c r="G199" t="s">
        <v>14</v>
      </c>
      <c r="H199" t="s">
        <v>14</v>
      </c>
      <c r="I199" t="s">
        <v>14</v>
      </c>
      <c r="J199">
        <v>0</v>
      </c>
    </row>
    <row r="200" spans="1:10" x14ac:dyDescent="0.25">
      <c r="A200" t="s">
        <v>366</v>
      </c>
      <c r="B200" t="s">
        <v>367</v>
      </c>
      <c r="C200" t="s">
        <v>24</v>
      </c>
      <c r="D200" t="s">
        <v>25</v>
      </c>
      <c r="E200" t="s">
        <v>13</v>
      </c>
      <c r="F200" t="s">
        <v>14</v>
      </c>
      <c r="G200" t="s">
        <v>14</v>
      </c>
      <c r="H200" t="s">
        <v>14</v>
      </c>
      <c r="I200" t="s">
        <v>14</v>
      </c>
      <c r="J200">
        <v>0</v>
      </c>
    </row>
    <row r="201" spans="1:10" x14ac:dyDescent="0.25">
      <c r="A201" t="s">
        <v>368</v>
      </c>
      <c r="B201" t="s">
        <v>369</v>
      </c>
      <c r="C201" t="s">
        <v>38</v>
      </c>
      <c r="D201" t="s">
        <v>17</v>
      </c>
      <c r="E201" t="s">
        <v>13</v>
      </c>
      <c r="F201" t="s">
        <v>14</v>
      </c>
      <c r="G201" t="s">
        <v>14</v>
      </c>
      <c r="H201" t="s">
        <v>14</v>
      </c>
      <c r="I201" t="s">
        <v>14</v>
      </c>
      <c r="J201">
        <v>0</v>
      </c>
    </row>
    <row r="202" spans="1:10" x14ac:dyDescent="0.25">
      <c r="A202" t="s">
        <v>370</v>
      </c>
      <c r="B202" t="s">
        <v>19</v>
      </c>
      <c r="C202" t="s">
        <v>93</v>
      </c>
      <c r="D202" t="s">
        <v>17</v>
      </c>
      <c r="E202" t="s">
        <v>13</v>
      </c>
      <c r="F202" t="s">
        <v>14</v>
      </c>
      <c r="G202" t="s">
        <v>14</v>
      </c>
      <c r="H202" t="s">
        <v>14</v>
      </c>
      <c r="I202" t="s">
        <v>14</v>
      </c>
      <c r="J202">
        <v>0</v>
      </c>
    </row>
    <row r="203" spans="1:10" x14ac:dyDescent="0.25">
      <c r="A203" t="s">
        <v>371</v>
      </c>
      <c r="B203" t="s">
        <v>372</v>
      </c>
      <c r="C203" t="s">
        <v>48</v>
      </c>
      <c r="D203" t="s">
        <v>17</v>
      </c>
      <c r="E203" t="s">
        <v>13</v>
      </c>
      <c r="F203" t="s">
        <v>14</v>
      </c>
      <c r="G203" t="s">
        <v>14</v>
      </c>
      <c r="H203" t="s">
        <v>14</v>
      </c>
      <c r="I203" t="s">
        <v>14</v>
      </c>
      <c r="J203">
        <v>0</v>
      </c>
    </row>
    <row r="204" spans="1:10" x14ac:dyDescent="0.25">
      <c r="A204" t="s">
        <v>373</v>
      </c>
      <c r="B204" t="s">
        <v>369</v>
      </c>
      <c r="C204" t="s">
        <v>20</v>
      </c>
      <c r="D204" t="s">
        <v>21</v>
      </c>
      <c r="E204" t="s">
        <v>13</v>
      </c>
      <c r="F204" t="s">
        <v>14</v>
      </c>
      <c r="G204" t="s">
        <v>14</v>
      </c>
      <c r="H204" t="s">
        <v>14</v>
      </c>
      <c r="I204" t="s">
        <v>14</v>
      </c>
      <c r="J204">
        <v>0</v>
      </c>
    </row>
    <row r="205" spans="1:10" x14ac:dyDescent="0.25">
      <c r="A205" t="s">
        <v>374</v>
      </c>
      <c r="B205" t="s">
        <v>369</v>
      </c>
      <c r="C205" t="s">
        <v>24</v>
      </c>
      <c r="D205" t="s">
        <v>25</v>
      </c>
      <c r="E205" t="s">
        <v>13</v>
      </c>
      <c r="F205" t="s">
        <v>14</v>
      </c>
      <c r="G205" t="s">
        <v>14</v>
      </c>
      <c r="H205" t="s">
        <v>14</v>
      </c>
      <c r="I205" t="s">
        <v>14</v>
      </c>
      <c r="J205">
        <v>0</v>
      </c>
    </row>
    <row r="206" spans="1:10" x14ac:dyDescent="0.25">
      <c r="A206" t="s">
        <v>375</v>
      </c>
      <c r="B206" t="s">
        <v>376</v>
      </c>
      <c r="C206" t="s">
        <v>47</v>
      </c>
      <c r="D206" t="s">
        <v>17</v>
      </c>
      <c r="E206" t="s">
        <v>13</v>
      </c>
      <c r="F206" t="s">
        <v>14</v>
      </c>
      <c r="G206" t="s">
        <v>36</v>
      </c>
      <c r="H206" t="s">
        <v>14</v>
      </c>
      <c r="I206" t="s">
        <v>14</v>
      </c>
      <c r="J206">
        <v>0</v>
      </c>
    </row>
    <row r="207" spans="1:10" x14ac:dyDescent="0.25">
      <c r="A207" t="s">
        <v>377</v>
      </c>
      <c r="B207" t="s">
        <v>369</v>
      </c>
      <c r="C207" t="s">
        <v>50</v>
      </c>
      <c r="D207" t="s">
        <v>12</v>
      </c>
      <c r="E207" t="s">
        <v>13</v>
      </c>
      <c r="F207" t="s">
        <v>14</v>
      </c>
      <c r="G207" t="s">
        <v>14</v>
      </c>
      <c r="H207" t="s">
        <v>14</v>
      </c>
      <c r="I207" t="s">
        <v>14</v>
      </c>
      <c r="J207">
        <v>0</v>
      </c>
    </row>
    <row r="208" spans="1:10" x14ac:dyDescent="0.25">
      <c r="A208" t="s">
        <v>378</v>
      </c>
      <c r="B208" t="s">
        <v>49</v>
      </c>
      <c r="C208" t="s">
        <v>98</v>
      </c>
      <c r="D208" t="s">
        <v>99</v>
      </c>
      <c r="E208" t="s">
        <v>13</v>
      </c>
      <c r="F208" t="s">
        <v>14</v>
      </c>
      <c r="G208" t="s">
        <v>14</v>
      </c>
      <c r="H208" t="s">
        <v>14</v>
      </c>
      <c r="I208" t="s">
        <v>14</v>
      </c>
      <c r="J208">
        <v>0</v>
      </c>
    </row>
    <row r="209" spans="1:10" x14ac:dyDescent="0.25">
      <c r="A209" t="s">
        <v>379</v>
      </c>
      <c r="B209" t="s">
        <v>369</v>
      </c>
      <c r="C209" t="s">
        <v>98</v>
      </c>
      <c r="D209" t="s">
        <v>99</v>
      </c>
      <c r="E209" t="s">
        <v>13</v>
      </c>
      <c r="F209" t="s">
        <v>14</v>
      </c>
      <c r="G209" t="s">
        <v>14</v>
      </c>
      <c r="H209" t="s">
        <v>14</v>
      </c>
      <c r="I209" t="s">
        <v>14</v>
      </c>
      <c r="J209">
        <v>0</v>
      </c>
    </row>
    <row r="210" spans="1:10" x14ac:dyDescent="0.25">
      <c r="A210" t="s">
        <v>380</v>
      </c>
      <c r="B210" t="s">
        <v>381</v>
      </c>
      <c r="C210" t="s">
        <v>20</v>
      </c>
      <c r="D210" t="s">
        <v>21</v>
      </c>
      <c r="E210" t="s">
        <v>13</v>
      </c>
      <c r="F210" t="s">
        <v>14</v>
      </c>
      <c r="G210" t="s">
        <v>14</v>
      </c>
      <c r="H210" t="s">
        <v>14</v>
      </c>
      <c r="I210" t="s">
        <v>14</v>
      </c>
      <c r="J210">
        <v>0</v>
      </c>
    </row>
    <row r="211" spans="1:10" x14ac:dyDescent="0.25">
      <c r="A211" t="s">
        <v>382</v>
      </c>
      <c r="B211" t="s">
        <v>383</v>
      </c>
      <c r="C211" t="s">
        <v>24</v>
      </c>
      <c r="D211" t="s">
        <v>17</v>
      </c>
      <c r="E211" t="s">
        <v>13</v>
      </c>
      <c r="F211" t="s">
        <v>14</v>
      </c>
      <c r="G211" t="s">
        <v>14</v>
      </c>
      <c r="H211" t="s">
        <v>14</v>
      </c>
      <c r="I211" t="s">
        <v>14</v>
      </c>
      <c r="J211">
        <v>0</v>
      </c>
    </row>
    <row r="212" spans="1:10" x14ac:dyDescent="0.25">
      <c r="A212" t="s">
        <v>384</v>
      </c>
      <c r="B212" t="s">
        <v>385</v>
      </c>
      <c r="C212" t="s">
        <v>47</v>
      </c>
      <c r="D212" t="s">
        <v>17</v>
      </c>
      <c r="E212" t="s">
        <v>13</v>
      </c>
      <c r="F212" t="s">
        <v>14</v>
      </c>
      <c r="G212" t="s">
        <v>36</v>
      </c>
      <c r="H212" t="s">
        <v>14</v>
      </c>
      <c r="I212" t="s">
        <v>44</v>
      </c>
      <c r="J212">
        <v>7500</v>
      </c>
    </row>
    <row r="213" spans="1:10" x14ac:dyDescent="0.25">
      <c r="A213" t="s">
        <v>386</v>
      </c>
      <c r="B213" t="s">
        <v>387</v>
      </c>
      <c r="C213" t="s">
        <v>47</v>
      </c>
      <c r="D213" t="s">
        <v>17</v>
      </c>
      <c r="E213" t="s">
        <v>13</v>
      </c>
      <c r="F213" t="s">
        <v>14</v>
      </c>
      <c r="G213" t="s">
        <v>14</v>
      </c>
      <c r="H213" t="s">
        <v>14</v>
      </c>
      <c r="I213" t="s">
        <v>14</v>
      </c>
      <c r="J213">
        <v>0</v>
      </c>
    </row>
    <row r="214" spans="1:10" x14ac:dyDescent="0.25">
      <c r="A214" t="s">
        <v>388</v>
      </c>
      <c r="B214" t="s">
        <v>387</v>
      </c>
      <c r="C214" t="s">
        <v>47</v>
      </c>
      <c r="D214" t="s">
        <v>17</v>
      </c>
      <c r="E214" t="s">
        <v>13</v>
      </c>
      <c r="F214" t="s">
        <v>14</v>
      </c>
      <c r="G214" t="s">
        <v>14</v>
      </c>
      <c r="H214" t="s">
        <v>14</v>
      </c>
      <c r="I214" t="s">
        <v>14</v>
      </c>
      <c r="J214">
        <v>0</v>
      </c>
    </row>
    <row r="215" spans="1:10" x14ac:dyDescent="0.25">
      <c r="A215" t="s">
        <v>389</v>
      </c>
      <c r="B215" t="s">
        <v>390</v>
      </c>
      <c r="C215" t="s">
        <v>47</v>
      </c>
      <c r="D215" t="s">
        <v>17</v>
      </c>
      <c r="E215" t="s">
        <v>13</v>
      </c>
      <c r="F215" t="s">
        <v>14</v>
      </c>
      <c r="G215" t="s">
        <v>14</v>
      </c>
      <c r="H215" t="s">
        <v>14</v>
      </c>
      <c r="I215" t="s">
        <v>14</v>
      </c>
      <c r="J215">
        <v>0</v>
      </c>
    </row>
    <row r="216" spans="1:10" x14ac:dyDescent="0.25">
      <c r="A216" t="s">
        <v>391</v>
      </c>
      <c r="B216" t="s">
        <v>392</v>
      </c>
      <c r="C216" t="s">
        <v>47</v>
      </c>
      <c r="D216" t="s">
        <v>17</v>
      </c>
      <c r="E216" t="s">
        <v>13</v>
      </c>
      <c r="F216" t="s">
        <v>14</v>
      </c>
      <c r="G216" t="s">
        <v>14</v>
      </c>
      <c r="H216" t="s">
        <v>14</v>
      </c>
      <c r="I216" t="s">
        <v>14</v>
      </c>
      <c r="J216">
        <v>0</v>
      </c>
    </row>
    <row r="217" spans="1:10" x14ac:dyDescent="0.25">
      <c r="A217" t="s">
        <v>393</v>
      </c>
      <c r="B217" t="s">
        <v>394</v>
      </c>
      <c r="C217" t="s">
        <v>47</v>
      </c>
      <c r="D217" t="s">
        <v>17</v>
      </c>
      <c r="E217" t="s">
        <v>13</v>
      </c>
      <c r="F217" t="s">
        <v>14</v>
      </c>
      <c r="G217" t="s">
        <v>14</v>
      </c>
      <c r="H217" t="s">
        <v>14</v>
      </c>
      <c r="I217" t="s">
        <v>14</v>
      </c>
      <c r="J217">
        <v>0</v>
      </c>
    </row>
    <row r="218" spans="1:10" x14ac:dyDescent="0.25">
      <c r="A218" t="s">
        <v>395</v>
      </c>
      <c r="B218" t="s">
        <v>396</v>
      </c>
      <c r="C218" t="s">
        <v>93</v>
      </c>
      <c r="D218" t="s">
        <v>17</v>
      </c>
      <c r="E218" t="s">
        <v>13</v>
      </c>
      <c r="F218" t="s">
        <v>14</v>
      </c>
      <c r="G218" t="s">
        <v>14</v>
      </c>
      <c r="H218" t="s">
        <v>14</v>
      </c>
      <c r="I218" t="s">
        <v>14</v>
      </c>
      <c r="J218">
        <v>0</v>
      </c>
    </row>
    <row r="219" spans="1:10" x14ac:dyDescent="0.25">
      <c r="A219" t="s">
        <v>397</v>
      </c>
      <c r="B219" t="s">
        <v>398</v>
      </c>
      <c r="C219" t="s">
        <v>48</v>
      </c>
      <c r="D219" t="s">
        <v>17</v>
      </c>
      <c r="E219" t="s">
        <v>13</v>
      </c>
      <c r="F219" t="s">
        <v>14</v>
      </c>
      <c r="G219" t="s">
        <v>14</v>
      </c>
      <c r="H219" t="s">
        <v>14</v>
      </c>
      <c r="I219" t="s">
        <v>14</v>
      </c>
      <c r="J219">
        <v>0</v>
      </c>
    </row>
    <row r="220" spans="1:10" x14ac:dyDescent="0.25">
      <c r="A220" t="s">
        <v>399</v>
      </c>
      <c r="B220" t="s">
        <v>400</v>
      </c>
      <c r="C220" t="s">
        <v>48</v>
      </c>
      <c r="D220" t="s">
        <v>17</v>
      </c>
      <c r="E220" t="s">
        <v>13</v>
      </c>
      <c r="F220" t="s">
        <v>14</v>
      </c>
      <c r="G220" t="s">
        <v>14</v>
      </c>
      <c r="H220" t="s">
        <v>14</v>
      </c>
      <c r="I220" t="s">
        <v>14</v>
      </c>
      <c r="J220">
        <v>0</v>
      </c>
    </row>
    <row r="221" spans="1:10" x14ac:dyDescent="0.25">
      <c r="A221" t="s">
        <v>401</v>
      </c>
      <c r="B221" t="s">
        <v>402</v>
      </c>
      <c r="C221" t="s">
        <v>48</v>
      </c>
      <c r="D221" t="s">
        <v>17</v>
      </c>
      <c r="E221" t="s">
        <v>13</v>
      </c>
      <c r="F221" t="s">
        <v>14</v>
      </c>
      <c r="G221" t="s">
        <v>14</v>
      </c>
      <c r="H221" t="s">
        <v>14</v>
      </c>
      <c r="I221" t="s">
        <v>14</v>
      </c>
      <c r="J221">
        <v>0</v>
      </c>
    </row>
    <row r="222" spans="1:10" x14ac:dyDescent="0.25">
      <c r="A222" t="s">
        <v>403</v>
      </c>
      <c r="B222" t="s">
        <v>404</v>
      </c>
      <c r="C222" t="s">
        <v>48</v>
      </c>
      <c r="D222" t="s">
        <v>17</v>
      </c>
      <c r="E222" t="s">
        <v>13</v>
      </c>
      <c r="F222" t="s">
        <v>14</v>
      </c>
      <c r="G222" t="s">
        <v>14</v>
      </c>
      <c r="H222" t="s">
        <v>14</v>
      </c>
      <c r="I222" t="s">
        <v>14</v>
      </c>
      <c r="J222">
        <v>0</v>
      </c>
    </row>
    <row r="223" spans="1:10" x14ac:dyDescent="0.25">
      <c r="A223" t="s">
        <v>405</v>
      </c>
      <c r="B223" t="s">
        <v>406</v>
      </c>
      <c r="C223" t="s">
        <v>48</v>
      </c>
      <c r="D223" t="s">
        <v>17</v>
      </c>
      <c r="E223" t="s">
        <v>13</v>
      </c>
      <c r="F223" t="s">
        <v>14</v>
      </c>
      <c r="G223" t="s">
        <v>14</v>
      </c>
      <c r="H223" t="s">
        <v>14</v>
      </c>
      <c r="I223" t="s">
        <v>14</v>
      </c>
      <c r="J223">
        <v>0</v>
      </c>
    </row>
    <row r="224" spans="1:10" x14ac:dyDescent="0.25">
      <c r="A224" t="s">
        <v>407</v>
      </c>
      <c r="B224" t="s">
        <v>408</v>
      </c>
      <c r="C224" t="s">
        <v>48</v>
      </c>
      <c r="D224" t="s">
        <v>17</v>
      </c>
      <c r="E224" t="s">
        <v>13</v>
      </c>
      <c r="F224" t="s">
        <v>14</v>
      </c>
      <c r="G224" t="s">
        <v>14</v>
      </c>
      <c r="H224" t="s">
        <v>14</v>
      </c>
      <c r="I224" t="s">
        <v>14</v>
      </c>
      <c r="J224">
        <v>0</v>
      </c>
    </row>
    <row r="225" spans="1:10" x14ac:dyDescent="0.25">
      <c r="A225" t="s">
        <v>409</v>
      </c>
      <c r="B225" t="s">
        <v>410</v>
      </c>
      <c r="C225" t="s">
        <v>67</v>
      </c>
      <c r="D225" t="s">
        <v>17</v>
      </c>
      <c r="E225" t="s">
        <v>13</v>
      </c>
      <c r="F225" t="s">
        <v>14</v>
      </c>
      <c r="G225" t="s">
        <v>14</v>
      </c>
      <c r="H225" t="s">
        <v>14</v>
      </c>
      <c r="I225" t="s">
        <v>14</v>
      </c>
      <c r="J225">
        <v>0</v>
      </c>
    </row>
    <row r="226" spans="1:10" x14ac:dyDescent="0.25">
      <c r="A226" t="s">
        <v>411</v>
      </c>
      <c r="B226" t="s">
        <v>41</v>
      </c>
      <c r="C226" t="s">
        <v>24</v>
      </c>
      <c r="D226" t="s">
        <v>25</v>
      </c>
      <c r="E226" t="s">
        <v>13</v>
      </c>
      <c r="F226" t="s">
        <v>14</v>
      </c>
      <c r="G226" t="s">
        <v>14</v>
      </c>
      <c r="H226" t="s">
        <v>14</v>
      </c>
      <c r="I226" t="s">
        <v>14</v>
      </c>
      <c r="J226">
        <v>0</v>
      </c>
    </row>
    <row r="227" spans="1:10" x14ac:dyDescent="0.25">
      <c r="A227" t="s">
        <v>412</v>
      </c>
      <c r="B227" t="s">
        <v>66</v>
      </c>
      <c r="C227" t="s">
        <v>38</v>
      </c>
      <c r="D227" t="s">
        <v>17</v>
      </c>
      <c r="E227" t="s">
        <v>13</v>
      </c>
      <c r="F227" t="s">
        <v>14</v>
      </c>
      <c r="G227" t="s">
        <v>14</v>
      </c>
      <c r="H227" t="s">
        <v>14</v>
      </c>
      <c r="I227" t="s">
        <v>14</v>
      </c>
      <c r="J227">
        <v>0</v>
      </c>
    </row>
    <row r="228" spans="1:10" x14ac:dyDescent="0.25">
      <c r="A228" t="s">
        <v>413</v>
      </c>
      <c r="B228" t="s">
        <v>414</v>
      </c>
      <c r="C228" t="s">
        <v>24</v>
      </c>
      <c r="D228" t="s">
        <v>25</v>
      </c>
      <c r="E228" t="s">
        <v>13</v>
      </c>
      <c r="F228" t="s">
        <v>14</v>
      </c>
      <c r="G228" t="s">
        <v>14</v>
      </c>
      <c r="H228" t="s">
        <v>14</v>
      </c>
      <c r="I228" t="s">
        <v>14</v>
      </c>
      <c r="J228">
        <v>0</v>
      </c>
    </row>
    <row r="229" spans="1:10" x14ac:dyDescent="0.25">
      <c r="A229" t="s">
        <v>415</v>
      </c>
      <c r="B229" t="s">
        <v>97</v>
      </c>
      <c r="C229" t="s">
        <v>98</v>
      </c>
      <c r="D229" t="s">
        <v>99</v>
      </c>
      <c r="E229" t="s">
        <v>13</v>
      </c>
      <c r="F229" t="s">
        <v>14</v>
      </c>
      <c r="G229" t="s">
        <v>14</v>
      </c>
      <c r="H229" t="s">
        <v>14</v>
      </c>
      <c r="I229" t="s">
        <v>14</v>
      </c>
      <c r="J229">
        <v>0</v>
      </c>
    </row>
    <row r="230" spans="1:10" x14ac:dyDescent="0.25">
      <c r="A230" t="s">
        <v>416</v>
      </c>
      <c r="B230" t="s">
        <v>417</v>
      </c>
      <c r="C230" t="s">
        <v>418</v>
      </c>
      <c r="D230" t="s">
        <v>419</v>
      </c>
      <c r="E230" t="s">
        <v>137</v>
      </c>
      <c r="F230" t="s">
        <v>14</v>
      </c>
      <c r="G230" t="s">
        <v>29</v>
      </c>
      <c r="H230" t="s">
        <v>18</v>
      </c>
      <c r="I230" t="s">
        <v>18</v>
      </c>
      <c r="J230">
        <v>8900</v>
      </c>
    </row>
    <row r="231" spans="1:10" x14ac:dyDescent="0.25">
      <c r="A231" t="s">
        <v>420</v>
      </c>
      <c r="B231" t="s">
        <v>421</v>
      </c>
      <c r="C231" t="s">
        <v>16</v>
      </c>
      <c r="D231" t="s">
        <v>17</v>
      </c>
      <c r="E231" t="s">
        <v>13</v>
      </c>
      <c r="F231" t="s">
        <v>14</v>
      </c>
      <c r="G231" t="s">
        <v>14</v>
      </c>
      <c r="H231" t="s">
        <v>14</v>
      </c>
      <c r="I231" t="s">
        <v>14</v>
      </c>
      <c r="J231">
        <v>0</v>
      </c>
    </row>
    <row r="232" spans="1:10" x14ac:dyDescent="0.25">
      <c r="A232" t="s">
        <v>422</v>
      </c>
      <c r="B232" t="s">
        <v>423</v>
      </c>
      <c r="C232" t="s">
        <v>16</v>
      </c>
      <c r="D232" t="s">
        <v>17</v>
      </c>
      <c r="E232" t="s">
        <v>13</v>
      </c>
      <c r="F232" t="s">
        <v>14</v>
      </c>
      <c r="G232" t="s">
        <v>14</v>
      </c>
      <c r="H232" t="s">
        <v>14</v>
      </c>
      <c r="I232" t="s">
        <v>14</v>
      </c>
      <c r="J232">
        <v>0</v>
      </c>
    </row>
    <row r="233" spans="1:10" x14ac:dyDescent="0.25">
      <c r="A233" t="s">
        <v>424</v>
      </c>
      <c r="B233" t="s">
        <v>425</v>
      </c>
      <c r="C233" t="s">
        <v>16</v>
      </c>
      <c r="D233" t="s">
        <v>17</v>
      </c>
      <c r="E233" t="s">
        <v>13</v>
      </c>
      <c r="F233" t="s">
        <v>14</v>
      </c>
      <c r="G233" t="s">
        <v>14</v>
      </c>
      <c r="H233" t="s">
        <v>14</v>
      </c>
      <c r="I233" t="s">
        <v>14</v>
      </c>
      <c r="J233">
        <v>0</v>
      </c>
    </row>
    <row r="234" spans="1:10" x14ac:dyDescent="0.25">
      <c r="A234" t="s">
        <v>426</v>
      </c>
      <c r="B234" t="s">
        <v>427</v>
      </c>
      <c r="C234" t="s">
        <v>16</v>
      </c>
      <c r="D234" t="s">
        <v>17</v>
      </c>
      <c r="E234" t="s">
        <v>13</v>
      </c>
      <c r="F234" t="s">
        <v>14</v>
      </c>
      <c r="G234" t="s">
        <v>29</v>
      </c>
      <c r="H234" t="s">
        <v>14</v>
      </c>
      <c r="I234" t="s">
        <v>14</v>
      </c>
      <c r="J234">
        <v>0</v>
      </c>
    </row>
    <row r="235" spans="1:10" x14ac:dyDescent="0.25">
      <c r="A235" t="s">
        <v>428</v>
      </c>
      <c r="B235" t="s">
        <v>19</v>
      </c>
      <c r="C235" t="s">
        <v>16</v>
      </c>
      <c r="D235" t="s">
        <v>17</v>
      </c>
      <c r="E235" t="s">
        <v>13</v>
      </c>
      <c r="F235" t="s">
        <v>14</v>
      </c>
      <c r="G235" t="s">
        <v>14</v>
      </c>
      <c r="H235" t="s">
        <v>14</v>
      </c>
      <c r="I235" t="s">
        <v>14</v>
      </c>
      <c r="J235">
        <v>0</v>
      </c>
    </row>
    <row r="236" spans="1:10" x14ac:dyDescent="0.25">
      <c r="A236" t="s">
        <v>429</v>
      </c>
      <c r="B236" t="s">
        <v>430</v>
      </c>
      <c r="C236" t="s">
        <v>16</v>
      </c>
      <c r="D236" t="s">
        <v>17</v>
      </c>
      <c r="E236" t="s">
        <v>13</v>
      </c>
      <c r="F236" t="s">
        <v>14</v>
      </c>
      <c r="G236" t="s">
        <v>14</v>
      </c>
      <c r="H236" t="s">
        <v>14</v>
      </c>
      <c r="I236" t="s">
        <v>14</v>
      </c>
      <c r="J236">
        <v>0</v>
      </c>
    </row>
    <row r="237" spans="1:10" x14ac:dyDescent="0.25">
      <c r="A237" t="s">
        <v>431</v>
      </c>
      <c r="B237" t="s">
        <v>432</v>
      </c>
      <c r="C237" t="s">
        <v>16</v>
      </c>
      <c r="D237" t="s">
        <v>17</v>
      </c>
      <c r="E237" t="s">
        <v>13</v>
      </c>
      <c r="F237" t="s">
        <v>14</v>
      </c>
      <c r="G237" t="s">
        <v>14</v>
      </c>
      <c r="H237" t="s">
        <v>14</v>
      </c>
      <c r="I237" t="s">
        <v>14</v>
      </c>
      <c r="J237">
        <v>0</v>
      </c>
    </row>
    <row r="238" spans="1:10" x14ac:dyDescent="0.25">
      <c r="A238" t="s">
        <v>433</v>
      </c>
      <c r="B238" t="s">
        <v>434</v>
      </c>
      <c r="C238" t="s">
        <v>16</v>
      </c>
      <c r="D238" t="s">
        <v>17</v>
      </c>
      <c r="E238" t="s">
        <v>13</v>
      </c>
      <c r="F238" t="s">
        <v>14</v>
      </c>
      <c r="G238" t="s">
        <v>14</v>
      </c>
      <c r="H238" t="s">
        <v>14</v>
      </c>
      <c r="I238" t="s">
        <v>14</v>
      </c>
      <c r="J238">
        <v>0</v>
      </c>
    </row>
    <row r="239" spans="1:10" x14ac:dyDescent="0.25">
      <c r="A239" t="s">
        <v>435</v>
      </c>
      <c r="B239" t="s">
        <v>436</v>
      </c>
      <c r="C239" t="s">
        <v>16</v>
      </c>
      <c r="D239" t="s">
        <v>437</v>
      </c>
      <c r="E239" t="s">
        <v>13</v>
      </c>
      <c r="F239" t="s">
        <v>14</v>
      </c>
      <c r="G239" t="s">
        <v>14</v>
      </c>
      <c r="H239" t="s">
        <v>14</v>
      </c>
      <c r="I239" t="s">
        <v>14</v>
      </c>
      <c r="J239">
        <v>0</v>
      </c>
    </row>
    <row r="240" spans="1:10" x14ac:dyDescent="0.25">
      <c r="A240" t="s">
        <v>438</v>
      </c>
      <c r="B240" t="s">
        <v>439</v>
      </c>
      <c r="C240" t="s">
        <v>16</v>
      </c>
      <c r="D240" t="s">
        <v>437</v>
      </c>
      <c r="E240" t="s">
        <v>13</v>
      </c>
      <c r="F240" t="s">
        <v>14</v>
      </c>
      <c r="G240" t="s">
        <v>14</v>
      </c>
      <c r="H240" t="s">
        <v>14</v>
      </c>
      <c r="I240" t="s">
        <v>14</v>
      </c>
      <c r="J240">
        <v>0</v>
      </c>
    </row>
    <row r="241" spans="1:10" x14ac:dyDescent="0.25">
      <c r="A241" t="s">
        <v>440</v>
      </c>
      <c r="B241" t="s">
        <v>441</v>
      </c>
      <c r="C241" t="s">
        <v>16</v>
      </c>
      <c r="D241" t="s">
        <v>437</v>
      </c>
      <c r="E241" t="s">
        <v>13</v>
      </c>
      <c r="F241" t="s">
        <v>14</v>
      </c>
      <c r="G241" t="s">
        <v>14</v>
      </c>
      <c r="H241" t="s">
        <v>14</v>
      </c>
      <c r="I241" t="s">
        <v>14</v>
      </c>
      <c r="J241">
        <v>0</v>
      </c>
    </row>
    <row r="242" spans="1:10" x14ac:dyDescent="0.25">
      <c r="A242" t="s">
        <v>442</v>
      </c>
      <c r="B242" t="s">
        <v>443</v>
      </c>
      <c r="C242" t="s">
        <v>16</v>
      </c>
      <c r="D242" t="s">
        <v>437</v>
      </c>
      <c r="E242" t="s">
        <v>13</v>
      </c>
      <c r="F242" t="s">
        <v>14</v>
      </c>
      <c r="G242" t="s">
        <v>14</v>
      </c>
      <c r="H242" t="s">
        <v>14</v>
      </c>
      <c r="I242" t="s">
        <v>14</v>
      </c>
      <c r="J242">
        <v>0</v>
      </c>
    </row>
    <row r="243" spans="1:10" x14ac:dyDescent="0.25">
      <c r="A243" t="s">
        <v>444</v>
      </c>
      <c r="B243" t="s">
        <v>445</v>
      </c>
      <c r="C243" t="s">
        <v>16</v>
      </c>
      <c r="D243" t="s">
        <v>17</v>
      </c>
      <c r="E243" t="s">
        <v>13</v>
      </c>
      <c r="F243" t="s">
        <v>14</v>
      </c>
      <c r="G243" t="s">
        <v>14</v>
      </c>
      <c r="H243" t="s">
        <v>14</v>
      </c>
      <c r="I243" t="s">
        <v>14</v>
      </c>
      <c r="J243">
        <v>0</v>
      </c>
    </row>
    <row r="244" spans="1:10" x14ac:dyDescent="0.25">
      <c r="A244" t="s">
        <v>446</v>
      </c>
      <c r="B244" t="s">
        <v>447</v>
      </c>
      <c r="C244" t="s">
        <v>16</v>
      </c>
      <c r="D244" t="s">
        <v>17</v>
      </c>
      <c r="E244" t="s">
        <v>13</v>
      </c>
      <c r="F244" t="s">
        <v>14</v>
      </c>
      <c r="G244" t="s">
        <v>14</v>
      </c>
      <c r="H244" t="s">
        <v>14</v>
      </c>
      <c r="I244" t="s">
        <v>14</v>
      </c>
      <c r="J244">
        <v>0</v>
      </c>
    </row>
    <row r="245" spans="1:10" x14ac:dyDescent="0.25">
      <c r="A245" t="s">
        <v>448</v>
      </c>
      <c r="B245" t="s">
        <v>449</v>
      </c>
      <c r="C245" t="s">
        <v>106</v>
      </c>
      <c r="D245" t="s">
        <v>200</v>
      </c>
      <c r="E245" t="s">
        <v>106</v>
      </c>
      <c r="F245" t="s">
        <v>18</v>
      </c>
      <c r="G245" t="s">
        <v>29</v>
      </c>
      <c r="H245" t="s">
        <v>14</v>
      </c>
      <c r="I245" t="s">
        <v>18</v>
      </c>
      <c r="J245">
        <v>40000</v>
      </c>
    </row>
    <row r="246" spans="1:10" x14ac:dyDescent="0.25">
      <c r="A246" t="s">
        <v>450</v>
      </c>
      <c r="B246" t="s">
        <v>451</v>
      </c>
      <c r="C246" t="s">
        <v>55</v>
      </c>
      <c r="D246" t="s">
        <v>17</v>
      </c>
      <c r="E246" t="s">
        <v>28</v>
      </c>
      <c r="F246" t="s">
        <v>14</v>
      </c>
      <c r="G246" t="s">
        <v>44</v>
      </c>
      <c r="H246" t="s">
        <v>14</v>
      </c>
      <c r="I246" t="s">
        <v>14</v>
      </c>
      <c r="J246">
        <v>0</v>
      </c>
    </row>
    <row r="247" spans="1:10" x14ac:dyDescent="0.25">
      <c r="A247" t="s">
        <v>452</v>
      </c>
      <c r="B247" t="s">
        <v>81</v>
      </c>
      <c r="C247" t="s">
        <v>114</v>
      </c>
      <c r="D247" t="s">
        <v>453</v>
      </c>
      <c r="E247" t="s">
        <v>114</v>
      </c>
      <c r="F247" t="s">
        <v>14</v>
      </c>
      <c r="G247" t="s">
        <v>14</v>
      </c>
      <c r="H247" t="s">
        <v>14</v>
      </c>
      <c r="I247" t="s">
        <v>14</v>
      </c>
      <c r="J2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36981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14</v>
      </c>
      <c r="I2" t="s">
        <v>14</v>
      </c>
      <c r="J2">
        <v>0</v>
      </c>
    </row>
    <row r="3" spans="1:10" x14ac:dyDescent="0.25">
      <c r="A3">
        <v>63848</v>
      </c>
      <c r="B3" t="s">
        <v>15</v>
      </c>
      <c r="C3" t="s">
        <v>16</v>
      </c>
      <c r="D3" t="s">
        <v>17</v>
      </c>
      <c r="E3" t="s">
        <v>13</v>
      </c>
      <c r="F3" t="s">
        <v>14</v>
      </c>
      <c r="G3" t="s">
        <v>18</v>
      </c>
      <c r="H3" t="s">
        <v>18</v>
      </c>
      <c r="I3" t="s">
        <v>14</v>
      </c>
      <c r="J3">
        <v>0</v>
      </c>
    </row>
    <row r="4" spans="1:10" x14ac:dyDescent="0.25">
      <c r="A4">
        <v>66326</v>
      </c>
      <c r="B4" t="s">
        <v>19</v>
      </c>
      <c r="C4" t="s">
        <v>20</v>
      </c>
      <c r="D4" t="s">
        <v>21</v>
      </c>
      <c r="E4" t="s">
        <v>13</v>
      </c>
      <c r="F4" t="s">
        <v>14</v>
      </c>
      <c r="G4" t="s">
        <v>22</v>
      </c>
      <c r="H4" t="s">
        <v>22</v>
      </c>
      <c r="I4" t="s">
        <v>22</v>
      </c>
      <c r="J4">
        <v>15600</v>
      </c>
    </row>
    <row r="5" spans="1:10" x14ac:dyDescent="0.25">
      <c r="A5">
        <v>66820</v>
      </c>
      <c r="B5" t="s">
        <v>23</v>
      </c>
      <c r="C5" t="s">
        <v>24</v>
      </c>
      <c r="D5" t="s">
        <v>25</v>
      </c>
      <c r="E5" t="s">
        <v>13</v>
      </c>
      <c r="F5" t="s">
        <v>14</v>
      </c>
      <c r="G5" t="s">
        <v>14</v>
      </c>
      <c r="H5" t="s">
        <v>14</v>
      </c>
      <c r="I5" t="s">
        <v>14</v>
      </c>
      <c r="J5">
        <v>0</v>
      </c>
    </row>
    <row r="6" spans="1:10" x14ac:dyDescent="0.25">
      <c r="A6">
        <v>69252</v>
      </c>
      <c r="B6" t="s">
        <v>26</v>
      </c>
      <c r="C6" t="s">
        <v>27</v>
      </c>
      <c r="D6" t="s">
        <v>17</v>
      </c>
      <c r="E6" t="s">
        <v>28</v>
      </c>
      <c r="F6" t="s">
        <v>14</v>
      </c>
      <c r="G6" t="s">
        <v>29</v>
      </c>
      <c r="H6" t="s">
        <v>29</v>
      </c>
      <c r="I6" t="s">
        <v>29</v>
      </c>
      <c r="J6">
        <v>7100</v>
      </c>
    </row>
    <row r="7" spans="1:10" x14ac:dyDescent="0.25">
      <c r="A7">
        <v>69253</v>
      </c>
      <c r="B7" t="s">
        <v>30</v>
      </c>
      <c r="C7" t="s">
        <v>27</v>
      </c>
      <c r="D7" t="s">
        <v>17</v>
      </c>
      <c r="E7" t="s">
        <v>28</v>
      </c>
      <c r="F7" t="s">
        <v>14</v>
      </c>
      <c r="G7" t="s">
        <v>22</v>
      </c>
      <c r="H7" t="s">
        <v>22</v>
      </c>
      <c r="I7" t="s">
        <v>22</v>
      </c>
      <c r="J7">
        <v>7200</v>
      </c>
    </row>
    <row r="8" spans="1:10" x14ac:dyDescent="0.25">
      <c r="A8">
        <v>69262</v>
      </c>
      <c r="B8" t="s">
        <v>31</v>
      </c>
      <c r="C8" t="s">
        <v>32</v>
      </c>
      <c r="D8" t="s">
        <v>33</v>
      </c>
      <c r="E8" t="s">
        <v>13</v>
      </c>
      <c r="F8" t="s">
        <v>14</v>
      </c>
      <c r="G8" t="s">
        <v>29</v>
      </c>
      <c r="H8" t="s">
        <v>29</v>
      </c>
      <c r="I8" t="s">
        <v>29</v>
      </c>
      <c r="J8">
        <v>7400</v>
      </c>
    </row>
    <row r="9" spans="1:10" x14ac:dyDescent="0.25">
      <c r="A9">
        <v>69279</v>
      </c>
      <c r="B9" t="s">
        <v>34</v>
      </c>
      <c r="C9" t="s">
        <v>24</v>
      </c>
      <c r="D9" t="s">
        <v>35</v>
      </c>
      <c r="E9" t="s">
        <v>13</v>
      </c>
      <c r="F9" t="s">
        <v>14</v>
      </c>
      <c r="G9" t="s">
        <v>18</v>
      </c>
      <c r="H9" t="s">
        <v>36</v>
      </c>
      <c r="I9" t="s">
        <v>36</v>
      </c>
      <c r="J9">
        <v>3800</v>
      </c>
    </row>
    <row r="10" spans="1:10" x14ac:dyDescent="0.25">
      <c r="A10">
        <v>69293</v>
      </c>
      <c r="B10" t="s">
        <v>37</v>
      </c>
      <c r="C10" t="s">
        <v>38</v>
      </c>
      <c r="D10" t="s">
        <v>17</v>
      </c>
      <c r="E10" t="s">
        <v>13</v>
      </c>
      <c r="F10" t="s">
        <v>14</v>
      </c>
      <c r="G10" t="s">
        <v>14</v>
      </c>
      <c r="H10" t="s">
        <v>14</v>
      </c>
      <c r="I10" t="s">
        <v>14</v>
      </c>
      <c r="J10">
        <v>0</v>
      </c>
    </row>
    <row r="11" spans="1:10" x14ac:dyDescent="0.25">
      <c r="A11">
        <v>69507</v>
      </c>
      <c r="B11" t="s">
        <v>39</v>
      </c>
      <c r="C11" t="s">
        <v>32</v>
      </c>
      <c r="D11" t="s">
        <v>40</v>
      </c>
      <c r="E11" t="s">
        <v>13</v>
      </c>
      <c r="F11" t="s">
        <v>14</v>
      </c>
      <c r="G11" t="s">
        <v>14</v>
      </c>
      <c r="H11" t="s">
        <v>14</v>
      </c>
      <c r="I11" t="s">
        <v>14</v>
      </c>
      <c r="J11">
        <v>0</v>
      </c>
    </row>
    <row r="12" spans="1:10" x14ac:dyDescent="0.25">
      <c r="A12">
        <v>69518</v>
      </c>
      <c r="B12" t="s">
        <v>41</v>
      </c>
      <c r="C12" t="s">
        <v>42</v>
      </c>
      <c r="D12" t="s">
        <v>43</v>
      </c>
      <c r="E12" t="s">
        <v>13</v>
      </c>
      <c r="F12" t="s">
        <v>14</v>
      </c>
      <c r="G12" t="s">
        <v>29</v>
      </c>
      <c r="H12" t="s">
        <v>29</v>
      </c>
      <c r="I12" t="s">
        <v>14</v>
      </c>
      <c r="J12">
        <v>0</v>
      </c>
    </row>
    <row r="13" spans="1:10" x14ac:dyDescent="0.25">
      <c r="A13">
        <v>69762</v>
      </c>
      <c r="B13" t="s">
        <v>45</v>
      </c>
      <c r="C13" t="s">
        <v>20</v>
      </c>
      <c r="D13" t="s">
        <v>21</v>
      </c>
      <c r="E13" t="s">
        <v>13</v>
      </c>
      <c r="F13" t="s">
        <v>14</v>
      </c>
      <c r="G13" t="s">
        <v>14</v>
      </c>
      <c r="H13" t="s">
        <v>14</v>
      </c>
      <c r="I13" t="s">
        <v>14</v>
      </c>
      <c r="J13">
        <v>0</v>
      </c>
    </row>
    <row r="14" spans="1:10" x14ac:dyDescent="0.25">
      <c r="A14">
        <v>71227</v>
      </c>
      <c r="B14" t="s">
        <v>46</v>
      </c>
      <c r="C14" t="s">
        <v>47</v>
      </c>
      <c r="D14" t="s">
        <v>17</v>
      </c>
      <c r="E14" t="s">
        <v>13</v>
      </c>
      <c r="F14" t="s">
        <v>14</v>
      </c>
      <c r="G14" t="s">
        <v>14</v>
      </c>
      <c r="H14" t="s">
        <v>14</v>
      </c>
      <c r="I14" t="s">
        <v>14</v>
      </c>
      <c r="J14">
        <v>0</v>
      </c>
    </row>
    <row r="15" spans="1:10" x14ac:dyDescent="0.25">
      <c r="A15">
        <v>71229</v>
      </c>
      <c r="B15" t="s">
        <v>19</v>
      </c>
      <c r="C15" t="s">
        <v>47</v>
      </c>
      <c r="D15" t="s">
        <v>17</v>
      </c>
      <c r="E15" t="s">
        <v>13</v>
      </c>
      <c r="F15" t="s">
        <v>14</v>
      </c>
      <c r="G15" t="s">
        <v>29</v>
      </c>
      <c r="H15" t="s">
        <v>29</v>
      </c>
      <c r="I15" t="s">
        <v>18</v>
      </c>
      <c r="J15">
        <v>20000</v>
      </c>
    </row>
    <row r="16" spans="1:10" x14ac:dyDescent="0.25">
      <c r="A16">
        <v>71230</v>
      </c>
      <c r="B16" t="s">
        <v>19</v>
      </c>
      <c r="C16" t="s">
        <v>48</v>
      </c>
      <c r="D16" t="s">
        <v>17</v>
      </c>
      <c r="E16" t="s">
        <v>13</v>
      </c>
      <c r="F16" t="s">
        <v>14</v>
      </c>
      <c r="G16" t="s">
        <v>14</v>
      </c>
      <c r="H16" t="s">
        <v>14</v>
      </c>
      <c r="I16" t="s">
        <v>14</v>
      </c>
      <c r="J16">
        <v>0</v>
      </c>
    </row>
    <row r="17" spans="1:10" x14ac:dyDescent="0.25">
      <c r="A17">
        <v>72426</v>
      </c>
      <c r="B17" t="s">
        <v>31</v>
      </c>
      <c r="C17" t="s">
        <v>27</v>
      </c>
      <c r="D17" t="s">
        <v>17</v>
      </c>
      <c r="E17" t="s">
        <v>28</v>
      </c>
      <c r="F17" t="s">
        <v>22</v>
      </c>
      <c r="G17" t="s">
        <v>22</v>
      </c>
      <c r="H17" t="s">
        <v>22</v>
      </c>
      <c r="I17" t="s">
        <v>22</v>
      </c>
      <c r="J17">
        <v>12700</v>
      </c>
    </row>
    <row r="18" spans="1:10" x14ac:dyDescent="0.25">
      <c r="A18">
        <v>79445</v>
      </c>
      <c r="B18" t="s">
        <v>49</v>
      </c>
      <c r="C18" t="s">
        <v>32</v>
      </c>
      <c r="D18" t="s">
        <v>40</v>
      </c>
      <c r="E18" t="s">
        <v>13</v>
      </c>
      <c r="F18" t="s">
        <v>14</v>
      </c>
      <c r="G18" t="s">
        <v>18</v>
      </c>
      <c r="H18" t="s">
        <v>36</v>
      </c>
      <c r="I18" t="s">
        <v>36</v>
      </c>
      <c r="J18">
        <v>10645</v>
      </c>
    </row>
    <row r="19" spans="1:10" x14ac:dyDescent="0.25">
      <c r="A19">
        <v>79448</v>
      </c>
      <c r="B19" t="s">
        <v>49</v>
      </c>
      <c r="C19" t="s">
        <v>50</v>
      </c>
      <c r="D19" t="s">
        <v>12</v>
      </c>
      <c r="E19" t="s">
        <v>13</v>
      </c>
      <c r="F19" t="s">
        <v>14</v>
      </c>
      <c r="G19" t="s">
        <v>14</v>
      </c>
      <c r="H19" t="s">
        <v>14</v>
      </c>
      <c r="I19" t="s">
        <v>14</v>
      </c>
      <c r="J19">
        <v>0</v>
      </c>
    </row>
    <row r="20" spans="1:10" x14ac:dyDescent="0.25">
      <c r="A20">
        <v>79460</v>
      </c>
      <c r="B20" t="s">
        <v>51</v>
      </c>
      <c r="C20" t="s">
        <v>20</v>
      </c>
      <c r="D20" t="s">
        <v>21</v>
      </c>
      <c r="E20" t="s">
        <v>13</v>
      </c>
      <c r="F20" t="s">
        <v>14</v>
      </c>
      <c r="G20" t="s">
        <v>29</v>
      </c>
      <c r="H20" t="s">
        <v>29</v>
      </c>
      <c r="I20" t="s">
        <v>44</v>
      </c>
      <c r="J20">
        <v>40000</v>
      </c>
    </row>
    <row r="21" spans="1:10" x14ac:dyDescent="0.25">
      <c r="A21">
        <v>80777</v>
      </c>
      <c r="B21" t="s">
        <v>41</v>
      </c>
      <c r="C21" t="s">
        <v>38</v>
      </c>
      <c r="D21" t="s">
        <v>17</v>
      </c>
      <c r="E21" t="s">
        <v>13</v>
      </c>
      <c r="F21" t="s">
        <v>14</v>
      </c>
      <c r="G21" t="s">
        <v>18</v>
      </c>
      <c r="H21" t="s">
        <v>18</v>
      </c>
      <c r="I21" t="s">
        <v>44</v>
      </c>
      <c r="J21">
        <v>41000</v>
      </c>
    </row>
    <row r="22" spans="1:10" x14ac:dyDescent="0.25">
      <c r="A22">
        <v>80779</v>
      </c>
      <c r="B22" t="s">
        <v>52</v>
      </c>
      <c r="C22" t="s">
        <v>16</v>
      </c>
      <c r="D22" t="s">
        <v>17</v>
      </c>
      <c r="E22" t="s">
        <v>13</v>
      </c>
      <c r="F22" t="s">
        <v>14</v>
      </c>
      <c r="G22" t="s">
        <v>14</v>
      </c>
      <c r="H22" t="s">
        <v>14</v>
      </c>
      <c r="I22" t="s">
        <v>14</v>
      </c>
      <c r="J22">
        <v>0</v>
      </c>
    </row>
    <row r="23" spans="1:10" x14ac:dyDescent="0.25">
      <c r="A23">
        <v>81166</v>
      </c>
      <c r="B23" t="s">
        <v>49</v>
      </c>
      <c r="C23" t="s">
        <v>11</v>
      </c>
      <c r="D23" t="s">
        <v>12</v>
      </c>
      <c r="E23" t="s">
        <v>13</v>
      </c>
      <c r="F23" t="s">
        <v>14</v>
      </c>
      <c r="G23" t="s">
        <v>14</v>
      </c>
      <c r="H23" t="s">
        <v>14</v>
      </c>
      <c r="I23" t="s">
        <v>14</v>
      </c>
      <c r="J23">
        <v>0</v>
      </c>
    </row>
    <row r="24" spans="1:10" x14ac:dyDescent="0.25">
      <c r="A24">
        <v>81167</v>
      </c>
      <c r="B24" t="s">
        <v>49</v>
      </c>
      <c r="C24" t="s">
        <v>47</v>
      </c>
      <c r="D24" t="s">
        <v>17</v>
      </c>
      <c r="E24" t="s">
        <v>13</v>
      </c>
      <c r="F24" t="s">
        <v>14</v>
      </c>
      <c r="G24" t="s">
        <v>14</v>
      </c>
      <c r="H24" t="s">
        <v>14</v>
      </c>
      <c r="I24" t="s">
        <v>14</v>
      </c>
      <c r="J24">
        <v>0</v>
      </c>
    </row>
    <row r="25" spans="1:10" x14ac:dyDescent="0.25">
      <c r="A25">
        <v>81168</v>
      </c>
      <c r="B25" t="s">
        <v>49</v>
      </c>
      <c r="C25" t="s">
        <v>32</v>
      </c>
      <c r="D25" t="s">
        <v>25</v>
      </c>
      <c r="E25" t="s">
        <v>13</v>
      </c>
      <c r="F25" t="s">
        <v>14</v>
      </c>
      <c r="G25" t="s">
        <v>14</v>
      </c>
      <c r="H25" t="s">
        <v>14</v>
      </c>
      <c r="I25" t="s">
        <v>14</v>
      </c>
      <c r="J25">
        <v>0</v>
      </c>
    </row>
    <row r="26" spans="1:10" x14ac:dyDescent="0.25">
      <c r="A26">
        <v>81169</v>
      </c>
      <c r="B26" t="s">
        <v>53</v>
      </c>
      <c r="C26" t="s">
        <v>32</v>
      </c>
      <c r="D26" t="s">
        <v>33</v>
      </c>
      <c r="E26" t="s">
        <v>13</v>
      </c>
      <c r="F26" t="s">
        <v>14</v>
      </c>
      <c r="G26" t="s">
        <v>14</v>
      </c>
      <c r="H26" t="s">
        <v>14</v>
      </c>
      <c r="I26" t="s">
        <v>14</v>
      </c>
      <c r="J26">
        <v>0</v>
      </c>
    </row>
    <row r="27" spans="1:10" x14ac:dyDescent="0.25">
      <c r="A27">
        <v>81170</v>
      </c>
      <c r="B27" t="s">
        <v>49</v>
      </c>
      <c r="C27" t="s">
        <v>24</v>
      </c>
      <c r="D27" t="s">
        <v>25</v>
      </c>
      <c r="E27" t="s">
        <v>13</v>
      </c>
      <c r="F27" t="s">
        <v>14</v>
      </c>
      <c r="G27" t="s">
        <v>18</v>
      </c>
      <c r="H27" t="s">
        <v>36</v>
      </c>
      <c r="I27" t="s">
        <v>36</v>
      </c>
      <c r="J27">
        <v>18500</v>
      </c>
    </row>
    <row r="28" spans="1:10" x14ac:dyDescent="0.25">
      <c r="A28">
        <v>81890</v>
      </c>
      <c r="B28" t="s">
        <v>54</v>
      </c>
      <c r="C28" t="s">
        <v>55</v>
      </c>
      <c r="D28" t="s">
        <v>56</v>
      </c>
      <c r="E28" t="s">
        <v>28</v>
      </c>
      <c r="F28" t="s">
        <v>14</v>
      </c>
      <c r="G28" t="s">
        <v>22</v>
      </c>
      <c r="H28" t="s">
        <v>22</v>
      </c>
      <c r="I28" t="s">
        <v>22</v>
      </c>
      <c r="J28">
        <v>9200</v>
      </c>
    </row>
    <row r="29" spans="1:10" x14ac:dyDescent="0.25">
      <c r="A29">
        <v>81893</v>
      </c>
      <c r="B29" t="s">
        <v>57</v>
      </c>
      <c r="C29" t="s">
        <v>27</v>
      </c>
      <c r="D29" t="s">
        <v>58</v>
      </c>
      <c r="E29" t="s">
        <v>28</v>
      </c>
      <c r="F29" t="s">
        <v>14</v>
      </c>
      <c r="G29" t="s">
        <v>29</v>
      </c>
      <c r="H29" t="s">
        <v>18</v>
      </c>
      <c r="I29" t="s">
        <v>18</v>
      </c>
      <c r="J29">
        <v>9000</v>
      </c>
    </row>
    <row r="30" spans="1:10" x14ac:dyDescent="0.25">
      <c r="A30">
        <v>81896</v>
      </c>
      <c r="B30" t="s">
        <v>59</v>
      </c>
      <c r="C30" t="s">
        <v>32</v>
      </c>
      <c r="D30" t="s">
        <v>33</v>
      </c>
      <c r="E30" t="s">
        <v>13</v>
      </c>
      <c r="F30" t="s">
        <v>14</v>
      </c>
      <c r="G30" t="s">
        <v>29</v>
      </c>
      <c r="H30" t="s">
        <v>29</v>
      </c>
      <c r="I30" t="s">
        <v>18</v>
      </c>
      <c r="J30">
        <v>19500</v>
      </c>
    </row>
    <row r="31" spans="1:10" x14ac:dyDescent="0.25">
      <c r="A31">
        <v>81901</v>
      </c>
      <c r="B31" t="s">
        <v>60</v>
      </c>
      <c r="C31" t="s">
        <v>32</v>
      </c>
      <c r="D31" t="s">
        <v>40</v>
      </c>
      <c r="E31" t="s">
        <v>13</v>
      </c>
      <c r="F31" t="s">
        <v>14</v>
      </c>
      <c r="G31" t="s">
        <v>18</v>
      </c>
      <c r="H31" t="s">
        <v>36</v>
      </c>
      <c r="I31" t="s">
        <v>36</v>
      </c>
      <c r="J31">
        <v>4150</v>
      </c>
    </row>
    <row r="32" spans="1:10" x14ac:dyDescent="0.25">
      <c r="A32">
        <v>81905</v>
      </c>
      <c r="B32" t="s">
        <v>61</v>
      </c>
      <c r="C32" t="s">
        <v>32</v>
      </c>
      <c r="D32" t="s">
        <v>33</v>
      </c>
      <c r="E32" t="s">
        <v>13</v>
      </c>
      <c r="F32" t="s">
        <v>14</v>
      </c>
      <c r="G32" t="s">
        <v>14</v>
      </c>
      <c r="H32" t="s">
        <v>14</v>
      </c>
      <c r="I32" t="s">
        <v>14</v>
      </c>
      <c r="J32">
        <v>0</v>
      </c>
    </row>
    <row r="33" spans="1:10" x14ac:dyDescent="0.25">
      <c r="A33">
        <v>81906</v>
      </c>
      <c r="B33" t="s">
        <v>62</v>
      </c>
      <c r="C33" t="s">
        <v>16</v>
      </c>
      <c r="D33" t="s">
        <v>63</v>
      </c>
      <c r="E33" t="s">
        <v>13</v>
      </c>
      <c r="F33" t="s">
        <v>14</v>
      </c>
      <c r="G33" t="s">
        <v>22</v>
      </c>
      <c r="H33" t="s">
        <v>22</v>
      </c>
      <c r="I33" t="s">
        <v>14</v>
      </c>
      <c r="J33">
        <v>0</v>
      </c>
    </row>
    <row r="34" spans="1:10" x14ac:dyDescent="0.25">
      <c r="A34">
        <v>81907</v>
      </c>
      <c r="B34" t="s">
        <v>61</v>
      </c>
      <c r="C34" t="s">
        <v>24</v>
      </c>
      <c r="D34" t="s">
        <v>64</v>
      </c>
      <c r="E34" t="s">
        <v>13</v>
      </c>
      <c r="F34" t="s">
        <v>14</v>
      </c>
      <c r="G34" t="s">
        <v>22</v>
      </c>
      <c r="H34" t="s">
        <v>22</v>
      </c>
      <c r="I34" t="s">
        <v>22</v>
      </c>
      <c r="J34">
        <v>43000</v>
      </c>
    </row>
    <row r="35" spans="1:10" x14ac:dyDescent="0.25">
      <c r="A35">
        <v>81910</v>
      </c>
      <c r="B35" t="s">
        <v>65</v>
      </c>
      <c r="C35" t="s">
        <v>24</v>
      </c>
      <c r="D35" t="s">
        <v>25</v>
      </c>
      <c r="E35" t="s">
        <v>13</v>
      </c>
      <c r="F35" t="s">
        <v>14</v>
      </c>
      <c r="G35" t="s">
        <v>36</v>
      </c>
      <c r="H35" t="s">
        <v>14</v>
      </c>
      <c r="I35" t="s">
        <v>14</v>
      </c>
      <c r="J35">
        <v>0</v>
      </c>
    </row>
    <row r="36" spans="1:10" x14ac:dyDescent="0.25">
      <c r="A36">
        <v>81911</v>
      </c>
      <c r="B36" t="s">
        <v>66</v>
      </c>
      <c r="C36" t="s">
        <v>67</v>
      </c>
      <c r="D36" t="s">
        <v>17</v>
      </c>
      <c r="E36" t="s">
        <v>13</v>
      </c>
      <c r="F36" t="s">
        <v>14</v>
      </c>
      <c r="G36" t="s">
        <v>14</v>
      </c>
      <c r="H36" t="s">
        <v>14</v>
      </c>
      <c r="I36" t="s">
        <v>14</v>
      </c>
      <c r="J36">
        <v>0</v>
      </c>
    </row>
    <row r="37" spans="1:10" x14ac:dyDescent="0.25">
      <c r="A37">
        <v>81916</v>
      </c>
      <c r="B37" t="s">
        <v>68</v>
      </c>
      <c r="C37" t="s">
        <v>13</v>
      </c>
      <c r="D37" t="s">
        <v>17</v>
      </c>
      <c r="E37" t="s">
        <v>13</v>
      </c>
      <c r="F37" t="s">
        <v>14</v>
      </c>
      <c r="G37" t="s">
        <v>14</v>
      </c>
      <c r="H37" t="s">
        <v>14</v>
      </c>
      <c r="I37" t="s">
        <v>14</v>
      </c>
      <c r="J37">
        <v>0</v>
      </c>
    </row>
    <row r="38" spans="1:10" x14ac:dyDescent="0.25">
      <c r="A38">
        <v>85959</v>
      </c>
      <c r="B38" t="s">
        <v>69</v>
      </c>
      <c r="C38" t="s">
        <v>16</v>
      </c>
      <c r="D38" t="s">
        <v>63</v>
      </c>
      <c r="E38" t="s">
        <v>13</v>
      </c>
      <c r="F38" t="s">
        <v>22</v>
      </c>
      <c r="G38" t="s">
        <v>22</v>
      </c>
      <c r="H38" t="s">
        <v>22</v>
      </c>
      <c r="I38" t="s">
        <v>22</v>
      </c>
      <c r="J38">
        <v>14000</v>
      </c>
    </row>
    <row r="39" spans="1:10" x14ac:dyDescent="0.25">
      <c r="A39">
        <v>86022</v>
      </c>
      <c r="B39" t="s">
        <v>70</v>
      </c>
      <c r="C39" t="s">
        <v>11</v>
      </c>
      <c r="D39" t="s">
        <v>63</v>
      </c>
      <c r="E39" t="s">
        <v>13</v>
      </c>
      <c r="F39" t="s">
        <v>22</v>
      </c>
      <c r="G39" t="s">
        <v>22</v>
      </c>
      <c r="H39" t="s">
        <v>22</v>
      </c>
      <c r="I39" t="s">
        <v>22</v>
      </c>
      <c r="J39">
        <v>48732</v>
      </c>
    </row>
    <row r="40" spans="1:10" x14ac:dyDescent="0.25">
      <c r="A40">
        <v>86023</v>
      </c>
      <c r="B40" t="s">
        <v>71</v>
      </c>
      <c r="C40" t="s">
        <v>72</v>
      </c>
      <c r="D40" t="s">
        <v>12</v>
      </c>
      <c r="E40" t="s">
        <v>13</v>
      </c>
      <c r="F40" t="s">
        <v>14</v>
      </c>
      <c r="G40" t="s">
        <v>36</v>
      </c>
      <c r="H40" t="s">
        <v>14</v>
      </c>
      <c r="I40" t="s">
        <v>14</v>
      </c>
      <c r="J40">
        <v>0</v>
      </c>
    </row>
    <row r="41" spans="1:10" x14ac:dyDescent="0.25">
      <c r="A41">
        <v>86027</v>
      </c>
      <c r="B41" t="s">
        <v>73</v>
      </c>
      <c r="C41" t="s">
        <v>16</v>
      </c>
      <c r="D41" t="s">
        <v>17</v>
      </c>
      <c r="E41" t="s">
        <v>13</v>
      </c>
      <c r="F41" t="s">
        <v>14</v>
      </c>
      <c r="G41" t="s">
        <v>18</v>
      </c>
      <c r="H41" t="s">
        <v>36</v>
      </c>
      <c r="I41" t="s">
        <v>36</v>
      </c>
      <c r="J41">
        <v>4350</v>
      </c>
    </row>
    <row r="42" spans="1:10" x14ac:dyDescent="0.25">
      <c r="A42">
        <v>87378</v>
      </c>
      <c r="B42" t="s">
        <v>74</v>
      </c>
      <c r="C42" t="s">
        <v>75</v>
      </c>
      <c r="D42" t="s">
        <v>76</v>
      </c>
      <c r="E42" t="s">
        <v>77</v>
      </c>
      <c r="F42" t="s">
        <v>14</v>
      </c>
      <c r="G42" t="s">
        <v>14</v>
      </c>
      <c r="H42" t="s">
        <v>14</v>
      </c>
      <c r="I42" t="s">
        <v>14</v>
      </c>
      <c r="J42">
        <v>0</v>
      </c>
    </row>
    <row r="43" spans="1:10" x14ac:dyDescent="0.25">
      <c r="A43">
        <v>87436</v>
      </c>
      <c r="B43" t="s">
        <v>41</v>
      </c>
      <c r="C43" t="s">
        <v>24</v>
      </c>
      <c r="D43" t="s">
        <v>64</v>
      </c>
      <c r="E43" t="s">
        <v>13</v>
      </c>
      <c r="F43" t="s">
        <v>14</v>
      </c>
      <c r="G43" t="s">
        <v>18</v>
      </c>
      <c r="H43" t="s">
        <v>36</v>
      </c>
      <c r="I43" t="s">
        <v>14</v>
      </c>
      <c r="J43">
        <v>0</v>
      </c>
    </row>
    <row r="44" spans="1:10" x14ac:dyDescent="0.25">
      <c r="A44">
        <v>87437</v>
      </c>
      <c r="B44" t="s">
        <v>78</v>
      </c>
      <c r="C44" t="s">
        <v>38</v>
      </c>
      <c r="D44" t="s">
        <v>17</v>
      </c>
      <c r="E44" t="s">
        <v>13</v>
      </c>
      <c r="F44" t="s">
        <v>22</v>
      </c>
      <c r="G44" t="s">
        <v>22</v>
      </c>
      <c r="H44" t="s">
        <v>22</v>
      </c>
      <c r="I44" t="s">
        <v>22</v>
      </c>
      <c r="J44">
        <v>48000</v>
      </c>
    </row>
    <row r="45" spans="1:10" x14ac:dyDescent="0.25">
      <c r="A45">
        <v>87439</v>
      </c>
      <c r="B45" t="s">
        <v>79</v>
      </c>
      <c r="C45" t="s">
        <v>16</v>
      </c>
      <c r="D45" t="s">
        <v>80</v>
      </c>
      <c r="E45" t="s">
        <v>13</v>
      </c>
      <c r="F45" t="s">
        <v>14</v>
      </c>
      <c r="G45" t="s">
        <v>14</v>
      </c>
      <c r="H45" t="s">
        <v>14</v>
      </c>
      <c r="I45" t="s">
        <v>14</v>
      </c>
      <c r="J45">
        <v>0</v>
      </c>
    </row>
    <row r="46" spans="1:10" x14ac:dyDescent="0.25">
      <c r="A46">
        <v>87441</v>
      </c>
      <c r="B46" t="s">
        <v>81</v>
      </c>
      <c r="C46" t="s">
        <v>50</v>
      </c>
      <c r="D46" t="s">
        <v>12</v>
      </c>
      <c r="E46" t="s">
        <v>13</v>
      </c>
      <c r="F46" t="s">
        <v>14</v>
      </c>
      <c r="G46" t="s">
        <v>18</v>
      </c>
      <c r="H46" t="s">
        <v>18</v>
      </c>
      <c r="I46" t="s">
        <v>18</v>
      </c>
      <c r="J46">
        <v>4700</v>
      </c>
    </row>
    <row r="47" spans="1:10" x14ac:dyDescent="0.25">
      <c r="A47">
        <v>87442</v>
      </c>
      <c r="B47" t="s">
        <v>78</v>
      </c>
      <c r="C47" t="s">
        <v>24</v>
      </c>
      <c r="D47" t="s">
        <v>64</v>
      </c>
      <c r="E47" t="s">
        <v>13</v>
      </c>
      <c r="F47" t="s">
        <v>14</v>
      </c>
      <c r="G47" t="s">
        <v>36</v>
      </c>
      <c r="H47" t="s">
        <v>14</v>
      </c>
      <c r="I47" t="s">
        <v>14</v>
      </c>
      <c r="J47">
        <v>0</v>
      </c>
    </row>
    <row r="48" spans="1:10" x14ac:dyDescent="0.25">
      <c r="A48">
        <v>87444</v>
      </c>
      <c r="B48" t="s">
        <v>82</v>
      </c>
      <c r="C48" t="s">
        <v>83</v>
      </c>
      <c r="D48" t="s">
        <v>17</v>
      </c>
      <c r="E48" t="s">
        <v>13</v>
      </c>
      <c r="F48" t="s">
        <v>14</v>
      </c>
      <c r="G48" t="s">
        <v>14</v>
      </c>
      <c r="H48" t="s">
        <v>14</v>
      </c>
      <c r="I48" t="s">
        <v>14</v>
      </c>
      <c r="J48">
        <v>0</v>
      </c>
    </row>
    <row r="49" spans="1:10" x14ac:dyDescent="0.25">
      <c r="A49">
        <v>87447</v>
      </c>
      <c r="B49" t="s">
        <v>84</v>
      </c>
      <c r="C49" t="s">
        <v>38</v>
      </c>
      <c r="D49" t="s">
        <v>17</v>
      </c>
      <c r="E49" t="s">
        <v>13</v>
      </c>
      <c r="F49" t="s">
        <v>14</v>
      </c>
      <c r="G49" t="s">
        <v>29</v>
      </c>
      <c r="H49" t="s">
        <v>29</v>
      </c>
      <c r="I49" t="s">
        <v>29</v>
      </c>
      <c r="J49">
        <v>6400</v>
      </c>
    </row>
    <row r="50" spans="1:10" x14ac:dyDescent="0.25">
      <c r="A50">
        <v>87741</v>
      </c>
      <c r="B50" t="s">
        <v>85</v>
      </c>
      <c r="C50" t="s">
        <v>55</v>
      </c>
      <c r="D50" t="s">
        <v>17</v>
      </c>
      <c r="E50" t="s">
        <v>28</v>
      </c>
      <c r="F50" t="s">
        <v>14</v>
      </c>
      <c r="G50" t="s">
        <v>18</v>
      </c>
      <c r="H50" t="s">
        <v>14</v>
      </c>
      <c r="I50" t="s">
        <v>44</v>
      </c>
      <c r="J50">
        <v>11800</v>
      </c>
    </row>
    <row r="51" spans="1:10" x14ac:dyDescent="0.25">
      <c r="A51">
        <v>88654</v>
      </c>
      <c r="B51" t="s">
        <v>86</v>
      </c>
      <c r="C51" t="s">
        <v>55</v>
      </c>
      <c r="D51" t="s">
        <v>17</v>
      </c>
      <c r="E51" t="s">
        <v>28</v>
      </c>
      <c r="F51" t="s">
        <v>14</v>
      </c>
      <c r="G51" t="s">
        <v>18</v>
      </c>
      <c r="H51" t="s">
        <v>36</v>
      </c>
      <c r="I51" t="s">
        <v>36</v>
      </c>
      <c r="J51">
        <v>13300</v>
      </c>
    </row>
    <row r="52" spans="1:10" x14ac:dyDescent="0.25">
      <c r="A52">
        <v>88655</v>
      </c>
      <c r="B52" t="s">
        <v>87</v>
      </c>
      <c r="C52" t="s">
        <v>55</v>
      </c>
      <c r="D52" t="s">
        <v>17</v>
      </c>
      <c r="E52" t="s">
        <v>28</v>
      </c>
      <c r="F52" t="s">
        <v>14</v>
      </c>
      <c r="G52" t="s">
        <v>44</v>
      </c>
      <c r="H52" t="s">
        <v>14</v>
      </c>
      <c r="I52" t="s">
        <v>14</v>
      </c>
      <c r="J52">
        <v>0</v>
      </c>
    </row>
    <row r="53" spans="1:10" x14ac:dyDescent="0.25">
      <c r="A53">
        <v>88656</v>
      </c>
      <c r="B53" t="s">
        <v>88</v>
      </c>
      <c r="C53" t="s">
        <v>55</v>
      </c>
      <c r="D53" t="s">
        <v>17</v>
      </c>
      <c r="E53" t="s">
        <v>28</v>
      </c>
      <c r="F53" t="s">
        <v>14</v>
      </c>
      <c r="G53" t="s">
        <v>18</v>
      </c>
      <c r="H53" t="s">
        <v>14</v>
      </c>
      <c r="I53" t="s">
        <v>14</v>
      </c>
      <c r="J53">
        <v>0</v>
      </c>
    </row>
    <row r="54" spans="1:10" x14ac:dyDescent="0.25">
      <c r="A54">
        <v>88658</v>
      </c>
      <c r="B54" t="s">
        <v>89</v>
      </c>
      <c r="C54" t="s">
        <v>27</v>
      </c>
      <c r="D54" t="s">
        <v>17</v>
      </c>
      <c r="E54" t="s">
        <v>28</v>
      </c>
      <c r="F54" t="s">
        <v>14</v>
      </c>
      <c r="G54" t="s">
        <v>29</v>
      </c>
      <c r="H54" t="s">
        <v>29</v>
      </c>
      <c r="I54" t="s">
        <v>44</v>
      </c>
      <c r="J54">
        <v>40000</v>
      </c>
    </row>
    <row r="55" spans="1:10" x14ac:dyDescent="0.25">
      <c r="A55">
        <v>89186</v>
      </c>
      <c r="B55" t="s">
        <v>19</v>
      </c>
      <c r="C55" t="s">
        <v>24</v>
      </c>
      <c r="D55" t="s">
        <v>25</v>
      </c>
      <c r="E55" t="s">
        <v>13</v>
      </c>
      <c r="F55" t="s">
        <v>14</v>
      </c>
      <c r="G55" t="s">
        <v>22</v>
      </c>
      <c r="H55" t="s">
        <v>22</v>
      </c>
      <c r="I55" t="s">
        <v>22</v>
      </c>
      <c r="J55">
        <v>16500</v>
      </c>
    </row>
    <row r="56" spans="1:10" x14ac:dyDescent="0.25">
      <c r="A56">
        <v>89187</v>
      </c>
      <c r="B56" t="s">
        <v>90</v>
      </c>
      <c r="C56" t="s">
        <v>16</v>
      </c>
      <c r="D56" t="s">
        <v>17</v>
      </c>
      <c r="E56" t="s">
        <v>13</v>
      </c>
      <c r="F56" t="s">
        <v>14</v>
      </c>
      <c r="G56" t="s">
        <v>18</v>
      </c>
      <c r="H56" t="s">
        <v>18</v>
      </c>
      <c r="I56" t="s">
        <v>18</v>
      </c>
      <c r="J56">
        <v>7500</v>
      </c>
    </row>
    <row r="57" spans="1:10" x14ac:dyDescent="0.25">
      <c r="A57">
        <v>89189</v>
      </c>
      <c r="B57" t="s">
        <v>19</v>
      </c>
      <c r="C57" t="s">
        <v>11</v>
      </c>
      <c r="D57" t="s">
        <v>12</v>
      </c>
      <c r="E57" t="s">
        <v>13</v>
      </c>
      <c r="F57" t="s">
        <v>14</v>
      </c>
      <c r="G57" t="s">
        <v>14</v>
      </c>
      <c r="H57" t="s">
        <v>14</v>
      </c>
      <c r="I57" t="s">
        <v>14</v>
      </c>
      <c r="J57">
        <v>0</v>
      </c>
    </row>
    <row r="58" spans="1:10" x14ac:dyDescent="0.25">
      <c r="A58">
        <v>89190</v>
      </c>
      <c r="B58" t="s">
        <v>91</v>
      </c>
      <c r="C58" t="s">
        <v>11</v>
      </c>
      <c r="D58" t="s">
        <v>12</v>
      </c>
      <c r="E58" t="s">
        <v>13</v>
      </c>
      <c r="F58" t="s">
        <v>14</v>
      </c>
      <c r="G58" t="s">
        <v>14</v>
      </c>
      <c r="H58" t="s">
        <v>14</v>
      </c>
      <c r="I58" t="s">
        <v>14</v>
      </c>
      <c r="J58">
        <v>0</v>
      </c>
    </row>
    <row r="59" spans="1:10" x14ac:dyDescent="0.25">
      <c r="A59">
        <v>89192</v>
      </c>
      <c r="B59" t="s">
        <v>92</v>
      </c>
      <c r="C59" t="s">
        <v>93</v>
      </c>
      <c r="D59" t="s">
        <v>17</v>
      </c>
      <c r="E59" t="s">
        <v>13</v>
      </c>
      <c r="F59" t="s">
        <v>14</v>
      </c>
      <c r="G59" t="s">
        <v>18</v>
      </c>
      <c r="H59" t="s">
        <v>36</v>
      </c>
      <c r="I59" t="s">
        <v>36</v>
      </c>
      <c r="J59">
        <v>21000</v>
      </c>
    </row>
    <row r="60" spans="1:10" x14ac:dyDescent="0.25">
      <c r="A60">
        <v>89193</v>
      </c>
      <c r="B60" t="s">
        <v>41</v>
      </c>
      <c r="C60" t="s">
        <v>42</v>
      </c>
      <c r="D60" t="s">
        <v>43</v>
      </c>
      <c r="E60" t="s">
        <v>13</v>
      </c>
      <c r="F60" t="s">
        <v>14</v>
      </c>
      <c r="G60" t="s">
        <v>18</v>
      </c>
      <c r="H60" t="s">
        <v>36</v>
      </c>
      <c r="I60" t="s">
        <v>44</v>
      </c>
      <c r="J60">
        <v>27000</v>
      </c>
    </row>
    <row r="61" spans="1:10" x14ac:dyDescent="0.25">
      <c r="A61">
        <v>90510</v>
      </c>
      <c r="B61" t="s">
        <v>94</v>
      </c>
      <c r="C61" t="s">
        <v>55</v>
      </c>
      <c r="D61" t="s">
        <v>17</v>
      </c>
      <c r="E61" t="s">
        <v>28</v>
      </c>
      <c r="F61" t="s">
        <v>14</v>
      </c>
      <c r="G61" t="s">
        <v>18</v>
      </c>
      <c r="H61" t="s">
        <v>14</v>
      </c>
      <c r="I61" t="s">
        <v>44</v>
      </c>
      <c r="J61">
        <v>18700</v>
      </c>
    </row>
    <row r="62" spans="1:10" x14ac:dyDescent="0.25">
      <c r="A62">
        <v>90610</v>
      </c>
      <c r="B62" t="s">
        <v>95</v>
      </c>
      <c r="C62" t="s">
        <v>27</v>
      </c>
      <c r="D62" t="s">
        <v>17</v>
      </c>
      <c r="E62" t="s">
        <v>28</v>
      </c>
      <c r="F62" t="s">
        <v>14</v>
      </c>
      <c r="G62" t="s">
        <v>29</v>
      </c>
      <c r="H62" t="s">
        <v>29</v>
      </c>
      <c r="I62" t="s">
        <v>29</v>
      </c>
      <c r="J62">
        <v>4500</v>
      </c>
    </row>
    <row r="63" spans="1:10" x14ac:dyDescent="0.25">
      <c r="A63">
        <v>91018</v>
      </c>
      <c r="B63" t="s">
        <v>41</v>
      </c>
      <c r="C63" t="s">
        <v>42</v>
      </c>
      <c r="D63" t="s">
        <v>43</v>
      </c>
      <c r="E63" t="s">
        <v>13</v>
      </c>
      <c r="F63" t="s">
        <v>14</v>
      </c>
      <c r="G63" t="s">
        <v>22</v>
      </c>
      <c r="H63" t="s">
        <v>22</v>
      </c>
      <c r="I63" t="s">
        <v>22</v>
      </c>
      <c r="J63">
        <v>35000</v>
      </c>
    </row>
    <row r="64" spans="1:10" x14ac:dyDescent="0.25">
      <c r="A64">
        <v>91019</v>
      </c>
      <c r="B64" t="s">
        <v>96</v>
      </c>
      <c r="C64" t="s">
        <v>13</v>
      </c>
      <c r="D64" t="s">
        <v>17</v>
      </c>
      <c r="E64" t="s">
        <v>13</v>
      </c>
      <c r="F64" t="s">
        <v>14</v>
      </c>
      <c r="G64" t="s">
        <v>29</v>
      </c>
      <c r="H64" t="s">
        <v>29</v>
      </c>
      <c r="I64" t="s">
        <v>14</v>
      </c>
      <c r="J64">
        <v>0</v>
      </c>
    </row>
    <row r="65" spans="1:10" x14ac:dyDescent="0.25">
      <c r="A65">
        <v>91020</v>
      </c>
      <c r="B65" t="s">
        <v>97</v>
      </c>
      <c r="C65" t="s">
        <v>24</v>
      </c>
      <c r="D65" t="s">
        <v>25</v>
      </c>
      <c r="E65" t="s">
        <v>13</v>
      </c>
      <c r="F65" t="s">
        <v>14</v>
      </c>
      <c r="G65" t="s">
        <v>18</v>
      </c>
      <c r="H65" t="s">
        <v>36</v>
      </c>
      <c r="I65" t="s">
        <v>36</v>
      </c>
      <c r="J65">
        <v>11600</v>
      </c>
    </row>
    <row r="66" spans="1:10" x14ac:dyDescent="0.25">
      <c r="A66">
        <v>91021</v>
      </c>
      <c r="B66" t="s">
        <v>66</v>
      </c>
      <c r="C66" t="s">
        <v>98</v>
      </c>
      <c r="D66" t="s">
        <v>99</v>
      </c>
      <c r="E66" t="s">
        <v>13</v>
      </c>
      <c r="F66" t="s">
        <v>14</v>
      </c>
      <c r="G66" t="s">
        <v>18</v>
      </c>
      <c r="H66" t="s">
        <v>18</v>
      </c>
      <c r="I66" t="s">
        <v>18</v>
      </c>
      <c r="J66">
        <v>12800</v>
      </c>
    </row>
    <row r="67" spans="1:10" x14ac:dyDescent="0.25">
      <c r="A67">
        <v>91022</v>
      </c>
      <c r="B67" t="s">
        <v>100</v>
      </c>
      <c r="C67" t="s">
        <v>38</v>
      </c>
      <c r="D67" t="s">
        <v>17</v>
      </c>
      <c r="E67" t="s">
        <v>13</v>
      </c>
      <c r="F67" t="s">
        <v>14</v>
      </c>
      <c r="G67" t="s">
        <v>18</v>
      </c>
      <c r="H67" t="s">
        <v>18</v>
      </c>
      <c r="I67" t="s">
        <v>18</v>
      </c>
      <c r="J67">
        <v>11800</v>
      </c>
    </row>
    <row r="68" spans="1:10" x14ac:dyDescent="0.25">
      <c r="A68">
        <v>91023</v>
      </c>
      <c r="B68" t="s">
        <v>101</v>
      </c>
      <c r="C68" t="s">
        <v>50</v>
      </c>
      <c r="D68" t="s">
        <v>12</v>
      </c>
      <c r="E68" t="s">
        <v>13</v>
      </c>
      <c r="F68" t="s">
        <v>14</v>
      </c>
      <c r="G68" t="s">
        <v>14</v>
      </c>
      <c r="H68" t="s">
        <v>14</v>
      </c>
      <c r="I68" t="s">
        <v>14</v>
      </c>
      <c r="J68">
        <v>0</v>
      </c>
    </row>
    <row r="69" spans="1:10" x14ac:dyDescent="0.25">
      <c r="A69">
        <v>91024</v>
      </c>
      <c r="B69" t="s">
        <v>41</v>
      </c>
      <c r="C69" t="s">
        <v>42</v>
      </c>
      <c r="D69" t="s">
        <v>102</v>
      </c>
      <c r="E69" t="s">
        <v>13</v>
      </c>
      <c r="F69" t="s">
        <v>14</v>
      </c>
      <c r="G69" t="s">
        <v>14</v>
      </c>
      <c r="H69" t="s">
        <v>14</v>
      </c>
      <c r="I69" t="s">
        <v>14</v>
      </c>
      <c r="J69">
        <v>0</v>
      </c>
    </row>
    <row r="70" spans="1:10" x14ac:dyDescent="0.25">
      <c r="A70">
        <v>91027</v>
      </c>
      <c r="B70" t="s">
        <v>103</v>
      </c>
      <c r="C70" t="s">
        <v>38</v>
      </c>
      <c r="D70" t="s">
        <v>104</v>
      </c>
      <c r="E70" t="s">
        <v>13</v>
      </c>
      <c r="F70" t="s">
        <v>14</v>
      </c>
      <c r="G70" t="s">
        <v>36</v>
      </c>
      <c r="H70" t="s">
        <v>14</v>
      </c>
      <c r="I70" t="s">
        <v>14</v>
      </c>
      <c r="J70">
        <v>0</v>
      </c>
    </row>
    <row r="71" spans="1:10" x14ac:dyDescent="0.25">
      <c r="A71">
        <v>92107</v>
      </c>
      <c r="B71" t="s">
        <v>105</v>
      </c>
      <c r="C71" t="s">
        <v>55</v>
      </c>
      <c r="D71" t="s">
        <v>17</v>
      </c>
      <c r="E71" t="s">
        <v>28</v>
      </c>
      <c r="F71" t="s">
        <v>14</v>
      </c>
      <c r="G71" t="s">
        <v>29</v>
      </c>
      <c r="H71" t="s">
        <v>14</v>
      </c>
      <c r="I71" t="s">
        <v>14</v>
      </c>
      <c r="J71">
        <v>0</v>
      </c>
    </row>
    <row r="72" spans="1:10" x14ac:dyDescent="0.25">
      <c r="A72">
        <v>92241</v>
      </c>
      <c r="B72" t="s">
        <v>49</v>
      </c>
      <c r="C72" t="s">
        <v>106</v>
      </c>
      <c r="D72" t="s">
        <v>107</v>
      </c>
      <c r="E72" t="s">
        <v>106</v>
      </c>
      <c r="F72" t="s">
        <v>14</v>
      </c>
      <c r="G72" t="s">
        <v>14</v>
      </c>
      <c r="H72" t="s">
        <v>18</v>
      </c>
      <c r="I72" t="s">
        <v>14</v>
      </c>
      <c r="J72">
        <v>0</v>
      </c>
    </row>
    <row r="73" spans="1:10" x14ac:dyDescent="0.25">
      <c r="A73">
        <v>92242</v>
      </c>
      <c r="B73" t="s">
        <v>108</v>
      </c>
      <c r="C73" t="s">
        <v>106</v>
      </c>
      <c r="D73" t="s">
        <v>107</v>
      </c>
      <c r="E73" t="s">
        <v>106</v>
      </c>
      <c r="F73" t="s">
        <v>14</v>
      </c>
      <c r="G73" t="s">
        <v>14</v>
      </c>
      <c r="H73" t="s">
        <v>22</v>
      </c>
      <c r="I73" t="s">
        <v>14</v>
      </c>
      <c r="J73">
        <v>0</v>
      </c>
    </row>
    <row r="74" spans="1:10" x14ac:dyDescent="0.25">
      <c r="A74">
        <v>92243</v>
      </c>
      <c r="B74" t="s">
        <v>109</v>
      </c>
      <c r="C74" t="s">
        <v>106</v>
      </c>
      <c r="D74" t="s">
        <v>107</v>
      </c>
      <c r="E74" t="s">
        <v>106</v>
      </c>
      <c r="F74" t="s">
        <v>14</v>
      </c>
      <c r="G74" t="s">
        <v>14</v>
      </c>
      <c r="H74" t="s">
        <v>22</v>
      </c>
      <c r="I74" t="s">
        <v>14</v>
      </c>
      <c r="J74">
        <v>0</v>
      </c>
    </row>
    <row r="75" spans="1:10" x14ac:dyDescent="0.25">
      <c r="A75">
        <v>92351</v>
      </c>
      <c r="B75" t="s">
        <v>110</v>
      </c>
      <c r="C75" t="s">
        <v>106</v>
      </c>
      <c r="D75" t="s">
        <v>107</v>
      </c>
      <c r="E75" t="s">
        <v>106</v>
      </c>
      <c r="F75" t="s">
        <v>14</v>
      </c>
      <c r="G75" t="s">
        <v>14</v>
      </c>
      <c r="H75" t="s">
        <v>22</v>
      </c>
      <c r="I75" t="s">
        <v>14</v>
      </c>
      <c r="J75">
        <v>0</v>
      </c>
    </row>
    <row r="76" spans="1:10" x14ac:dyDescent="0.25">
      <c r="A76">
        <v>92352</v>
      </c>
      <c r="B76" t="s">
        <v>111</v>
      </c>
      <c r="C76" t="s">
        <v>106</v>
      </c>
      <c r="D76" t="s">
        <v>107</v>
      </c>
      <c r="E76" t="s">
        <v>106</v>
      </c>
      <c r="F76" t="s">
        <v>14</v>
      </c>
      <c r="G76" t="s">
        <v>14</v>
      </c>
      <c r="H76" t="s">
        <v>22</v>
      </c>
      <c r="I76" t="s">
        <v>14</v>
      </c>
      <c r="J76">
        <v>0</v>
      </c>
    </row>
    <row r="77" spans="1:10" x14ac:dyDescent="0.25">
      <c r="A77">
        <v>92397</v>
      </c>
      <c r="B77" t="s">
        <v>112</v>
      </c>
      <c r="C77" t="s">
        <v>27</v>
      </c>
      <c r="D77" t="s">
        <v>17</v>
      </c>
      <c r="E77" t="s">
        <v>28</v>
      </c>
      <c r="F77" t="s">
        <v>14</v>
      </c>
      <c r="G77" t="s">
        <v>44</v>
      </c>
      <c r="H77" t="s">
        <v>14</v>
      </c>
      <c r="I77" t="s">
        <v>14</v>
      </c>
      <c r="J77">
        <v>0</v>
      </c>
    </row>
    <row r="78" spans="1:10" x14ac:dyDescent="0.25">
      <c r="A78">
        <v>92602</v>
      </c>
      <c r="B78" t="s">
        <v>113</v>
      </c>
      <c r="C78" t="s">
        <v>114</v>
      </c>
      <c r="D78" t="s">
        <v>115</v>
      </c>
      <c r="E78" t="s">
        <v>114</v>
      </c>
      <c r="F78" t="s">
        <v>14</v>
      </c>
      <c r="G78" t="s">
        <v>14</v>
      </c>
      <c r="H78" t="s">
        <v>14</v>
      </c>
      <c r="I78" t="s">
        <v>14</v>
      </c>
      <c r="J78">
        <v>0</v>
      </c>
    </row>
    <row r="79" spans="1:10" x14ac:dyDescent="0.25">
      <c r="A79">
        <v>92746</v>
      </c>
      <c r="B79" t="s">
        <v>116</v>
      </c>
      <c r="C79" t="s">
        <v>55</v>
      </c>
      <c r="D79" t="s">
        <v>56</v>
      </c>
      <c r="E79" t="s">
        <v>28</v>
      </c>
      <c r="F79" t="s">
        <v>29</v>
      </c>
      <c r="G79" t="s">
        <v>29</v>
      </c>
      <c r="H79" t="s">
        <v>29</v>
      </c>
      <c r="I79" t="s">
        <v>29</v>
      </c>
      <c r="J79" s="1">
        <v>100000</v>
      </c>
    </row>
    <row r="80" spans="1:10" x14ac:dyDescent="0.25">
      <c r="A80">
        <v>92790</v>
      </c>
      <c r="B80" t="s">
        <v>117</v>
      </c>
      <c r="C80" t="s">
        <v>83</v>
      </c>
      <c r="D80" t="s">
        <v>17</v>
      </c>
      <c r="E80" t="s">
        <v>13</v>
      </c>
      <c r="F80" t="s">
        <v>36</v>
      </c>
      <c r="G80" t="s">
        <v>36</v>
      </c>
      <c r="H80" t="s">
        <v>36</v>
      </c>
      <c r="I80" t="s">
        <v>36</v>
      </c>
      <c r="J80">
        <v>103000</v>
      </c>
    </row>
    <row r="81" spans="1:10" x14ac:dyDescent="0.25">
      <c r="A81">
        <v>92791</v>
      </c>
      <c r="B81" t="s">
        <v>118</v>
      </c>
      <c r="C81" t="s">
        <v>83</v>
      </c>
      <c r="D81" t="s">
        <v>17</v>
      </c>
      <c r="E81" t="s">
        <v>13</v>
      </c>
      <c r="F81" t="s">
        <v>29</v>
      </c>
      <c r="G81" t="s">
        <v>29</v>
      </c>
      <c r="H81" t="s">
        <v>29</v>
      </c>
      <c r="I81" t="s">
        <v>29</v>
      </c>
      <c r="J81">
        <v>56100</v>
      </c>
    </row>
    <row r="82" spans="1:10" x14ac:dyDescent="0.25">
      <c r="A82">
        <v>92792</v>
      </c>
      <c r="B82" t="s">
        <v>119</v>
      </c>
      <c r="C82" t="s">
        <v>32</v>
      </c>
      <c r="D82" t="s">
        <v>40</v>
      </c>
      <c r="E82" t="s">
        <v>13</v>
      </c>
      <c r="F82" t="s">
        <v>29</v>
      </c>
      <c r="G82" t="s">
        <v>29</v>
      </c>
      <c r="H82" t="s">
        <v>29</v>
      </c>
      <c r="I82" t="s">
        <v>29</v>
      </c>
      <c r="J82">
        <v>20000</v>
      </c>
    </row>
    <row r="83" spans="1:10" x14ac:dyDescent="0.25">
      <c r="A83">
        <v>92793</v>
      </c>
      <c r="B83" t="s">
        <v>120</v>
      </c>
      <c r="C83" t="s">
        <v>121</v>
      </c>
      <c r="D83" t="s">
        <v>17</v>
      </c>
      <c r="E83" t="s">
        <v>28</v>
      </c>
      <c r="F83" t="s">
        <v>29</v>
      </c>
      <c r="G83" t="s">
        <v>29</v>
      </c>
      <c r="H83" t="s">
        <v>29</v>
      </c>
      <c r="I83" t="s">
        <v>29</v>
      </c>
      <c r="J83">
        <v>12800</v>
      </c>
    </row>
    <row r="84" spans="1:10" x14ac:dyDescent="0.25">
      <c r="A84">
        <v>93282</v>
      </c>
      <c r="B84" t="s">
        <v>70</v>
      </c>
      <c r="C84" t="s">
        <v>11</v>
      </c>
      <c r="D84" t="s">
        <v>122</v>
      </c>
      <c r="E84" t="s">
        <v>13</v>
      </c>
      <c r="F84" t="s">
        <v>14</v>
      </c>
      <c r="G84" t="s">
        <v>18</v>
      </c>
      <c r="H84" t="s">
        <v>36</v>
      </c>
      <c r="I84" t="s">
        <v>44</v>
      </c>
      <c r="J84">
        <v>26000</v>
      </c>
    </row>
    <row r="85" spans="1:10" x14ac:dyDescent="0.25">
      <c r="A85">
        <v>93283</v>
      </c>
      <c r="B85" t="s">
        <v>123</v>
      </c>
      <c r="C85" t="s">
        <v>11</v>
      </c>
      <c r="D85" t="s">
        <v>12</v>
      </c>
      <c r="E85" t="s">
        <v>13</v>
      </c>
      <c r="F85" t="s">
        <v>14</v>
      </c>
      <c r="G85" t="s">
        <v>18</v>
      </c>
      <c r="H85" t="s">
        <v>36</v>
      </c>
      <c r="I85" t="s">
        <v>44</v>
      </c>
      <c r="J85">
        <v>17000</v>
      </c>
    </row>
    <row r="86" spans="1:10" x14ac:dyDescent="0.25">
      <c r="A86">
        <v>93284</v>
      </c>
      <c r="B86" t="s">
        <v>124</v>
      </c>
      <c r="C86" t="s">
        <v>72</v>
      </c>
      <c r="D86" t="s">
        <v>12</v>
      </c>
      <c r="E86" t="s">
        <v>13</v>
      </c>
      <c r="F86" t="s">
        <v>14</v>
      </c>
      <c r="G86" t="s">
        <v>36</v>
      </c>
      <c r="H86" t="s">
        <v>14</v>
      </c>
      <c r="I86" t="s">
        <v>14</v>
      </c>
      <c r="J86">
        <v>0</v>
      </c>
    </row>
    <row r="87" spans="1:10" x14ac:dyDescent="0.25">
      <c r="A87">
        <v>93285</v>
      </c>
      <c r="B87" t="s">
        <v>125</v>
      </c>
      <c r="C87" t="s">
        <v>16</v>
      </c>
      <c r="D87" t="s">
        <v>25</v>
      </c>
      <c r="E87" t="s">
        <v>13</v>
      </c>
      <c r="F87" t="s">
        <v>14</v>
      </c>
      <c r="G87" t="s">
        <v>14</v>
      </c>
      <c r="H87" t="s">
        <v>14</v>
      </c>
      <c r="I87" t="s">
        <v>14</v>
      </c>
      <c r="J87">
        <v>0</v>
      </c>
    </row>
    <row r="88" spans="1:10" x14ac:dyDescent="0.25">
      <c r="A88">
        <v>93286</v>
      </c>
      <c r="B88" t="s">
        <v>126</v>
      </c>
      <c r="C88" t="s">
        <v>11</v>
      </c>
      <c r="D88" t="s">
        <v>33</v>
      </c>
      <c r="E88" t="s">
        <v>13</v>
      </c>
      <c r="F88" t="s">
        <v>14</v>
      </c>
      <c r="G88" t="s">
        <v>36</v>
      </c>
      <c r="H88" t="s">
        <v>14</v>
      </c>
      <c r="I88" t="s">
        <v>14</v>
      </c>
      <c r="J88">
        <v>0</v>
      </c>
    </row>
    <row r="89" spans="1:10" x14ac:dyDescent="0.25">
      <c r="A89">
        <v>93287</v>
      </c>
      <c r="B89" t="s">
        <v>123</v>
      </c>
      <c r="C89" t="s">
        <v>11</v>
      </c>
      <c r="D89" t="s">
        <v>33</v>
      </c>
      <c r="E89" t="s">
        <v>13</v>
      </c>
      <c r="F89" t="s">
        <v>14</v>
      </c>
      <c r="G89" t="s">
        <v>36</v>
      </c>
      <c r="H89" t="s">
        <v>14</v>
      </c>
      <c r="I89" t="s">
        <v>14</v>
      </c>
      <c r="J89">
        <v>0</v>
      </c>
    </row>
    <row r="90" spans="1:10" x14ac:dyDescent="0.25">
      <c r="A90">
        <v>93288</v>
      </c>
      <c r="B90" t="s">
        <v>123</v>
      </c>
      <c r="C90" t="s">
        <v>11</v>
      </c>
      <c r="D90" t="s">
        <v>25</v>
      </c>
      <c r="E90" t="s">
        <v>13</v>
      </c>
      <c r="F90" t="s">
        <v>14</v>
      </c>
      <c r="G90" t="s">
        <v>14</v>
      </c>
      <c r="H90" t="s">
        <v>14</v>
      </c>
      <c r="I90" t="s">
        <v>14</v>
      </c>
      <c r="J90">
        <v>0</v>
      </c>
    </row>
    <row r="91" spans="1:10" x14ac:dyDescent="0.25">
      <c r="A91">
        <v>93289</v>
      </c>
      <c r="B91" t="s">
        <v>127</v>
      </c>
      <c r="C91" t="s">
        <v>11</v>
      </c>
      <c r="D91" t="s">
        <v>12</v>
      </c>
      <c r="E91" t="s">
        <v>13</v>
      </c>
      <c r="F91" t="s">
        <v>14</v>
      </c>
      <c r="G91" t="s">
        <v>14</v>
      </c>
      <c r="H91" t="s">
        <v>14</v>
      </c>
      <c r="I91" t="s">
        <v>14</v>
      </c>
      <c r="J91">
        <v>0</v>
      </c>
    </row>
    <row r="92" spans="1:10" x14ac:dyDescent="0.25">
      <c r="A92">
        <v>93290</v>
      </c>
      <c r="B92" t="s">
        <v>128</v>
      </c>
      <c r="C92" t="s">
        <v>11</v>
      </c>
      <c r="D92" t="s">
        <v>33</v>
      </c>
      <c r="E92" t="s">
        <v>13</v>
      </c>
      <c r="F92" t="s">
        <v>14</v>
      </c>
      <c r="G92" t="s">
        <v>36</v>
      </c>
      <c r="H92" t="s">
        <v>14</v>
      </c>
      <c r="I92" t="s">
        <v>14</v>
      </c>
      <c r="J92">
        <v>0</v>
      </c>
    </row>
    <row r="93" spans="1:10" x14ac:dyDescent="0.25">
      <c r="A93">
        <v>93291</v>
      </c>
      <c r="B93" t="s">
        <v>129</v>
      </c>
      <c r="C93" t="s">
        <v>32</v>
      </c>
      <c r="D93" t="s">
        <v>40</v>
      </c>
      <c r="E93" t="s">
        <v>13</v>
      </c>
      <c r="F93" t="s">
        <v>14</v>
      </c>
      <c r="G93" t="s">
        <v>36</v>
      </c>
      <c r="H93" t="s">
        <v>14</v>
      </c>
      <c r="I93" t="s">
        <v>14</v>
      </c>
      <c r="J93">
        <v>0</v>
      </c>
    </row>
    <row r="94" spans="1:10" x14ac:dyDescent="0.25">
      <c r="A94">
        <v>93317</v>
      </c>
      <c r="B94" t="s">
        <v>81</v>
      </c>
      <c r="C94" t="s">
        <v>114</v>
      </c>
      <c r="D94" t="s">
        <v>130</v>
      </c>
      <c r="E94" t="s">
        <v>114</v>
      </c>
      <c r="F94" t="s">
        <v>14</v>
      </c>
      <c r="G94" t="s">
        <v>14</v>
      </c>
      <c r="H94" t="s">
        <v>14</v>
      </c>
      <c r="I94" t="s">
        <v>14</v>
      </c>
      <c r="J94">
        <v>0</v>
      </c>
    </row>
    <row r="95" spans="1:10" x14ac:dyDescent="0.25">
      <c r="A95">
        <v>93318</v>
      </c>
      <c r="B95" t="s">
        <v>87</v>
      </c>
      <c r="C95" t="s">
        <v>114</v>
      </c>
      <c r="D95" t="s">
        <v>130</v>
      </c>
      <c r="E95" t="s">
        <v>114</v>
      </c>
      <c r="F95" t="s">
        <v>14</v>
      </c>
      <c r="G95" t="s">
        <v>14</v>
      </c>
      <c r="H95" t="s">
        <v>14</v>
      </c>
      <c r="I95" t="s">
        <v>14</v>
      </c>
      <c r="J95">
        <v>0</v>
      </c>
    </row>
    <row r="96" spans="1:10" x14ac:dyDescent="0.25">
      <c r="A96">
        <v>93319</v>
      </c>
      <c r="B96" t="s">
        <v>81</v>
      </c>
      <c r="C96" t="s">
        <v>114</v>
      </c>
      <c r="D96" t="s">
        <v>131</v>
      </c>
      <c r="E96" t="s">
        <v>114</v>
      </c>
      <c r="F96" t="s">
        <v>14</v>
      </c>
      <c r="G96" t="s">
        <v>14</v>
      </c>
      <c r="H96" t="s">
        <v>14</v>
      </c>
      <c r="I96" t="s">
        <v>14</v>
      </c>
      <c r="J96">
        <v>0</v>
      </c>
    </row>
    <row r="97" spans="1:10" x14ac:dyDescent="0.25">
      <c r="A97">
        <v>93320</v>
      </c>
      <c r="B97" t="s">
        <v>87</v>
      </c>
      <c r="C97" t="s">
        <v>114</v>
      </c>
      <c r="D97" t="s">
        <v>131</v>
      </c>
      <c r="E97" t="s">
        <v>114</v>
      </c>
      <c r="F97" t="s">
        <v>14</v>
      </c>
      <c r="G97" t="s">
        <v>14</v>
      </c>
      <c r="H97" t="s">
        <v>14</v>
      </c>
      <c r="I97" t="s">
        <v>14</v>
      </c>
      <c r="J97">
        <v>0</v>
      </c>
    </row>
    <row r="98" spans="1:10" x14ac:dyDescent="0.25">
      <c r="A98">
        <v>94023</v>
      </c>
      <c r="B98" t="s">
        <v>132</v>
      </c>
      <c r="C98" t="s">
        <v>27</v>
      </c>
      <c r="D98" t="s">
        <v>17</v>
      </c>
      <c r="E98" t="s">
        <v>28</v>
      </c>
      <c r="F98" t="s">
        <v>14</v>
      </c>
      <c r="G98" t="s">
        <v>18</v>
      </c>
      <c r="H98" t="s">
        <v>14</v>
      </c>
      <c r="I98" t="s">
        <v>14</v>
      </c>
      <c r="J98">
        <v>0</v>
      </c>
    </row>
    <row r="99" spans="1:10" x14ac:dyDescent="0.25">
      <c r="A99">
        <v>94051</v>
      </c>
      <c r="B99" t="s">
        <v>133</v>
      </c>
      <c r="C99" t="s">
        <v>121</v>
      </c>
      <c r="D99" t="s">
        <v>17</v>
      </c>
      <c r="E99" t="s">
        <v>28</v>
      </c>
      <c r="F99" t="s">
        <v>14</v>
      </c>
      <c r="G99" t="s">
        <v>18</v>
      </c>
      <c r="H99" t="s">
        <v>14</v>
      </c>
      <c r="I99" t="s">
        <v>44</v>
      </c>
      <c r="J99">
        <v>10000</v>
      </c>
    </row>
    <row r="100" spans="1:10" x14ac:dyDescent="0.25">
      <c r="A100">
        <v>1055863</v>
      </c>
      <c r="B100" t="s">
        <v>134</v>
      </c>
      <c r="C100" t="s">
        <v>135</v>
      </c>
      <c r="D100" t="s">
        <v>136</v>
      </c>
      <c r="E100" t="s">
        <v>137</v>
      </c>
      <c r="F100" t="s">
        <v>14</v>
      </c>
      <c r="G100" t="s">
        <v>18</v>
      </c>
      <c r="H100" t="s">
        <v>14</v>
      </c>
      <c r="I100" t="s">
        <v>14</v>
      </c>
      <c r="J100">
        <v>0</v>
      </c>
    </row>
    <row r="101" spans="1:10" x14ac:dyDescent="0.25">
      <c r="A101">
        <v>1055876</v>
      </c>
      <c r="B101" t="s">
        <v>138</v>
      </c>
      <c r="C101" t="s">
        <v>135</v>
      </c>
      <c r="D101" t="s">
        <v>136</v>
      </c>
      <c r="E101" t="s">
        <v>137</v>
      </c>
      <c r="F101" t="s">
        <v>14</v>
      </c>
      <c r="G101" t="s">
        <v>18</v>
      </c>
      <c r="H101" t="s">
        <v>14</v>
      </c>
      <c r="I101" t="s">
        <v>14</v>
      </c>
      <c r="J101">
        <v>0</v>
      </c>
    </row>
    <row r="102" spans="1:10" x14ac:dyDescent="0.25">
      <c r="A102">
        <v>1073614</v>
      </c>
      <c r="B102" t="s">
        <v>139</v>
      </c>
      <c r="C102" t="s">
        <v>140</v>
      </c>
      <c r="D102" t="s">
        <v>136</v>
      </c>
      <c r="E102" t="s">
        <v>137</v>
      </c>
      <c r="F102" t="s">
        <v>14</v>
      </c>
      <c r="G102" t="s">
        <v>18</v>
      </c>
      <c r="H102" t="s">
        <v>14</v>
      </c>
      <c r="I102" t="s">
        <v>14</v>
      </c>
      <c r="J102">
        <v>0</v>
      </c>
    </row>
    <row r="103" spans="1:10" x14ac:dyDescent="0.25">
      <c r="A103" t="s">
        <v>141</v>
      </c>
      <c r="B103" t="s">
        <v>142</v>
      </c>
      <c r="C103" t="s">
        <v>140</v>
      </c>
      <c r="D103" t="s">
        <v>143</v>
      </c>
      <c r="E103" t="s">
        <v>137</v>
      </c>
      <c r="F103" t="s">
        <v>18</v>
      </c>
      <c r="G103" t="s">
        <v>29</v>
      </c>
      <c r="H103" t="s">
        <v>18</v>
      </c>
      <c r="I103" t="s">
        <v>18</v>
      </c>
      <c r="J103">
        <v>24100</v>
      </c>
    </row>
    <row r="104" spans="1:10" x14ac:dyDescent="0.25">
      <c r="A104" t="s">
        <v>144</v>
      </c>
      <c r="B104" t="s">
        <v>145</v>
      </c>
      <c r="C104" t="s">
        <v>42</v>
      </c>
      <c r="D104" t="s">
        <v>102</v>
      </c>
      <c r="E104" t="s">
        <v>13</v>
      </c>
      <c r="F104" t="s">
        <v>14</v>
      </c>
      <c r="G104" t="s">
        <v>14</v>
      </c>
      <c r="H104" t="s">
        <v>14</v>
      </c>
      <c r="I104" t="s">
        <v>14</v>
      </c>
      <c r="J104">
        <v>0</v>
      </c>
    </row>
    <row r="105" spans="1:10" x14ac:dyDescent="0.25">
      <c r="A105" t="s">
        <v>146</v>
      </c>
      <c r="B105" t="s">
        <v>147</v>
      </c>
      <c r="C105" t="s">
        <v>42</v>
      </c>
      <c r="D105" t="s">
        <v>102</v>
      </c>
      <c r="E105" t="s">
        <v>13</v>
      </c>
      <c r="F105" t="s">
        <v>14</v>
      </c>
      <c r="G105" t="s">
        <v>14</v>
      </c>
      <c r="H105" t="s">
        <v>14</v>
      </c>
      <c r="I105" t="s">
        <v>14</v>
      </c>
      <c r="J105">
        <v>0</v>
      </c>
    </row>
    <row r="106" spans="1:10" x14ac:dyDescent="0.25">
      <c r="A106" t="s">
        <v>148</v>
      </c>
      <c r="B106" t="s">
        <v>149</v>
      </c>
      <c r="C106" t="s">
        <v>42</v>
      </c>
      <c r="D106" t="s">
        <v>102</v>
      </c>
      <c r="E106" t="s">
        <v>13</v>
      </c>
      <c r="F106" t="s">
        <v>14</v>
      </c>
      <c r="G106" t="s">
        <v>14</v>
      </c>
      <c r="H106" t="s">
        <v>14</v>
      </c>
      <c r="I106" t="s">
        <v>14</v>
      </c>
      <c r="J106">
        <v>0</v>
      </c>
    </row>
    <row r="107" spans="1:10" x14ac:dyDescent="0.25">
      <c r="A107" t="s">
        <v>150</v>
      </c>
      <c r="B107" t="s">
        <v>41</v>
      </c>
      <c r="C107" t="s">
        <v>42</v>
      </c>
      <c r="D107" t="s">
        <v>43</v>
      </c>
      <c r="E107" t="s">
        <v>13</v>
      </c>
      <c r="F107" t="s">
        <v>14</v>
      </c>
      <c r="G107" t="s">
        <v>14</v>
      </c>
      <c r="H107" t="s">
        <v>14</v>
      </c>
      <c r="I107" t="s">
        <v>14</v>
      </c>
      <c r="J107">
        <v>0</v>
      </c>
    </row>
    <row r="108" spans="1:10" x14ac:dyDescent="0.25">
      <c r="A108" t="s">
        <v>151</v>
      </c>
      <c r="B108" t="s">
        <v>152</v>
      </c>
      <c r="C108" t="s">
        <v>42</v>
      </c>
      <c r="D108" t="s">
        <v>43</v>
      </c>
      <c r="E108" t="s">
        <v>13</v>
      </c>
      <c r="F108" t="s">
        <v>14</v>
      </c>
      <c r="G108" t="s">
        <v>14</v>
      </c>
      <c r="H108" t="s">
        <v>14</v>
      </c>
      <c r="I108" t="s">
        <v>14</v>
      </c>
      <c r="J108">
        <v>0</v>
      </c>
    </row>
    <row r="109" spans="1:10" x14ac:dyDescent="0.25">
      <c r="A109" t="s">
        <v>153</v>
      </c>
      <c r="B109" t="s">
        <v>154</v>
      </c>
      <c r="C109" t="s">
        <v>13</v>
      </c>
      <c r="D109" t="s">
        <v>17</v>
      </c>
      <c r="E109" t="s">
        <v>13</v>
      </c>
      <c r="F109" t="s">
        <v>14</v>
      </c>
      <c r="G109" t="s">
        <v>14</v>
      </c>
      <c r="H109" t="s">
        <v>14</v>
      </c>
      <c r="I109" t="s">
        <v>14</v>
      </c>
      <c r="J109">
        <v>0</v>
      </c>
    </row>
    <row r="110" spans="1:10" x14ac:dyDescent="0.25">
      <c r="A110" t="s">
        <v>155</v>
      </c>
      <c r="B110" t="s">
        <v>156</v>
      </c>
      <c r="C110" t="s">
        <v>157</v>
      </c>
      <c r="D110" t="s">
        <v>158</v>
      </c>
      <c r="E110" t="s">
        <v>137</v>
      </c>
      <c r="F110" t="s">
        <v>14</v>
      </c>
      <c r="G110" t="s">
        <v>14</v>
      </c>
      <c r="H110" t="s">
        <v>14</v>
      </c>
      <c r="I110" t="s">
        <v>14</v>
      </c>
      <c r="J110">
        <v>0</v>
      </c>
    </row>
    <row r="111" spans="1:10" x14ac:dyDescent="0.25">
      <c r="A111" t="s">
        <v>159</v>
      </c>
      <c r="B111" t="s">
        <v>160</v>
      </c>
      <c r="C111" t="s">
        <v>140</v>
      </c>
      <c r="D111" t="s">
        <v>158</v>
      </c>
      <c r="E111" t="s">
        <v>137</v>
      </c>
      <c r="F111" t="s">
        <v>14</v>
      </c>
      <c r="G111" t="s">
        <v>14</v>
      </c>
      <c r="H111" t="s">
        <v>14</v>
      </c>
      <c r="I111" t="s">
        <v>14</v>
      </c>
      <c r="J111">
        <v>0</v>
      </c>
    </row>
    <row r="112" spans="1:10" x14ac:dyDescent="0.25">
      <c r="A112" t="s">
        <v>161</v>
      </c>
      <c r="B112" t="s">
        <v>162</v>
      </c>
      <c r="C112" t="s">
        <v>157</v>
      </c>
      <c r="D112" t="s">
        <v>158</v>
      </c>
      <c r="E112" t="s">
        <v>137</v>
      </c>
      <c r="F112" t="s">
        <v>14</v>
      </c>
      <c r="G112" t="s">
        <v>18</v>
      </c>
      <c r="H112" t="s">
        <v>14</v>
      </c>
      <c r="I112" t="s">
        <v>14</v>
      </c>
      <c r="J112">
        <v>0</v>
      </c>
    </row>
    <row r="113" spans="1:10" x14ac:dyDescent="0.25">
      <c r="A113" t="s">
        <v>163</v>
      </c>
      <c r="B113" t="s">
        <v>164</v>
      </c>
      <c r="C113" t="s">
        <v>135</v>
      </c>
      <c r="D113" t="s">
        <v>136</v>
      </c>
      <c r="E113" t="s">
        <v>137</v>
      </c>
      <c r="F113" t="s">
        <v>14</v>
      </c>
      <c r="G113" t="s">
        <v>36</v>
      </c>
      <c r="H113" t="s">
        <v>36</v>
      </c>
      <c r="I113" t="s">
        <v>36</v>
      </c>
      <c r="J113">
        <v>10400</v>
      </c>
    </row>
    <row r="114" spans="1:10" x14ac:dyDescent="0.25">
      <c r="A114" t="s">
        <v>165</v>
      </c>
      <c r="B114" t="s">
        <v>166</v>
      </c>
      <c r="C114" t="s">
        <v>167</v>
      </c>
      <c r="D114" t="s">
        <v>136</v>
      </c>
      <c r="E114" t="s">
        <v>137</v>
      </c>
      <c r="F114" t="s">
        <v>14</v>
      </c>
      <c r="G114" t="s">
        <v>22</v>
      </c>
      <c r="H114" t="s">
        <v>22</v>
      </c>
      <c r="I114" t="s">
        <v>14</v>
      </c>
      <c r="J114">
        <v>0</v>
      </c>
    </row>
    <row r="115" spans="1:10" x14ac:dyDescent="0.25">
      <c r="A115" t="s">
        <v>168</v>
      </c>
      <c r="B115" t="s">
        <v>169</v>
      </c>
      <c r="C115" t="s">
        <v>135</v>
      </c>
      <c r="D115" t="s">
        <v>136</v>
      </c>
      <c r="E115" t="s">
        <v>137</v>
      </c>
      <c r="F115" t="s">
        <v>14</v>
      </c>
      <c r="G115" t="s">
        <v>29</v>
      </c>
      <c r="H115" t="s">
        <v>29</v>
      </c>
      <c r="I115" t="s">
        <v>14</v>
      </c>
      <c r="J115">
        <v>0</v>
      </c>
    </row>
    <row r="116" spans="1:10" x14ac:dyDescent="0.25">
      <c r="A116" t="s">
        <v>170</v>
      </c>
      <c r="B116" t="s">
        <v>49</v>
      </c>
      <c r="C116" t="s">
        <v>167</v>
      </c>
      <c r="D116" t="s">
        <v>136</v>
      </c>
      <c r="E116" t="s">
        <v>137</v>
      </c>
      <c r="F116" t="s">
        <v>14</v>
      </c>
      <c r="G116" t="s">
        <v>22</v>
      </c>
      <c r="H116" t="s">
        <v>29</v>
      </c>
      <c r="I116" t="s">
        <v>22</v>
      </c>
      <c r="J116">
        <v>8915</v>
      </c>
    </row>
    <row r="117" spans="1:10" x14ac:dyDescent="0.25">
      <c r="A117" t="s">
        <v>171</v>
      </c>
      <c r="B117" t="s">
        <v>172</v>
      </c>
      <c r="C117" t="s">
        <v>135</v>
      </c>
      <c r="D117" t="s">
        <v>136</v>
      </c>
      <c r="E117" t="s">
        <v>137</v>
      </c>
      <c r="F117" t="s">
        <v>22</v>
      </c>
      <c r="G117" t="s">
        <v>22</v>
      </c>
      <c r="H117" t="s">
        <v>22</v>
      </c>
      <c r="I117" t="s">
        <v>22</v>
      </c>
      <c r="J117">
        <v>38310</v>
      </c>
    </row>
    <row r="118" spans="1:10" x14ac:dyDescent="0.25">
      <c r="A118" t="s">
        <v>173</v>
      </c>
      <c r="B118" t="s">
        <v>174</v>
      </c>
      <c r="C118" t="s">
        <v>135</v>
      </c>
      <c r="D118" t="s">
        <v>136</v>
      </c>
      <c r="E118" t="s">
        <v>137</v>
      </c>
      <c r="F118" t="s">
        <v>14</v>
      </c>
      <c r="G118" t="s">
        <v>29</v>
      </c>
      <c r="H118" t="s">
        <v>14</v>
      </c>
      <c r="I118" t="s">
        <v>14</v>
      </c>
      <c r="J118">
        <v>0</v>
      </c>
    </row>
    <row r="119" spans="1:10" x14ac:dyDescent="0.25">
      <c r="A119" t="s">
        <v>175</v>
      </c>
      <c r="B119" t="s">
        <v>176</v>
      </c>
      <c r="C119" t="s">
        <v>140</v>
      </c>
      <c r="D119" t="s">
        <v>136</v>
      </c>
      <c r="E119" t="s">
        <v>137</v>
      </c>
      <c r="F119" t="s">
        <v>14</v>
      </c>
      <c r="G119" t="s">
        <v>18</v>
      </c>
      <c r="H119" t="s">
        <v>18</v>
      </c>
      <c r="I119" t="s">
        <v>14</v>
      </c>
      <c r="J119">
        <v>0</v>
      </c>
    </row>
    <row r="120" spans="1:10" x14ac:dyDescent="0.25">
      <c r="A120" t="s">
        <v>177</v>
      </c>
      <c r="B120" t="s">
        <v>178</v>
      </c>
      <c r="C120" t="s">
        <v>140</v>
      </c>
      <c r="D120" t="s">
        <v>136</v>
      </c>
      <c r="E120" t="s">
        <v>137</v>
      </c>
      <c r="F120" t="s">
        <v>14</v>
      </c>
      <c r="G120" t="s">
        <v>44</v>
      </c>
      <c r="H120" t="s">
        <v>44</v>
      </c>
      <c r="I120" t="s">
        <v>44</v>
      </c>
      <c r="J120">
        <v>8500</v>
      </c>
    </row>
    <row r="121" spans="1:10" x14ac:dyDescent="0.25">
      <c r="A121" t="s">
        <v>179</v>
      </c>
      <c r="B121" t="s">
        <v>180</v>
      </c>
      <c r="C121" t="s">
        <v>140</v>
      </c>
      <c r="D121" t="s">
        <v>181</v>
      </c>
      <c r="E121" t="s">
        <v>137</v>
      </c>
      <c r="F121" t="s">
        <v>14</v>
      </c>
      <c r="G121" t="s">
        <v>29</v>
      </c>
      <c r="H121" t="s">
        <v>18</v>
      </c>
      <c r="I121" t="s">
        <v>14</v>
      </c>
      <c r="J121">
        <v>0</v>
      </c>
    </row>
    <row r="122" spans="1:10" x14ac:dyDescent="0.25">
      <c r="A122" t="s">
        <v>182</v>
      </c>
      <c r="B122" t="s">
        <v>183</v>
      </c>
      <c r="C122" t="s">
        <v>184</v>
      </c>
      <c r="D122" t="s">
        <v>185</v>
      </c>
      <c r="E122" t="s">
        <v>184</v>
      </c>
      <c r="F122" t="s">
        <v>18</v>
      </c>
      <c r="G122" t="s">
        <v>18</v>
      </c>
      <c r="H122" t="s">
        <v>18</v>
      </c>
      <c r="I122" t="s">
        <v>18</v>
      </c>
      <c r="J122">
        <v>9604</v>
      </c>
    </row>
    <row r="123" spans="1:10" x14ac:dyDescent="0.25">
      <c r="A123" t="s">
        <v>186</v>
      </c>
      <c r="B123" t="s">
        <v>187</v>
      </c>
      <c r="C123" t="s">
        <v>184</v>
      </c>
      <c r="D123" t="s">
        <v>185</v>
      </c>
      <c r="E123" t="s">
        <v>184</v>
      </c>
      <c r="F123" t="s">
        <v>14</v>
      </c>
      <c r="G123" t="s">
        <v>18</v>
      </c>
      <c r="H123" t="s">
        <v>18</v>
      </c>
      <c r="I123" t="s">
        <v>18</v>
      </c>
      <c r="J123">
        <v>3960</v>
      </c>
    </row>
    <row r="124" spans="1:10" x14ac:dyDescent="0.25">
      <c r="A124" t="s">
        <v>188</v>
      </c>
      <c r="B124" t="s">
        <v>189</v>
      </c>
      <c r="C124" t="s">
        <v>190</v>
      </c>
      <c r="D124" t="s">
        <v>191</v>
      </c>
      <c r="E124" t="s">
        <v>137</v>
      </c>
      <c r="F124" t="s">
        <v>14</v>
      </c>
      <c r="G124" t="s">
        <v>18</v>
      </c>
      <c r="H124" t="s">
        <v>14</v>
      </c>
      <c r="I124" t="s">
        <v>14</v>
      </c>
      <c r="J124">
        <v>0</v>
      </c>
    </row>
    <row r="125" spans="1:10" x14ac:dyDescent="0.25">
      <c r="A125" t="s">
        <v>192</v>
      </c>
      <c r="B125" t="s">
        <v>49</v>
      </c>
      <c r="C125" t="s">
        <v>190</v>
      </c>
      <c r="D125" t="s">
        <v>191</v>
      </c>
      <c r="E125" t="s">
        <v>137</v>
      </c>
      <c r="F125" t="s">
        <v>14</v>
      </c>
      <c r="G125" t="s">
        <v>14</v>
      </c>
      <c r="H125" t="s">
        <v>29</v>
      </c>
      <c r="I125" t="s">
        <v>14</v>
      </c>
      <c r="J125">
        <v>0</v>
      </c>
    </row>
    <row r="126" spans="1:10" x14ac:dyDescent="0.25">
      <c r="A126" t="s">
        <v>193</v>
      </c>
      <c r="B126" t="s">
        <v>194</v>
      </c>
      <c r="C126" t="s">
        <v>47</v>
      </c>
      <c r="D126" t="s">
        <v>17</v>
      </c>
      <c r="E126" t="s">
        <v>13</v>
      </c>
      <c r="F126" t="s">
        <v>14</v>
      </c>
      <c r="G126" t="s">
        <v>14</v>
      </c>
      <c r="H126" t="s">
        <v>14</v>
      </c>
      <c r="I126" t="s">
        <v>14</v>
      </c>
      <c r="J126">
        <v>0</v>
      </c>
    </row>
    <row r="127" spans="1:10" x14ac:dyDescent="0.25">
      <c r="A127" t="s">
        <v>195</v>
      </c>
      <c r="B127" t="s">
        <v>196</v>
      </c>
      <c r="C127" t="s">
        <v>47</v>
      </c>
      <c r="D127" t="s">
        <v>17</v>
      </c>
      <c r="E127" t="s">
        <v>13</v>
      </c>
      <c r="F127" t="s">
        <v>14</v>
      </c>
      <c r="G127" t="s">
        <v>14</v>
      </c>
      <c r="H127" t="s">
        <v>14</v>
      </c>
      <c r="I127" t="s">
        <v>14</v>
      </c>
      <c r="J127">
        <v>0</v>
      </c>
    </row>
    <row r="128" spans="1:10" x14ac:dyDescent="0.25">
      <c r="A128" t="s">
        <v>197</v>
      </c>
      <c r="B128" t="s">
        <v>198</v>
      </c>
      <c r="C128" t="s">
        <v>199</v>
      </c>
      <c r="D128" t="s">
        <v>200</v>
      </c>
      <c r="E128" t="s">
        <v>199</v>
      </c>
      <c r="F128" t="s">
        <v>36</v>
      </c>
      <c r="G128" t="s">
        <v>29</v>
      </c>
      <c r="H128" t="s">
        <v>36</v>
      </c>
      <c r="I128" t="s">
        <v>36</v>
      </c>
      <c r="J128">
        <v>21181</v>
      </c>
    </row>
    <row r="129" spans="1:10" x14ac:dyDescent="0.25">
      <c r="A129" t="s">
        <v>201</v>
      </c>
      <c r="B129" t="s">
        <v>202</v>
      </c>
      <c r="C129" t="s">
        <v>203</v>
      </c>
      <c r="D129" t="s">
        <v>204</v>
      </c>
      <c r="E129" t="s">
        <v>28</v>
      </c>
      <c r="F129" t="s">
        <v>14</v>
      </c>
      <c r="G129" t="s">
        <v>18</v>
      </c>
      <c r="H129" t="s">
        <v>14</v>
      </c>
      <c r="I129" t="s">
        <v>14</v>
      </c>
      <c r="J129">
        <v>0</v>
      </c>
    </row>
    <row r="130" spans="1:10" x14ac:dyDescent="0.25">
      <c r="A130" t="s">
        <v>205</v>
      </c>
      <c r="B130" t="s">
        <v>206</v>
      </c>
      <c r="C130" t="s">
        <v>203</v>
      </c>
      <c r="D130" t="s">
        <v>204</v>
      </c>
      <c r="E130" t="s">
        <v>28</v>
      </c>
      <c r="F130" t="s">
        <v>22</v>
      </c>
      <c r="G130" t="s">
        <v>22</v>
      </c>
      <c r="H130" t="s">
        <v>22</v>
      </c>
      <c r="I130" t="s">
        <v>22</v>
      </c>
      <c r="J130">
        <v>7500</v>
      </c>
    </row>
    <row r="131" spans="1:10" x14ac:dyDescent="0.25">
      <c r="A131" t="s">
        <v>207</v>
      </c>
      <c r="B131" t="s">
        <v>208</v>
      </c>
      <c r="C131" t="s">
        <v>203</v>
      </c>
      <c r="D131" t="s">
        <v>204</v>
      </c>
      <c r="E131" t="s">
        <v>28</v>
      </c>
      <c r="F131" t="s">
        <v>22</v>
      </c>
      <c r="G131" t="s">
        <v>22</v>
      </c>
      <c r="H131" t="s">
        <v>22</v>
      </c>
      <c r="I131" t="s">
        <v>22</v>
      </c>
      <c r="J131">
        <v>16500</v>
      </c>
    </row>
    <row r="132" spans="1:10" x14ac:dyDescent="0.25">
      <c r="A132" t="s">
        <v>209</v>
      </c>
      <c r="B132" t="s">
        <v>210</v>
      </c>
      <c r="C132" t="s">
        <v>211</v>
      </c>
      <c r="D132" t="s">
        <v>212</v>
      </c>
      <c r="E132" t="s">
        <v>213</v>
      </c>
      <c r="F132" t="s">
        <v>14</v>
      </c>
      <c r="G132" t="s">
        <v>29</v>
      </c>
      <c r="H132" t="s">
        <v>29</v>
      </c>
      <c r="I132" t="s">
        <v>29</v>
      </c>
      <c r="J132">
        <v>12100</v>
      </c>
    </row>
    <row r="133" spans="1:10" x14ac:dyDescent="0.25">
      <c r="A133" t="s">
        <v>214</v>
      </c>
      <c r="B133" t="s">
        <v>215</v>
      </c>
      <c r="C133" t="s">
        <v>211</v>
      </c>
      <c r="D133" t="s">
        <v>212</v>
      </c>
      <c r="E133" t="s">
        <v>213</v>
      </c>
      <c r="F133" t="s">
        <v>22</v>
      </c>
      <c r="G133" t="s">
        <v>22</v>
      </c>
      <c r="H133" t="s">
        <v>22</v>
      </c>
      <c r="I133" t="s">
        <v>22</v>
      </c>
      <c r="J133">
        <v>6228</v>
      </c>
    </row>
    <row r="134" spans="1:10" x14ac:dyDescent="0.25">
      <c r="A134" t="s">
        <v>216</v>
      </c>
      <c r="B134" t="s">
        <v>217</v>
      </c>
      <c r="C134" t="s">
        <v>218</v>
      </c>
      <c r="D134" t="s">
        <v>212</v>
      </c>
      <c r="E134" t="s">
        <v>213</v>
      </c>
      <c r="F134" t="s">
        <v>29</v>
      </c>
      <c r="G134" t="s">
        <v>29</v>
      </c>
      <c r="H134" t="s">
        <v>14</v>
      </c>
      <c r="I134" t="s">
        <v>29</v>
      </c>
      <c r="J134">
        <v>16000</v>
      </c>
    </row>
    <row r="135" spans="1:10" x14ac:dyDescent="0.25">
      <c r="A135" t="s">
        <v>219</v>
      </c>
      <c r="B135" t="s">
        <v>220</v>
      </c>
      <c r="C135" t="s">
        <v>211</v>
      </c>
      <c r="D135" t="s">
        <v>212</v>
      </c>
      <c r="E135" t="s">
        <v>213</v>
      </c>
      <c r="F135" t="s">
        <v>14</v>
      </c>
      <c r="G135" t="s">
        <v>29</v>
      </c>
      <c r="H135" t="s">
        <v>14</v>
      </c>
      <c r="I135" t="s">
        <v>44</v>
      </c>
      <c r="J135">
        <v>12000</v>
      </c>
    </row>
    <row r="136" spans="1:10" x14ac:dyDescent="0.25">
      <c r="A136" t="s">
        <v>221</v>
      </c>
      <c r="B136" t="s">
        <v>222</v>
      </c>
      <c r="C136" t="s">
        <v>218</v>
      </c>
      <c r="D136" t="s">
        <v>212</v>
      </c>
      <c r="E136" t="s">
        <v>213</v>
      </c>
      <c r="F136" t="s">
        <v>14</v>
      </c>
      <c r="G136" t="s">
        <v>29</v>
      </c>
      <c r="H136" t="s">
        <v>14</v>
      </c>
      <c r="I136" t="s">
        <v>44</v>
      </c>
      <c r="J136">
        <v>15000</v>
      </c>
    </row>
    <row r="137" spans="1:10" x14ac:dyDescent="0.25">
      <c r="A137" t="s">
        <v>223</v>
      </c>
      <c r="B137" t="s">
        <v>224</v>
      </c>
      <c r="C137" t="s">
        <v>211</v>
      </c>
      <c r="D137" t="s">
        <v>212</v>
      </c>
      <c r="E137" t="s">
        <v>213</v>
      </c>
      <c r="F137" t="s">
        <v>14</v>
      </c>
      <c r="G137" t="s">
        <v>29</v>
      </c>
      <c r="H137" t="s">
        <v>14</v>
      </c>
      <c r="I137" t="s">
        <v>44</v>
      </c>
      <c r="J137">
        <v>13000</v>
      </c>
    </row>
    <row r="138" spans="1:10" x14ac:dyDescent="0.25">
      <c r="A138" t="s">
        <v>225</v>
      </c>
      <c r="B138" t="s">
        <v>226</v>
      </c>
      <c r="C138" t="s">
        <v>203</v>
      </c>
      <c r="D138" t="s">
        <v>227</v>
      </c>
      <c r="E138" t="s">
        <v>28</v>
      </c>
      <c r="F138" t="s">
        <v>14</v>
      </c>
      <c r="G138" t="s">
        <v>18</v>
      </c>
      <c r="H138" t="s">
        <v>18</v>
      </c>
      <c r="I138" t="s">
        <v>18</v>
      </c>
      <c r="J138">
        <v>12300</v>
      </c>
    </row>
    <row r="139" spans="1:10" x14ac:dyDescent="0.25">
      <c r="A139" t="s">
        <v>228</v>
      </c>
      <c r="B139" t="s">
        <v>229</v>
      </c>
      <c r="C139" t="s">
        <v>203</v>
      </c>
      <c r="D139" t="s">
        <v>204</v>
      </c>
      <c r="E139" t="s">
        <v>28</v>
      </c>
      <c r="F139" t="s">
        <v>14</v>
      </c>
      <c r="G139" t="s">
        <v>18</v>
      </c>
      <c r="H139" t="s">
        <v>14</v>
      </c>
      <c r="I139" t="s">
        <v>14</v>
      </c>
      <c r="J139">
        <v>0</v>
      </c>
    </row>
    <row r="140" spans="1:10" x14ac:dyDescent="0.25">
      <c r="A140" t="s">
        <v>230</v>
      </c>
      <c r="B140" t="s">
        <v>231</v>
      </c>
      <c r="C140" t="s">
        <v>203</v>
      </c>
      <c r="D140" t="s">
        <v>204</v>
      </c>
      <c r="E140" t="s">
        <v>28</v>
      </c>
      <c r="F140" t="s">
        <v>14</v>
      </c>
      <c r="G140" t="s">
        <v>18</v>
      </c>
      <c r="H140" t="s">
        <v>14</v>
      </c>
      <c r="I140" t="s">
        <v>14</v>
      </c>
      <c r="J140">
        <v>0</v>
      </c>
    </row>
    <row r="141" spans="1:10" x14ac:dyDescent="0.25">
      <c r="A141" t="s">
        <v>232</v>
      </c>
      <c r="B141" t="s">
        <v>233</v>
      </c>
      <c r="C141" t="s">
        <v>234</v>
      </c>
      <c r="D141" t="s">
        <v>235</v>
      </c>
      <c r="E141" t="s">
        <v>236</v>
      </c>
      <c r="F141" t="s">
        <v>14</v>
      </c>
      <c r="G141" t="s">
        <v>14</v>
      </c>
      <c r="H141" t="s">
        <v>14</v>
      </c>
      <c r="I141" t="s">
        <v>14</v>
      </c>
      <c r="J141">
        <v>0</v>
      </c>
    </row>
    <row r="142" spans="1:10" x14ac:dyDescent="0.25">
      <c r="A142" t="s">
        <v>237</v>
      </c>
      <c r="B142" t="s">
        <v>238</v>
      </c>
      <c r="C142" t="s">
        <v>234</v>
      </c>
      <c r="D142" t="s">
        <v>235</v>
      </c>
      <c r="E142" t="s">
        <v>236</v>
      </c>
      <c r="F142" t="s">
        <v>14</v>
      </c>
      <c r="G142" t="s">
        <v>14</v>
      </c>
      <c r="H142" t="s">
        <v>14</v>
      </c>
      <c r="I142" t="s">
        <v>14</v>
      </c>
      <c r="J142">
        <v>0</v>
      </c>
    </row>
    <row r="143" spans="1:10" x14ac:dyDescent="0.25">
      <c r="A143" t="s">
        <v>239</v>
      </c>
      <c r="B143" t="s">
        <v>240</v>
      </c>
      <c r="C143" t="s">
        <v>234</v>
      </c>
      <c r="D143" t="s">
        <v>235</v>
      </c>
      <c r="E143" t="s">
        <v>236</v>
      </c>
      <c r="F143" t="s">
        <v>14</v>
      </c>
      <c r="G143" t="s">
        <v>14</v>
      </c>
      <c r="H143" t="s">
        <v>14</v>
      </c>
      <c r="I143" t="s">
        <v>14</v>
      </c>
      <c r="J143">
        <v>0</v>
      </c>
    </row>
    <row r="144" spans="1:10" x14ac:dyDescent="0.25">
      <c r="A144" t="s">
        <v>241</v>
      </c>
      <c r="B144" t="s">
        <v>49</v>
      </c>
      <c r="C144" t="s">
        <v>234</v>
      </c>
      <c r="D144" t="s">
        <v>235</v>
      </c>
      <c r="E144" t="s">
        <v>236</v>
      </c>
      <c r="F144" t="s">
        <v>14</v>
      </c>
      <c r="G144" t="s">
        <v>14</v>
      </c>
      <c r="H144" t="s">
        <v>14</v>
      </c>
      <c r="I144" t="s">
        <v>14</v>
      </c>
      <c r="J144">
        <v>0</v>
      </c>
    </row>
    <row r="145" spans="1:10" x14ac:dyDescent="0.25">
      <c r="A145" t="s">
        <v>242</v>
      </c>
      <c r="B145" t="s">
        <v>243</v>
      </c>
      <c r="C145" t="s">
        <v>244</v>
      </c>
      <c r="D145" t="s">
        <v>245</v>
      </c>
      <c r="E145" t="s">
        <v>236</v>
      </c>
      <c r="F145" t="s">
        <v>14</v>
      </c>
      <c r="G145" t="s">
        <v>22</v>
      </c>
      <c r="H145" t="s">
        <v>22</v>
      </c>
      <c r="I145" t="s">
        <v>14</v>
      </c>
      <c r="J145">
        <v>0</v>
      </c>
    </row>
    <row r="146" spans="1:10" x14ac:dyDescent="0.25">
      <c r="A146" t="s">
        <v>246</v>
      </c>
      <c r="B146" t="s">
        <v>247</v>
      </c>
      <c r="C146" t="s">
        <v>234</v>
      </c>
      <c r="D146" t="s">
        <v>235</v>
      </c>
      <c r="E146" t="s">
        <v>236</v>
      </c>
      <c r="F146" t="s">
        <v>14</v>
      </c>
      <c r="G146" t="s">
        <v>14</v>
      </c>
      <c r="H146" t="s">
        <v>14</v>
      </c>
      <c r="I146" t="s">
        <v>14</v>
      </c>
      <c r="J146">
        <v>0</v>
      </c>
    </row>
    <row r="147" spans="1:10" x14ac:dyDescent="0.25">
      <c r="A147" t="s">
        <v>248</v>
      </c>
      <c r="B147" t="s">
        <v>249</v>
      </c>
      <c r="C147" t="s">
        <v>250</v>
      </c>
      <c r="D147" t="s">
        <v>251</v>
      </c>
      <c r="E147" t="s">
        <v>236</v>
      </c>
      <c r="F147" t="s">
        <v>14</v>
      </c>
      <c r="G147" t="s">
        <v>18</v>
      </c>
      <c r="H147" t="s">
        <v>14</v>
      </c>
      <c r="I147" t="s">
        <v>14</v>
      </c>
      <c r="J147">
        <v>0</v>
      </c>
    </row>
    <row r="148" spans="1:10" x14ac:dyDescent="0.25">
      <c r="A148" t="s">
        <v>252</v>
      </c>
      <c r="B148" t="s">
        <v>253</v>
      </c>
      <c r="C148" t="s">
        <v>244</v>
      </c>
      <c r="D148" t="s">
        <v>245</v>
      </c>
      <c r="E148" t="s">
        <v>236</v>
      </c>
      <c r="F148" t="s">
        <v>14</v>
      </c>
      <c r="G148" t="s">
        <v>18</v>
      </c>
      <c r="H148" t="s">
        <v>14</v>
      </c>
      <c r="I148" t="s">
        <v>14</v>
      </c>
      <c r="J148">
        <v>0</v>
      </c>
    </row>
    <row r="149" spans="1:10" x14ac:dyDescent="0.25">
      <c r="A149" t="s">
        <v>254</v>
      </c>
      <c r="B149" t="s">
        <v>255</v>
      </c>
      <c r="C149" t="s">
        <v>234</v>
      </c>
      <c r="D149" t="s">
        <v>235</v>
      </c>
      <c r="E149" t="s">
        <v>236</v>
      </c>
      <c r="F149" t="s">
        <v>14</v>
      </c>
      <c r="G149" t="s">
        <v>14</v>
      </c>
      <c r="H149" t="s">
        <v>14</v>
      </c>
      <c r="I149" t="s">
        <v>14</v>
      </c>
      <c r="J149">
        <v>0</v>
      </c>
    </row>
    <row r="150" spans="1:10" x14ac:dyDescent="0.25">
      <c r="A150" t="s">
        <v>256</v>
      </c>
      <c r="B150" t="s">
        <v>257</v>
      </c>
      <c r="C150" t="s">
        <v>234</v>
      </c>
      <c r="D150" t="s">
        <v>235</v>
      </c>
      <c r="E150" t="s">
        <v>236</v>
      </c>
      <c r="F150" t="s">
        <v>14</v>
      </c>
      <c r="G150" t="s">
        <v>14</v>
      </c>
      <c r="H150" t="s">
        <v>14</v>
      </c>
      <c r="I150" t="s">
        <v>14</v>
      </c>
      <c r="J150">
        <v>0</v>
      </c>
    </row>
    <row r="151" spans="1:10" x14ac:dyDescent="0.25">
      <c r="A151" t="s">
        <v>258</v>
      </c>
      <c r="B151" t="s">
        <v>49</v>
      </c>
      <c r="C151" t="s">
        <v>259</v>
      </c>
      <c r="D151" t="s">
        <v>251</v>
      </c>
      <c r="E151" t="s">
        <v>236</v>
      </c>
      <c r="F151" t="s">
        <v>22</v>
      </c>
      <c r="G151" t="s">
        <v>22</v>
      </c>
      <c r="H151" t="s">
        <v>22</v>
      </c>
      <c r="I151" t="s">
        <v>22</v>
      </c>
      <c r="J151">
        <v>23200</v>
      </c>
    </row>
    <row r="152" spans="1:10" x14ac:dyDescent="0.25">
      <c r="A152" t="s">
        <v>260</v>
      </c>
      <c r="B152" t="s">
        <v>261</v>
      </c>
      <c r="C152" t="s">
        <v>75</v>
      </c>
      <c r="D152" t="s">
        <v>262</v>
      </c>
      <c r="E152" t="s">
        <v>77</v>
      </c>
      <c r="F152" t="s">
        <v>14</v>
      </c>
      <c r="G152" t="s">
        <v>14</v>
      </c>
      <c r="H152" t="s">
        <v>14</v>
      </c>
      <c r="I152" t="s">
        <v>14</v>
      </c>
      <c r="J152">
        <v>0</v>
      </c>
    </row>
    <row r="153" spans="1:10" x14ac:dyDescent="0.25">
      <c r="A153" t="s">
        <v>263</v>
      </c>
      <c r="B153" t="s">
        <v>264</v>
      </c>
      <c r="C153" t="s">
        <v>265</v>
      </c>
      <c r="D153" t="s">
        <v>266</v>
      </c>
      <c r="E153" t="s">
        <v>236</v>
      </c>
      <c r="F153" t="s">
        <v>14</v>
      </c>
      <c r="G153" t="s">
        <v>29</v>
      </c>
      <c r="H153" t="s">
        <v>29</v>
      </c>
      <c r="I153" t="s">
        <v>36</v>
      </c>
      <c r="J153">
        <v>24845</v>
      </c>
    </row>
    <row r="154" spans="1:10" x14ac:dyDescent="0.25">
      <c r="A154" t="s">
        <v>267</v>
      </c>
      <c r="B154" t="s">
        <v>268</v>
      </c>
      <c r="C154" t="s">
        <v>265</v>
      </c>
      <c r="D154" t="s">
        <v>266</v>
      </c>
      <c r="E154" t="s">
        <v>236</v>
      </c>
      <c r="F154" t="s">
        <v>14</v>
      </c>
      <c r="G154" t="s">
        <v>29</v>
      </c>
      <c r="H154" t="s">
        <v>14</v>
      </c>
      <c r="I154" t="s">
        <v>44</v>
      </c>
      <c r="J154">
        <v>11600</v>
      </c>
    </row>
    <row r="155" spans="1:10" x14ac:dyDescent="0.25">
      <c r="A155" t="s">
        <v>269</v>
      </c>
      <c r="B155" t="s">
        <v>270</v>
      </c>
      <c r="C155" t="s">
        <v>265</v>
      </c>
      <c r="D155" t="s">
        <v>271</v>
      </c>
      <c r="E155" t="s">
        <v>236</v>
      </c>
      <c r="F155" t="s">
        <v>14</v>
      </c>
      <c r="G155" t="s">
        <v>22</v>
      </c>
      <c r="H155" t="s">
        <v>14</v>
      </c>
      <c r="I155" t="s">
        <v>14</v>
      </c>
      <c r="J155">
        <v>0</v>
      </c>
    </row>
    <row r="156" spans="1:10" x14ac:dyDescent="0.25">
      <c r="A156" t="s">
        <v>272</v>
      </c>
      <c r="B156" t="s">
        <v>273</v>
      </c>
      <c r="C156" t="s">
        <v>244</v>
      </c>
      <c r="D156" t="s">
        <v>274</v>
      </c>
      <c r="E156" t="s">
        <v>236</v>
      </c>
      <c r="F156" t="s">
        <v>14</v>
      </c>
      <c r="G156" t="s">
        <v>18</v>
      </c>
      <c r="H156" t="s">
        <v>14</v>
      </c>
      <c r="I156" t="s">
        <v>14</v>
      </c>
      <c r="J156">
        <v>0</v>
      </c>
    </row>
    <row r="157" spans="1:10" x14ac:dyDescent="0.25">
      <c r="A157" t="s">
        <v>275</v>
      </c>
      <c r="B157" t="s">
        <v>276</v>
      </c>
      <c r="C157" t="s">
        <v>234</v>
      </c>
      <c r="D157" t="s">
        <v>251</v>
      </c>
      <c r="E157" t="s">
        <v>236</v>
      </c>
      <c r="F157" t="s">
        <v>14</v>
      </c>
      <c r="G157" t="s">
        <v>18</v>
      </c>
      <c r="H157" t="s">
        <v>36</v>
      </c>
      <c r="I157" t="s">
        <v>36</v>
      </c>
      <c r="J157">
        <v>4500</v>
      </c>
    </row>
    <row r="158" spans="1:10" x14ac:dyDescent="0.25">
      <c r="A158" t="s">
        <v>277</v>
      </c>
      <c r="B158" t="s">
        <v>278</v>
      </c>
      <c r="C158" t="s">
        <v>234</v>
      </c>
      <c r="D158" t="s">
        <v>279</v>
      </c>
      <c r="E158" t="s">
        <v>236</v>
      </c>
      <c r="F158" t="s">
        <v>14</v>
      </c>
      <c r="G158" t="s">
        <v>18</v>
      </c>
      <c r="H158" t="s">
        <v>14</v>
      </c>
      <c r="I158" t="s">
        <v>14</v>
      </c>
      <c r="J158">
        <v>0</v>
      </c>
    </row>
    <row r="159" spans="1:10" x14ac:dyDescent="0.25">
      <c r="A159" t="s">
        <v>280</v>
      </c>
      <c r="B159" t="s">
        <v>281</v>
      </c>
      <c r="C159" t="s">
        <v>203</v>
      </c>
      <c r="D159" t="s">
        <v>204</v>
      </c>
      <c r="E159" t="s">
        <v>28</v>
      </c>
      <c r="F159" t="s">
        <v>14</v>
      </c>
      <c r="G159" t="s">
        <v>18</v>
      </c>
      <c r="H159" t="s">
        <v>18</v>
      </c>
      <c r="I159" t="s">
        <v>18</v>
      </c>
      <c r="J159">
        <v>32000</v>
      </c>
    </row>
    <row r="160" spans="1:10" x14ac:dyDescent="0.25">
      <c r="A160" t="s">
        <v>282</v>
      </c>
      <c r="B160" t="s">
        <v>283</v>
      </c>
      <c r="C160" t="s">
        <v>284</v>
      </c>
      <c r="D160" t="s">
        <v>285</v>
      </c>
      <c r="E160" t="s">
        <v>236</v>
      </c>
      <c r="F160" t="s">
        <v>14</v>
      </c>
      <c r="G160" t="s">
        <v>14</v>
      </c>
      <c r="H160" t="s">
        <v>14</v>
      </c>
      <c r="I160" t="s">
        <v>14</v>
      </c>
      <c r="J160">
        <v>0</v>
      </c>
    </row>
    <row r="161" spans="1:10" x14ac:dyDescent="0.25">
      <c r="A161" t="s">
        <v>286</v>
      </c>
      <c r="B161" t="s">
        <v>287</v>
      </c>
      <c r="C161" t="s">
        <v>284</v>
      </c>
      <c r="D161" t="s">
        <v>285</v>
      </c>
      <c r="E161" t="s">
        <v>236</v>
      </c>
      <c r="F161" t="s">
        <v>14</v>
      </c>
      <c r="G161" t="s">
        <v>29</v>
      </c>
      <c r="H161" t="s">
        <v>14</v>
      </c>
      <c r="I161" t="s">
        <v>44</v>
      </c>
      <c r="J161">
        <v>16800</v>
      </c>
    </row>
    <row r="162" spans="1:10" x14ac:dyDescent="0.25">
      <c r="A162" t="s">
        <v>288</v>
      </c>
      <c r="B162" t="s">
        <v>289</v>
      </c>
      <c r="C162" t="s">
        <v>284</v>
      </c>
      <c r="D162" t="s">
        <v>290</v>
      </c>
      <c r="E162" t="s">
        <v>236</v>
      </c>
      <c r="F162" t="s">
        <v>14</v>
      </c>
      <c r="G162" t="s">
        <v>14</v>
      </c>
      <c r="H162" t="s">
        <v>14</v>
      </c>
      <c r="I162" t="s">
        <v>14</v>
      </c>
      <c r="J162">
        <v>0</v>
      </c>
    </row>
    <row r="163" spans="1:10" x14ac:dyDescent="0.25">
      <c r="A163" t="s">
        <v>291</v>
      </c>
      <c r="B163" t="s">
        <v>292</v>
      </c>
      <c r="C163" t="s">
        <v>284</v>
      </c>
      <c r="D163" t="s">
        <v>290</v>
      </c>
      <c r="E163" t="s">
        <v>236</v>
      </c>
      <c r="F163" t="s">
        <v>14</v>
      </c>
      <c r="G163" t="s">
        <v>14</v>
      </c>
      <c r="H163" t="s">
        <v>14</v>
      </c>
      <c r="I163" t="s">
        <v>14</v>
      </c>
      <c r="J163">
        <v>0</v>
      </c>
    </row>
    <row r="164" spans="1:10" x14ac:dyDescent="0.25">
      <c r="A164" t="s">
        <v>293</v>
      </c>
      <c r="B164" t="s">
        <v>294</v>
      </c>
      <c r="C164" t="s">
        <v>284</v>
      </c>
      <c r="D164" t="s">
        <v>290</v>
      </c>
      <c r="E164" t="s">
        <v>236</v>
      </c>
      <c r="F164" t="s">
        <v>14</v>
      </c>
      <c r="G164" t="s">
        <v>14</v>
      </c>
      <c r="H164" t="s">
        <v>14</v>
      </c>
      <c r="I164" t="s">
        <v>14</v>
      </c>
      <c r="J164">
        <v>0</v>
      </c>
    </row>
    <row r="165" spans="1:10" x14ac:dyDescent="0.25">
      <c r="A165" t="s">
        <v>295</v>
      </c>
      <c r="B165" t="s">
        <v>296</v>
      </c>
      <c r="C165" t="s">
        <v>284</v>
      </c>
      <c r="D165" t="s">
        <v>290</v>
      </c>
      <c r="E165" t="s">
        <v>236</v>
      </c>
      <c r="F165" t="s">
        <v>14</v>
      </c>
      <c r="G165" t="s">
        <v>14</v>
      </c>
      <c r="H165" t="s">
        <v>14</v>
      </c>
      <c r="I165" t="s">
        <v>14</v>
      </c>
      <c r="J165">
        <v>0</v>
      </c>
    </row>
    <row r="166" spans="1:10" x14ac:dyDescent="0.25">
      <c r="A166" t="s">
        <v>297</v>
      </c>
      <c r="B166" t="s">
        <v>298</v>
      </c>
      <c r="C166" t="s">
        <v>234</v>
      </c>
      <c r="D166" t="s">
        <v>251</v>
      </c>
      <c r="E166" t="s">
        <v>236</v>
      </c>
      <c r="F166" t="s">
        <v>14</v>
      </c>
      <c r="G166" t="s">
        <v>29</v>
      </c>
      <c r="H166" t="s">
        <v>36</v>
      </c>
      <c r="I166" t="s">
        <v>36</v>
      </c>
      <c r="J166">
        <v>20685</v>
      </c>
    </row>
    <row r="167" spans="1:10" x14ac:dyDescent="0.25">
      <c r="A167" t="s">
        <v>299</v>
      </c>
      <c r="B167" t="s">
        <v>300</v>
      </c>
      <c r="C167" t="s">
        <v>244</v>
      </c>
      <c r="D167" t="s">
        <v>301</v>
      </c>
      <c r="E167" t="s">
        <v>236</v>
      </c>
      <c r="F167" t="s">
        <v>14</v>
      </c>
      <c r="G167" t="s">
        <v>29</v>
      </c>
      <c r="H167" t="s">
        <v>14</v>
      </c>
      <c r="I167" t="s">
        <v>14</v>
      </c>
      <c r="J167">
        <v>0</v>
      </c>
    </row>
    <row r="168" spans="1:10" x14ac:dyDescent="0.25">
      <c r="A168" t="s">
        <v>302</v>
      </c>
      <c r="B168" t="s">
        <v>303</v>
      </c>
      <c r="C168" t="s">
        <v>203</v>
      </c>
      <c r="D168" t="s">
        <v>227</v>
      </c>
      <c r="E168" t="s">
        <v>28</v>
      </c>
      <c r="F168" t="s">
        <v>14</v>
      </c>
      <c r="G168" t="s">
        <v>29</v>
      </c>
      <c r="H168" t="s">
        <v>29</v>
      </c>
      <c r="I168" t="s">
        <v>29</v>
      </c>
      <c r="J168">
        <v>12000</v>
      </c>
    </row>
    <row r="169" spans="1:10" x14ac:dyDescent="0.25">
      <c r="A169" t="s">
        <v>304</v>
      </c>
      <c r="B169" t="s">
        <v>305</v>
      </c>
      <c r="C169" t="s">
        <v>306</v>
      </c>
      <c r="D169" t="s">
        <v>307</v>
      </c>
      <c r="E169" t="s">
        <v>236</v>
      </c>
      <c r="F169" t="s">
        <v>18</v>
      </c>
      <c r="G169" t="s">
        <v>18</v>
      </c>
      <c r="H169" t="s">
        <v>18</v>
      </c>
      <c r="I169" t="s">
        <v>18</v>
      </c>
      <c r="J169">
        <v>77000</v>
      </c>
    </row>
    <row r="170" spans="1:10" x14ac:dyDescent="0.25">
      <c r="A170" t="s">
        <v>308</v>
      </c>
      <c r="B170" t="s">
        <v>309</v>
      </c>
      <c r="C170" t="s">
        <v>250</v>
      </c>
      <c r="D170" t="s">
        <v>307</v>
      </c>
      <c r="E170" t="s">
        <v>236</v>
      </c>
      <c r="F170" t="s">
        <v>14</v>
      </c>
      <c r="G170" t="s">
        <v>29</v>
      </c>
      <c r="H170" t="s">
        <v>29</v>
      </c>
      <c r="I170" t="s">
        <v>29</v>
      </c>
      <c r="J170">
        <v>17400</v>
      </c>
    </row>
    <row r="171" spans="1:10" x14ac:dyDescent="0.25">
      <c r="A171" t="s">
        <v>310</v>
      </c>
      <c r="B171" t="s">
        <v>311</v>
      </c>
      <c r="C171" t="s">
        <v>259</v>
      </c>
      <c r="D171" t="s">
        <v>251</v>
      </c>
      <c r="E171" t="s">
        <v>236</v>
      </c>
      <c r="F171" t="s">
        <v>14</v>
      </c>
      <c r="G171" t="s">
        <v>18</v>
      </c>
      <c r="H171" t="s">
        <v>18</v>
      </c>
      <c r="I171" t="s">
        <v>36</v>
      </c>
      <c r="J171">
        <v>25900</v>
      </c>
    </row>
    <row r="172" spans="1:10" x14ac:dyDescent="0.25">
      <c r="A172" t="s">
        <v>312</v>
      </c>
      <c r="B172" t="s">
        <v>313</v>
      </c>
      <c r="C172" t="s">
        <v>259</v>
      </c>
      <c r="D172" t="s">
        <v>314</v>
      </c>
      <c r="E172" t="s">
        <v>236</v>
      </c>
      <c r="F172" t="s">
        <v>14</v>
      </c>
      <c r="G172" t="s">
        <v>18</v>
      </c>
      <c r="H172" t="s">
        <v>36</v>
      </c>
      <c r="I172" t="s">
        <v>36</v>
      </c>
      <c r="J172">
        <v>12960</v>
      </c>
    </row>
    <row r="173" spans="1:10" x14ac:dyDescent="0.25">
      <c r="A173" t="s">
        <v>315</v>
      </c>
      <c r="B173" t="s">
        <v>316</v>
      </c>
      <c r="C173" t="s">
        <v>317</v>
      </c>
      <c r="D173" t="s">
        <v>307</v>
      </c>
      <c r="E173" t="s">
        <v>236</v>
      </c>
      <c r="F173" t="s">
        <v>14</v>
      </c>
      <c r="G173" t="s">
        <v>29</v>
      </c>
      <c r="H173" t="s">
        <v>36</v>
      </c>
      <c r="I173" t="s">
        <v>44</v>
      </c>
      <c r="J173">
        <v>30600</v>
      </c>
    </row>
    <row r="174" spans="1:10" x14ac:dyDescent="0.25">
      <c r="A174" t="s">
        <v>318</v>
      </c>
      <c r="B174" t="s">
        <v>319</v>
      </c>
      <c r="C174" t="s">
        <v>317</v>
      </c>
      <c r="D174" t="s">
        <v>251</v>
      </c>
      <c r="E174" t="s">
        <v>236</v>
      </c>
      <c r="F174" t="s">
        <v>14</v>
      </c>
      <c r="G174" t="s">
        <v>36</v>
      </c>
      <c r="H174" t="s">
        <v>14</v>
      </c>
      <c r="I174" t="s">
        <v>14</v>
      </c>
      <c r="J174">
        <v>0</v>
      </c>
    </row>
    <row r="175" spans="1:10" x14ac:dyDescent="0.25">
      <c r="A175" t="s">
        <v>320</v>
      </c>
      <c r="B175" t="s">
        <v>321</v>
      </c>
      <c r="C175" t="s">
        <v>265</v>
      </c>
      <c r="D175" t="s">
        <v>251</v>
      </c>
      <c r="E175" t="s">
        <v>236</v>
      </c>
      <c r="F175" t="s">
        <v>14</v>
      </c>
      <c r="G175" t="s">
        <v>29</v>
      </c>
      <c r="H175" t="s">
        <v>14</v>
      </c>
      <c r="I175" t="s">
        <v>14</v>
      </c>
      <c r="J175">
        <v>0</v>
      </c>
    </row>
    <row r="176" spans="1:10" x14ac:dyDescent="0.25">
      <c r="A176" t="s">
        <v>322</v>
      </c>
      <c r="B176" t="s">
        <v>323</v>
      </c>
      <c r="C176" t="s">
        <v>265</v>
      </c>
      <c r="D176" t="s">
        <v>324</v>
      </c>
      <c r="E176" t="s">
        <v>236</v>
      </c>
      <c r="F176" t="s">
        <v>14</v>
      </c>
      <c r="G176" t="s">
        <v>22</v>
      </c>
      <c r="H176" t="s">
        <v>22</v>
      </c>
      <c r="I176" t="s">
        <v>14</v>
      </c>
      <c r="J176">
        <v>0</v>
      </c>
    </row>
    <row r="177" spans="1:10" x14ac:dyDescent="0.25">
      <c r="A177" t="s">
        <v>325</v>
      </c>
      <c r="B177" t="s">
        <v>326</v>
      </c>
      <c r="C177" t="s">
        <v>234</v>
      </c>
      <c r="D177" t="s">
        <v>251</v>
      </c>
      <c r="E177" t="s">
        <v>236</v>
      </c>
      <c r="F177" t="s">
        <v>14</v>
      </c>
      <c r="G177" t="s">
        <v>29</v>
      </c>
      <c r="H177" t="s">
        <v>14</v>
      </c>
      <c r="I177" t="s">
        <v>14</v>
      </c>
      <c r="J177">
        <v>0</v>
      </c>
    </row>
    <row r="178" spans="1:10" x14ac:dyDescent="0.25">
      <c r="A178" t="s">
        <v>327</v>
      </c>
      <c r="B178" t="s">
        <v>86</v>
      </c>
      <c r="C178" t="s">
        <v>244</v>
      </c>
      <c r="D178" t="s">
        <v>307</v>
      </c>
      <c r="E178" t="s">
        <v>236</v>
      </c>
      <c r="F178" t="s">
        <v>14</v>
      </c>
      <c r="G178" t="s">
        <v>22</v>
      </c>
      <c r="H178" t="s">
        <v>22</v>
      </c>
      <c r="I178" t="s">
        <v>14</v>
      </c>
      <c r="J178">
        <v>0</v>
      </c>
    </row>
    <row r="179" spans="1:10" x14ac:dyDescent="0.25">
      <c r="A179" t="s">
        <v>328</v>
      </c>
      <c r="B179" t="s">
        <v>329</v>
      </c>
      <c r="C179" t="s">
        <v>317</v>
      </c>
      <c r="D179" t="s">
        <v>307</v>
      </c>
      <c r="E179" t="s">
        <v>236</v>
      </c>
      <c r="F179" t="s">
        <v>14</v>
      </c>
      <c r="G179" t="s">
        <v>29</v>
      </c>
      <c r="H179" t="s">
        <v>29</v>
      </c>
      <c r="I179" t="s">
        <v>29</v>
      </c>
      <c r="J179">
        <v>7600</v>
      </c>
    </row>
    <row r="180" spans="1:10" x14ac:dyDescent="0.25">
      <c r="A180" t="s">
        <v>330</v>
      </c>
      <c r="B180" t="s">
        <v>331</v>
      </c>
      <c r="C180" t="s">
        <v>244</v>
      </c>
      <c r="D180" t="s">
        <v>307</v>
      </c>
      <c r="E180" t="s">
        <v>236</v>
      </c>
      <c r="F180" t="s">
        <v>14</v>
      </c>
      <c r="G180" t="s">
        <v>22</v>
      </c>
      <c r="H180" t="s">
        <v>22</v>
      </c>
      <c r="I180" t="s">
        <v>14</v>
      </c>
      <c r="J180">
        <v>0</v>
      </c>
    </row>
    <row r="181" spans="1:10" x14ac:dyDescent="0.25">
      <c r="A181" t="s">
        <v>332</v>
      </c>
      <c r="B181" t="s">
        <v>333</v>
      </c>
      <c r="C181" t="s">
        <v>284</v>
      </c>
      <c r="D181" t="s">
        <v>307</v>
      </c>
      <c r="E181" t="s">
        <v>236</v>
      </c>
      <c r="F181" t="s">
        <v>14</v>
      </c>
      <c r="G181" t="s">
        <v>22</v>
      </c>
      <c r="H181" t="s">
        <v>29</v>
      </c>
      <c r="I181" t="s">
        <v>29</v>
      </c>
      <c r="J181">
        <v>7230</v>
      </c>
    </row>
    <row r="182" spans="1:10" x14ac:dyDescent="0.25">
      <c r="A182" t="s">
        <v>334</v>
      </c>
      <c r="B182" t="s">
        <v>335</v>
      </c>
      <c r="C182" t="s">
        <v>259</v>
      </c>
      <c r="D182" t="s">
        <v>324</v>
      </c>
      <c r="E182" t="s">
        <v>236</v>
      </c>
      <c r="F182" t="s">
        <v>22</v>
      </c>
      <c r="G182" t="s">
        <v>22</v>
      </c>
      <c r="H182" t="s">
        <v>22</v>
      </c>
      <c r="I182" t="s">
        <v>22</v>
      </c>
      <c r="J182">
        <v>58000</v>
      </c>
    </row>
    <row r="183" spans="1:10" x14ac:dyDescent="0.25">
      <c r="A183" t="s">
        <v>336</v>
      </c>
      <c r="B183" t="s">
        <v>337</v>
      </c>
      <c r="C183" t="s">
        <v>167</v>
      </c>
      <c r="D183" t="s">
        <v>338</v>
      </c>
      <c r="E183" t="s">
        <v>137</v>
      </c>
      <c r="F183" t="s">
        <v>14</v>
      </c>
      <c r="G183" t="s">
        <v>14</v>
      </c>
      <c r="H183" t="s">
        <v>14</v>
      </c>
      <c r="I183" t="s">
        <v>14</v>
      </c>
      <c r="J183">
        <v>0</v>
      </c>
    </row>
    <row r="184" spans="1:10" x14ac:dyDescent="0.25">
      <c r="A184" t="s">
        <v>339</v>
      </c>
      <c r="B184" t="s">
        <v>340</v>
      </c>
      <c r="C184" t="s">
        <v>157</v>
      </c>
      <c r="D184" t="s">
        <v>158</v>
      </c>
      <c r="E184" t="s">
        <v>137</v>
      </c>
      <c r="F184" t="s">
        <v>14</v>
      </c>
      <c r="G184" t="s">
        <v>18</v>
      </c>
      <c r="H184" t="s">
        <v>14</v>
      </c>
      <c r="I184" t="s">
        <v>14</v>
      </c>
      <c r="J184">
        <v>0</v>
      </c>
    </row>
    <row r="185" spans="1:10" x14ac:dyDescent="0.25">
      <c r="A185" t="s">
        <v>341</v>
      </c>
      <c r="B185" t="s">
        <v>342</v>
      </c>
      <c r="C185" t="s">
        <v>11</v>
      </c>
      <c r="D185" t="s">
        <v>12</v>
      </c>
      <c r="E185" t="s">
        <v>13</v>
      </c>
      <c r="F185" t="s">
        <v>14</v>
      </c>
      <c r="G185" t="s">
        <v>14</v>
      </c>
      <c r="H185" t="s">
        <v>14</v>
      </c>
      <c r="I185" t="s">
        <v>14</v>
      </c>
      <c r="J185">
        <v>0</v>
      </c>
    </row>
    <row r="186" spans="1:10" x14ac:dyDescent="0.25">
      <c r="A186" t="s">
        <v>343</v>
      </c>
      <c r="B186" t="s">
        <v>344</v>
      </c>
      <c r="C186" t="s">
        <v>11</v>
      </c>
      <c r="D186" t="s">
        <v>345</v>
      </c>
      <c r="E186" t="s">
        <v>13</v>
      </c>
      <c r="F186" t="s">
        <v>14</v>
      </c>
      <c r="G186" t="s">
        <v>14</v>
      </c>
      <c r="H186" t="s">
        <v>14</v>
      </c>
      <c r="I186" t="s">
        <v>14</v>
      </c>
      <c r="J186">
        <v>0</v>
      </c>
    </row>
    <row r="187" spans="1:10" x14ac:dyDescent="0.25">
      <c r="A187" t="s">
        <v>346</v>
      </c>
      <c r="B187" t="s">
        <v>347</v>
      </c>
      <c r="C187" t="s">
        <v>11</v>
      </c>
      <c r="D187" t="s">
        <v>12</v>
      </c>
      <c r="E187" t="s">
        <v>13</v>
      </c>
      <c r="F187" t="s">
        <v>14</v>
      </c>
      <c r="G187" t="s">
        <v>14</v>
      </c>
      <c r="H187" t="s">
        <v>14</v>
      </c>
      <c r="I187" t="s">
        <v>14</v>
      </c>
      <c r="J187">
        <v>0</v>
      </c>
    </row>
    <row r="188" spans="1:10" x14ac:dyDescent="0.25">
      <c r="A188" t="s">
        <v>348</v>
      </c>
      <c r="B188" t="s">
        <v>70</v>
      </c>
      <c r="C188" t="s">
        <v>72</v>
      </c>
      <c r="D188" t="s">
        <v>17</v>
      </c>
      <c r="E188" t="s">
        <v>13</v>
      </c>
      <c r="F188" t="s">
        <v>14</v>
      </c>
      <c r="G188" t="s">
        <v>14</v>
      </c>
      <c r="H188" t="s">
        <v>14</v>
      </c>
      <c r="I188" t="s">
        <v>14</v>
      </c>
      <c r="J188">
        <v>0</v>
      </c>
    </row>
    <row r="189" spans="1:10" x14ac:dyDescent="0.25">
      <c r="A189" t="s">
        <v>349</v>
      </c>
      <c r="B189" t="s">
        <v>350</v>
      </c>
      <c r="C189" t="s">
        <v>11</v>
      </c>
      <c r="D189" t="s">
        <v>25</v>
      </c>
      <c r="E189" t="s">
        <v>13</v>
      </c>
      <c r="F189" t="s">
        <v>14</v>
      </c>
      <c r="G189" t="s">
        <v>14</v>
      </c>
      <c r="H189" t="s">
        <v>14</v>
      </c>
      <c r="I189" t="s">
        <v>14</v>
      </c>
      <c r="J189">
        <v>0</v>
      </c>
    </row>
    <row r="190" spans="1:10" x14ac:dyDescent="0.25">
      <c r="A190" t="s">
        <v>351</v>
      </c>
      <c r="B190" t="s">
        <v>66</v>
      </c>
      <c r="C190" t="s">
        <v>11</v>
      </c>
      <c r="D190" t="s">
        <v>12</v>
      </c>
      <c r="E190" t="s">
        <v>13</v>
      </c>
      <c r="F190" t="s">
        <v>14</v>
      </c>
      <c r="G190" t="s">
        <v>14</v>
      </c>
      <c r="H190" t="s">
        <v>14</v>
      </c>
      <c r="I190" t="s">
        <v>14</v>
      </c>
      <c r="J190">
        <v>0</v>
      </c>
    </row>
    <row r="191" spans="1:10" x14ac:dyDescent="0.25">
      <c r="A191" t="s">
        <v>352</v>
      </c>
      <c r="B191" t="s">
        <v>66</v>
      </c>
      <c r="C191" t="s">
        <v>11</v>
      </c>
      <c r="D191" t="s">
        <v>12</v>
      </c>
      <c r="E191" t="s">
        <v>13</v>
      </c>
      <c r="F191" t="s">
        <v>14</v>
      </c>
      <c r="G191" t="s">
        <v>14</v>
      </c>
      <c r="H191" t="s">
        <v>14</v>
      </c>
      <c r="I191" t="s">
        <v>14</v>
      </c>
      <c r="J191">
        <v>0</v>
      </c>
    </row>
    <row r="192" spans="1:10" x14ac:dyDescent="0.25">
      <c r="A192" t="s">
        <v>353</v>
      </c>
      <c r="B192" t="s">
        <v>66</v>
      </c>
      <c r="C192" t="s">
        <v>11</v>
      </c>
      <c r="D192" t="s">
        <v>25</v>
      </c>
      <c r="E192" t="s">
        <v>13</v>
      </c>
      <c r="F192" t="s">
        <v>14</v>
      </c>
      <c r="G192" t="s">
        <v>14</v>
      </c>
      <c r="H192" t="s">
        <v>14</v>
      </c>
      <c r="I192" t="s">
        <v>14</v>
      </c>
      <c r="J192">
        <v>0</v>
      </c>
    </row>
    <row r="193" spans="1:10" x14ac:dyDescent="0.25">
      <c r="A193" t="s">
        <v>354</v>
      </c>
      <c r="B193" t="s">
        <v>66</v>
      </c>
      <c r="C193" t="s">
        <v>11</v>
      </c>
      <c r="D193" t="s">
        <v>33</v>
      </c>
      <c r="E193" t="s">
        <v>13</v>
      </c>
      <c r="F193" t="s">
        <v>14</v>
      </c>
      <c r="G193" t="s">
        <v>14</v>
      </c>
      <c r="H193" t="s">
        <v>14</v>
      </c>
      <c r="I193" t="s">
        <v>14</v>
      </c>
      <c r="J193">
        <v>0</v>
      </c>
    </row>
    <row r="194" spans="1:10" x14ac:dyDescent="0.25">
      <c r="A194" t="s">
        <v>355</v>
      </c>
      <c r="B194" t="s">
        <v>19</v>
      </c>
      <c r="C194" t="s">
        <v>11</v>
      </c>
      <c r="D194" t="s">
        <v>25</v>
      </c>
      <c r="E194" t="s">
        <v>13</v>
      </c>
      <c r="F194" t="s">
        <v>14</v>
      </c>
      <c r="G194" t="s">
        <v>14</v>
      </c>
      <c r="H194" t="s">
        <v>14</v>
      </c>
      <c r="I194" t="s">
        <v>14</v>
      </c>
      <c r="J194">
        <v>0</v>
      </c>
    </row>
    <row r="195" spans="1:10" x14ac:dyDescent="0.25">
      <c r="A195" t="s">
        <v>356</v>
      </c>
      <c r="B195" t="s">
        <v>357</v>
      </c>
      <c r="C195" t="s">
        <v>11</v>
      </c>
      <c r="D195" t="s">
        <v>12</v>
      </c>
      <c r="E195" t="s">
        <v>13</v>
      </c>
      <c r="F195" t="s">
        <v>14</v>
      </c>
      <c r="G195" t="s">
        <v>14</v>
      </c>
      <c r="H195" t="s">
        <v>14</v>
      </c>
      <c r="I195" t="s">
        <v>14</v>
      </c>
      <c r="J195">
        <v>0</v>
      </c>
    </row>
    <row r="196" spans="1:10" x14ac:dyDescent="0.25">
      <c r="A196" t="s">
        <v>358</v>
      </c>
      <c r="B196" t="s">
        <v>359</v>
      </c>
      <c r="C196" t="s">
        <v>11</v>
      </c>
      <c r="D196" t="s">
        <v>12</v>
      </c>
      <c r="E196" t="s">
        <v>13</v>
      </c>
      <c r="F196" t="s">
        <v>14</v>
      </c>
      <c r="G196" t="s">
        <v>14</v>
      </c>
      <c r="H196" t="s">
        <v>14</v>
      </c>
      <c r="I196" t="s">
        <v>14</v>
      </c>
      <c r="J196">
        <v>0</v>
      </c>
    </row>
    <row r="197" spans="1:10" x14ac:dyDescent="0.25">
      <c r="A197" t="s">
        <v>360</v>
      </c>
      <c r="B197" t="s">
        <v>361</v>
      </c>
      <c r="C197" t="s">
        <v>20</v>
      </c>
      <c r="D197" t="s">
        <v>362</v>
      </c>
      <c r="E197" t="s">
        <v>13</v>
      </c>
      <c r="F197" t="s">
        <v>14</v>
      </c>
      <c r="G197" t="s">
        <v>14</v>
      </c>
      <c r="H197" t="s">
        <v>14</v>
      </c>
      <c r="I197" t="s">
        <v>14</v>
      </c>
      <c r="J197">
        <v>0</v>
      </c>
    </row>
    <row r="198" spans="1:10" x14ac:dyDescent="0.25">
      <c r="A198" t="s">
        <v>363</v>
      </c>
      <c r="B198" t="s">
        <v>364</v>
      </c>
      <c r="C198" t="s">
        <v>20</v>
      </c>
      <c r="D198" t="s">
        <v>21</v>
      </c>
      <c r="E198" t="s">
        <v>13</v>
      </c>
      <c r="F198" t="s">
        <v>14</v>
      </c>
      <c r="G198" t="s">
        <v>14</v>
      </c>
      <c r="H198" t="s">
        <v>14</v>
      </c>
      <c r="I198" t="s">
        <v>14</v>
      </c>
      <c r="J198">
        <v>0</v>
      </c>
    </row>
    <row r="199" spans="1:10" x14ac:dyDescent="0.25">
      <c r="A199" t="s">
        <v>365</v>
      </c>
      <c r="B199" t="s">
        <v>97</v>
      </c>
      <c r="C199" t="s">
        <v>38</v>
      </c>
      <c r="D199" t="s">
        <v>17</v>
      </c>
      <c r="E199" t="s">
        <v>13</v>
      </c>
      <c r="F199" t="s">
        <v>14</v>
      </c>
      <c r="G199" t="s">
        <v>14</v>
      </c>
      <c r="H199" t="s">
        <v>14</v>
      </c>
      <c r="I199" t="s">
        <v>14</v>
      </c>
      <c r="J199">
        <v>0</v>
      </c>
    </row>
    <row r="200" spans="1:10" x14ac:dyDescent="0.25">
      <c r="A200" t="s">
        <v>366</v>
      </c>
      <c r="B200" t="s">
        <v>367</v>
      </c>
      <c r="C200" t="s">
        <v>24</v>
      </c>
      <c r="D200" t="s">
        <v>25</v>
      </c>
      <c r="E200" t="s">
        <v>13</v>
      </c>
      <c r="F200" t="s">
        <v>14</v>
      </c>
      <c r="G200" t="s">
        <v>14</v>
      </c>
      <c r="H200" t="s">
        <v>14</v>
      </c>
      <c r="I200" t="s">
        <v>14</v>
      </c>
      <c r="J200">
        <v>0</v>
      </c>
    </row>
    <row r="201" spans="1:10" x14ac:dyDescent="0.25">
      <c r="A201" t="s">
        <v>368</v>
      </c>
      <c r="B201" t="s">
        <v>369</v>
      </c>
      <c r="C201" t="s">
        <v>38</v>
      </c>
      <c r="D201" t="s">
        <v>17</v>
      </c>
      <c r="E201" t="s">
        <v>13</v>
      </c>
      <c r="F201" t="s">
        <v>14</v>
      </c>
      <c r="G201" t="s">
        <v>14</v>
      </c>
      <c r="H201" t="s">
        <v>14</v>
      </c>
      <c r="I201" t="s">
        <v>14</v>
      </c>
      <c r="J201">
        <v>0</v>
      </c>
    </row>
    <row r="202" spans="1:10" x14ac:dyDescent="0.25">
      <c r="A202" t="s">
        <v>370</v>
      </c>
      <c r="B202" t="s">
        <v>19</v>
      </c>
      <c r="C202" t="s">
        <v>93</v>
      </c>
      <c r="D202" t="s">
        <v>17</v>
      </c>
      <c r="E202" t="s">
        <v>13</v>
      </c>
      <c r="F202" t="s">
        <v>14</v>
      </c>
      <c r="G202" t="s">
        <v>14</v>
      </c>
      <c r="H202" t="s">
        <v>14</v>
      </c>
      <c r="I202" t="s">
        <v>14</v>
      </c>
      <c r="J202">
        <v>0</v>
      </c>
    </row>
    <row r="203" spans="1:10" x14ac:dyDescent="0.25">
      <c r="A203" t="s">
        <v>371</v>
      </c>
      <c r="B203" t="s">
        <v>372</v>
      </c>
      <c r="C203" t="s">
        <v>48</v>
      </c>
      <c r="D203" t="s">
        <v>17</v>
      </c>
      <c r="E203" t="s">
        <v>13</v>
      </c>
      <c r="F203" t="s">
        <v>14</v>
      </c>
      <c r="G203" t="s">
        <v>14</v>
      </c>
      <c r="H203" t="s">
        <v>14</v>
      </c>
      <c r="I203" t="s">
        <v>14</v>
      </c>
      <c r="J203">
        <v>0</v>
      </c>
    </row>
    <row r="204" spans="1:10" x14ac:dyDescent="0.25">
      <c r="A204" t="s">
        <v>373</v>
      </c>
      <c r="B204" t="s">
        <v>369</v>
      </c>
      <c r="C204" t="s">
        <v>20</v>
      </c>
      <c r="D204" t="s">
        <v>21</v>
      </c>
      <c r="E204" t="s">
        <v>13</v>
      </c>
      <c r="F204" t="s">
        <v>14</v>
      </c>
      <c r="G204" t="s">
        <v>14</v>
      </c>
      <c r="H204" t="s">
        <v>14</v>
      </c>
      <c r="I204" t="s">
        <v>14</v>
      </c>
      <c r="J204">
        <v>0</v>
      </c>
    </row>
    <row r="205" spans="1:10" x14ac:dyDescent="0.25">
      <c r="A205" t="s">
        <v>374</v>
      </c>
      <c r="B205" t="s">
        <v>369</v>
      </c>
      <c r="C205" t="s">
        <v>24</v>
      </c>
      <c r="D205" t="s">
        <v>25</v>
      </c>
      <c r="E205" t="s">
        <v>13</v>
      </c>
      <c r="F205" t="s">
        <v>14</v>
      </c>
      <c r="G205" t="s">
        <v>14</v>
      </c>
      <c r="H205" t="s">
        <v>14</v>
      </c>
      <c r="I205" t="s">
        <v>14</v>
      </c>
      <c r="J205">
        <v>0</v>
      </c>
    </row>
    <row r="206" spans="1:10" x14ac:dyDescent="0.25">
      <c r="A206" t="s">
        <v>375</v>
      </c>
      <c r="B206" t="s">
        <v>376</v>
      </c>
      <c r="C206" t="s">
        <v>47</v>
      </c>
      <c r="D206" t="s">
        <v>17</v>
      </c>
      <c r="E206" t="s">
        <v>13</v>
      </c>
      <c r="F206" t="s">
        <v>14</v>
      </c>
      <c r="G206" t="s">
        <v>36</v>
      </c>
      <c r="H206" t="s">
        <v>14</v>
      </c>
      <c r="I206" t="s">
        <v>14</v>
      </c>
      <c r="J206">
        <v>0</v>
      </c>
    </row>
    <row r="207" spans="1:10" x14ac:dyDescent="0.25">
      <c r="A207" t="s">
        <v>377</v>
      </c>
      <c r="B207" t="s">
        <v>369</v>
      </c>
      <c r="C207" t="s">
        <v>50</v>
      </c>
      <c r="D207" t="s">
        <v>12</v>
      </c>
      <c r="E207" t="s">
        <v>13</v>
      </c>
      <c r="F207" t="s">
        <v>14</v>
      </c>
      <c r="G207" t="s">
        <v>14</v>
      </c>
      <c r="H207" t="s">
        <v>14</v>
      </c>
      <c r="I207" t="s">
        <v>14</v>
      </c>
      <c r="J207">
        <v>0</v>
      </c>
    </row>
    <row r="208" spans="1:10" x14ac:dyDescent="0.25">
      <c r="A208" t="s">
        <v>378</v>
      </c>
      <c r="B208" t="s">
        <v>49</v>
      </c>
      <c r="C208" t="s">
        <v>98</v>
      </c>
      <c r="D208" t="s">
        <v>99</v>
      </c>
      <c r="E208" t="s">
        <v>13</v>
      </c>
      <c r="F208" t="s">
        <v>14</v>
      </c>
      <c r="G208" t="s">
        <v>14</v>
      </c>
      <c r="H208" t="s">
        <v>14</v>
      </c>
      <c r="I208" t="s">
        <v>14</v>
      </c>
      <c r="J208">
        <v>0</v>
      </c>
    </row>
    <row r="209" spans="1:10" x14ac:dyDescent="0.25">
      <c r="A209" t="s">
        <v>379</v>
      </c>
      <c r="B209" t="s">
        <v>369</v>
      </c>
      <c r="C209" t="s">
        <v>98</v>
      </c>
      <c r="D209" t="s">
        <v>99</v>
      </c>
      <c r="E209" t="s">
        <v>13</v>
      </c>
      <c r="F209" t="s">
        <v>14</v>
      </c>
      <c r="G209" t="s">
        <v>14</v>
      </c>
      <c r="H209" t="s">
        <v>14</v>
      </c>
      <c r="I209" t="s">
        <v>14</v>
      </c>
      <c r="J209">
        <v>0</v>
      </c>
    </row>
    <row r="210" spans="1:10" x14ac:dyDescent="0.25">
      <c r="A210" t="s">
        <v>380</v>
      </c>
      <c r="B210" t="s">
        <v>381</v>
      </c>
      <c r="C210" t="s">
        <v>20</v>
      </c>
      <c r="D210" t="s">
        <v>21</v>
      </c>
      <c r="E210" t="s">
        <v>13</v>
      </c>
      <c r="F210" t="s">
        <v>14</v>
      </c>
      <c r="G210" t="s">
        <v>14</v>
      </c>
      <c r="H210" t="s">
        <v>14</v>
      </c>
      <c r="I210" t="s">
        <v>14</v>
      </c>
      <c r="J210">
        <v>0</v>
      </c>
    </row>
    <row r="211" spans="1:10" x14ac:dyDescent="0.25">
      <c r="A211" t="s">
        <v>382</v>
      </c>
      <c r="B211" t="s">
        <v>383</v>
      </c>
      <c r="C211" t="s">
        <v>24</v>
      </c>
      <c r="D211" t="s">
        <v>17</v>
      </c>
      <c r="E211" t="s">
        <v>13</v>
      </c>
      <c r="F211" t="s">
        <v>14</v>
      </c>
      <c r="G211" t="s">
        <v>14</v>
      </c>
      <c r="H211" t="s">
        <v>14</v>
      </c>
      <c r="I211" t="s">
        <v>14</v>
      </c>
      <c r="J211">
        <v>0</v>
      </c>
    </row>
    <row r="212" spans="1:10" x14ac:dyDescent="0.25">
      <c r="A212" t="s">
        <v>384</v>
      </c>
      <c r="B212" t="s">
        <v>385</v>
      </c>
      <c r="C212" t="s">
        <v>47</v>
      </c>
      <c r="D212" t="s">
        <v>17</v>
      </c>
      <c r="E212" t="s">
        <v>13</v>
      </c>
      <c r="F212" t="s">
        <v>14</v>
      </c>
      <c r="G212" t="s">
        <v>36</v>
      </c>
      <c r="H212" t="s">
        <v>14</v>
      </c>
      <c r="I212" t="s">
        <v>44</v>
      </c>
      <c r="J212">
        <v>7500</v>
      </c>
    </row>
    <row r="213" spans="1:10" x14ac:dyDescent="0.25">
      <c r="A213" t="s">
        <v>386</v>
      </c>
      <c r="B213" t="s">
        <v>387</v>
      </c>
      <c r="C213" t="s">
        <v>47</v>
      </c>
      <c r="D213" t="s">
        <v>17</v>
      </c>
      <c r="E213" t="s">
        <v>13</v>
      </c>
      <c r="F213" t="s">
        <v>14</v>
      </c>
      <c r="G213" t="s">
        <v>14</v>
      </c>
      <c r="H213" t="s">
        <v>14</v>
      </c>
      <c r="I213" t="s">
        <v>14</v>
      </c>
      <c r="J213">
        <v>0</v>
      </c>
    </row>
    <row r="214" spans="1:10" x14ac:dyDescent="0.25">
      <c r="A214" t="s">
        <v>388</v>
      </c>
      <c r="B214" t="s">
        <v>387</v>
      </c>
      <c r="C214" t="s">
        <v>47</v>
      </c>
      <c r="D214" t="s">
        <v>17</v>
      </c>
      <c r="E214" t="s">
        <v>13</v>
      </c>
      <c r="F214" t="s">
        <v>14</v>
      </c>
      <c r="G214" t="s">
        <v>14</v>
      </c>
      <c r="H214" t="s">
        <v>14</v>
      </c>
      <c r="I214" t="s">
        <v>14</v>
      </c>
      <c r="J214">
        <v>0</v>
      </c>
    </row>
    <row r="215" spans="1:10" x14ac:dyDescent="0.25">
      <c r="A215" t="s">
        <v>389</v>
      </c>
      <c r="B215" t="s">
        <v>390</v>
      </c>
      <c r="C215" t="s">
        <v>47</v>
      </c>
      <c r="D215" t="s">
        <v>17</v>
      </c>
      <c r="E215" t="s">
        <v>13</v>
      </c>
      <c r="F215" t="s">
        <v>14</v>
      </c>
      <c r="G215" t="s">
        <v>14</v>
      </c>
      <c r="H215" t="s">
        <v>14</v>
      </c>
      <c r="I215" t="s">
        <v>14</v>
      </c>
      <c r="J215">
        <v>0</v>
      </c>
    </row>
    <row r="216" spans="1:10" x14ac:dyDescent="0.25">
      <c r="A216" t="s">
        <v>391</v>
      </c>
      <c r="B216" t="s">
        <v>392</v>
      </c>
      <c r="C216" t="s">
        <v>47</v>
      </c>
      <c r="D216" t="s">
        <v>17</v>
      </c>
      <c r="E216" t="s">
        <v>13</v>
      </c>
      <c r="F216" t="s">
        <v>14</v>
      </c>
      <c r="G216" t="s">
        <v>14</v>
      </c>
      <c r="H216" t="s">
        <v>14</v>
      </c>
      <c r="I216" t="s">
        <v>14</v>
      </c>
      <c r="J216">
        <v>0</v>
      </c>
    </row>
    <row r="217" spans="1:10" x14ac:dyDescent="0.25">
      <c r="A217" t="s">
        <v>393</v>
      </c>
      <c r="B217" t="s">
        <v>394</v>
      </c>
      <c r="C217" t="s">
        <v>47</v>
      </c>
      <c r="D217" t="s">
        <v>17</v>
      </c>
      <c r="E217" t="s">
        <v>13</v>
      </c>
      <c r="F217" t="s">
        <v>14</v>
      </c>
      <c r="G217" t="s">
        <v>14</v>
      </c>
      <c r="H217" t="s">
        <v>14</v>
      </c>
      <c r="I217" t="s">
        <v>14</v>
      </c>
      <c r="J217">
        <v>0</v>
      </c>
    </row>
    <row r="218" spans="1:10" x14ac:dyDescent="0.25">
      <c r="A218" t="s">
        <v>395</v>
      </c>
      <c r="B218" t="s">
        <v>396</v>
      </c>
      <c r="C218" t="s">
        <v>93</v>
      </c>
      <c r="D218" t="s">
        <v>17</v>
      </c>
      <c r="E218" t="s">
        <v>13</v>
      </c>
      <c r="F218" t="s">
        <v>14</v>
      </c>
      <c r="G218" t="s">
        <v>14</v>
      </c>
      <c r="H218" t="s">
        <v>14</v>
      </c>
      <c r="I218" t="s">
        <v>14</v>
      </c>
      <c r="J218">
        <v>0</v>
      </c>
    </row>
    <row r="219" spans="1:10" x14ac:dyDescent="0.25">
      <c r="A219" t="s">
        <v>397</v>
      </c>
      <c r="B219" t="s">
        <v>398</v>
      </c>
      <c r="C219" t="s">
        <v>48</v>
      </c>
      <c r="D219" t="s">
        <v>17</v>
      </c>
      <c r="E219" t="s">
        <v>13</v>
      </c>
      <c r="F219" t="s">
        <v>14</v>
      </c>
      <c r="G219" t="s">
        <v>14</v>
      </c>
      <c r="H219" t="s">
        <v>14</v>
      </c>
      <c r="I219" t="s">
        <v>14</v>
      </c>
      <c r="J219">
        <v>0</v>
      </c>
    </row>
    <row r="220" spans="1:10" x14ac:dyDescent="0.25">
      <c r="A220" t="s">
        <v>399</v>
      </c>
      <c r="B220" t="s">
        <v>400</v>
      </c>
      <c r="C220" t="s">
        <v>48</v>
      </c>
      <c r="D220" t="s">
        <v>17</v>
      </c>
      <c r="E220" t="s">
        <v>13</v>
      </c>
      <c r="F220" t="s">
        <v>14</v>
      </c>
      <c r="G220" t="s">
        <v>14</v>
      </c>
      <c r="H220" t="s">
        <v>14</v>
      </c>
      <c r="I220" t="s">
        <v>14</v>
      </c>
      <c r="J220">
        <v>0</v>
      </c>
    </row>
    <row r="221" spans="1:10" x14ac:dyDescent="0.25">
      <c r="A221" t="s">
        <v>401</v>
      </c>
      <c r="B221" t="s">
        <v>402</v>
      </c>
      <c r="C221" t="s">
        <v>48</v>
      </c>
      <c r="D221" t="s">
        <v>17</v>
      </c>
      <c r="E221" t="s">
        <v>13</v>
      </c>
      <c r="F221" t="s">
        <v>14</v>
      </c>
      <c r="G221" t="s">
        <v>14</v>
      </c>
      <c r="H221" t="s">
        <v>14</v>
      </c>
      <c r="I221" t="s">
        <v>14</v>
      </c>
      <c r="J221">
        <v>0</v>
      </c>
    </row>
    <row r="222" spans="1:10" x14ac:dyDescent="0.25">
      <c r="A222" t="s">
        <v>403</v>
      </c>
      <c r="B222" t="s">
        <v>404</v>
      </c>
      <c r="C222" t="s">
        <v>48</v>
      </c>
      <c r="D222" t="s">
        <v>17</v>
      </c>
      <c r="E222" t="s">
        <v>13</v>
      </c>
      <c r="F222" t="s">
        <v>14</v>
      </c>
      <c r="G222" t="s">
        <v>14</v>
      </c>
      <c r="H222" t="s">
        <v>14</v>
      </c>
      <c r="I222" t="s">
        <v>14</v>
      </c>
      <c r="J222">
        <v>0</v>
      </c>
    </row>
    <row r="223" spans="1:10" x14ac:dyDescent="0.25">
      <c r="A223" t="s">
        <v>405</v>
      </c>
      <c r="B223" t="s">
        <v>406</v>
      </c>
      <c r="C223" t="s">
        <v>48</v>
      </c>
      <c r="D223" t="s">
        <v>17</v>
      </c>
      <c r="E223" t="s">
        <v>13</v>
      </c>
      <c r="F223" t="s">
        <v>14</v>
      </c>
      <c r="G223" t="s">
        <v>14</v>
      </c>
      <c r="H223" t="s">
        <v>14</v>
      </c>
      <c r="I223" t="s">
        <v>14</v>
      </c>
      <c r="J223">
        <v>0</v>
      </c>
    </row>
    <row r="224" spans="1:10" x14ac:dyDescent="0.25">
      <c r="A224" t="s">
        <v>407</v>
      </c>
      <c r="B224" t="s">
        <v>408</v>
      </c>
      <c r="C224" t="s">
        <v>48</v>
      </c>
      <c r="D224" t="s">
        <v>17</v>
      </c>
      <c r="E224" t="s">
        <v>13</v>
      </c>
      <c r="F224" t="s">
        <v>14</v>
      </c>
      <c r="G224" t="s">
        <v>14</v>
      </c>
      <c r="H224" t="s">
        <v>14</v>
      </c>
      <c r="I224" t="s">
        <v>14</v>
      </c>
      <c r="J224">
        <v>0</v>
      </c>
    </row>
    <row r="225" spans="1:10" x14ac:dyDescent="0.25">
      <c r="A225" t="s">
        <v>409</v>
      </c>
      <c r="B225" t="s">
        <v>410</v>
      </c>
      <c r="C225" t="s">
        <v>67</v>
      </c>
      <c r="D225" t="s">
        <v>17</v>
      </c>
      <c r="E225" t="s">
        <v>13</v>
      </c>
      <c r="F225" t="s">
        <v>14</v>
      </c>
      <c r="G225" t="s">
        <v>14</v>
      </c>
      <c r="H225" t="s">
        <v>14</v>
      </c>
      <c r="I225" t="s">
        <v>14</v>
      </c>
      <c r="J225">
        <v>0</v>
      </c>
    </row>
    <row r="226" spans="1:10" x14ac:dyDescent="0.25">
      <c r="A226" t="s">
        <v>411</v>
      </c>
      <c r="B226" t="s">
        <v>41</v>
      </c>
      <c r="C226" t="s">
        <v>24</v>
      </c>
      <c r="D226" t="s">
        <v>25</v>
      </c>
      <c r="E226" t="s">
        <v>13</v>
      </c>
      <c r="F226" t="s">
        <v>14</v>
      </c>
      <c r="G226" t="s">
        <v>14</v>
      </c>
      <c r="H226" t="s">
        <v>14</v>
      </c>
      <c r="I226" t="s">
        <v>14</v>
      </c>
      <c r="J226">
        <v>0</v>
      </c>
    </row>
    <row r="227" spans="1:10" x14ac:dyDescent="0.25">
      <c r="A227" t="s">
        <v>412</v>
      </c>
      <c r="B227" t="s">
        <v>66</v>
      </c>
      <c r="C227" t="s">
        <v>38</v>
      </c>
      <c r="D227" t="s">
        <v>17</v>
      </c>
      <c r="E227" t="s">
        <v>13</v>
      </c>
      <c r="F227" t="s">
        <v>14</v>
      </c>
      <c r="G227" t="s">
        <v>14</v>
      </c>
      <c r="H227" t="s">
        <v>14</v>
      </c>
      <c r="I227" t="s">
        <v>14</v>
      </c>
      <c r="J227">
        <v>0</v>
      </c>
    </row>
    <row r="228" spans="1:10" x14ac:dyDescent="0.25">
      <c r="A228" t="s">
        <v>413</v>
      </c>
      <c r="B228" t="s">
        <v>414</v>
      </c>
      <c r="C228" t="s">
        <v>24</v>
      </c>
      <c r="D228" t="s">
        <v>25</v>
      </c>
      <c r="E228" t="s">
        <v>13</v>
      </c>
      <c r="F228" t="s">
        <v>14</v>
      </c>
      <c r="G228" t="s">
        <v>14</v>
      </c>
      <c r="H228" t="s">
        <v>14</v>
      </c>
      <c r="I228" t="s">
        <v>14</v>
      </c>
      <c r="J228">
        <v>0</v>
      </c>
    </row>
    <row r="229" spans="1:10" x14ac:dyDescent="0.25">
      <c r="A229" t="s">
        <v>415</v>
      </c>
      <c r="B229" t="s">
        <v>97</v>
      </c>
      <c r="C229" t="s">
        <v>98</v>
      </c>
      <c r="D229" t="s">
        <v>99</v>
      </c>
      <c r="E229" t="s">
        <v>13</v>
      </c>
      <c r="F229" t="s">
        <v>14</v>
      </c>
      <c r="G229" t="s">
        <v>14</v>
      </c>
      <c r="H229" t="s">
        <v>14</v>
      </c>
      <c r="I229" t="s">
        <v>14</v>
      </c>
      <c r="J229">
        <v>0</v>
      </c>
    </row>
    <row r="230" spans="1:10" x14ac:dyDescent="0.25">
      <c r="A230" t="s">
        <v>416</v>
      </c>
      <c r="B230" t="s">
        <v>417</v>
      </c>
      <c r="C230" t="s">
        <v>418</v>
      </c>
      <c r="D230" t="s">
        <v>419</v>
      </c>
      <c r="E230" t="s">
        <v>137</v>
      </c>
      <c r="F230" t="s">
        <v>14</v>
      </c>
      <c r="G230" t="s">
        <v>29</v>
      </c>
      <c r="H230" t="s">
        <v>18</v>
      </c>
      <c r="I230" t="s">
        <v>18</v>
      </c>
      <c r="J230">
        <v>8900</v>
      </c>
    </row>
    <row r="231" spans="1:10" x14ac:dyDescent="0.25">
      <c r="A231" t="s">
        <v>420</v>
      </c>
      <c r="B231" t="s">
        <v>421</v>
      </c>
      <c r="C231" t="s">
        <v>16</v>
      </c>
      <c r="D231" t="s">
        <v>17</v>
      </c>
      <c r="E231" t="s">
        <v>13</v>
      </c>
      <c r="F231" t="s">
        <v>14</v>
      </c>
      <c r="G231" t="s">
        <v>14</v>
      </c>
      <c r="H231" t="s">
        <v>14</v>
      </c>
      <c r="I231" t="s">
        <v>14</v>
      </c>
      <c r="J231">
        <v>0</v>
      </c>
    </row>
    <row r="232" spans="1:10" x14ac:dyDescent="0.25">
      <c r="A232" t="s">
        <v>422</v>
      </c>
      <c r="B232" t="s">
        <v>423</v>
      </c>
      <c r="C232" t="s">
        <v>16</v>
      </c>
      <c r="D232" t="s">
        <v>17</v>
      </c>
      <c r="E232" t="s">
        <v>13</v>
      </c>
      <c r="F232" t="s">
        <v>14</v>
      </c>
      <c r="G232" t="s">
        <v>14</v>
      </c>
      <c r="H232" t="s">
        <v>14</v>
      </c>
      <c r="I232" t="s">
        <v>14</v>
      </c>
      <c r="J232">
        <v>0</v>
      </c>
    </row>
    <row r="233" spans="1:10" x14ac:dyDescent="0.25">
      <c r="A233" t="s">
        <v>424</v>
      </c>
      <c r="B233" t="s">
        <v>425</v>
      </c>
      <c r="C233" t="s">
        <v>16</v>
      </c>
      <c r="D233" t="s">
        <v>17</v>
      </c>
      <c r="E233" t="s">
        <v>13</v>
      </c>
      <c r="F233" t="s">
        <v>14</v>
      </c>
      <c r="G233" t="s">
        <v>14</v>
      </c>
      <c r="H233" t="s">
        <v>14</v>
      </c>
      <c r="I233" t="s">
        <v>14</v>
      </c>
      <c r="J233">
        <v>0</v>
      </c>
    </row>
    <row r="234" spans="1:10" x14ac:dyDescent="0.25">
      <c r="A234" t="s">
        <v>426</v>
      </c>
      <c r="B234" t="s">
        <v>427</v>
      </c>
      <c r="C234" t="s">
        <v>16</v>
      </c>
      <c r="D234" t="s">
        <v>17</v>
      </c>
      <c r="E234" t="s">
        <v>13</v>
      </c>
      <c r="F234" t="s">
        <v>14</v>
      </c>
      <c r="G234" t="s">
        <v>29</v>
      </c>
      <c r="H234" t="s">
        <v>14</v>
      </c>
      <c r="I234" t="s">
        <v>14</v>
      </c>
      <c r="J234">
        <v>0</v>
      </c>
    </row>
    <row r="235" spans="1:10" x14ac:dyDescent="0.25">
      <c r="A235" t="s">
        <v>428</v>
      </c>
      <c r="B235" t="s">
        <v>19</v>
      </c>
      <c r="C235" t="s">
        <v>16</v>
      </c>
      <c r="D235" t="s">
        <v>17</v>
      </c>
      <c r="E235" t="s">
        <v>13</v>
      </c>
      <c r="F235" t="s">
        <v>14</v>
      </c>
      <c r="G235" t="s">
        <v>14</v>
      </c>
      <c r="H235" t="s">
        <v>14</v>
      </c>
      <c r="I235" t="s">
        <v>14</v>
      </c>
      <c r="J235">
        <v>0</v>
      </c>
    </row>
    <row r="236" spans="1:10" x14ac:dyDescent="0.25">
      <c r="A236" t="s">
        <v>429</v>
      </c>
      <c r="B236" t="s">
        <v>430</v>
      </c>
      <c r="C236" t="s">
        <v>16</v>
      </c>
      <c r="D236" t="s">
        <v>17</v>
      </c>
      <c r="E236" t="s">
        <v>13</v>
      </c>
      <c r="F236" t="s">
        <v>14</v>
      </c>
      <c r="G236" t="s">
        <v>14</v>
      </c>
      <c r="H236" t="s">
        <v>14</v>
      </c>
      <c r="I236" t="s">
        <v>14</v>
      </c>
      <c r="J236">
        <v>0</v>
      </c>
    </row>
    <row r="237" spans="1:10" x14ac:dyDescent="0.25">
      <c r="A237" t="s">
        <v>431</v>
      </c>
      <c r="B237" t="s">
        <v>432</v>
      </c>
      <c r="C237" t="s">
        <v>16</v>
      </c>
      <c r="D237" t="s">
        <v>17</v>
      </c>
      <c r="E237" t="s">
        <v>13</v>
      </c>
      <c r="F237" t="s">
        <v>14</v>
      </c>
      <c r="G237" t="s">
        <v>14</v>
      </c>
      <c r="H237" t="s">
        <v>14</v>
      </c>
      <c r="I237" t="s">
        <v>14</v>
      </c>
      <c r="J237">
        <v>0</v>
      </c>
    </row>
    <row r="238" spans="1:10" x14ac:dyDescent="0.25">
      <c r="A238" t="s">
        <v>433</v>
      </c>
      <c r="B238" t="s">
        <v>434</v>
      </c>
      <c r="C238" t="s">
        <v>16</v>
      </c>
      <c r="D238" t="s">
        <v>17</v>
      </c>
      <c r="E238" t="s">
        <v>13</v>
      </c>
      <c r="F238" t="s">
        <v>14</v>
      </c>
      <c r="G238" t="s">
        <v>14</v>
      </c>
      <c r="H238" t="s">
        <v>14</v>
      </c>
      <c r="I238" t="s">
        <v>14</v>
      </c>
      <c r="J238">
        <v>0</v>
      </c>
    </row>
    <row r="239" spans="1:10" x14ac:dyDescent="0.25">
      <c r="A239" t="s">
        <v>435</v>
      </c>
      <c r="B239" t="s">
        <v>436</v>
      </c>
      <c r="C239" t="s">
        <v>16</v>
      </c>
      <c r="D239" t="s">
        <v>437</v>
      </c>
      <c r="E239" t="s">
        <v>13</v>
      </c>
      <c r="F239" t="s">
        <v>14</v>
      </c>
      <c r="G239" t="s">
        <v>14</v>
      </c>
      <c r="H239" t="s">
        <v>14</v>
      </c>
      <c r="I239" t="s">
        <v>14</v>
      </c>
      <c r="J239">
        <v>0</v>
      </c>
    </row>
    <row r="240" spans="1:10" x14ac:dyDescent="0.25">
      <c r="A240" t="s">
        <v>438</v>
      </c>
      <c r="B240" t="s">
        <v>439</v>
      </c>
      <c r="C240" t="s">
        <v>16</v>
      </c>
      <c r="D240" t="s">
        <v>437</v>
      </c>
      <c r="E240" t="s">
        <v>13</v>
      </c>
      <c r="F240" t="s">
        <v>14</v>
      </c>
      <c r="G240" t="s">
        <v>14</v>
      </c>
      <c r="H240" t="s">
        <v>14</v>
      </c>
      <c r="I240" t="s">
        <v>14</v>
      </c>
      <c r="J240">
        <v>0</v>
      </c>
    </row>
    <row r="241" spans="1:10" x14ac:dyDescent="0.25">
      <c r="A241" t="s">
        <v>440</v>
      </c>
      <c r="B241" t="s">
        <v>441</v>
      </c>
      <c r="C241" t="s">
        <v>16</v>
      </c>
      <c r="D241" t="s">
        <v>437</v>
      </c>
      <c r="E241" t="s">
        <v>13</v>
      </c>
      <c r="F241" t="s">
        <v>14</v>
      </c>
      <c r="G241" t="s">
        <v>14</v>
      </c>
      <c r="H241" t="s">
        <v>14</v>
      </c>
      <c r="I241" t="s">
        <v>14</v>
      </c>
      <c r="J241">
        <v>0</v>
      </c>
    </row>
    <row r="242" spans="1:10" x14ac:dyDescent="0.25">
      <c r="A242" t="s">
        <v>442</v>
      </c>
      <c r="B242" t="s">
        <v>443</v>
      </c>
      <c r="C242" t="s">
        <v>16</v>
      </c>
      <c r="D242" t="s">
        <v>437</v>
      </c>
      <c r="E242" t="s">
        <v>13</v>
      </c>
      <c r="F242" t="s">
        <v>14</v>
      </c>
      <c r="G242" t="s">
        <v>14</v>
      </c>
      <c r="H242" t="s">
        <v>14</v>
      </c>
      <c r="I242" t="s">
        <v>14</v>
      </c>
      <c r="J242">
        <v>0</v>
      </c>
    </row>
    <row r="243" spans="1:10" x14ac:dyDescent="0.25">
      <c r="A243" t="s">
        <v>444</v>
      </c>
      <c r="B243" t="s">
        <v>445</v>
      </c>
      <c r="C243" t="s">
        <v>16</v>
      </c>
      <c r="D243" t="s">
        <v>17</v>
      </c>
      <c r="E243" t="s">
        <v>13</v>
      </c>
      <c r="F243" t="s">
        <v>14</v>
      </c>
      <c r="G243" t="s">
        <v>14</v>
      </c>
      <c r="H243" t="s">
        <v>14</v>
      </c>
      <c r="I243" t="s">
        <v>14</v>
      </c>
      <c r="J243">
        <v>0</v>
      </c>
    </row>
    <row r="244" spans="1:10" x14ac:dyDescent="0.25">
      <c r="A244" t="s">
        <v>446</v>
      </c>
      <c r="B244" t="s">
        <v>447</v>
      </c>
      <c r="C244" t="s">
        <v>16</v>
      </c>
      <c r="D244" t="s">
        <v>17</v>
      </c>
      <c r="E244" t="s">
        <v>13</v>
      </c>
      <c r="F244" t="s">
        <v>14</v>
      </c>
      <c r="G244" t="s">
        <v>14</v>
      </c>
      <c r="H244" t="s">
        <v>14</v>
      </c>
      <c r="I244" t="s">
        <v>14</v>
      </c>
      <c r="J244">
        <v>0</v>
      </c>
    </row>
    <row r="245" spans="1:10" x14ac:dyDescent="0.25">
      <c r="A245" t="s">
        <v>448</v>
      </c>
      <c r="B245" t="s">
        <v>449</v>
      </c>
      <c r="C245" t="s">
        <v>106</v>
      </c>
      <c r="D245" t="s">
        <v>200</v>
      </c>
      <c r="E245" t="s">
        <v>106</v>
      </c>
      <c r="F245" t="s">
        <v>18</v>
      </c>
      <c r="G245" t="s">
        <v>29</v>
      </c>
      <c r="H245" t="s">
        <v>14</v>
      </c>
      <c r="I245" t="s">
        <v>18</v>
      </c>
      <c r="J245">
        <v>40000</v>
      </c>
    </row>
    <row r="246" spans="1:10" x14ac:dyDescent="0.25">
      <c r="A246" t="s">
        <v>450</v>
      </c>
      <c r="B246" t="s">
        <v>451</v>
      </c>
      <c r="C246" t="s">
        <v>55</v>
      </c>
      <c r="D246" t="s">
        <v>17</v>
      </c>
      <c r="E246" t="s">
        <v>28</v>
      </c>
      <c r="F246" t="s">
        <v>14</v>
      </c>
      <c r="G246" t="s">
        <v>44</v>
      </c>
      <c r="H246" t="s">
        <v>14</v>
      </c>
      <c r="I246" t="s">
        <v>14</v>
      </c>
      <c r="J246">
        <v>0</v>
      </c>
    </row>
    <row r="247" spans="1:10" x14ac:dyDescent="0.25">
      <c r="A247" t="s">
        <v>452</v>
      </c>
      <c r="B247" t="s">
        <v>81</v>
      </c>
      <c r="C247" t="s">
        <v>114</v>
      </c>
      <c r="D247" t="s">
        <v>453</v>
      </c>
      <c r="E247" t="s">
        <v>114</v>
      </c>
      <c r="F247" t="s">
        <v>14</v>
      </c>
      <c r="G247" t="s">
        <v>14</v>
      </c>
      <c r="H247" t="s">
        <v>14</v>
      </c>
      <c r="I247" t="s">
        <v>14</v>
      </c>
      <c r="J2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Combined</vt:lpstr>
      <vt:lpstr>20190418 MPAT_Solution (10_90)</vt:lpstr>
      <vt:lpstr>20190418 MPAT_Solution (30_70)</vt:lpstr>
      <vt:lpstr>20190418 MPAT_Solution (50_50)</vt:lpstr>
      <vt:lpstr>20190418 MPAT_Solution (70_30)</vt:lpstr>
      <vt:lpstr>20190418 MPAT_Solution (90_10)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Dupree, Jeffrey G MAJ USSOCOM SOCOM J8S</dc:creator>
  <cp:lastModifiedBy>Zais, Mark LTC USSOCOM SOCOM J8-S</cp:lastModifiedBy>
  <dcterms:created xsi:type="dcterms:W3CDTF">2019-04-18T18:02:01Z</dcterms:created>
  <dcterms:modified xsi:type="dcterms:W3CDTF">2019-04-18T18:55:43Z</dcterms:modified>
</cp:coreProperties>
</file>