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663C069-7B9C-4200-98F1-9088EB8BC6B8}" xr6:coauthVersionLast="47" xr6:coauthVersionMax="47" xr10:uidLastSave="{00000000-0000-0000-0000-000000000000}"/>
  <bookViews>
    <workbookView xWindow="-120" yWindow="-120" windowWidth="29040" windowHeight="17520" xr2:uid="{50A9B972-108A-4CF6-8A0B-055BF9EB6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13" i="1"/>
  <c r="O14" i="1"/>
  <c r="O15" i="1"/>
  <c r="O16" i="1"/>
  <c r="O17" i="1"/>
  <c r="O18" i="1"/>
  <c r="O7" i="1"/>
  <c r="M203" i="1"/>
  <c r="N203" i="1" s="1"/>
  <c r="M202" i="1"/>
  <c r="N202" i="1" s="1"/>
  <c r="M201" i="1"/>
  <c r="N201" i="1" s="1"/>
  <c r="M200" i="1"/>
  <c r="N200" i="1" s="1"/>
  <c r="M199" i="1"/>
  <c r="N199" i="1" s="1"/>
  <c r="M198" i="1"/>
  <c r="N198" i="1" s="1"/>
  <c r="M197" i="1"/>
  <c r="N197" i="1" s="1"/>
  <c r="M196" i="1"/>
  <c r="N196" i="1" s="1"/>
  <c r="M195" i="1"/>
  <c r="N195" i="1" s="1"/>
  <c r="M194" i="1"/>
  <c r="N194" i="1" s="1"/>
  <c r="M14" i="1"/>
  <c r="N14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5" i="1"/>
  <c r="N15" i="1" s="1"/>
  <c r="M16" i="1"/>
  <c r="N16" i="1" s="1"/>
  <c r="M17" i="1"/>
  <c r="N17" i="1" s="1"/>
  <c r="M18" i="1"/>
  <c r="N18" i="1" s="1"/>
  <c r="M7" i="1"/>
  <c r="N7" i="1" s="1"/>
</calcChain>
</file>

<file path=xl/sharedStrings.xml><?xml version="1.0" encoding="utf-8"?>
<sst xmlns="http://schemas.openxmlformats.org/spreadsheetml/2006/main" count="73" uniqueCount="34">
  <si>
    <t>External wall</t>
  </si>
  <si>
    <t>Inner walls</t>
  </si>
  <si>
    <t>Nozzle</t>
  </si>
  <si>
    <t>Mass (g)</t>
  </si>
  <si>
    <t>T1</t>
  </si>
  <si>
    <t>T2</t>
  </si>
  <si>
    <t>T3</t>
  </si>
  <si>
    <t>T4</t>
  </si>
  <si>
    <t>Average (kg)</t>
  </si>
  <si>
    <t>Creality K1 Max</t>
  </si>
  <si>
    <t>BiMetal (hardened)</t>
  </si>
  <si>
    <t>Prusa MK4</t>
  </si>
  <si>
    <t>Brass</t>
  </si>
  <si>
    <t>BambuLab P1P</t>
  </si>
  <si>
    <t>BambuLab X1C</t>
  </si>
  <si>
    <t>Hardened steel</t>
  </si>
  <si>
    <t>Qidi X-Max 3</t>
  </si>
  <si>
    <t>BambuLab A1</t>
  </si>
  <si>
    <t>FLSUN SR</t>
  </si>
  <si>
    <t>Sovol SV08</t>
  </si>
  <si>
    <t>Creality K1</t>
  </si>
  <si>
    <t>9b</t>
  </si>
  <si>
    <t>Sovol SV08 fixed</t>
  </si>
  <si>
    <t>Ender-3 S1</t>
  </si>
  <si>
    <t>break / mass</t>
  </si>
  <si>
    <t>Ni plated Cu (?)</t>
  </si>
  <si>
    <t>7b</t>
  </si>
  <si>
    <t>Ender-3 S1 big retr.</t>
  </si>
  <si>
    <t>speed mm/s</t>
  </si>
  <si>
    <t>Ni plated Cu (?)*</t>
  </si>
  <si>
    <t>*no info on the website, in live stream this nozzle material was mentioned, but it was never confirmed.</t>
  </si>
  <si>
    <t>3D printer</t>
  </si>
  <si>
    <t>Final table, for Video:</t>
  </si>
  <si>
    <t>St.dev.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</si>
</sst>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charset val="238"/>
      <scheme val="minor"/>
    </font>
    <font>
      <sz val="11"/>
      <color rgb="FF0070C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rgb="FF0070C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1"/>
      <color theme="5" tint="-0.249977111117893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7" xfId="0" applyBorder="1"/>
    <xf numFmtId="164" fontId="1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4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7" fillId="0" borderId="0" xfId="0" applyFont="1"/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Sheet1!$H$6</c:f>
              <c:strCache>
                <c:ptCount val="1"/>
                <c:pt idx="0">
                  <c:v>Mass (g)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Sheet1!$D$7:$D$18</c:f>
              <c:strCache>
                <c:ptCount val="12"/>
                <c:pt idx="0">
                  <c:v>Creality K1 Max</c:v>
                </c:pt>
                <c:pt idx="1">
                  <c:v>Prusa MK4</c:v>
                </c:pt>
                <c:pt idx="2">
                  <c:v>BambuLab P1P</c:v>
                </c:pt>
                <c:pt idx="3">
                  <c:v>BambuLab X1C</c:v>
                </c:pt>
                <c:pt idx="4">
                  <c:v>Qidi X-Max 3</c:v>
                </c:pt>
                <c:pt idx="5">
                  <c:v>BambuLab A1</c:v>
                </c:pt>
                <c:pt idx="6">
                  <c:v>Ender-3 S1 big retr.</c:v>
                </c:pt>
                <c:pt idx="7">
                  <c:v>Ender-3 S1</c:v>
                </c:pt>
                <c:pt idx="8">
                  <c:v>FLSUN SR</c:v>
                </c:pt>
                <c:pt idx="9">
                  <c:v>Sovol SV08</c:v>
                </c:pt>
                <c:pt idx="10">
                  <c:v>Sovol SV08 fixed</c:v>
                </c:pt>
                <c:pt idx="11">
                  <c:v>Creality K1</c:v>
                </c:pt>
              </c:strCache>
            </c:strRef>
          </c:cat>
          <c:val>
            <c:numRef>
              <c:f>Sheet1!$H$7:$H$18</c:f>
              <c:numCache>
                <c:formatCode>General</c:formatCode>
                <c:ptCount val="12"/>
                <c:pt idx="0">
                  <c:v>3.4769999999999999</c:v>
                </c:pt>
                <c:pt idx="1">
                  <c:v>3.4169999999999998</c:v>
                </c:pt>
                <c:pt idx="2">
                  <c:v>3.5830000000000002</c:v>
                </c:pt>
                <c:pt idx="3">
                  <c:v>3.6240000000000001</c:v>
                </c:pt>
                <c:pt idx="4">
                  <c:v>3.5230000000000001</c:v>
                </c:pt>
                <c:pt idx="5">
                  <c:v>3.5630000000000002</c:v>
                </c:pt>
                <c:pt idx="6">
                  <c:v>3.6819999999999999</c:v>
                </c:pt>
                <c:pt idx="7">
                  <c:v>3.6819999999999999</c:v>
                </c:pt>
                <c:pt idx="8">
                  <c:v>3.7240000000000002</c:v>
                </c:pt>
                <c:pt idx="9">
                  <c:v>3.149</c:v>
                </c:pt>
                <c:pt idx="10">
                  <c:v>3.581</c:v>
                </c:pt>
                <c:pt idx="11">
                  <c:v>3.4449999999999998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2-4B0F-9D73-A0503B1F2DF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14272416"/>
        <c:axId val="114272896"/>
      </c:barChart>
      <c:catAx>
        <c:axId val="1142724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4272896"/>
        <c:crosses val="autoZero"/>
        <c:auto val="1"/>
        <c:lblAlgn val="ctr"/>
        <c:lblOffset val="100"/>
        <c:noMultiLvlLbl val="0"/>
      </c:catAx>
      <c:valAx>
        <c:axId val="114272896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427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600"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Sheet1!$M$6</c:f>
              <c:strCache>
                <c:ptCount val="1"/>
                <c:pt idx="0">
                  <c:v>Average (kg)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Sheet1!$D$7:$D$18</c:f>
              <c:strCache>
                <c:ptCount val="12"/>
                <c:pt idx="0">
                  <c:v>Creality K1 Max</c:v>
                </c:pt>
                <c:pt idx="1">
                  <c:v>Prusa MK4</c:v>
                </c:pt>
                <c:pt idx="2">
                  <c:v>BambuLab P1P</c:v>
                </c:pt>
                <c:pt idx="3">
                  <c:v>BambuLab X1C</c:v>
                </c:pt>
                <c:pt idx="4">
                  <c:v>Qidi X-Max 3</c:v>
                </c:pt>
                <c:pt idx="5">
                  <c:v>BambuLab A1</c:v>
                </c:pt>
                <c:pt idx="6">
                  <c:v>Ender-3 S1 big retr.</c:v>
                </c:pt>
                <c:pt idx="7">
                  <c:v>Ender-3 S1</c:v>
                </c:pt>
                <c:pt idx="8">
                  <c:v>FLSUN SR</c:v>
                </c:pt>
                <c:pt idx="9">
                  <c:v>Sovol SV08</c:v>
                </c:pt>
                <c:pt idx="10">
                  <c:v>Sovol SV08 fixed</c:v>
                </c:pt>
                <c:pt idx="11">
                  <c:v>Creality K1</c:v>
                </c:pt>
              </c:strCache>
            </c:strRef>
          </c:cat>
          <c:val>
            <c:numRef>
              <c:f>Sheet1!$M$7:$M$18</c:f>
              <c:numCache>
                <c:formatCode>0.0</c:formatCode>
                <c:ptCount val="12"/>
                <c:pt idx="0">
                  <c:v>48.625</c:v>
                </c:pt>
                <c:pt idx="1">
                  <c:v>42.900000000000006</c:v>
                </c:pt>
                <c:pt idx="2">
                  <c:v>51.425000000000004</c:v>
                </c:pt>
                <c:pt idx="3">
                  <c:v>52.575000000000003</c:v>
                </c:pt>
                <c:pt idx="4">
                  <c:v>48.75</c:v>
                </c:pt>
                <c:pt idx="5">
                  <c:v>52.75</c:v>
                </c:pt>
                <c:pt idx="6">
                  <c:v>25.9</c:v>
                </c:pt>
                <c:pt idx="7">
                  <c:v>46.074999999999996</c:v>
                </c:pt>
                <c:pt idx="8">
                  <c:v>56.725000000000001</c:v>
                </c:pt>
                <c:pt idx="9">
                  <c:v>48.3</c:v>
                </c:pt>
                <c:pt idx="10">
                  <c:v>64.25</c:v>
                </c:pt>
                <c:pt idx="11">
                  <c:v>41.9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59-4763-A391-D799E323C71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47506608"/>
        <c:axId val="1247499888"/>
      </c:barChart>
      <c:catAx>
        <c:axId val="12475066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47499888"/>
        <c:crosses val="autoZero"/>
        <c:auto val="1"/>
        <c:lblAlgn val="ctr"/>
        <c:lblOffset val="100"/>
        <c:noMultiLvlLbl val="0"/>
      </c:catAx>
      <c:valAx>
        <c:axId val="1247499888"/>
        <c:scaling>
          <c:orientation val="minMax"/>
          <c:max val="65"/>
          <c:min val="0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4750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600"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Sheet1!$M$6</c:f>
              <c:strCache>
                <c:ptCount val="1"/>
                <c:pt idx="0">
                  <c:v>Average (kg)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Sheet1!$D$7:$D$18</c:f>
              <c:strCache>
                <c:ptCount val="12"/>
                <c:pt idx="0">
                  <c:v>Creality K1 Max</c:v>
                </c:pt>
                <c:pt idx="1">
                  <c:v>Prusa MK4</c:v>
                </c:pt>
                <c:pt idx="2">
                  <c:v>BambuLab P1P</c:v>
                </c:pt>
                <c:pt idx="3">
                  <c:v>BambuLab X1C</c:v>
                </c:pt>
                <c:pt idx="4">
                  <c:v>Qidi X-Max 3</c:v>
                </c:pt>
                <c:pt idx="5">
                  <c:v>BambuLab A1</c:v>
                </c:pt>
                <c:pt idx="6">
                  <c:v>Ender-3 S1 big retr.</c:v>
                </c:pt>
                <c:pt idx="7">
                  <c:v>Ender-3 S1</c:v>
                </c:pt>
                <c:pt idx="8">
                  <c:v>FLSUN SR</c:v>
                </c:pt>
                <c:pt idx="9">
                  <c:v>Sovol SV08</c:v>
                </c:pt>
                <c:pt idx="10">
                  <c:v>Sovol SV08 fixed</c:v>
                </c:pt>
                <c:pt idx="11">
                  <c:v>Creality K1</c:v>
                </c:pt>
              </c:strCache>
            </c:strRef>
          </c:cat>
          <c:val>
            <c:numRef>
              <c:f>Sheet1!$M$7:$M$18</c:f>
              <c:numCache>
                <c:formatCode>0.0</c:formatCode>
                <c:ptCount val="12"/>
                <c:pt idx="0">
                  <c:v>48.625</c:v>
                </c:pt>
                <c:pt idx="1">
                  <c:v>42.900000000000006</c:v>
                </c:pt>
                <c:pt idx="2">
                  <c:v>51.425000000000004</c:v>
                </c:pt>
                <c:pt idx="3">
                  <c:v>52.575000000000003</c:v>
                </c:pt>
                <c:pt idx="4">
                  <c:v>48.75</c:v>
                </c:pt>
                <c:pt idx="5">
                  <c:v>52.75</c:v>
                </c:pt>
                <c:pt idx="6">
                  <c:v>25.9</c:v>
                </c:pt>
                <c:pt idx="7">
                  <c:v>46.074999999999996</c:v>
                </c:pt>
                <c:pt idx="8">
                  <c:v>56.725000000000001</c:v>
                </c:pt>
                <c:pt idx="9">
                  <c:v>48.3</c:v>
                </c:pt>
                <c:pt idx="10">
                  <c:v>64.25</c:v>
                </c:pt>
                <c:pt idx="11">
                  <c:v>41.9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1-4DC4-82BC-EC26607430C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75217536"/>
        <c:axId val="275218016"/>
      </c:barChart>
      <c:catAx>
        <c:axId val="2752175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75218016"/>
        <c:crosses val="autoZero"/>
        <c:auto val="1"/>
        <c:lblAlgn val="ctr"/>
        <c:lblOffset val="100"/>
        <c:noMultiLvlLbl val="0"/>
      </c:catAx>
      <c:valAx>
        <c:axId val="2752180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7521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600"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Sheet1!$N$6</c:f>
              <c:strCache>
                <c:ptCount val="1"/>
                <c:pt idx="0">
                  <c:v>break / mass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Sheet1!$D$7:$D$18</c:f>
              <c:strCache>
                <c:ptCount val="12"/>
                <c:pt idx="0">
                  <c:v>Creality K1 Max</c:v>
                </c:pt>
                <c:pt idx="1">
                  <c:v>Prusa MK4</c:v>
                </c:pt>
                <c:pt idx="2">
                  <c:v>BambuLab P1P</c:v>
                </c:pt>
                <c:pt idx="3">
                  <c:v>BambuLab X1C</c:v>
                </c:pt>
                <c:pt idx="4">
                  <c:v>Qidi X-Max 3</c:v>
                </c:pt>
                <c:pt idx="5">
                  <c:v>BambuLab A1</c:v>
                </c:pt>
                <c:pt idx="6">
                  <c:v>Ender-3 S1 big retr.</c:v>
                </c:pt>
                <c:pt idx="7">
                  <c:v>Ender-3 S1</c:v>
                </c:pt>
                <c:pt idx="8">
                  <c:v>FLSUN SR</c:v>
                </c:pt>
                <c:pt idx="9">
                  <c:v>Sovol SV08</c:v>
                </c:pt>
                <c:pt idx="10">
                  <c:v>Sovol SV08 fixed</c:v>
                </c:pt>
                <c:pt idx="11">
                  <c:v>Creality K1</c:v>
                </c:pt>
              </c:strCache>
            </c:strRef>
          </c:cat>
          <c:val>
            <c:numRef>
              <c:f>Sheet1!$N$7:$N$18</c:f>
              <c:numCache>
                <c:formatCode>0.00</c:formatCode>
                <c:ptCount val="12"/>
                <c:pt idx="0">
                  <c:v>13.984756974403222</c:v>
                </c:pt>
                <c:pt idx="1">
                  <c:v>12.554872695346798</c:v>
                </c:pt>
                <c:pt idx="2">
                  <c:v>14.352497906782027</c:v>
                </c:pt>
                <c:pt idx="3">
                  <c:v>14.507450331125828</c:v>
                </c:pt>
                <c:pt idx="4">
                  <c:v>13.837638376383763</c:v>
                </c:pt>
                <c:pt idx="5">
                  <c:v>14.804939657591916</c:v>
                </c:pt>
                <c:pt idx="6">
                  <c:v>7.0342205323193916</c:v>
                </c:pt>
                <c:pt idx="7">
                  <c:v>12.513579576317218</c:v>
                </c:pt>
                <c:pt idx="8">
                  <c:v>15.232277121374866</c:v>
                </c:pt>
                <c:pt idx="9">
                  <c:v>15.338202604001269</c:v>
                </c:pt>
                <c:pt idx="10">
                  <c:v>17.941915666015081</c:v>
                </c:pt>
                <c:pt idx="11">
                  <c:v>12.16255442670537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C-498B-93E8-1DEE0BF0E00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75217536"/>
        <c:axId val="275218016"/>
      </c:barChart>
      <c:catAx>
        <c:axId val="2752175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75218016"/>
        <c:crosses val="autoZero"/>
        <c:auto val="1"/>
        <c:lblAlgn val="ctr"/>
        <c:lblOffset val="100"/>
        <c:noMultiLvlLbl val="0"/>
      </c:catAx>
      <c:valAx>
        <c:axId val="2752180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7521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600"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Sheet1!$M$193</c:f>
              <c:strCache>
                <c:ptCount val="1"/>
                <c:pt idx="0">
                  <c:v>Average (kg)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Sheet1!$D$194:$D$203</c:f>
              <c:strCache>
                <c:ptCount val="10"/>
                <c:pt idx="0">
                  <c:v>Creality K1 Max</c:v>
                </c:pt>
                <c:pt idx="1">
                  <c:v>Prusa MK4</c:v>
                </c:pt>
                <c:pt idx="2">
                  <c:v>BambuLab P1P</c:v>
                </c:pt>
                <c:pt idx="3">
                  <c:v>BambuLab X1C</c:v>
                </c:pt>
                <c:pt idx="4">
                  <c:v>Qidi X-Max 3</c:v>
                </c:pt>
                <c:pt idx="5">
                  <c:v>BambuLab A1</c:v>
                </c:pt>
                <c:pt idx="6">
                  <c:v>Ender-3 S1</c:v>
                </c:pt>
                <c:pt idx="7">
                  <c:v>FLSUN SR</c:v>
                </c:pt>
                <c:pt idx="8">
                  <c:v>Sovol SV08</c:v>
                </c:pt>
                <c:pt idx="9">
                  <c:v>Creality K1</c:v>
                </c:pt>
              </c:strCache>
            </c:strRef>
          </c:cat>
          <c:val>
            <c:numRef>
              <c:f>Sheet1!$M$194:$M$203</c:f>
              <c:numCache>
                <c:formatCode>0.0</c:formatCode>
                <c:ptCount val="10"/>
                <c:pt idx="0">
                  <c:v>48.625</c:v>
                </c:pt>
                <c:pt idx="1">
                  <c:v>42.900000000000006</c:v>
                </c:pt>
                <c:pt idx="2">
                  <c:v>51.425000000000004</c:v>
                </c:pt>
                <c:pt idx="3">
                  <c:v>52.575000000000003</c:v>
                </c:pt>
                <c:pt idx="4">
                  <c:v>48.75</c:v>
                </c:pt>
                <c:pt idx="5">
                  <c:v>52.75</c:v>
                </c:pt>
                <c:pt idx="6">
                  <c:v>46.074999999999996</c:v>
                </c:pt>
                <c:pt idx="7">
                  <c:v>56.725000000000001</c:v>
                </c:pt>
                <c:pt idx="8">
                  <c:v>64.25</c:v>
                </c:pt>
                <c:pt idx="9">
                  <c:v>41.9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F-4A75-B1A0-8401325829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5076656"/>
        <c:axId val="615077136"/>
      </c:barChart>
      <c:catAx>
        <c:axId val="61507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5077136"/>
        <c:crosses val="autoZero"/>
        <c:auto val="1"/>
        <c:lblAlgn val="ctr"/>
        <c:lblOffset val="100"/>
        <c:noMultiLvlLbl val="0"/>
      </c:catAx>
      <c:valAx>
        <c:axId val="6150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507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600"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26334</xdr:colOff>
      <xdr:row>20</xdr:row>
      <xdr:rowOff>87124</xdr:rowOff>
    </xdr:from>
    <xdr:to>
      <xdr:col>21</xdr:col>
      <xdr:colOff>426384</xdr:colOff>
      <xdr:row>56</xdr:row>
      <xdr:rowOff>34738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027F6-5A89-F0FC-2746-8CC1A57E3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5359</xdr:colOff>
      <xdr:row>56</xdr:row>
      <xdr:rowOff>100268</xdr:rowOff>
    </xdr:from>
    <xdr:to>
      <xdr:col>9</xdr:col>
      <xdr:colOff>425823</xdr:colOff>
      <xdr:row>97</xdr:row>
      <xdr:rowOff>33618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9F9828-AF0F-4DC2-A37E-3C58D9FF3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140073</xdr:colOff>
      <xdr:row>99</xdr:row>
      <xdr:rowOff>34737</xdr:rowOff>
    </xdr:from>
    <xdr:to>
      <xdr:col>26</xdr:col>
      <xdr:colOff>560294</xdr:colOff>
      <xdr:row>143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7CE60B-1AE2-9593-6491-0A2852CEA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134471</xdr:colOff>
      <xdr:row>144</xdr:row>
      <xdr:rowOff>123264</xdr:rowOff>
    </xdr:from>
    <xdr:to>
      <xdr:col>26</xdr:col>
      <xdr:colOff>554692</xdr:colOff>
      <xdr:row>188</xdr:row>
      <xdr:rowOff>133351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BB464D-1E3C-4E91-992B-2FE324261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207307</xdr:colOff>
      <xdr:row>205</xdr:row>
      <xdr:rowOff>100853</xdr:rowOff>
    </xdr:from>
    <xdr:to>
      <xdr:col>25</xdr:col>
      <xdr:colOff>425823</xdr:colOff>
      <xdr:row>250</xdr:row>
      <xdr:rowOff>100853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7C0057-1C5D-6B91-BF58-DCC480068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C6EF-5FD4-4391-BB05-B6F2E83656F2}">
  <dimension ref="C5:O204"/>
  <sheetViews>
    <sheetView tabSelected="1" zoomScaleNormal="100" workbookViewId="0">
      <selection activeCell="T3" sqref="T3"/>
    </sheetView>
  </sheetViews>
  <sheetFormatPr defaultRowHeight="15" x14ac:dyDescent="0.25"/>
  <cols>
    <col min="3" max="3" width="4.42578125" customWidth="1"/>
    <col min="4" max="4" width="17.42578125" bestFit="1" customWidth="1"/>
    <col min="5" max="5" width="12.140625" bestFit="1" customWidth="1"/>
    <col min="6" max="6" width="10.7109375" bestFit="1" customWidth="1"/>
    <col min="7" max="7" width="18.140625" bestFit="1" customWidth="1"/>
    <col min="8" max="8" width="8.5703125" bestFit="1" customWidth="1"/>
    <col min="9" max="12" width="6.5703125" customWidth="1"/>
    <col min="13" max="13" width="11.7109375" bestFit="1" customWidth="1"/>
    <col min="14" max="14" width="12.5703125" customWidth="1"/>
    <col min="15" max="15" width="9.140625" customWidth="1"/>
  </cols>
  <sheetData>
    <row r="5" spans="3:15" x14ac:dyDescent="0.25">
      <c r="E5" s="28" t="s">
        <v>28</v>
      </c>
      <c r="F5" s="28"/>
    </row>
    <row r="6" spans="3:15" ht="15.75" thickBot="1" x14ac:dyDescent="0.3">
      <c r="D6" t="s">
        <v>31</v>
      </c>
      <c r="E6" s="1" t="s">
        <v>0</v>
      </c>
      <c r="F6" s="1" t="s">
        <v>1</v>
      </c>
      <c r="G6" t="s">
        <v>2</v>
      </c>
      <c r="H6" s="1" t="s">
        <v>3</v>
      </c>
      <c r="I6" s="18" t="s">
        <v>4</v>
      </c>
      <c r="J6" s="18" t="s">
        <v>5</v>
      </c>
      <c r="K6" s="18" t="s">
        <v>6</v>
      </c>
      <c r="L6" s="18" t="s">
        <v>7</v>
      </c>
      <c r="M6" s="19" t="s">
        <v>8</v>
      </c>
      <c r="N6" s="1" t="s">
        <v>24</v>
      </c>
      <c r="O6" s="18" t="s">
        <v>33</v>
      </c>
    </row>
    <row r="7" spans="3:15" x14ac:dyDescent="0.25">
      <c r="C7" s="1">
        <v>1</v>
      </c>
      <c r="D7" t="s">
        <v>9</v>
      </c>
      <c r="E7" s="5">
        <v>150</v>
      </c>
      <c r="F7" s="6">
        <v>300</v>
      </c>
      <c r="G7" s="10" t="s">
        <v>10</v>
      </c>
      <c r="H7" s="6">
        <v>3.4769999999999999</v>
      </c>
      <c r="I7" s="12">
        <v>48.6</v>
      </c>
      <c r="J7" s="12">
        <v>49</v>
      </c>
      <c r="K7" s="12">
        <v>49.1</v>
      </c>
      <c r="L7" s="12">
        <v>47.8</v>
      </c>
      <c r="M7" s="13">
        <f>AVERAGE(I7:L7)</f>
        <v>48.625</v>
      </c>
      <c r="N7" s="2">
        <f>+M7/H7</f>
        <v>13.984756974403222</v>
      </c>
      <c r="O7" s="29">
        <f>STDEV(I7:L7)</f>
        <v>0.59090326337452959</v>
      </c>
    </row>
    <row r="8" spans="3:15" x14ac:dyDescent="0.25">
      <c r="C8" s="1">
        <v>2</v>
      </c>
      <c r="D8" t="s">
        <v>11</v>
      </c>
      <c r="E8" s="7">
        <v>25</v>
      </c>
      <c r="F8" s="1">
        <v>25</v>
      </c>
      <c r="G8" t="s">
        <v>12</v>
      </c>
      <c r="H8" s="1">
        <v>3.4169999999999998</v>
      </c>
      <c r="I8" s="14">
        <v>41</v>
      </c>
      <c r="J8" s="14">
        <v>44.8</v>
      </c>
      <c r="K8" s="14">
        <v>43</v>
      </c>
      <c r="L8" s="14">
        <v>42.8</v>
      </c>
      <c r="M8" s="15">
        <f t="shared" ref="M8:M18" si="0">AVERAGE(I8:L8)</f>
        <v>42.900000000000006</v>
      </c>
      <c r="N8" s="3">
        <f t="shared" ref="N8:N18" si="1">+M8/H8</f>
        <v>12.554872695346798</v>
      </c>
      <c r="O8" s="29">
        <f t="shared" ref="O8:O18" si="2">STDEV(I8:L8)</f>
        <v>1.5534906930308048</v>
      </c>
    </row>
    <row r="9" spans="3:15" x14ac:dyDescent="0.25">
      <c r="C9" s="1">
        <v>3</v>
      </c>
      <c r="D9" t="s">
        <v>13</v>
      </c>
      <c r="E9" s="7">
        <v>200</v>
      </c>
      <c r="F9" s="1">
        <v>250</v>
      </c>
      <c r="G9" t="s">
        <v>12</v>
      </c>
      <c r="H9" s="1">
        <v>3.5830000000000002</v>
      </c>
      <c r="I9" s="14">
        <v>53.6</v>
      </c>
      <c r="J9" s="14">
        <v>52.6</v>
      </c>
      <c r="K9" s="14">
        <v>50.6</v>
      </c>
      <c r="L9" s="14">
        <v>53.5</v>
      </c>
      <c r="M9" s="15">
        <f>AVERAGE(I10:L10)</f>
        <v>51.425000000000004</v>
      </c>
      <c r="N9" s="3">
        <f t="shared" si="1"/>
        <v>14.352497906782027</v>
      </c>
      <c r="O9" s="29">
        <f t="shared" si="2"/>
        <v>1.3913422775626896</v>
      </c>
    </row>
    <row r="10" spans="3:15" x14ac:dyDescent="0.25">
      <c r="C10" s="1">
        <v>4</v>
      </c>
      <c r="D10" t="s">
        <v>14</v>
      </c>
      <c r="E10" s="7">
        <v>200</v>
      </c>
      <c r="F10" s="1">
        <v>250</v>
      </c>
      <c r="G10" t="s">
        <v>15</v>
      </c>
      <c r="H10" s="1">
        <v>3.6240000000000001</v>
      </c>
      <c r="I10" s="14">
        <v>51.2</v>
      </c>
      <c r="J10" s="14">
        <v>51.7</v>
      </c>
      <c r="K10" s="14">
        <v>53.2</v>
      </c>
      <c r="L10" s="14">
        <v>49.6</v>
      </c>
      <c r="M10" s="15">
        <f>AVERAGE(I9:L9)</f>
        <v>52.575000000000003</v>
      </c>
      <c r="N10" s="3">
        <f t="shared" si="1"/>
        <v>14.507450331125828</v>
      </c>
      <c r="O10" s="29">
        <f t="shared" si="2"/>
        <v>1.4840822079655838</v>
      </c>
    </row>
    <row r="11" spans="3:15" x14ac:dyDescent="0.25">
      <c r="C11" s="1">
        <v>5</v>
      </c>
      <c r="D11" t="s">
        <v>16</v>
      </c>
      <c r="E11" s="7">
        <v>150</v>
      </c>
      <c r="F11" s="1">
        <v>150</v>
      </c>
      <c r="G11" t="s">
        <v>12</v>
      </c>
      <c r="H11" s="1">
        <v>3.5230000000000001</v>
      </c>
      <c r="I11" s="14">
        <v>51.4</v>
      </c>
      <c r="J11" s="14">
        <v>46.9</v>
      </c>
      <c r="K11" s="14">
        <v>50.6</v>
      </c>
      <c r="L11" s="14">
        <v>46.1</v>
      </c>
      <c r="M11" s="15">
        <f t="shared" si="0"/>
        <v>48.75</v>
      </c>
      <c r="N11" s="3">
        <f t="shared" si="1"/>
        <v>13.837638376383763</v>
      </c>
      <c r="O11" s="29">
        <f t="shared" si="2"/>
        <v>2.6388128644019706</v>
      </c>
    </row>
    <row r="12" spans="3:15" x14ac:dyDescent="0.25">
      <c r="C12" s="1">
        <v>6</v>
      </c>
      <c r="D12" t="s">
        <v>17</v>
      </c>
      <c r="E12" s="7">
        <v>200</v>
      </c>
      <c r="F12" s="1">
        <v>250</v>
      </c>
      <c r="G12" t="s">
        <v>12</v>
      </c>
      <c r="H12" s="1">
        <v>3.5630000000000002</v>
      </c>
      <c r="I12" s="14">
        <v>56</v>
      </c>
      <c r="J12" s="14">
        <v>55</v>
      </c>
      <c r="K12" s="14">
        <v>53.3</v>
      </c>
      <c r="L12" s="14">
        <v>46.7</v>
      </c>
      <c r="M12" s="15">
        <f t="shared" si="0"/>
        <v>52.75</v>
      </c>
      <c r="N12" s="3">
        <f t="shared" si="1"/>
        <v>14.804939657591916</v>
      </c>
      <c r="O12" s="29">
        <f t="shared" si="2"/>
        <v>4.1844951905815337</v>
      </c>
    </row>
    <row r="13" spans="3:15" x14ac:dyDescent="0.25">
      <c r="C13" s="21">
        <v>7</v>
      </c>
      <c r="D13" s="22" t="s">
        <v>27</v>
      </c>
      <c r="E13" s="23">
        <v>25</v>
      </c>
      <c r="F13" s="21">
        <v>25</v>
      </c>
      <c r="G13" s="22" t="s">
        <v>12</v>
      </c>
      <c r="H13" s="21">
        <v>3.6819999999999999</v>
      </c>
      <c r="I13" s="24">
        <v>30.6</v>
      </c>
      <c r="J13" s="24">
        <v>20.399999999999999</v>
      </c>
      <c r="K13" s="24">
        <v>35.5</v>
      </c>
      <c r="L13" s="24">
        <v>17.100000000000001</v>
      </c>
      <c r="M13" s="25">
        <f t="shared" si="0"/>
        <v>25.9</v>
      </c>
      <c r="N13" s="26">
        <f t="shared" si="1"/>
        <v>7.0342205323193916</v>
      </c>
      <c r="O13" s="29">
        <f t="shared" si="2"/>
        <v>8.601162712098871</v>
      </c>
    </row>
    <row r="14" spans="3:15" x14ac:dyDescent="0.25">
      <c r="C14" s="1" t="s">
        <v>26</v>
      </c>
      <c r="D14" t="s">
        <v>23</v>
      </c>
      <c r="E14" s="7">
        <v>25</v>
      </c>
      <c r="F14" s="1">
        <v>25</v>
      </c>
      <c r="G14" t="s">
        <v>12</v>
      </c>
      <c r="H14" s="1">
        <v>3.6819999999999999</v>
      </c>
      <c r="I14" s="14">
        <v>48.4</v>
      </c>
      <c r="J14" s="14">
        <v>47.8</v>
      </c>
      <c r="K14" s="14">
        <v>38.200000000000003</v>
      </c>
      <c r="L14" s="14">
        <v>49.9</v>
      </c>
      <c r="M14" s="15">
        <f t="shared" ref="M14" si="3">AVERAGE(I14:L14)</f>
        <v>46.074999999999996</v>
      </c>
      <c r="N14" s="3">
        <f t="shared" ref="N14" si="4">+M14/H14</f>
        <v>12.513579576317218</v>
      </c>
      <c r="O14" s="29">
        <f t="shared" si="2"/>
        <v>5.3237674629908449</v>
      </c>
    </row>
    <row r="15" spans="3:15" x14ac:dyDescent="0.25">
      <c r="C15" s="1">
        <v>8</v>
      </c>
      <c r="D15" t="s">
        <v>18</v>
      </c>
      <c r="E15" s="7">
        <v>75</v>
      </c>
      <c r="F15" s="1">
        <v>150</v>
      </c>
      <c r="G15" t="s">
        <v>12</v>
      </c>
      <c r="H15" s="1">
        <v>3.7240000000000002</v>
      </c>
      <c r="I15" s="14">
        <v>61.4</v>
      </c>
      <c r="J15" s="14">
        <v>51.9</v>
      </c>
      <c r="K15" s="14">
        <v>52.1</v>
      </c>
      <c r="L15" s="14">
        <v>61.5</v>
      </c>
      <c r="M15" s="15">
        <f t="shared" si="0"/>
        <v>56.725000000000001</v>
      </c>
      <c r="N15" s="3">
        <f t="shared" si="1"/>
        <v>15.232277121374866</v>
      </c>
      <c r="O15" s="29">
        <f t="shared" si="2"/>
        <v>5.4567236812333944</v>
      </c>
    </row>
    <row r="16" spans="3:15" x14ac:dyDescent="0.25">
      <c r="C16" s="21">
        <v>9</v>
      </c>
      <c r="D16" s="22" t="s">
        <v>19</v>
      </c>
      <c r="E16" s="23">
        <v>200</v>
      </c>
      <c r="F16" s="21">
        <v>300</v>
      </c>
      <c r="G16" s="22" t="s">
        <v>29</v>
      </c>
      <c r="H16" s="21">
        <v>3.149</v>
      </c>
      <c r="I16" s="24">
        <v>47.4</v>
      </c>
      <c r="J16" s="24">
        <v>44</v>
      </c>
      <c r="K16" s="24">
        <v>49.3</v>
      </c>
      <c r="L16" s="24">
        <v>52.5</v>
      </c>
      <c r="M16" s="25">
        <f t="shared" si="0"/>
        <v>48.3</v>
      </c>
      <c r="N16" s="26">
        <f t="shared" si="1"/>
        <v>15.338202604001269</v>
      </c>
      <c r="O16" s="29">
        <f t="shared" si="2"/>
        <v>3.556215216584433</v>
      </c>
    </row>
    <row r="17" spans="3:15" x14ac:dyDescent="0.25">
      <c r="C17" s="1" t="s">
        <v>21</v>
      </c>
      <c r="D17" t="s">
        <v>22</v>
      </c>
      <c r="E17" s="7">
        <v>200</v>
      </c>
      <c r="F17" s="1">
        <v>300</v>
      </c>
      <c r="G17" s="20" t="s">
        <v>25</v>
      </c>
      <c r="H17" s="1">
        <v>3.581</v>
      </c>
      <c r="I17" s="14">
        <v>66.7</v>
      </c>
      <c r="J17" s="14">
        <v>64</v>
      </c>
      <c r="K17" s="14">
        <v>64.3</v>
      </c>
      <c r="L17" s="14">
        <v>62</v>
      </c>
      <c r="M17" s="15">
        <f t="shared" si="0"/>
        <v>64.25</v>
      </c>
      <c r="N17" s="3">
        <f t="shared" si="1"/>
        <v>17.941915666015081</v>
      </c>
      <c r="O17" s="29">
        <f t="shared" si="2"/>
        <v>1.9261360284258233</v>
      </c>
    </row>
    <row r="18" spans="3:15" ht="15.75" thickBot="1" x14ac:dyDescent="0.3">
      <c r="C18" s="1">
        <v>10</v>
      </c>
      <c r="D18" t="s">
        <v>20</v>
      </c>
      <c r="E18" s="8">
        <v>180</v>
      </c>
      <c r="F18" s="9">
        <v>280</v>
      </c>
      <c r="G18" s="11" t="s">
        <v>12</v>
      </c>
      <c r="H18" s="9">
        <v>3.4449999999999998</v>
      </c>
      <c r="I18" s="16">
        <v>41.8</v>
      </c>
      <c r="J18" s="16">
        <v>41</v>
      </c>
      <c r="K18" s="16">
        <v>42</v>
      </c>
      <c r="L18" s="16">
        <v>42.8</v>
      </c>
      <c r="M18" s="17">
        <f t="shared" si="0"/>
        <v>41.9</v>
      </c>
      <c r="N18" s="4">
        <f t="shared" si="1"/>
        <v>12.16255442670537</v>
      </c>
      <c r="O18" s="29">
        <f t="shared" si="2"/>
        <v>0.73936910042729342</v>
      </c>
    </row>
    <row r="20" spans="3:15" x14ac:dyDescent="0.25">
      <c r="D20" s="27" t="s">
        <v>30</v>
      </c>
    </row>
    <row r="192" spans="4:4" x14ac:dyDescent="0.25">
      <c r="D192" t="s">
        <v>32</v>
      </c>
    </row>
    <row r="193" spans="3:14" ht="15.75" thickBot="1" x14ac:dyDescent="0.3">
      <c r="E193" s="1" t="s">
        <v>0</v>
      </c>
      <c r="F193" s="1" t="s">
        <v>1</v>
      </c>
      <c r="G193" t="s">
        <v>2</v>
      </c>
      <c r="H193" s="1" t="s">
        <v>3</v>
      </c>
      <c r="I193" s="18" t="s">
        <v>4</v>
      </c>
      <c r="J193" s="18" t="s">
        <v>5</v>
      </c>
      <c r="K193" s="18" t="s">
        <v>6</v>
      </c>
      <c r="L193" s="18" t="s">
        <v>7</v>
      </c>
      <c r="M193" s="19" t="s">
        <v>8</v>
      </c>
      <c r="N193" s="1" t="s">
        <v>24</v>
      </c>
    </row>
    <row r="194" spans="3:14" x14ac:dyDescent="0.25">
      <c r="C194" s="1">
        <v>1</v>
      </c>
      <c r="D194" t="s">
        <v>9</v>
      </c>
      <c r="E194" s="5">
        <v>150</v>
      </c>
      <c r="F194" s="6">
        <v>300</v>
      </c>
      <c r="G194" s="10" t="s">
        <v>10</v>
      </c>
      <c r="H194" s="6">
        <v>3.4769999999999999</v>
      </c>
      <c r="I194" s="12">
        <v>48.6</v>
      </c>
      <c r="J194" s="12">
        <v>49</v>
      </c>
      <c r="K194" s="12">
        <v>49.1</v>
      </c>
      <c r="L194" s="12">
        <v>47.8</v>
      </c>
      <c r="M194" s="13">
        <f>AVERAGE(I194:L194)</f>
        <v>48.625</v>
      </c>
      <c r="N194" s="2">
        <f>+M194/H194</f>
        <v>13.984756974403222</v>
      </c>
    </row>
    <row r="195" spans="3:14" x14ac:dyDescent="0.25">
      <c r="C195" s="1">
        <v>2</v>
      </c>
      <c r="D195" t="s">
        <v>11</v>
      </c>
      <c r="E195" s="7">
        <v>25</v>
      </c>
      <c r="F195" s="1">
        <v>25</v>
      </c>
      <c r="G195" t="s">
        <v>12</v>
      </c>
      <c r="H195" s="1">
        <v>3.4169999999999998</v>
      </c>
      <c r="I195" s="14">
        <v>41</v>
      </c>
      <c r="J195" s="14">
        <v>44.8</v>
      </c>
      <c r="K195" s="14">
        <v>43</v>
      </c>
      <c r="L195" s="14">
        <v>42.8</v>
      </c>
      <c r="M195" s="15">
        <f t="shared" ref="M195" si="5">AVERAGE(I195:L195)</f>
        <v>42.900000000000006</v>
      </c>
      <c r="N195" s="3">
        <f t="shared" ref="N195:N203" si="6">+M195/H195</f>
        <v>12.554872695346798</v>
      </c>
    </row>
    <row r="196" spans="3:14" x14ac:dyDescent="0.25">
      <c r="C196" s="1">
        <v>3</v>
      </c>
      <c r="D196" t="s">
        <v>13</v>
      </c>
      <c r="E196" s="7">
        <v>200</v>
      </c>
      <c r="F196" s="1">
        <v>250</v>
      </c>
      <c r="G196" t="s">
        <v>12</v>
      </c>
      <c r="H196" s="1">
        <v>3.5830000000000002</v>
      </c>
      <c r="I196" s="14">
        <v>53.6</v>
      </c>
      <c r="J196" s="14">
        <v>52.6</v>
      </c>
      <c r="K196" s="14">
        <v>50.6</v>
      </c>
      <c r="L196" s="14">
        <v>53.5</v>
      </c>
      <c r="M196" s="15">
        <f>AVERAGE(I197:L197)</f>
        <v>51.425000000000004</v>
      </c>
      <c r="N196" s="3">
        <f t="shared" si="6"/>
        <v>14.352497906782027</v>
      </c>
    </row>
    <row r="197" spans="3:14" x14ac:dyDescent="0.25">
      <c r="C197" s="1">
        <v>4</v>
      </c>
      <c r="D197" t="s">
        <v>14</v>
      </c>
      <c r="E197" s="7">
        <v>200</v>
      </c>
      <c r="F197" s="1">
        <v>250</v>
      </c>
      <c r="G197" t="s">
        <v>15</v>
      </c>
      <c r="H197" s="1">
        <v>3.6240000000000001</v>
      </c>
      <c r="I197" s="14">
        <v>51.2</v>
      </c>
      <c r="J197" s="14">
        <v>51.7</v>
      </c>
      <c r="K197" s="14">
        <v>53.2</v>
      </c>
      <c r="L197" s="14">
        <v>49.6</v>
      </c>
      <c r="M197" s="15">
        <f>AVERAGE(I196:L196)</f>
        <v>52.575000000000003</v>
      </c>
      <c r="N197" s="3">
        <f t="shared" si="6"/>
        <v>14.507450331125828</v>
      </c>
    </row>
    <row r="198" spans="3:14" x14ac:dyDescent="0.25">
      <c r="C198" s="1">
        <v>5</v>
      </c>
      <c r="D198" t="s">
        <v>16</v>
      </c>
      <c r="E198" s="7">
        <v>150</v>
      </c>
      <c r="F198" s="1">
        <v>150</v>
      </c>
      <c r="G198" t="s">
        <v>12</v>
      </c>
      <c r="H198" s="1">
        <v>3.5230000000000001</v>
      </c>
      <c r="I198" s="14">
        <v>51.4</v>
      </c>
      <c r="J198" s="14">
        <v>46.9</v>
      </c>
      <c r="K198" s="14">
        <v>50.6</v>
      </c>
      <c r="L198" s="14">
        <v>46.1</v>
      </c>
      <c r="M198" s="15">
        <f t="shared" ref="M198:M203" si="7">AVERAGE(I198:L198)</f>
        <v>48.75</v>
      </c>
      <c r="N198" s="3">
        <f t="shared" si="6"/>
        <v>13.837638376383763</v>
      </c>
    </row>
    <row r="199" spans="3:14" x14ac:dyDescent="0.25">
      <c r="C199" s="1">
        <v>6</v>
      </c>
      <c r="D199" t="s">
        <v>17</v>
      </c>
      <c r="E199" s="7">
        <v>200</v>
      </c>
      <c r="F199" s="1">
        <v>250</v>
      </c>
      <c r="G199" t="s">
        <v>12</v>
      </c>
      <c r="H199" s="1">
        <v>3.5630000000000002</v>
      </c>
      <c r="I199" s="14">
        <v>56</v>
      </c>
      <c r="J199" s="14">
        <v>55</v>
      </c>
      <c r="K199" s="14">
        <v>53.3</v>
      </c>
      <c r="L199" s="14">
        <v>46.7</v>
      </c>
      <c r="M199" s="15">
        <f t="shared" si="7"/>
        <v>52.75</v>
      </c>
      <c r="N199" s="3">
        <f t="shared" si="6"/>
        <v>14.804939657591916</v>
      </c>
    </row>
    <row r="200" spans="3:14" x14ac:dyDescent="0.25">
      <c r="C200" s="1" t="s">
        <v>26</v>
      </c>
      <c r="D200" t="s">
        <v>23</v>
      </c>
      <c r="E200" s="7">
        <v>25</v>
      </c>
      <c r="F200" s="1">
        <v>25</v>
      </c>
      <c r="G200" t="s">
        <v>12</v>
      </c>
      <c r="H200" s="1">
        <v>3.6819999999999999</v>
      </c>
      <c r="I200" s="14">
        <v>48.4</v>
      </c>
      <c r="J200" s="14">
        <v>47.8</v>
      </c>
      <c r="K200" s="14">
        <v>38.200000000000003</v>
      </c>
      <c r="L200" s="14">
        <v>49.9</v>
      </c>
      <c r="M200" s="15">
        <f t="shared" si="7"/>
        <v>46.074999999999996</v>
      </c>
      <c r="N200" s="3">
        <f t="shared" si="6"/>
        <v>12.513579576317218</v>
      </c>
    </row>
    <row r="201" spans="3:14" x14ac:dyDescent="0.25">
      <c r="C201" s="1">
        <v>8</v>
      </c>
      <c r="D201" t="s">
        <v>18</v>
      </c>
      <c r="E201" s="7">
        <v>75</v>
      </c>
      <c r="F201" s="1">
        <v>150</v>
      </c>
      <c r="G201" t="s">
        <v>12</v>
      </c>
      <c r="H201" s="1">
        <v>3.7240000000000002</v>
      </c>
      <c r="I201" s="14">
        <v>61.4</v>
      </c>
      <c r="J201" s="14">
        <v>51.9</v>
      </c>
      <c r="K201" s="14">
        <v>52.1</v>
      </c>
      <c r="L201" s="14">
        <v>61.5</v>
      </c>
      <c r="M201" s="15">
        <f t="shared" si="7"/>
        <v>56.725000000000001</v>
      </c>
      <c r="N201" s="3">
        <f t="shared" si="6"/>
        <v>15.232277121374866</v>
      </c>
    </row>
    <row r="202" spans="3:14" x14ac:dyDescent="0.25">
      <c r="C202" s="1" t="s">
        <v>21</v>
      </c>
      <c r="D202" t="s">
        <v>19</v>
      </c>
      <c r="E202" s="7">
        <v>200</v>
      </c>
      <c r="F202" s="1">
        <v>300</v>
      </c>
      <c r="G202" s="20" t="s">
        <v>25</v>
      </c>
      <c r="H202" s="1">
        <v>3.581</v>
      </c>
      <c r="I202" s="14">
        <v>66.7</v>
      </c>
      <c r="J202" s="14">
        <v>64</v>
      </c>
      <c r="K202" s="14">
        <v>64.3</v>
      </c>
      <c r="L202" s="14">
        <v>62</v>
      </c>
      <c r="M202" s="15">
        <f t="shared" si="7"/>
        <v>64.25</v>
      </c>
      <c r="N202" s="3">
        <f t="shared" si="6"/>
        <v>17.941915666015081</v>
      </c>
    </row>
    <row r="203" spans="3:14" ht="15.75" thickBot="1" x14ac:dyDescent="0.3">
      <c r="C203" s="1">
        <v>10</v>
      </c>
      <c r="D203" t="s">
        <v>20</v>
      </c>
      <c r="E203" s="8">
        <v>180</v>
      </c>
      <c r="F203" s="9">
        <v>280</v>
      </c>
      <c r="G203" s="11" t="s">
        <v>12</v>
      </c>
      <c r="H203" s="9">
        <v>3.4449999999999998</v>
      </c>
      <c r="I203" s="16">
        <v>41.8</v>
      </c>
      <c r="J203" s="16">
        <v>41</v>
      </c>
      <c r="K203" s="16">
        <v>42</v>
      </c>
      <c r="L203" s="16">
        <v>42.8</v>
      </c>
      <c r="M203" s="17">
        <f t="shared" si="7"/>
        <v>41.9</v>
      </c>
      <c r="N203" s="4">
        <f t="shared" si="6"/>
        <v>12.16255442670537</v>
      </c>
    </row>
    <row r="204" spans="3:14" x14ac:dyDescent="0.25">
      <c r="M204" s="15"/>
    </row>
  </sheetData>
  <mergeCells count="1">
    <mergeCell ref="E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Gáspár</dc:creator>
  <cp:lastModifiedBy>Igor Gáspár</cp:lastModifiedBy>
  <dcterms:created xsi:type="dcterms:W3CDTF">2024-07-02T21:01:18Z</dcterms:created>
  <dcterms:modified xsi:type="dcterms:W3CDTF">2024-07-06T06:57:10Z</dcterms:modified>
</cp:coreProperties>
</file>