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2007432-500C-433C-B440-1C37E6546A60}" xr6:coauthVersionLast="47" xr6:coauthVersionMax="47" xr10:uidLastSave="{00000000-0000-0000-0000-000000000000}"/>
  <bookViews>
    <workbookView xWindow="-120" yWindow="-120" windowWidth="29040" windowHeight="17520" xr2:uid="{C8D9AC2F-89B8-4F76-9717-4D2606974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" i="1" l="1"/>
  <c r="G125" i="1" s="1"/>
  <c r="F122" i="1"/>
  <c r="G122" i="1" s="1"/>
  <c r="J118" i="1"/>
  <c r="J116" i="1"/>
  <c r="F175" i="1"/>
  <c r="F174" i="1"/>
  <c r="F173" i="1"/>
  <c r="F172" i="1"/>
  <c r="F168" i="1"/>
  <c r="F167" i="1"/>
  <c r="F166" i="1"/>
  <c r="F165" i="1"/>
  <c r="F161" i="1"/>
  <c r="F160" i="1"/>
  <c r="F159" i="1"/>
  <c r="F158" i="1"/>
  <c r="E89" i="1"/>
  <c r="E90" i="1"/>
  <c r="D90" i="1"/>
  <c r="D89" i="1"/>
  <c r="E88" i="1"/>
  <c r="E87" i="1"/>
  <c r="D88" i="1"/>
  <c r="D87" i="1"/>
  <c r="F118" i="1"/>
  <c r="K118" i="1" s="1"/>
  <c r="F117" i="1"/>
  <c r="F116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F46" i="1"/>
  <c r="F35" i="1"/>
  <c r="F33" i="1"/>
  <c r="F28" i="1"/>
  <c r="F27" i="1"/>
  <c r="F47" i="1"/>
  <c r="F124" i="1"/>
  <c r="G124" i="1" s="1"/>
  <c r="F123" i="1"/>
  <c r="G123" i="1" s="1"/>
  <c r="J117" i="1"/>
  <c r="J115" i="1"/>
  <c r="F115" i="1"/>
  <c r="F45" i="1"/>
  <c r="F44" i="1"/>
  <c r="F26" i="1"/>
  <c r="F34" i="1"/>
  <c r="F32" i="1"/>
  <c r="F25" i="1"/>
  <c r="G15" i="1"/>
  <c r="F15" i="1"/>
  <c r="E15" i="1"/>
  <c r="D15" i="1"/>
  <c r="C15" i="1"/>
  <c r="K115" i="1" l="1"/>
  <c r="K117" i="1"/>
  <c r="K116" i="1"/>
</calcChain>
</file>

<file path=xl/sharedStrings.xml><?xml version="1.0" encoding="utf-8"?>
<sst xmlns="http://schemas.openxmlformats.org/spreadsheetml/2006/main" count="142" uniqueCount="51">
  <si>
    <t>D1</t>
  </si>
  <si>
    <t>D2</t>
  </si>
  <si>
    <t>D0</t>
  </si>
  <si>
    <t>Creeping, raw (measured) values, theoretical distance is 74.5 mm</t>
  </si>
  <si>
    <t>D3</t>
  </si>
  <si>
    <t>D4</t>
  </si>
  <si>
    <t>D5</t>
  </si>
  <si>
    <t>Difference between two days</t>
  </si>
  <si>
    <t>No Load</t>
  </si>
  <si>
    <t>Test 1</t>
  </si>
  <si>
    <t>Test 2</t>
  </si>
  <si>
    <t>Average</t>
  </si>
  <si>
    <t>Tensile (pulling) test, 4x4 mm min area</t>
  </si>
  <si>
    <t>Layer adhesion test, 4x4 mm min area</t>
  </si>
  <si>
    <t>break load, kg</t>
  </si>
  <si>
    <t>max load, kg</t>
  </si>
  <si>
    <t>The ring test (bending+tensile stress)</t>
  </si>
  <si>
    <t>The ring test (bending+compression)</t>
  </si>
  <si>
    <t>Temperature test, °C of first deformation</t>
  </si>
  <si>
    <t>°C</t>
  </si>
  <si>
    <t>Washer test, torque after 3 rotations (3mm)</t>
  </si>
  <si>
    <t>M6 bolt (pitch = 1mm)</t>
  </si>
  <si>
    <t>Screw torque (Nm)</t>
  </si>
  <si>
    <t>Unscrew torque (Nm)</t>
  </si>
  <si>
    <t>Screw</t>
  </si>
  <si>
    <t>Unscrew</t>
  </si>
  <si>
    <t>%</t>
  </si>
  <si>
    <t>difference from 50 mm dimension</t>
  </si>
  <si>
    <t>0 min</t>
  </si>
  <si>
    <t>1 min</t>
  </si>
  <si>
    <t>2 min</t>
  </si>
  <si>
    <t>Load 1.25 kg</t>
  </si>
  <si>
    <t>Permanent deformation after 20 min without load (default 15 mm):</t>
  </si>
  <si>
    <t>Extrudr TPU</t>
  </si>
  <si>
    <t>Hard CF</t>
  </si>
  <si>
    <t>Hard</t>
  </si>
  <si>
    <t>Medium</t>
  </si>
  <si>
    <t>Semi soft</t>
  </si>
  <si>
    <t>Length at max load, %</t>
  </si>
  <si>
    <t>D6</t>
  </si>
  <si>
    <t>Measured values:</t>
  </si>
  <si>
    <t>2023-12-20</t>
  </si>
  <si>
    <t>Desk</t>
  </si>
  <si>
    <t>T1</t>
  </si>
  <si>
    <t>T2</t>
  </si>
  <si>
    <t>T3</t>
  </si>
  <si>
    <t>Friction test (load 3.5 kg, 3 legs, pulling load [kg] )</t>
  </si>
  <si>
    <t>Glass</t>
  </si>
  <si>
    <t>Floor (laminate flooring)</t>
  </si>
  <si>
    <t>Without a load the outer diameter is 50 mm</t>
  </si>
  <si>
    <t>mytechfun.com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</si>
</sst>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9" fontId="0" fillId="0" borderId="0" xfId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4" xfId="0" applyFont="1" applyBorder="1"/>
    <xf numFmtId="0" fontId="7" fillId="0" borderId="4" xfId="0" applyFont="1" applyBorder="1"/>
    <xf numFmtId="0" fontId="8" fillId="0" borderId="4" xfId="0" applyFont="1" applyBorder="1"/>
    <xf numFmtId="0" fontId="9" fillId="0" borderId="6" xfId="0" applyFont="1" applyBorder="1"/>
    <xf numFmtId="9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0" xfId="1" applyNumberFormat="1" applyFont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3" xfId="0" applyFont="1" applyBorder="1"/>
    <xf numFmtId="165" fontId="2" fillId="0" borderId="5" xfId="0" applyNumberFormat="1" applyFont="1" applyBorder="1"/>
    <xf numFmtId="165" fontId="2" fillId="0" borderId="8" xfId="0" applyNumberFormat="1" applyFont="1" applyBorder="1"/>
    <xf numFmtId="9" fontId="0" fillId="0" borderId="5" xfId="1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Hard 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0.34000000000000341</c:v>
                </c:pt>
                <c:pt idx="1">
                  <c:v>9.0000000000003411E-2</c:v>
                </c:pt>
                <c:pt idx="2">
                  <c:v>9.0000000000003411E-2</c:v>
                </c:pt>
                <c:pt idx="3">
                  <c:v>0</c:v>
                </c:pt>
                <c:pt idx="4">
                  <c:v>3.0000000000001137E-2</c:v>
                </c:pt>
                <c:pt idx="5">
                  <c:v>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7-4DE3-BEBA-8A8C8C4A441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Hard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1.4399999999999977</c:v>
                </c:pt>
                <c:pt idx="1">
                  <c:v>0.14000000000000057</c:v>
                </c:pt>
                <c:pt idx="2">
                  <c:v>1.9999999999996021E-2</c:v>
                </c:pt>
                <c:pt idx="3">
                  <c:v>0.20000000000000284</c:v>
                </c:pt>
                <c:pt idx="4">
                  <c:v>7.000000000000739E-2</c:v>
                </c:pt>
                <c:pt idx="5">
                  <c:v>1.9999999999996021E-2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7-4DE3-BEBA-8A8C8C4A441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Medium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Sheet1!$C$17:$H$17</c:f>
              <c:numCache>
                <c:formatCode>General</c:formatCode>
                <c:ptCount val="6"/>
                <c:pt idx="0">
                  <c:v>1.8100000000000023</c:v>
                </c:pt>
                <c:pt idx="1">
                  <c:v>0.32999999999999829</c:v>
                </c:pt>
                <c:pt idx="2">
                  <c:v>0.17000000000000171</c:v>
                </c:pt>
                <c:pt idx="3">
                  <c:v>0.31000000000000227</c:v>
                </c:pt>
                <c:pt idx="4">
                  <c:v>0.14000000000000057</c:v>
                </c:pt>
                <c:pt idx="5">
                  <c:v>4.0000000000006253E-2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775-B9D5-6CE344730411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Semi soft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Sheet1!$C$14:$H$14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Sheet1!$C$18:$H$18</c:f>
              <c:numCache>
                <c:formatCode>General</c:formatCode>
                <c:ptCount val="6"/>
                <c:pt idx="0">
                  <c:v>4.0700000000000074</c:v>
                </c:pt>
                <c:pt idx="1">
                  <c:v>0.29999999999999716</c:v>
                </c:pt>
                <c:pt idx="2">
                  <c:v>0.26999999999999602</c:v>
                </c:pt>
                <c:pt idx="3">
                  <c:v>0.20000000000000284</c:v>
                </c:pt>
                <c:pt idx="4">
                  <c:v>0.32999999999999829</c:v>
                </c:pt>
                <c:pt idx="5">
                  <c:v>0.17000000000000171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775-B9D5-6CE34473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17312"/>
        <c:axId val="1679016896"/>
      </c:lineChart>
      <c:catAx>
        <c:axId val="167901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6896"/>
        <c:crosses val="autoZero"/>
        <c:auto val="1"/>
        <c:lblAlgn val="ctr"/>
        <c:lblOffset val="100"/>
        <c:noMultiLvlLbl val="0"/>
      </c:catAx>
      <c:valAx>
        <c:axId val="167901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Desk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Sheet1!$C$157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Sheet1!$B$158:$B$161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Sheet1!$C$158:$C$161</c:f>
              <c:numCache>
                <c:formatCode>General</c:formatCode>
                <c:ptCount val="4"/>
                <c:pt idx="0">
                  <c:v>0.73</c:v>
                </c:pt>
                <c:pt idx="1">
                  <c:v>0.93</c:v>
                </c:pt>
                <c:pt idx="2">
                  <c:v>0.79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4200-AB68-30B4F44CC0C6}"/>
            </c:ext>
          </c:extLst>
        </c:ser>
        <c:ser>
          <c:idx val="1"/>
          <c:order val="1"/>
          <c:tx>
            <c:strRef>
              <c:f>Sheet1!$D$157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Sheet1!$B$158:$B$161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Sheet1!$D$158:$D$161</c:f>
              <c:numCache>
                <c:formatCode>General</c:formatCode>
                <c:ptCount val="4"/>
                <c:pt idx="0">
                  <c:v>0.72</c:v>
                </c:pt>
                <c:pt idx="1">
                  <c:v>0.81</c:v>
                </c:pt>
                <c:pt idx="2">
                  <c:v>0.78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0-4200-AB68-30B4F44CC0C6}"/>
            </c:ext>
          </c:extLst>
        </c:ser>
        <c:ser>
          <c:idx val="2"/>
          <c:order val="2"/>
          <c:tx>
            <c:strRef>
              <c:f>Sheet1!$E$157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Sheet1!$B$158:$B$161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Sheet1!$E$158:$E$161</c:f>
              <c:numCache>
                <c:formatCode>General</c:formatCode>
                <c:ptCount val="4"/>
                <c:pt idx="0">
                  <c:v>0.69</c:v>
                </c:pt>
                <c:pt idx="1">
                  <c:v>0.88</c:v>
                </c:pt>
                <c:pt idx="2">
                  <c:v>0.73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0-4200-AB68-30B4F44C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23040"/>
        <c:axId val="966686368"/>
      </c:barChart>
      <c:lineChart>
        <c:grouping val="standard"/>
        <c:varyColors val="0"/>
        <c:ser>
          <c:idx val="3"/>
          <c:order val="3"/>
          <c:tx>
            <c:strRef>
              <c:f>Sheet1!$F$157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Sheet1!$B$158:$B$161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Sheet1!$F$158:$F$161</c:f>
              <c:numCache>
                <c:formatCode>0.000</c:formatCode>
                <c:ptCount val="4"/>
                <c:pt idx="0">
                  <c:v>0.71333333333333326</c:v>
                </c:pt>
                <c:pt idx="1">
                  <c:v>0.87333333333333341</c:v>
                </c:pt>
                <c:pt idx="2">
                  <c:v>0.76666666666666661</c:v>
                </c:pt>
                <c:pt idx="3">
                  <c:v>0.84333333333333327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0-4200-AB68-30B4F44C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23040"/>
        <c:axId val="966686368"/>
      </c:lineChart>
      <c:catAx>
        <c:axId val="11024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6686368"/>
        <c:crosses val="autoZero"/>
        <c:auto val="1"/>
        <c:lblAlgn val="ctr"/>
        <c:lblOffset val="100"/>
        <c:noMultiLvlLbl val="0"/>
      </c:catAx>
      <c:valAx>
        <c:axId val="9666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24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Sheet1!$C$164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Sheet1!$B$165:$B$168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Sheet1!$C$165:$C$168</c:f>
              <c:numCache>
                <c:formatCode>General</c:formatCode>
                <c:ptCount val="4"/>
                <c:pt idx="0">
                  <c:v>0.72</c:v>
                </c:pt>
                <c:pt idx="1">
                  <c:v>0.77</c:v>
                </c:pt>
                <c:pt idx="2">
                  <c:v>0.73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2-4ADE-9922-32981DA1CD2D}"/>
            </c:ext>
          </c:extLst>
        </c:ser>
        <c:ser>
          <c:idx val="1"/>
          <c:order val="1"/>
          <c:tx>
            <c:strRef>
              <c:f>Sheet1!$D$164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Sheet1!$B$165:$B$168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Sheet1!$D$165:$D$168</c:f>
              <c:numCache>
                <c:formatCode>General</c:formatCode>
                <c:ptCount val="4"/>
                <c:pt idx="0">
                  <c:v>0.72</c:v>
                </c:pt>
                <c:pt idx="1">
                  <c:v>0.76</c:v>
                </c:pt>
                <c:pt idx="2">
                  <c:v>0.73</c:v>
                </c:pt>
                <c:pt idx="3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2-4ADE-9922-32981DA1CD2D}"/>
            </c:ext>
          </c:extLst>
        </c:ser>
        <c:ser>
          <c:idx val="2"/>
          <c:order val="2"/>
          <c:tx>
            <c:strRef>
              <c:f>Sheet1!$E$164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Sheet1!$B$165:$B$168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Sheet1!$E$165:$E$168</c:f>
              <c:numCache>
                <c:formatCode>General</c:formatCode>
                <c:ptCount val="4"/>
                <c:pt idx="0">
                  <c:v>0.74</c:v>
                </c:pt>
                <c:pt idx="1">
                  <c:v>0.78</c:v>
                </c:pt>
                <c:pt idx="2">
                  <c:v>0.7</c:v>
                </c:pt>
                <c:pt idx="3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2-4ADE-9922-32981DA1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16320"/>
        <c:axId val="1235658752"/>
      </c:barChart>
      <c:lineChart>
        <c:grouping val="standard"/>
        <c:varyColors val="0"/>
        <c:ser>
          <c:idx val="3"/>
          <c:order val="3"/>
          <c:tx>
            <c:strRef>
              <c:f>Sheet1!$F$164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Sheet1!$B$165:$B$168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Sheet1!$F$165:$F$168</c:f>
              <c:numCache>
                <c:formatCode>0.000</c:formatCode>
                <c:ptCount val="4"/>
                <c:pt idx="0">
                  <c:v>0.72666666666666657</c:v>
                </c:pt>
                <c:pt idx="1">
                  <c:v>0.77</c:v>
                </c:pt>
                <c:pt idx="2">
                  <c:v>0.72000000000000008</c:v>
                </c:pt>
                <c:pt idx="3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2-4ADE-9922-32981DA1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6320"/>
        <c:axId val="1235658752"/>
      </c:lineChart>
      <c:catAx>
        <c:axId val="11024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5658752"/>
        <c:crosses val="autoZero"/>
        <c:auto val="1"/>
        <c:lblAlgn val="ctr"/>
        <c:lblOffset val="100"/>
        <c:noMultiLvlLbl val="0"/>
      </c:catAx>
      <c:valAx>
        <c:axId val="1235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2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Floor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Sheet1!$B$172:$B$175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Sheet1!$C$172:$C$175</c:f>
              <c:numCache>
                <c:formatCode>General</c:formatCode>
                <c:ptCount val="4"/>
                <c:pt idx="0">
                  <c:v>0.72</c:v>
                </c:pt>
                <c:pt idx="1">
                  <c:v>0.62</c:v>
                </c:pt>
                <c:pt idx="2">
                  <c:v>0.8</c:v>
                </c:pt>
                <c:pt idx="3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476-9C09-987E65E643F9}"/>
            </c:ext>
          </c:extLst>
        </c:ser>
        <c:ser>
          <c:idx val="1"/>
          <c:order val="1"/>
          <c:tx>
            <c:strRef>
              <c:f>Sheet1!$D$171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Sheet1!$B$172:$B$175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Sheet1!$D$172:$D$175</c:f>
              <c:numCache>
                <c:formatCode>General</c:formatCode>
                <c:ptCount val="4"/>
                <c:pt idx="0">
                  <c:v>0.78</c:v>
                </c:pt>
                <c:pt idx="1">
                  <c:v>0.63</c:v>
                </c:pt>
                <c:pt idx="2">
                  <c:v>0.87</c:v>
                </c:pt>
                <c:pt idx="3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3-4476-9C09-987E65E643F9}"/>
            </c:ext>
          </c:extLst>
        </c:ser>
        <c:ser>
          <c:idx val="2"/>
          <c:order val="2"/>
          <c:tx>
            <c:strRef>
              <c:f>Sheet1!$E$171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Sheet1!$B$172:$B$175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Sheet1!$E$172:$E$175</c:f>
              <c:numCache>
                <c:formatCode>General</c:formatCode>
                <c:ptCount val="4"/>
                <c:pt idx="0">
                  <c:v>0.72</c:v>
                </c:pt>
                <c:pt idx="1">
                  <c:v>0.67</c:v>
                </c:pt>
                <c:pt idx="2">
                  <c:v>0.78</c:v>
                </c:pt>
                <c:pt idx="3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3-4476-9C09-987E65E6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98560"/>
        <c:axId val="1235631472"/>
      </c:barChart>
      <c:lineChart>
        <c:grouping val="standard"/>
        <c:varyColors val="0"/>
        <c:ser>
          <c:idx val="3"/>
          <c:order val="3"/>
          <c:tx>
            <c:strRef>
              <c:f>Sheet1!$F$171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Sheet1!$B$172:$B$175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Sheet1!$F$172:$F$175</c:f>
              <c:numCache>
                <c:formatCode>0.000</c:formatCode>
                <c:ptCount val="4"/>
                <c:pt idx="0">
                  <c:v>0.73999999999999988</c:v>
                </c:pt>
                <c:pt idx="1">
                  <c:v>0.64</c:v>
                </c:pt>
                <c:pt idx="2">
                  <c:v>0.81666666666666676</c:v>
                </c:pt>
                <c:pt idx="3">
                  <c:v>1.1466666666666667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3-4476-9C09-987E65E6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98560"/>
        <c:axId val="1235631472"/>
      </c:lineChart>
      <c:catAx>
        <c:axId val="11023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5631472"/>
        <c:crosses val="autoZero"/>
        <c:auto val="1"/>
        <c:lblAlgn val="ctr"/>
        <c:lblOffset val="100"/>
        <c:noMultiLvlLbl val="0"/>
      </c:catAx>
      <c:valAx>
        <c:axId val="12356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23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Tensile, max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Sheet1!$C$25:$C$28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Sheet1!$F$25:$F$28</c:f>
              <c:numCache>
                <c:formatCode>General</c:formatCode>
                <c:ptCount val="4"/>
                <c:pt idx="0">
                  <c:v>54.400000000000006</c:v>
                </c:pt>
                <c:pt idx="1">
                  <c:v>37.049999999999997</c:v>
                </c:pt>
                <c:pt idx="2">
                  <c:v>34.799999999999997</c:v>
                </c:pt>
                <c:pt idx="3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F47-A625-09256AEB26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5223664"/>
        <c:axId val="1645241552"/>
      </c:barChart>
      <c:catAx>
        <c:axId val="16452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1552"/>
        <c:crosses val="autoZero"/>
        <c:auto val="1"/>
        <c:lblAlgn val="ctr"/>
        <c:lblOffset val="100"/>
        <c:noMultiLvlLbl val="0"/>
      </c:catAx>
      <c:valAx>
        <c:axId val="164524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Length at max load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Sheet1!$C$32:$C$35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Sheet1!$F$32:$F$35</c:f>
              <c:numCache>
                <c:formatCode>0%</c:formatCode>
                <c:ptCount val="4"/>
                <c:pt idx="0">
                  <c:v>1.2</c:v>
                </c:pt>
                <c:pt idx="1">
                  <c:v>1.8</c:v>
                </c:pt>
                <c:pt idx="2">
                  <c:v>2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FBD-A1D0-DC5110BC30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9013984"/>
        <c:axId val="1679014400"/>
      </c:barChart>
      <c:catAx>
        <c:axId val="16790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4400"/>
        <c:crosses val="autoZero"/>
        <c:auto val="1"/>
        <c:lblAlgn val="ctr"/>
        <c:lblOffset val="100"/>
        <c:noMultiLvlLbl val="0"/>
      </c:catAx>
      <c:valAx>
        <c:axId val="16790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adhesion,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Sheet1!$C$44:$C$47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Sheet1!$F$44:$F$47</c:f>
              <c:numCache>
                <c:formatCode>General</c:formatCode>
                <c:ptCount val="4"/>
                <c:pt idx="0">
                  <c:v>26.25</c:v>
                </c:pt>
                <c:pt idx="1">
                  <c:v>24</c:v>
                </c:pt>
                <c:pt idx="2">
                  <c:v>24.15</c:v>
                </c:pt>
                <c:pt idx="3">
                  <c:v>17.799999999999997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0-47FA-9069-1AF99B9257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5259440"/>
        <c:axId val="1645252368"/>
      </c:barChart>
      <c:catAx>
        <c:axId val="1645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2368"/>
        <c:crosses val="autoZero"/>
        <c:auto val="1"/>
        <c:lblAlgn val="ctr"/>
        <c:lblOffset val="100"/>
        <c:noMultiLvlLbl val="0"/>
      </c:catAx>
      <c:valAx>
        <c:axId val="16452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Ring test (bending, compression),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Sheet1!$C$63</c:f>
              <c:strCache>
                <c:ptCount val="1"/>
                <c:pt idx="0">
                  <c:v>Hard CF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Sheet1!$D$62:$F$62</c:f>
              <c:strCache>
                <c:ptCount val="3"/>
                <c:pt idx="0">
                  <c:v>0 min</c:v>
                </c:pt>
                <c:pt idx="1">
                  <c:v>1 min</c:v>
                </c:pt>
                <c:pt idx="2">
                  <c:v>2 min</c:v>
                </c:pt>
              </c:strCache>
            </c:strRef>
          </c:cat>
          <c:val>
            <c:numRef>
              <c:f>Sheet1!$D$63:$F$63</c:f>
              <c:numCache>
                <c:formatCode>General</c:formatCode>
                <c:ptCount val="3"/>
                <c:pt idx="0">
                  <c:v>0.46</c:v>
                </c:pt>
                <c:pt idx="1">
                  <c:v>0.59</c:v>
                </c:pt>
                <c:pt idx="2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EEE-9FFC-0A567F5FEE9A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Hard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Sheet1!$D$62:$F$62</c:f>
              <c:strCache>
                <c:ptCount val="3"/>
                <c:pt idx="0">
                  <c:v>0 min</c:v>
                </c:pt>
                <c:pt idx="1">
                  <c:v>1 min</c:v>
                </c:pt>
                <c:pt idx="2">
                  <c:v>2 min</c:v>
                </c:pt>
              </c:strCache>
            </c:strRef>
          </c:cat>
          <c:val>
            <c:numRef>
              <c:f>Sheet1!$D$64:$F$64</c:f>
              <c:numCache>
                <c:formatCode>General</c:formatCode>
                <c:ptCount val="3"/>
                <c:pt idx="0">
                  <c:v>0.88</c:v>
                </c:pt>
                <c:pt idx="1">
                  <c:v>1.38</c:v>
                </c:pt>
                <c:pt idx="2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E-4EEE-9FFC-0A567F5FEE9A}"/>
            </c:ext>
          </c:extLst>
        </c:ser>
        <c:ser>
          <c:idx val="2"/>
          <c:order val="2"/>
          <c:tx>
            <c:strRef>
              <c:f>Sheet1!$C$65</c:f>
              <c:strCache>
                <c:ptCount val="1"/>
                <c:pt idx="0">
                  <c:v>Medium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Sheet1!$D$62:$F$62</c:f>
              <c:strCache>
                <c:ptCount val="3"/>
                <c:pt idx="0">
                  <c:v>0 min</c:v>
                </c:pt>
                <c:pt idx="1">
                  <c:v>1 min</c:v>
                </c:pt>
                <c:pt idx="2">
                  <c:v>2 min</c:v>
                </c:pt>
              </c:strCache>
            </c:strRef>
          </c:cat>
          <c:val>
            <c:numRef>
              <c:f>Sheet1!$D$65:$F$65</c:f>
              <c:numCache>
                <c:formatCode>General</c:formatCode>
                <c:ptCount val="3"/>
                <c:pt idx="0">
                  <c:v>1.19</c:v>
                </c:pt>
                <c:pt idx="1">
                  <c:v>1.95</c:v>
                </c:pt>
                <c:pt idx="2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E-4EEE-9FFC-0A567F5FEE9A}"/>
            </c:ext>
          </c:extLst>
        </c:ser>
        <c:ser>
          <c:idx val="3"/>
          <c:order val="3"/>
          <c:tx>
            <c:strRef>
              <c:f>Sheet1!$C$66</c:f>
              <c:strCache>
                <c:ptCount val="1"/>
                <c:pt idx="0">
                  <c:v>Semi soft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Sheet1!$D$62:$F$62</c:f>
              <c:strCache>
                <c:ptCount val="3"/>
                <c:pt idx="0">
                  <c:v>0 min</c:v>
                </c:pt>
                <c:pt idx="1">
                  <c:v>1 min</c:v>
                </c:pt>
                <c:pt idx="2">
                  <c:v>2 min</c:v>
                </c:pt>
              </c:strCache>
            </c:strRef>
          </c:cat>
          <c:val>
            <c:numRef>
              <c:f>Sheet1!$D$66:$F$66</c:f>
              <c:numCache>
                <c:formatCode>General</c:formatCode>
                <c:ptCount val="3"/>
                <c:pt idx="0">
                  <c:v>4.09</c:v>
                </c:pt>
                <c:pt idx="1">
                  <c:v>6.49</c:v>
                </c:pt>
                <c:pt idx="2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9-402D-A8A3-CB9AC4CEC8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5203696"/>
        <c:axId val="1645197456"/>
      </c:lineChart>
      <c:catAx>
        <c:axId val="16452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197456"/>
        <c:crosses val="autoZero"/>
        <c:auto val="1"/>
        <c:lblAlgn val="ctr"/>
        <c:lblOffset val="100"/>
        <c:noMultiLvlLbl val="0"/>
      </c:catAx>
      <c:valAx>
        <c:axId val="16451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Ring test (bending, tensile),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Hard CF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Sheet1!$D$86:$E$86</c:f>
              <c:strCache>
                <c:ptCount val="2"/>
                <c:pt idx="0">
                  <c:v>0 min</c:v>
                </c:pt>
                <c:pt idx="1">
                  <c:v>2 min</c:v>
                </c:pt>
              </c:strCache>
            </c:strRef>
          </c:cat>
          <c:val>
            <c:numRef>
              <c:f>Sheet1!$D$87:$E$87</c:f>
              <c:numCache>
                <c:formatCode>General</c:formatCode>
                <c:ptCount val="2"/>
                <c:pt idx="0">
                  <c:v>0.54999999999999716</c:v>
                </c:pt>
                <c:pt idx="1">
                  <c:v>0.56000000000000227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B-4269-B82C-DC8CBDA58CAE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Hard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Sheet1!$D$86:$E$86</c:f>
              <c:strCache>
                <c:ptCount val="2"/>
                <c:pt idx="0">
                  <c:v>0 min</c:v>
                </c:pt>
                <c:pt idx="1">
                  <c:v>2 min</c:v>
                </c:pt>
              </c:strCache>
            </c:strRef>
          </c:cat>
          <c:val>
            <c:numRef>
              <c:f>Sheet1!$D$88:$E$88</c:f>
              <c:numCache>
                <c:formatCode>General</c:formatCode>
                <c:ptCount val="2"/>
                <c:pt idx="0">
                  <c:v>0.60999999999999943</c:v>
                </c:pt>
                <c:pt idx="1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B-4269-B82C-DC8CBDA58CAE}"/>
            </c:ext>
          </c:extLst>
        </c:ser>
        <c:ser>
          <c:idx val="2"/>
          <c:order val="2"/>
          <c:tx>
            <c:strRef>
              <c:f>Sheet1!$C$89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Sheet1!$D$86:$E$86</c:f>
              <c:strCache>
                <c:ptCount val="2"/>
                <c:pt idx="0">
                  <c:v>0 min</c:v>
                </c:pt>
                <c:pt idx="1">
                  <c:v>2 min</c:v>
                </c:pt>
              </c:strCache>
            </c:strRef>
          </c:cat>
          <c:val>
            <c:numRef>
              <c:f>Sheet1!$D$89:$E$89</c:f>
              <c:numCache>
                <c:formatCode>General</c:formatCode>
                <c:ptCount val="2"/>
                <c:pt idx="0">
                  <c:v>1.25</c:v>
                </c:pt>
                <c:pt idx="1">
                  <c:v>1.4099999999999966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0-4E5A-A7BC-597F411FE795}"/>
            </c:ext>
          </c:extLst>
        </c:ser>
        <c:ser>
          <c:idx val="3"/>
          <c:order val="3"/>
          <c:tx>
            <c:strRef>
              <c:f>Sheet1!$C$90</c:f>
              <c:strCache>
                <c:ptCount val="1"/>
                <c:pt idx="0">
                  <c:v>Semi soft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Sheet1!$D$86:$E$86</c:f>
              <c:strCache>
                <c:ptCount val="2"/>
                <c:pt idx="0">
                  <c:v>0 min</c:v>
                </c:pt>
                <c:pt idx="1">
                  <c:v>2 min</c:v>
                </c:pt>
              </c:strCache>
            </c:strRef>
          </c:cat>
          <c:val>
            <c:numRef>
              <c:f>Sheet1!$D$90:$E$90</c:f>
              <c:numCache>
                <c:formatCode>General</c:formatCode>
                <c:ptCount val="2"/>
                <c:pt idx="0">
                  <c:v>2.9399999999999977</c:v>
                </c:pt>
                <c:pt idx="1">
                  <c:v>3.4799999999999969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0-4E5A-A7BC-597F411FE7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5212432"/>
        <c:axId val="1645208272"/>
      </c:barChart>
      <c:catAx>
        <c:axId val="16452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8272"/>
        <c:crosses val="autoZero"/>
        <c:auto val="1"/>
        <c:lblAlgn val="ctr"/>
        <c:lblOffset val="100"/>
        <c:noMultiLvlLbl val="0"/>
      </c:catAx>
      <c:valAx>
        <c:axId val="16452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Washer test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Sheet1!$C$115</c:f>
              <c:strCache>
                <c:ptCount val="1"/>
                <c:pt idx="0">
                  <c:v>Hard CF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(Sheet1!$F$114,Sheet1!$J$114)</c:f>
              <c:strCache>
                <c:ptCount val="2"/>
                <c:pt idx="0">
                  <c:v>Screw</c:v>
                </c:pt>
                <c:pt idx="1">
                  <c:v>Unscrew</c:v>
                </c:pt>
              </c:strCache>
            </c:strRef>
          </c:cat>
          <c:val>
            <c:numRef>
              <c:f>(Sheet1!$F$115,Sheet1!$J$115)</c:f>
              <c:numCache>
                <c:formatCode>General</c:formatCode>
                <c:ptCount val="2"/>
                <c:pt idx="0">
                  <c:v>4.0999999999999996</c:v>
                </c:pt>
                <c:pt idx="1">
                  <c:v>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ADF-8C7A-B39C31A9AD28}"/>
            </c:ext>
          </c:extLst>
        </c:ser>
        <c:ser>
          <c:idx val="1"/>
          <c:order val="1"/>
          <c:tx>
            <c:strRef>
              <c:f>Sheet1!$C$116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(Sheet1!$F$114,Sheet1!$J$114)</c:f>
              <c:strCache>
                <c:ptCount val="2"/>
                <c:pt idx="0">
                  <c:v>Screw</c:v>
                </c:pt>
                <c:pt idx="1">
                  <c:v>Unscrew</c:v>
                </c:pt>
              </c:strCache>
            </c:strRef>
          </c:cat>
          <c:val>
            <c:numRef>
              <c:f>(Sheet1!$F$116,Sheet1!$J$116)</c:f>
              <c:numCache>
                <c:formatCode>General</c:formatCode>
                <c:ptCount val="2"/>
                <c:pt idx="0">
                  <c:v>2.75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F-4ADF-8C7A-B39C31A9AD28}"/>
            </c:ext>
          </c:extLst>
        </c:ser>
        <c:ser>
          <c:idx val="2"/>
          <c:order val="2"/>
          <c:tx>
            <c:strRef>
              <c:f>Sheet1!$C$117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(Sheet1!$F$114,Sheet1!$J$114)</c:f>
              <c:strCache>
                <c:ptCount val="2"/>
                <c:pt idx="0">
                  <c:v>Screw</c:v>
                </c:pt>
                <c:pt idx="1">
                  <c:v>Unscrew</c:v>
                </c:pt>
              </c:strCache>
            </c:strRef>
          </c:cat>
          <c:val>
            <c:numRef>
              <c:f>(Sheet1!$F$117,Sheet1!$J$117)</c:f>
              <c:numCache>
                <c:formatCode>General</c:formatCode>
                <c:ptCount val="2"/>
                <c:pt idx="0">
                  <c:v>3.4</c:v>
                </c:pt>
                <c:pt idx="1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33C-958C-DE19071B647E}"/>
            </c:ext>
          </c:extLst>
        </c:ser>
        <c:ser>
          <c:idx val="3"/>
          <c:order val="3"/>
          <c:tx>
            <c:strRef>
              <c:f>Sheet1!$C$118</c:f>
              <c:strCache>
                <c:ptCount val="1"/>
                <c:pt idx="0">
                  <c:v>Semi soft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(Sheet1!$F$114,Sheet1!$J$114)</c:f>
              <c:strCache>
                <c:ptCount val="2"/>
                <c:pt idx="0">
                  <c:v>Screw</c:v>
                </c:pt>
                <c:pt idx="1">
                  <c:v>Unscrew</c:v>
                </c:pt>
              </c:strCache>
            </c:strRef>
          </c:cat>
          <c:val>
            <c:numRef>
              <c:f>(Sheet1!$F$118,Sheet1!$J$118)</c:f>
              <c:numCache>
                <c:formatCode>General</c:formatCode>
                <c:ptCount val="2"/>
                <c:pt idx="0">
                  <c:v>1.95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5-433C-958C-DE19071B64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1786160"/>
        <c:axId val="1941787824"/>
      </c:barChart>
      <c:catAx>
        <c:axId val="19417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7824"/>
        <c:crosses val="autoZero"/>
        <c:auto val="1"/>
        <c:lblAlgn val="ctr"/>
        <c:lblOffset val="100"/>
        <c:noMultiLvlLbl val="0"/>
      </c:catAx>
      <c:valAx>
        <c:axId val="194178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 test, </a:t>
            </a:r>
            <a:r>
              <a:rPr lang="en-US"/>
              <a:t>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Sheet1!$C$136:$C$139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Sheet1!$D$136:$D$139</c:f>
              <c:numCache>
                <c:formatCode>General</c:formatCode>
                <c:ptCount val="4"/>
                <c:pt idx="0">
                  <c:v>150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A-497B-A750-FE6817B7F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0400736"/>
        <c:axId val="1970397408"/>
      </c:barChart>
      <c:catAx>
        <c:axId val="19704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397408"/>
        <c:crosses val="autoZero"/>
        <c:auto val="1"/>
        <c:lblAlgn val="ctr"/>
        <c:lblOffset val="100"/>
        <c:noMultiLvlLbl val="0"/>
      </c:catAx>
      <c:valAx>
        <c:axId val="19703974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4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Deformation after 30' without load (default 15mm)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Sheet1!$C$122:$C$125</c:f>
              <c:strCache>
                <c:ptCount val="4"/>
                <c:pt idx="0">
                  <c:v>Hard CF</c:v>
                </c:pt>
                <c:pt idx="1">
                  <c:v>Hard</c:v>
                </c:pt>
                <c:pt idx="2">
                  <c:v>Medium</c:v>
                </c:pt>
                <c:pt idx="3">
                  <c:v>Semi soft</c:v>
                </c:pt>
              </c:strCache>
            </c:strRef>
          </c:cat>
          <c:val>
            <c:numRef>
              <c:f>Sheet1!$G$122:$G$125</c:f>
              <c:numCache>
                <c:formatCode>0%</c:formatCode>
                <c:ptCount val="4"/>
                <c:pt idx="0">
                  <c:v>0.91300000000000003</c:v>
                </c:pt>
                <c:pt idx="1">
                  <c:v>0.87833333333333341</c:v>
                </c:pt>
                <c:pt idx="2">
                  <c:v>0.89066666666666661</c:v>
                </c:pt>
                <c:pt idx="3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2-43B3-87FD-B053F49A0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0142799"/>
        <c:axId val="1170156943"/>
      </c:barChart>
      <c:catAx>
        <c:axId val="11701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56943"/>
        <c:crosses val="autoZero"/>
        <c:auto val="1"/>
        <c:lblAlgn val="ctr"/>
        <c:lblOffset val="100"/>
        <c:noMultiLvlLbl val="0"/>
      </c:catAx>
      <c:valAx>
        <c:axId val="117015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13" Type="http://schemas.openxmlformats.org/officeDocument/2006/relationships/image" Target="../media/image4.png"/><Relationship Id="rId18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jpg"/><Relationship Id="rId17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image" Target="../media/image2.jp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254793</xdr:colOff>
      <xdr:row>1</xdr:row>
      <xdr:rowOff>159543</xdr:rowOff>
    </xdr:from>
    <xdr:to>
      <xdr:col>20</xdr:col>
      <xdr:colOff>735806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F001-BBC6-058B-487A-E31493B2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455518</xdr:colOff>
      <xdr:row>61</xdr:row>
      <xdr:rowOff>15269</xdr:rowOff>
    </xdr:from>
    <xdr:to>
      <xdr:col>1</xdr:col>
      <xdr:colOff>465042</xdr:colOff>
      <xdr:row>64</xdr:row>
      <xdr:rowOff>166688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5DDF163-A69F-1539-F61F-DF4D3653F46E}"/>
            </a:ext>
          </a:extLst>
        </xdr:cNvPr>
        <xdr:cNvGrpSpPr/>
      </xdr:nvGrpSpPr>
      <xdr:grpSpPr>
        <a:xfrm>
          <a:off x="455518" y="11791633"/>
          <a:ext cx="615660" cy="722919"/>
          <a:chOff x="10467975" y="3924300"/>
          <a:chExt cx="619125" cy="82867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2AE4A44D-EEE5-BC4A-E49D-2D5B6E343D65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63D7BD9D-2129-C722-FC16-48061663C493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Arrow: Down 6">
            <a:extLst>
              <a:ext uri="{FF2B5EF4-FFF2-40B4-BE49-F238E27FC236}">
                <a16:creationId xmlns:a16="http://schemas.microsoft.com/office/drawing/2014/main" id="{F9F0E89B-81D9-8E46-6423-ACC894F06B49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A028E2D0-97BE-081E-57F4-3383482D3B4E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535783</xdr:colOff>
      <xdr:row>84</xdr:row>
      <xdr:rowOff>192321</xdr:rowOff>
    </xdr:from>
    <xdr:to>
      <xdr:col>1</xdr:col>
      <xdr:colOff>421482</xdr:colOff>
      <xdr:row>89</xdr:row>
      <xdr:rowOff>81075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2AD168F-53E5-06DC-13FF-53D15DA48712}"/>
            </a:ext>
          </a:extLst>
        </xdr:cNvPr>
        <xdr:cNvGrpSpPr/>
      </xdr:nvGrpSpPr>
      <xdr:grpSpPr>
        <a:xfrm>
          <a:off x="535783" y="16376162"/>
          <a:ext cx="491835" cy="849913"/>
          <a:chOff x="10514921" y="5772150"/>
          <a:chExt cx="494619" cy="6626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5D990B21-402B-A947-5477-147AF5338406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E895644-E52C-2D16-E3CD-256D6F773DE8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82101E51-7A6C-082A-C79E-F940815020D0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3" name="Arrow: Down 12">
            <a:extLst>
              <a:ext uri="{FF2B5EF4-FFF2-40B4-BE49-F238E27FC236}">
                <a16:creationId xmlns:a16="http://schemas.microsoft.com/office/drawing/2014/main" id="{DBE87AFD-E250-956A-9623-EE8CB76FE8E7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8</xdr:col>
      <xdr:colOff>145676</xdr:colOff>
      <xdr:row>19</xdr:row>
      <xdr:rowOff>165707</xdr:rowOff>
    </xdr:from>
    <xdr:to>
      <xdr:col>16</xdr:col>
      <xdr:colOff>472048</xdr:colOff>
      <xdr:row>37</xdr:row>
      <xdr:rowOff>67235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5C1546-5116-997A-7D9D-7E80C104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123264</xdr:colOff>
      <xdr:row>19</xdr:row>
      <xdr:rowOff>190220</xdr:rowOff>
    </xdr:from>
    <xdr:to>
      <xdr:col>24</xdr:col>
      <xdr:colOff>366292</xdr:colOff>
      <xdr:row>37</xdr:row>
      <xdr:rowOff>30817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31CF4F-F777-57AC-2F14-185446E1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141473</xdr:colOff>
      <xdr:row>38</xdr:row>
      <xdr:rowOff>144692</xdr:rowOff>
    </xdr:from>
    <xdr:to>
      <xdr:col>16</xdr:col>
      <xdr:colOff>460140</xdr:colOff>
      <xdr:row>56</xdr:row>
      <xdr:rowOff>41319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ACFD4A-76B7-40FE-02B3-98F23D01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102253</xdr:colOff>
      <xdr:row>56</xdr:row>
      <xdr:rowOff>125783</xdr:rowOff>
    </xdr:from>
    <xdr:to>
      <xdr:col>16</xdr:col>
      <xdr:colOff>428625</xdr:colOff>
      <xdr:row>78</xdr:row>
      <xdr:rowOff>43295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76B4896-8CC0-5A96-49F8-3E8F9423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411955</xdr:colOff>
      <xdr:row>58</xdr:row>
      <xdr:rowOff>14287</xdr:rowOff>
    </xdr:from>
    <xdr:to>
      <xdr:col>10</xdr:col>
      <xdr:colOff>38100</xdr:colOff>
      <xdr:row>63</xdr:row>
      <xdr:rowOff>83344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8B9C82D-80A1-4FCB-B88D-E6EFA2D6905B}"/>
            </a:ext>
          </a:extLst>
        </xdr:cNvPr>
        <xdr:cNvGrpSpPr/>
      </xdr:nvGrpSpPr>
      <xdr:grpSpPr>
        <a:xfrm>
          <a:off x="5460205" y="11201832"/>
          <a:ext cx="838418" cy="1038876"/>
          <a:chOff x="10467975" y="3924300"/>
          <a:chExt cx="619125" cy="828675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513A1F4-78AE-3204-56BB-6EA17CD41AD6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1A7B0CAC-D3B2-C6B2-B6E0-7B70494F3E5F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" name="Arrow: Down 24">
            <a:extLst>
              <a:ext uri="{FF2B5EF4-FFF2-40B4-BE49-F238E27FC236}">
                <a16:creationId xmlns:a16="http://schemas.microsoft.com/office/drawing/2014/main" id="{A8340CBA-0D87-DE3E-2407-FB3A551D8312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986421FD-1372-4484-51C0-B682D0079861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44821</xdr:colOff>
      <xdr:row>79</xdr:row>
      <xdr:rowOff>138545</xdr:rowOff>
    </xdr:from>
    <xdr:to>
      <xdr:col>16</xdr:col>
      <xdr:colOff>406977</xdr:colOff>
      <xdr:row>100</xdr:row>
      <xdr:rowOff>77932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28B9A6A-5F6B-1472-F780-F9237F69D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440862</xdr:colOff>
      <xdr:row>82</xdr:row>
      <xdr:rowOff>137017</xdr:rowOff>
    </xdr:from>
    <xdr:to>
      <xdr:col>9</xdr:col>
      <xdr:colOff>319839</xdr:colOff>
      <xdr:row>86</xdr:row>
      <xdr:rowOff>28319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213AD0B-2287-E2C9-0F39-33975FEC026A}"/>
            </a:ext>
          </a:extLst>
        </xdr:cNvPr>
        <xdr:cNvGrpSpPr/>
      </xdr:nvGrpSpPr>
      <xdr:grpSpPr>
        <a:xfrm>
          <a:off x="5489112" y="15931199"/>
          <a:ext cx="485113" cy="670620"/>
          <a:chOff x="10514921" y="5772150"/>
          <a:chExt cx="494619" cy="662661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383397F7-2097-2BF2-028C-47BA097A14BC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0E52B18D-EF5D-0107-46F7-FCB6CF466D7D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4BBA702A-2ED5-7EFD-2AA6-50CAB6081E23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1" name="Arrow: Down 30">
            <a:extLst>
              <a:ext uri="{FF2B5EF4-FFF2-40B4-BE49-F238E27FC236}">
                <a16:creationId xmlns:a16="http://schemas.microsoft.com/office/drawing/2014/main" id="{4FEE65A5-902F-1144-F7A1-8DD121BFCFCA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11</xdr:col>
      <xdr:colOff>152768</xdr:colOff>
      <xdr:row>105</xdr:row>
      <xdr:rowOff>103909</xdr:rowOff>
    </xdr:from>
    <xdr:to>
      <xdr:col>20</xdr:col>
      <xdr:colOff>52335</xdr:colOff>
      <xdr:row>128</xdr:row>
      <xdr:rowOff>86591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03EB80-FB8B-970D-F337-9145D8FF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113866</xdr:colOff>
      <xdr:row>105</xdr:row>
      <xdr:rowOff>187252</xdr:rowOff>
    </xdr:from>
    <xdr:to>
      <xdr:col>19</xdr:col>
      <xdr:colOff>58144</xdr:colOff>
      <xdr:row>110</xdr:row>
      <xdr:rowOff>51738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BA13577-71D3-2F9E-E3F6-54B91425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5291" y="21199402"/>
          <a:ext cx="553878" cy="826511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112</xdr:row>
      <xdr:rowOff>173181</xdr:rowOff>
    </xdr:from>
    <xdr:to>
      <xdr:col>6</xdr:col>
      <xdr:colOff>557126</xdr:colOff>
      <xdr:row>117</xdr:row>
      <xdr:rowOff>25493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428AE81-CAE7-355D-3FB0-FB3D2C627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8681" y="4398817"/>
          <a:ext cx="552797" cy="831273"/>
        </a:xfrm>
        <a:prstGeom prst="rect">
          <a:avLst/>
        </a:prstGeom>
      </xdr:spPr>
    </xdr:pic>
    <xdr:clientData/>
  </xdr:twoCellAnchor>
  <xdr:twoCellAnchor>
    <xdr:from>
      <xdr:col>9</xdr:col>
      <xdr:colOff>239524</xdr:colOff>
      <xdr:row>133</xdr:row>
      <xdr:rowOff>16527</xdr:rowOff>
    </xdr:from>
    <xdr:to>
      <xdr:col>17</xdr:col>
      <xdr:colOff>434927</xdr:colOff>
      <xdr:row>148</xdr:row>
      <xdr:rowOff>57009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A55DEC6-9BB0-26D9-8A08-7C56EB1C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147205</xdr:colOff>
      <xdr:row>105</xdr:row>
      <xdr:rowOff>115597</xdr:rowOff>
    </xdr:from>
    <xdr:to>
      <xdr:col>25</xdr:col>
      <xdr:colOff>209549</xdr:colOff>
      <xdr:row>128</xdr:row>
      <xdr:rowOff>77931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DB47F-E147-2E08-8FA8-D4BF3DFE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9525</xdr:colOff>
      <xdr:row>5</xdr:row>
      <xdr:rowOff>28576</xdr:rowOff>
    </xdr:from>
    <xdr:to>
      <xdr:col>0</xdr:col>
      <xdr:colOff>585978</xdr:colOff>
      <xdr:row>13</xdr:row>
      <xdr:rowOff>176214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CAB1DF-78F5-A46F-CBE0-7529C814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0126"/>
          <a:ext cx="576453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34</xdr:row>
      <xdr:rowOff>23814</xdr:rowOff>
    </xdr:from>
    <xdr:to>
      <xdr:col>2</xdr:col>
      <xdr:colOff>371472</xdr:colOff>
      <xdr:row>37</xdr:row>
      <xdr:rowOff>95251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F81AFA-7BD5-2137-200C-0826AC84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6619877"/>
          <a:ext cx="1514472" cy="666749"/>
        </a:xfrm>
        <a:prstGeom prst="rect">
          <a:avLst/>
        </a:prstGeom>
      </xdr:spPr>
    </xdr:pic>
    <xdr:clientData/>
  </xdr:twoCellAnchor>
  <xdr:twoCellAnchor editAs="oneCell">
    <xdr:from>
      <xdr:col>0</xdr:col>
      <xdr:colOff>321469</xdr:colOff>
      <xdr:row>40</xdr:row>
      <xdr:rowOff>107156</xdr:rowOff>
    </xdr:from>
    <xdr:to>
      <xdr:col>1</xdr:col>
      <xdr:colOff>390317</xdr:colOff>
      <xdr:row>47</xdr:row>
      <xdr:rowOff>183355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0679CF6-4B2E-9CD3-1BD0-35D52333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69" y="7881937"/>
          <a:ext cx="676067" cy="1433512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139</xdr:row>
      <xdr:rowOff>117979</xdr:rowOff>
    </xdr:from>
    <xdr:to>
      <xdr:col>3</xdr:col>
      <xdr:colOff>508721</xdr:colOff>
      <xdr:row>144</xdr:row>
      <xdr:rowOff>103367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4B6F03E-9B7F-0739-E396-B5353C382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045" y="26710047"/>
          <a:ext cx="1781608" cy="946547"/>
        </a:xfrm>
        <a:prstGeom prst="rect">
          <a:avLst/>
        </a:prstGeom>
      </xdr:spPr>
    </xdr:pic>
    <xdr:clientData/>
  </xdr:twoCellAnchor>
  <xdr:twoCellAnchor>
    <xdr:from>
      <xdr:col>8</xdr:col>
      <xdr:colOff>470297</xdr:colOff>
      <xdr:row>151</xdr:row>
      <xdr:rowOff>98821</xdr:rowOff>
    </xdr:from>
    <xdr:to>
      <xdr:col>16</xdr:col>
      <xdr:colOff>5953</xdr:colOff>
      <xdr:row>165</xdr:row>
      <xdr:rowOff>139302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0DA5AC-263D-7375-7D17-94072812F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136922</xdr:colOff>
      <xdr:row>151</xdr:row>
      <xdr:rowOff>86915</xdr:rowOff>
    </xdr:from>
    <xdr:to>
      <xdr:col>23</xdr:col>
      <xdr:colOff>113109</xdr:colOff>
      <xdr:row>165</xdr:row>
      <xdr:rowOff>127396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CB2F30B-B0EC-8D82-0C51-CF3404969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446485</xdr:colOff>
      <xdr:row>166</xdr:row>
      <xdr:rowOff>86915</xdr:rowOff>
    </xdr:from>
    <xdr:to>
      <xdr:col>15</xdr:col>
      <xdr:colOff>589360</xdr:colOff>
      <xdr:row>180</xdr:row>
      <xdr:rowOff>127396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4EC8CFB-919D-84BF-34EA-4F0F95AC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4E21-49A9-4414-97FC-28A69F52329E}">
  <dimension ref="B1:AB175"/>
  <sheetViews>
    <sheetView tabSelected="1" topLeftCell="A146" zoomScale="110" zoomScaleNormal="110" workbookViewId="0">
      <selection activeCell="F180" sqref="F180"/>
    </sheetView>
  </sheetViews>
  <sheetFormatPr defaultRowHeight="15" x14ac:dyDescent="0.25"/>
  <cols>
    <col min="2" max="2" width="11.5703125" customWidth="1"/>
    <col min="6" max="6" width="9.5703125" bestFit="1" customWidth="1"/>
    <col min="12" max="12" width="9.140625" customWidth="1"/>
    <col min="13" max="13" width="8.42578125" customWidth="1"/>
    <col min="14" max="14" width="12.42578125" customWidth="1"/>
    <col min="17" max="17" width="9.7109375" customWidth="1"/>
    <col min="18" max="18" width="9.5703125" customWidth="1"/>
    <col min="20" max="20" width="5.140625" customWidth="1"/>
    <col min="21" max="21" width="17.140625" customWidth="1"/>
    <col min="25" max="25" width="7.85546875" customWidth="1"/>
    <col min="27" max="27" width="11.28515625" customWidth="1"/>
  </cols>
  <sheetData>
    <row r="1" spans="2:28" x14ac:dyDescent="0.25">
      <c r="F1" s="33" t="s">
        <v>34</v>
      </c>
    </row>
    <row r="2" spans="2:28" x14ac:dyDescent="0.25">
      <c r="B2" t="s">
        <v>33</v>
      </c>
      <c r="F2" s="35" t="s">
        <v>35</v>
      </c>
      <c r="H2" s="23" t="s">
        <v>41</v>
      </c>
      <c r="I2" s="23"/>
    </row>
    <row r="3" spans="2:28" x14ac:dyDescent="0.25">
      <c r="F3" s="34" t="s">
        <v>36</v>
      </c>
      <c r="H3" t="s">
        <v>50</v>
      </c>
    </row>
    <row r="4" spans="2:28" ht="15.75" thickBot="1" x14ac:dyDescent="0.3">
      <c r="F4" s="36" t="s">
        <v>37</v>
      </c>
    </row>
    <row r="5" spans="2:28" ht="15.75" thickBot="1" x14ac:dyDescent="0.3"/>
    <row r="6" spans="2:28" ht="15.75" thickBot="1" x14ac:dyDescent="0.3">
      <c r="B6" s="2" t="s">
        <v>3</v>
      </c>
      <c r="C6" s="3"/>
      <c r="D6" s="3"/>
      <c r="E6" s="3"/>
      <c r="F6" s="3"/>
      <c r="G6" s="3"/>
      <c r="H6" s="3"/>
      <c r="I6" s="3"/>
      <c r="J6" s="5"/>
      <c r="AB6" s="12"/>
    </row>
    <row r="7" spans="2:28" x14ac:dyDescent="0.25">
      <c r="B7" s="2"/>
      <c r="C7" s="10" t="s">
        <v>8</v>
      </c>
      <c r="D7" s="10" t="s">
        <v>2</v>
      </c>
      <c r="E7" s="10" t="s">
        <v>0</v>
      </c>
      <c r="F7" s="10" t="s">
        <v>1</v>
      </c>
      <c r="G7" s="10" t="s">
        <v>4</v>
      </c>
      <c r="H7" s="10" t="s">
        <v>5</v>
      </c>
      <c r="I7" s="10" t="s">
        <v>6</v>
      </c>
      <c r="J7" s="19" t="s">
        <v>39</v>
      </c>
      <c r="K7" s="12"/>
      <c r="AA7" s="30"/>
      <c r="AB7" s="12"/>
    </row>
    <row r="8" spans="2:28" x14ac:dyDescent="0.25">
      <c r="B8" s="33" t="s">
        <v>34</v>
      </c>
      <c r="C8" s="12">
        <v>74.5</v>
      </c>
      <c r="D8" s="12">
        <v>74.709999999999994</v>
      </c>
      <c r="E8" s="12">
        <v>75.05</v>
      </c>
      <c r="F8" s="12">
        <v>75.14</v>
      </c>
      <c r="G8" s="12">
        <v>75.23</v>
      </c>
      <c r="H8" s="12">
        <v>75.23</v>
      </c>
      <c r="I8" s="12">
        <v>75.260000000000005</v>
      </c>
      <c r="J8" s="20">
        <v>75.27</v>
      </c>
      <c r="K8" s="12"/>
      <c r="AA8" s="31"/>
      <c r="AB8" s="12"/>
    </row>
    <row r="9" spans="2:28" x14ac:dyDescent="0.25">
      <c r="B9" s="35" t="s">
        <v>35</v>
      </c>
      <c r="C9" s="12">
        <v>74.5</v>
      </c>
      <c r="D9" s="12">
        <v>74.92</v>
      </c>
      <c r="E9" s="12">
        <v>76.36</v>
      </c>
      <c r="F9" s="12">
        <v>76.5</v>
      </c>
      <c r="G9" s="12">
        <v>76.52</v>
      </c>
      <c r="H9" s="12">
        <v>76.72</v>
      </c>
      <c r="I9" s="12">
        <v>76.790000000000006</v>
      </c>
      <c r="J9" s="20">
        <v>76.81</v>
      </c>
      <c r="K9" s="12"/>
      <c r="AA9" s="1"/>
      <c r="AB9" s="12"/>
    </row>
    <row r="10" spans="2:28" x14ac:dyDescent="0.25">
      <c r="B10" s="34" t="s">
        <v>36</v>
      </c>
      <c r="C10" s="12">
        <v>74.5</v>
      </c>
      <c r="D10" s="12">
        <v>75.709999999999994</v>
      </c>
      <c r="E10" s="12">
        <v>77.52</v>
      </c>
      <c r="F10" s="12">
        <v>77.849999999999994</v>
      </c>
      <c r="G10" s="12">
        <v>78.02</v>
      </c>
      <c r="H10" s="12">
        <v>78.33</v>
      </c>
      <c r="I10" s="12">
        <v>78.47</v>
      </c>
      <c r="J10" s="20">
        <v>78.510000000000005</v>
      </c>
      <c r="K10" s="12"/>
      <c r="AA10" s="1"/>
      <c r="AB10" s="12"/>
    </row>
    <row r="11" spans="2:28" ht="15.75" thickBot="1" x14ac:dyDescent="0.3">
      <c r="B11" s="36" t="s">
        <v>37</v>
      </c>
      <c r="C11" s="14">
        <v>74.5</v>
      </c>
      <c r="D11" s="14">
        <v>77.11</v>
      </c>
      <c r="E11" s="14">
        <v>81.180000000000007</v>
      </c>
      <c r="F11" s="14">
        <v>81.48</v>
      </c>
      <c r="G11" s="14">
        <v>81.75</v>
      </c>
      <c r="H11" s="14">
        <v>81.95</v>
      </c>
      <c r="I11" s="14">
        <v>82.28</v>
      </c>
      <c r="J11" s="21">
        <v>82.45</v>
      </c>
      <c r="K11" s="12"/>
    </row>
    <row r="12" spans="2:28" x14ac:dyDescent="0.25">
      <c r="B12" s="2"/>
      <c r="C12" s="3"/>
      <c r="D12" s="3"/>
      <c r="E12" s="3"/>
      <c r="F12" s="3"/>
      <c r="G12" s="3"/>
      <c r="H12" s="3"/>
      <c r="I12" s="3"/>
      <c r="J12" s="3"/>
    </row>
    <row r="13" spans="2:28" ht="15.75" thickBot="1" x14ac:dyDescent="0.3">
      <c r="B13" s="8" t="s">
        <v>7</v>
      </c>
      <c r="C13" s="4"/>
      <c r="D13" s="4"/>
      <c r="E13" s="4"/>
      <c r="F13" s="4"/>
      <c r="G13" s="4"/>
      <c r="H13" s="4"/>
    </row>
    <row r="14" spans="2:28" x14ac:dyDescent="0.25">
      <c r="B14" s="2"/>
      <c r="C14" s="10" t="s">
        <v>0</v>
      </c>
      <c r="D14" s="10" t="s">
        <v>1</v>
      </c>
      <c r="E14" s="10" t="s">
        <v>4</v>
      </c>
      <c r="F14" s="10" t="s">
        <v>5</v>
      </c>
      <c r="G14" s="10" t="s">
        <v>6</v>
      </c>
      <c r="H14" s="19" t="s">
        <v>39</v>
      </c>
      <c r="I14" s="12"/>
      <c r="J14" s="12"/>
    </row>
    <row r="15" spans="2:28" x14ac:dyDescent="0.25">
      <c r="B15" s="33" t="s">
        <v>34</v>
      </c>
      <c r="C15" s="12">
        <f t="shared" ref="C15:H15" si="0">+E8-D8</f>
        <v>0.34000000000000341</v>
      </c>
      <c r="D15" s="12">
        <f t="shared" si="0"/>
        <v>9.0000000000003411E-2</v>
      </c>
      <c r="E15" s="12">
        <f t="shared" si="0"/>
        <v>9.0000000000003411E-2</v>
      </c>
      <c r="F15" s="12">
        <f t="shared" si="0"/>
        <v>0</v>
      </c>
      <c r="G15" s="12">
        <f t="shared" si="0"/>
        <v>3.0000000000001137E-2</v>
      </c>
      <c r="H15" s="20">
        <f t="shared" si="0"/>
        <v>9.9999999999909051E-3</v>
      </c>
      <c r="I15" s="12"/>
      <c r="J15" s="12"/>
    </row>
    <row r="16" spans="2:28" x14ac:dyDescent="0.25">
      <c r="B16" s="35" t="s">
        <v>35</v>
      </c>
      <c r="C16" s="12">
        <f t="shared" ref="C16:C18" si="1">+E9-D9</f>
        <v>1.4399999999999977</v>
      </c>
      <c r="D16" s="12">
        <f t="shared" ref="D16:D18" si="2">+F9-E9</f>
        <v>0.14000000000000057</v>
      </c>
      <c r="E16" s="12">
        <f t="shared" ref="E16:E18" si="3">+G9-F9</f>
        <v>1.9999999999996021E-2</v>
      </c>
      <c r="F16" s="12">
        <f t="shared" ref="F16:F18" si="4">+H9-G9</f>
        <v>0.20000000000000284</v>
      </c>
      <c r="G16" s="12">
        <f t="shared" ref="G16:G18" si="5">+I9-H9</f>
        <v>7.000000000000739E-2</v>
      </c>
      <c r="H16" s="20">
        <f t="shared" ref="H16:H18" si="6">+J9-I9</f>
        <v>1.9999999999996021E-2</v>
      </c>
      <c r="I16" s="12"/>
      <c r="J16" s="12"/>
    </row>
    <row r="17" spans="2:17" x14ac:dyDescent="0.25">
      <c r="B17" s="34" t="s">
        <v>36</v>
      </c>
      <c r="C17" s="12">
        <f t="shared" si="1"/>
        <v>1.8100000000000023</v>
      </c>
      <c r="D17" s="12">
        <f t="shared" si="2"/>
        <v>0.32999999999999829</v>
      </c>
      <c r="E17" s="12">
        <f t="shared" si="3"/>
        <v>0.17000000000000171</v>
      </c>
      <c r="F17" s="12">
        <f t="shared" si="4"/>
        <v>0.31000000000000227</v>
      </c>
      <c r="G17" s="12">
        <f t="shared" si="5"/>
        <v>0.14000000000000057</v>
      </c>
      <c r="H17" s="20">
        <f t="shared" si="6"/>
        <v>4.0000000000006253E-2</v>
      </c>
      <c r="I17" s="12"/>
      <c r="J17" s="12"/>
    </row>
    <row r="18" spans="2:17" ht="15.75" thickBot="1" x14ac:dyDescent="0.3">
      <c r="B18" s="36" t="s">
        <v>37</v>
      </c>
      <c r="C18" s="14">
        <f t="shared" si="1"/>
        <v>4.0700000000000074</v>
      </c>
      <c r="D18" s="14">
        <f t="shared" si="2"/>
        <v>0.29999999999999716</v>
      </c>
      <c r="E18" s="14">
        <f t="shared" si="3"/>
        <v>0.26999999999999602</v>
      </c>
      <c r="F18" s="14">
        <f t="shared" si="4"/>
        <v>0.20000000000000284</v>
      </c>
      <c r="G18" s="14">
        <f t="shared" si="5"/>
        <v>0.32999999999999829</v>
      </c>
      <c r="H18" s="21">
        <f t="shared" si="6"/>
        <v>0.17000000000000171</v>
      </c>
      <c r="I18" s="12"/>
      <c r="J18" s="12"/>
    </row>
    <row r="20" spans="2:17" x14ac:dyDescent="0.25">
      <c r="O20" s="12"/>
      <c r="P20" s="12"/>
      <c r="Q20" s="12"/>
    </row>
    <row r="21" spans="2:17" ht="15.75" thickBot="1" x14ac:dyDescent="0.3">
      <c r="O21" s="12"/>
      <c r="P21" s="12"/>
      <c r="Q21" s="12"/>
    </row>
    <row r="22" spans="2:17" x14ac:dyDescent="0.25">
      <c r="B22" s="2"/>
      <c r="C22" s="3" t="s">
        <v>12</v>
      </c>
      <c r="D22" s="3"/>
      <c r="E22" s="3"/>
      <c r="F22" s="3"/>
      <c r="G22" s="5"/>
    </row>
    <row r="23" spans="2:17" ht="15.75" thickBot="1" x14ac:dyDescent="0.3">
      <c r="B23" s="6"/>
      <c r="C23" t="s">
        <v>15</v>
      </c>
      <c r="G23" s="7"/>
    </row>
    <row r="24" spans="2:17" x14ac:dyDescent="0.25">
      <c r="B24" s="6"/>
      <c r="C24" s="2"/>
      <c r="D24" s="10" t="s">
        <v>9</v>
      </c>
      <c r="E24" s="10" t="s">
        <v>10</v>
      </c>
      <c r="F24" s="11" t="s">
        <v>11</v>
      </c>
      <c r="G24" s="7"/>
    </row>
    <row r="25" spans="2:17" x14ac:dyDescent="0.25">
      <c r="B25" s="6"/>
      <c r="C25" s="33" t="s">
        <v>34</v>
      </c>
      <c r="D25" s="12">
        <v>55.1</v>
      </c>
      <c r="E25" s="12">
        <v>53.7</v>
      </c>
      <c r="F25" s="13">
        <f>AVERAGE(D25:E25)</f>
        <v>54.400000000000006</v>
      </c>
      <c r="G25" s="7"/>
    </row>
    <row r="26" spans="2:17" x14ac:dyDescent="0.25">
      <c r="B26" s="6"/>
      <c r="C26" s="35" t="s">
        <v>35</v>
      </c>
      <c r="D26" s="12">
        <v>38.1</v>
      </c>
      <c r="E26" s="12">
        <v>36</v>
      </c>
      <c r="F26" s="13">
        <f>AVERAGE(D26:E26)</f>
        <v>37.049999999999997</v>
      </c>
      <c r="G26" s="7"/>
    </row>
    <row r="27" spans="2:17" x14ac:dyDescent="0.25">
      <c r="B27" s="6"/>
      <c r="C27" s="34" t="s">
        <v>36</v>
      </c>
      <c r="D27" s="12">
        <v>34.6</v>
      </c>
      <c r="E27" s="12">
        <v>35</v>
      </c>
      <c r="F27" s="13">
        <f>AVERAGE(D27:E27)</f>
        <v>34.799999999999997</v>
      </c>
      <c r="G27" s="7"/>
    </row>
    <row r="28" spans="2:17" ht="15.75" thickBot="1" x14ac:dyDescent="0.3">
      <c r="B28" s="6"/>
      <c r="C28" s="36" t="s">
        <v>37</v>
      </c>
      <c r="D28" s="14">
        <v>20.7</v>
      </c>
      <c r="E28" s="14">
        <v>21.2</v>
      </c>
      <c r="F28" s="15">
        <f>AVERAGE(D28:E28)</f>
        <v>20.95</v>
      </c>
      <c r="G28" s="7"/>
    </row>
    <row r="29" spans="2:17" x14ac:dyDescent="0.25">
      <c r="B29" s="6"/>
      <c r="D29" s="12"/>
      <c r="E29" s="12"/>
      <c r="F29" s="12"/>
      <c r="G29" s="7"/>
    </row>
    <row r="30" spans="2:17" ht="15.75" thickBot="1" x14ac:dyDescent="0.3">
      <c r="B30" s="6"/>
      <c r="C30" t="s">
        <v>38</v>
      </c>
      <c r="D30" s="12"/>
      <c r="E30" s="12"/>
      <c r="F30" s="12"/>
      <c r="G30" s="7"/>
      <c r="O30" s="12"/>
      <c r="P30" s="12"/>
      <c r="Q30" s="12"/>
    </row>
    <row r="31" spans="2:17" x14ac:dyDescent="0.25">
      <c r="B31" s="6"/>
      <c r="C31" s="2"/>
      <c r="D31" s="10" t="s">
        <v>9</v>
      </c>
      <c r="E31" s="10" t="s">
        <v>10</v>
      </c>
      <c r="F31" s="11" t="s">
        <v>11</v>
      </c>
      <c r="G31" s="7"/>
    </row>
    <row r="32" spans="2:17" x14ac:dyDescent="0.25">
      <c r="B32" s="6"/>
      <c r="C32" s="33" t="s">
        <v>34</v>
      </c>
      <c r="D32" s="37">
        <v>1.2</v>
      </c>
      <c r="E32" s="37">
        <v>1.2</v>
      </c>
      <c r="F32" s="16">
        <f>AVERAGE(D32:E32)</f>
        <v>1.2</v>
      </c>
      <c r="G32" s="7"/>
    </row>
    <row r="33" spans="2:7" x14ac:dyDescent="0.25">
      <c r="B33" s="6"/>
      <c r="C33" s="35" t="s">
        <v>35</v>
      </c>
      <c r="D33" s="37">
        <v>1.8</v>
      </c>
      <c r="E33" s="37">
        <v>1.8</v>
      </c>
      <c r="F33" s="16">
        <f>AVERAGE(D33:E33)</f>
        <v>1.8</v>
      </c>
      <c r="G33" s="7"/>
    </row>
    <row r="34" spans="2:7" x14ac:dyDescent="0.25">
      <c r="B34" s="6"/>
      <c r="C34" s="34" t="s">
        <v>36</v>
      </c>
      <c r="D34" s="37">
        <v>2</v>
      </c>
      <c r="E34" s="37">
        <v>2</v>
      </c>
      <c r="F34" s="16">
        <f>AVERAGE(D34:E34)</f>
        <v>2</v>
      </c>
      <c r="G34" s="7"/>
    </row>
    <row r="35" spans="2:7" ht="15.75" thickBot="1" x14ac:dyDescent="0.3">
      <c r="B35" s="6"/>
      <c r="C35" s="36" t="s">
        <v>37</v>
      </c>
      <c r="D35" s="17">
        <v>2.6</v>
      </c>
      <c r="E35" s="17">
        <v>2.6</v>
      </c>
      <c r="F35" s="18">
        <f>AVERAGE(D35:E35)</f>
        <v>2.6</v>
      </c>
      <c r="G35" s="7"/>
    </row>
    <row r="36" spans="2:7" ht="15.75" thickBot="1" x14ac:dyDescent="0.3">
      <c r="B36" s="8"/>
      <c r="C36" s="4"/>
      <c r="D36" s="14"/>
      <c r="E36" s="14"/>
      <c r="F36" s="14"/>
      <c r="G36" s="9"/>
    </row>
    <row r="40" spans="2:7" ht="15.75" thickBot="1" x14ac:dyDescent="0.3"/>
    <row r="41" spans="2:7" x14ac:dyDescent="0.25">
      <c r="B41" s="2"/>
      <c r="C41" s="3" t="s">
        <v>13</v>
      </c>
      <c r="D41" s="3"/>
      <c r="E41" s="3"/>
      <c r="F41" s="3"/>
      <c r="G41" s="5"/>
    </row>
    <row r="42" spans="2:7" ht="15.75" thickBot="1" x14ac:dyDescent="0.3">
      <c r="B42" s="6"/>
      <c r="C42" t="s">
        <v>14</v>
      </c>
      <c r="G42" s="7"/>
    </row>
    <row r="43" spans="2:7" x14ac:dyDescent="0.25">
      <c r="B43" s="6"/>
      <c r="C43" s="2"/>
      <c r="D43" s="10" t="s">
        <v>9</v>
      </c>
      <c r="E43" s="10" t="s">
        <v>10</v>
      </c>
      <c r="F43" s="11" t="s">
        <v>11</v>
      </c>
      <c r="G43" s="7"/>
    </row>
    <row r="44" spans="2:7" x14ac:dyDescent="0.25">
      <c r="B44" s="6"/>
      <c r="C44" s="33" t="s">
        <v>34</v>
      </c>
      <c r="D44" s="12">
        <v>27.2</v>
      </c>
      <c r="E44" s="12">
        <v>25.3</v>
      </c>
      <c r="F44" s="13">
        <f>AVERAGE(D44:E44)</f>
        <v>26.25</v>
      </c>
      <c r="G44" s="7"/>
    </row>
    <row r="45" spans="2:7" x14ac:dyDescent="0.25">
      <c r="B45" s="6"/>
      <c r="C45" s="35" t="s">
        <v>35</v>
      </c>
      <c r="D45" s="12">
        <v>26.8</v>
      </c>
      <c r="E45" s="12">
        <v>21.2</v>
      </c>
      <c r="F45" s="13">
        <f>AVERAGE(D45:E45)</f>
        <v>24</v>
      </c>
      <c r="G45" s="7"/>
    </row>
    <row r="46" spans="2:7" x14ac:dyDescent="0.25">
      <c r="B46" s="6"/>
      <c r="C46" s="34" t="s">
        <v>36</v>
      </c>
      <c r="D46" s="12">
        <v>23.2</v>
      </c>
      <c r="E46" s="12">
        <v>25.1</v>
      </c>
      <c r="F46" s="13">
        <f>AVERAGE(D46:E46)</f>
        <v>24.15</v>
      </c>
      <c r="G46" s="7"/>
    </row>
    <row r="47" spans="2:7" ht="15.75" thickBot="1" x14ac:dyDescent="0.3">
      <c r="B47" s="6"/>
      <c r="C47" s="36" t="s">
        <v>37</v>
      </c>
      <c r="D47" s="14">
        <v>17.2</v>
      </c>
      <c r="E47" s="14">
        <v>18.399999999999999</v>
      </c>
      <c r="F47" s="15">
        <f>AVERAGE(D47:E47)</f>
        <v>17.799999999999997</v>
      </c>
      <c r="G47" s="7"/>
    </row>
    <row r="48" spans="2:7" ht="15.75" thickBot="1" x14ac:dyDescent="0.3">
      <c r="B48" s="8"/>
      <c r="C48" s="4"/>
      <c r="D48" s="4"/>
      <c r="E48" s="4"/>
      <c r="F48" s="4"/>
      <c r="G48" s="9"/>
    </row>
    <row r="59" spans="2:7" ht="15.75" thickBot="1" x14ac:dyDescent="0.3"/>
    <row r="60" spans="2:7" x14ac:dyDescent="0.25">
      <c r="B60" s="2"/>
      <c r="C60" s="3" t="s">
        <v>17</v>
      </c>
      <c r="D60" s="10"/>
      <c r="E60" s="10"/>
      <c r="F60" s="10"/>
      <c r="G60" s="5"/>
    </row>
    <row r="61" spans="2:7" ht="15.75" thickBot="1" x14ac:dyDescent="0.3">
      <c r="B61" s="6"/>
      <c r="C61" s="1" t="s">
        <v>31</v>
      </c>
      <c r="D61" s="12"/>
      <c r="E61" s="12"/>
      <c r="F61" s="12"/>
      <c r="G61" s="7"/>
    </row>
    <row r="62" spans="2:7" x14ac:dyDescent="0.25">
      <c r="B62" s="6"/>
      <c r="C62" s="2"/>
      <c r="D62" s="10" t="s">
        <v>28</v>
      </c>
      <c r="E62" s="10" t="s">
        <v>29</v>
      </c>
      <c r="F62" s="19" t="s">
        <v>30</v>
      </c>
      <c r="G62" s="7"/>
    </row>
    <row r="63" spans="2:7" x14ac:dyDescent="0.25">
      <c r="B63" s="6"/>
      <c r="C63" s="33" t="s">
        <v>34</v>
      </c>
      <c r="D63" s="12">
        <v>0.46</v>
      </c>
      <c r="E63" s="12">
        <v>0.59</v>
      </c>
      <c r="F63" s="20">
        <v>0.62</v>
      </c>
      <c r="G63" s="7"/>
    </row>
    <row r="64" spans="2:7" x14ac:dyDescent="0.25">
      <c r="B64" s="6"/>
      <c r="C64" s="35" t="s">
        <v>35</v>
      </c>
      <c r="D64" s="12">
        <v>0.88</v>
      </c>
      <c r="E64" s="12">
        <v>1.38</v>
      </c>
      <c r="F64" s="20">
        <v>1.48</v>
      </c>
      <c r="G64" s="7"/>
    </row>
    <row r="65" spans="2:7" x14ac:dyDescent="0.25">
      <c r="B65" s="6"/>
      <c r="C65" s="34" t="s">
        <v>36</v>
      </c>
      <c r="D65" s="12">
        <v>1.19</v>
      </c>
      <c r="E65" s="12">
        <v>1.95</v>
      </c>
      <c r="F65" s="20">
        <v>2.04</v>
      </c>
      <c r="G65" s="7"/>
    </row>
    <row r="66" spans="2:7" ht="15.75" thickBot="1" x14ac:dyDescent="0.3">
      <c r="B66" s="6"/>
      <c r="C66" s="36" t="s">
        <v>37</v>
      </c>
      <c r="D66" s="14">
        <v>4.09</v>
      </c>
      <c r="E66" s="14">
        <v>6.49</v>
      </c>
      <c r="F66" s="21">
        <v>6.69</v>
      </c>
      <c r="G66" s="7"/>
    </row>
    <row r="67" spans="2:7" ht="15.75" thickBot="1" x14ac:dyDescent="0.3">
      <c r="B67" s="8"/>
      <c r="C67" s="4"/>
      <c r="D67" s="14"/>
      <c r="E67" s="14"/>
      <c r="F67" s="14"/>
      <c r="G67" s="9"/>
    </row>
    <row r="68" spans="2:7" x14ac:dyDescent="0.25">
      <c r="C68" t="s">
        <v>49</v>
      </c>
    </row>
    <row r="83" spans="2:7" ht="15.75" thickBot="1" x14ac:dyDescent="0.3"/>
    <row r="84" spans="2:7" x14ac:dyDescent="0.25">
      <c r="B84" s="2"/>
      <c r="C84" s="3" t="s">
        <v>16</v>
      </c>
      <c r="D84" s="10"/>
      <c r="E84" s="10"/>
      <c r="F84" s="10"/>
      <c r="G84" s="5"/>
    </row>
    <row r="85" spans="2:7" ht="15.75" thickBot="1" x14ac:dyDescent="0.3">
      <c r="B85" s="6"/>
      <c r="C85" s="32" t="s">
        <v>27</v>
      </c>
      <c r="D85" s="12"/>
      <c r="E85" s="12"/>
      <c r="F85" s="12"/>
      <c r="G85" s="7"/>
    </row>
    <row r="86" spans="2:7" x14ac:dyDescent="0.25">
      <c r="B86" s="6"/>
      <c r="C86" s="2"/>
      <c r="D86" s="10" t="s">
        <v>28</v>
      </c>
      <c r="E86" s="19" t="s">
        <v>30</v>
      </c>
      <c r="G86" s="7"/>
    </row>
    <row r="87" spans="2:7" x14ac:dyDescent="0.25">
      <c r="B87" s="6"/>
      <c r="C87" s="33" t="s">
        <v>34</v>
      </c>
      <c r="D87" s="12">
        <f t="shared" ref="D87:E90" si="7">+D95-50</f>
        <v>0.54999999999999716</v>
      </c>
      <c r="E87" s="20">
        <f t="shared" si="7"/>
        <v>0.56000000000000227</v>
      </c>
      <c r="F87" s="39"/>
      <c r="G87" s="7"/>
    </row>
    <row r="88" spans="2:7" x14ac:dyDescent="0.25">
      <c r="B88" s="6"/>
      <c r="C88" s="35" t="s">
        <v>35</v>
      </c>
      <c r="D88" s="12">
        <f t="shared" si="7"/>
        <v>0.60999999999999943</v>
      </c>
      <c r="E88" s="20">
        <f t="shared" si="7"/>
        <v>0.79999999999999716</v>
      </c>
      <c r="F88" s="39"/>
      <c r="G88" s="7"/>
    </row>
    <row r="89" spans="2:7" x14ac:dyDescent="0.25">
      <c r="B89" s="6"/>
      <c r="C89" s="34" t="s">
        <v>36</v>
      </c>
      <c r="D89" s="12">
        <f t="shared" si="7"/>
        <v>1.25</v>
      </c>
      <c r="E89" s="20">
        <f t="shared" si="7"/>
        <v>1.4099999999999966</v>
      </c>
      <c r="F89" s="39"/>
      <c r="G89" s="7"/>
    </row>
    <row r="90" spans="2:7" ht="15.75" thickBot="1" x14ac:dyDescent="0.3">
      <c r="B90" s="6"/>
      <c r="C90" s="36" t="s">
        <v>37</v>
      </c>
      <c r="D90" s="14">
        <f t="shared" si="7"/>
        <v>2.9399999999999977</v>
      </c>
      <c r="E90" s="21">
        <f t="shared" si="7"/>
        <v>3.4799999999999969</v>
      </c>
      <c r="F90" s="39"/>
      <c r="G90" s="7"/>
    </row>
    <row r="91" spans="2:7" ht="15.75" thickBot="1" x14ac:dyDescent="0.3">
      <c r="B91" s="8"/>
      <c r="C91" s="4"/>
      <c r="D91" s="4"/>
      <c r="E91" s="4"/>
      <c r="F91" s="4"/>
      <c r="G91" s="9"/>
    </row>
    <row r="92" spans="2:7" x14ac:dyDescent="0.25">
      <c r="C92" t="s">
        <v>49</v>
      </c>
    </row>
    <row r="93" spans="2:7" ht="15.75" thickBot="1" x14ac:dyDescent="0.3">
      <c r="B93" s="40" t="s">
        <v>40</v>
      </c>
      <c r="C93" s="40"/>
      <c r="D93" s="40"/>
      <c r="E93" s="40"/>
    </row>
    <row r="94" spans="2:7" x14ac:dyDescent="0.25">
      <c r="B94" s="40"/>
      <c r="C94" s="41"/>
      <c r="D94" s="42" t="s">
        <v>28</v>
      </c>
      <c r="E94" s="43" t="s">
        <v>30</v>
      </c>
    </row>
    <row r="95" spans="2:7" x14ac:dyDescent="0.25">
      <c r="B95" s="40"/>
      <c r="C95" s="35" t="s">
        <v>34</v>
      </c>
      <c r="D95" s="44">
        <v>50.55</v>
      </c>
      <c r="E95" s="45">
        <v>50.56</v>
      </c>
    </row>
    <row r="96" spans="2:7" x14ac:dyDescent="0.25">
      <c r="B96" s="40"/>
      <c r="C96" s="35" t="s">
        <v>35</v>
      </c>
      <c r="D96" s="44">
        <v>50.61</v>
      </c>
      <c r="E96" s="45">
        <v>50.8</v>
      </c>
    </row>
    <row r="97" spans="2:11" x14ac:dyDescent="0.25">
      <c r="B97" s="40"/>
      <c r="C97" s="35" t="s">
        <v>36</v>
      </c>
      <c r="D97" s="44">
        <v>51.25</v>
      </c>
      <c r="E97" s="45">
        <v>51.41</v>
      </c>
    </row>
    <row r="98" spans="2:11" ht="15.75" thickBot="1" x14ac:dyDescent="0.3">
      <c r="B98" s="40"/>
      <c r="C98" s="46" t="s">
        <v>37</v>
      </c>
      <c r="D98" s="47">
        <v>52.94</v>
      </c>
      <c r="E98" s="48">
        <v>53.48</v>
      </c>
    </row>
    <row r="110" spans="2:11" ht="15.75" thickBot="1" x14ac:dyDescent="0.3"/>
    <row r="111" spans="2:11" x14ac:dyDescent="0.25">
      <c r="B111" s="2"/>
      <c r="C111" s="3" t="s">
        <v>20</v>
      </c>
      <c r="D111" s="3"/>
      <c r="E111" s="3"/>
      <c r="F111" s="3"/>
      <c r="G111" s="3"/>
      <c r="H111" s="3"/>
      <c r="I111" s="3"/>
      <c r="J111" s="3"/>
      <c r="K111" s="5"/>
    </row>
    <row r="112" spans="2:11" x14ac:dyDescent="0.25">
      <c r="B112" s="6"/>
      <c r="C112" t="s">
        <v>21</v>
      </c>
      <c r="K112" s="7"/>
    </row>
    <row r="113" spans="2:11" ht="15.75" thickBot="1" x14ac:dyDescent="0.3">
      <c r="B113" s="6"/>
      <c r="D113" t="s">
        <v>22</v>
      </c>
      <c r="F113" s="1" t="s">
        <v>11</v>
      </c>
      <c r="H113" t="s">
        <v>23</v>
      </c>
      <c r="J113" s="1" t="s">
        <v>11</v>
      </c>
      <c r="K113" s="7"/>
    </row>
    <row r="114" spans="2:11" x14ac:dyDescent="0.25">
      <c r="B114" s="6"/>
      <c r="C114" s="22"/>
      <c r="D114" s="10" t="s">
        <v>9</v>
      </c>
      <c r="E114" s="10" t="s">
        <v>10</v>
      </c>
      <c r="F114" s="11" t="s">
        <v>24</v>
      </c>
      <c r="G114" s="24"/>
      <c r="H114" s="22" t="s">
        <v>9</v>
      </c>
      <c r="I114" s="10" t="s">
        <v>10</v>
      </c>
      <c r="J114" s="11" t="s">
        <v>25</v>
      </c>
      <c r="K114" s="7"/>
    </row>
    <row r="115" spans="2:11" x14ac:dyDescent="0.25">
      <c r="B115" s="6"/>
      <c r="C115" s="33" t="s">
        <v>34</v>
      </c>
      <c r="D115" s="12">
        <v>3.9</v>
      </c>
      <c r="E115" s="12">
        <v>4.3</v>
      </c>
      <c r="F115" s="13">
        <f>AVERAGE(D115:E115)</f>
        <v>4.0999999999999996</v>
      </c>
      <c r="G115" s="25"/>
      <c r="H115" s="6">
        <v>1.6</v>
      </c>
      <c r="I115">
        <v>1.8</v>
      </c>
      <c r="J115" s="13">
        <f>AVERAGE(H115:I115)</f>
        <v>1.7000000000000002</v>
      </c>
      <c r="K115" s="52">
        <f>+J115/F115</f>
        <v>0.41463414634146351</v>
      </c>
    </row>
    <row r="116" spans="2:11" x14ac:dyDescent="0.25">
      <c r="B116" s="6"/>
      <c r="C116" s="35" t="s">
        <v>35</v>
      </c>
      <c r="D116" s="12">
        <v>2.6</v>
      </c>
      <c r="E116" s="12">
        <v>2.9</v>
      </c>
      <c r="F116" s="13">
        <f>AVERAGE(D116:E116)</f>
        <v>2.75</v>
      </c>
      <c r="G116" s="25"/>
      <c r="H116" s="6">
        <v>1.3</v>
      </c>
      <c r="I116">
        <v>1.5</v>
      </c>
      <c r="J116" s="13">
        <f>AVERAGE(H116:I116)</f>
        <v>1.4</v>
      </c>
      <c r="K116" s="52">
        <f t="shared" ref="K116:K118" si="8">+J116/F116</f>
        <v>0.50909090909090904</v>
      </c>
    </row>
    <row r="117" spans="2:11" x14ac:dyDescent="0.25">
      <c r="B117" s="6"/>
      <c r="C117" s="34" t="s">
        <v>36</v>
      </c>
      <c r="D117" s="12">
        <v>3.4</v>
      </c>
      <c r="E117" s="12">
        <v>3.4</v>
      </c>
      <c r="F117" s="13">
        <f>AVERAGE(D117:E117)</f>
        <v>3.4</v>
      </c>
      <c r="G117" s="25"/>
      <c r="H117" s="6">
        <v>1.9</v>
      </c>
      <c r="I117">
        <v>1.6</v>
      </c>
      <c r="J117" s="13">
        <f t="shared" ref="J117" si="9">AVERAGE(H117:I117)</f>
        <v>1.75</v>
      </c>
      <c r="K117" s="52">
        <f t="shared" si="8"/>
        <v>0.51470588235294124</v>
      </c>
    </row>
    <row r="118" spans="2:11" ht="15.75" thickBot="1" x14ac:dyDescent="0.3">
      <c r="B118" s="6"/>
      <c r="C118" s="36" t="s">
        <v>37</v>
      </c>
      <c r="D118" s="38">
        <v>2</v>
      </c>
      <c r="E118" s="14">
        <v>1.9</v>
      </c>
      <c r="F118" s="15">
        <f>AVERAGE(D118:E118)</f>
        <v>1.95</v>
      </c>
      <c r="G118" s="26"/>
      <c r="H118" s="8">
        <v>0.7</v>
      </c>
      <c r="I118" s="4">
        <v>0.7</v>
      </c>
      <c r="J118" s="15">
        <f>AVERAGE(H118:I118)</f>
        <v>0.7</v>
      </c>
      <c r="K118" s="52">
        <f t="shared" si="8"/>
        <v>0.35897435897435898</v>
      </c>
    </row>
    <row r="119" spans="2:11" x14ac:dyDescent="0.25">
      <c r="B119" s="6"/>
      <c r="K119" s="7"/>
    </row>
    <row r="120" spans="2:11" ht="15.75" thickBot="1" x14ac:dyDescent="0.3">
      <c r="B120" s="6"/>
      <c r="C120" t="s">
        <v>32</v>
      </c>
      <c r="K120" s="7"/>
    </row>
    <row r="121" spans="2:11" x14ac:dyDescent="0.25">
      <c r="B121" s="6"/>
      <c r="C121" s="22"/>
      <c r="D121" s="10" t="s">
        <v>9</v>
      </c>
      <c r="E121" s="10" t="s">
        <v>10</v>
      </c>
      <c r="F121" s="11" t="s">
        <v>11</v>
      </c>
      <c r="G121" s="12" t="s">
        <v>26</v>
      </c>
      <c r="K121" s="7"/>
    </row>
    <row r="122" spans="2:11" x14ac:dyDescent="0.25">
      <c r="B122" s="6"/>
      <c r="C122" s="33" t="s">
        <v>34</v>
      </c>
      <c r="D122" s="12">
        <v>13.66</v>
      </c>
      <c r="E122" s="12">
        <v>13.73</v>
      </c>
      <c r="F122" s="27">
        <f>AVERAGE(D122:E122)</f>
        <v>13.695</v>
      </c>
      <c r="G122" s="29">
        <f>+F122/15</f>
        <v>0.91300000000000003</v>
      </c>
      <c r="K122" s="7"/>
    </row>
    <row r="123" spans="2:11" x14ac:dyDescent="0.25">
      <c r="B123" s="6"/>
      <c r="C123" s="35" t="s">
        <v>35</v>
      </c>
      <c r="D123" s="12">
        <v>13.25</v>
      </c>
      <c r="E123" s="12">
        <v>13.1</v>
      </c>
      <c r="F123" s="27">
        <f>AVERAGE(D123:E123)</f>
        <v>13.175000000000001</v>
      </c>
      <c r="G123" s="29">
        <f>+F123/15</f>
        <v>0.87833333333333341</v>
      </c>
      <c r="K123" s="7"/>
    </row>
    <row r="124" spans="2:11" x14ac:dyDescent="0.25">
      <c r="B124" s="6"/>
      <c r="C124" s="34" t="s">
        <v>36</v>
      </c>
      <c r="D124" s="12">
        <v>13.36</v>
      </c>
      <c r="E124" s="12">
        <v>13.36</v>
      </c>
      <c r="F124" s="27">
        <f t="shared" ref="F124" si="10">AVERAGE(D124:E124)</f>
        <v>13.36</v>
      </c>
      <c r="G124" s="29">
        <f>+F124/15</f>
        <v>0.89066666666666661</v>
      </c>
      <c r="K124" s="7"/>
    </row>
    <row r="125" spans="2:11" ht="15.75" thickBot="1" x14ac:dyDescent="0.3">
      <c r="B125" s="6"/>
      <c r="C125" s="36" t="s">
        <v>37</v>
      </c>
      <c r="D125" s="14">
        <v>13.74</v>
      </c>
      <c r="E125" s="14">
        <v>13.76</v>
      </c>
      <c r="F125" s="28">
        <f>AVERAGE(D125:E125)</f>
        <v>13.75</v>
      </c>
      <c r="G125" s="29">
        <f>+F125/15</f>
        <v>0.91666666666666663</v>
      </c>
      <c r="K125" s="7"/>
    </row>
    <row r="126" spans="2:11" ht="15.75" thickBot="1" x14ac:dyDescent="0.3">
      <c r="B126" s="8"/>
      <c r="C126" s="4"/>
      <c r="D126" s="4"/>
      <c r="E126" s="4"/>
      <c r="F126" s="4"/>
      <c r="G126" s="4"/>
      <c r="H126" s="4"/>
      <c r="I126" s="4"/>
      <c r="J126" s="4"/>
      <c r="K126" s="9"/>
    </row>
    <row r="127" spans="2:11" x14ac:dyDescent="0.25"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2:11" x14ac:dyDescent="0.25"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33" spans="2:7" ht="15.75" thickBot="1" x14ac:dyDescent="0.3"/>
    <row r="134" spans="2:7" ht="15.75" thickBot="1" x14ac:dyDescent="0.3">
      <c r="B134" s="2"/>
      <c r="C134" s="3" t="s">
        <v>18</v>
      </c>
      <c r="D134" s="3"/>
      <c r="E134" s="3"/>
      <c r="F134" s="3"/>
      <c r="G134" s="5"/>
    </row>
    <row r="135" spans="2:7" x14ac:dyDescent="0.25">
      <c r="B135" s="6"/>
      <c r="C135" s="2"/>
      <c r="D135" s="19" t="s">
        <v>19</v>
      </c>
      <c r="G135" s="7"/>
    </row>
    <row r="136" spans="2:7" x14ac:dyDescent="0.25">
      <c r="B136" s="6"/>
      <c r="C136" s="33" t="s">
        <v>34</v>
      </c>
      <c r="D136" s="20">
        <v>150</v>
      </c>
      <c r="G136" s="7"/>
    </row>
    <row r="137" spans="2:7" x14ac:dyDescent="0.25">
      <c r="B137" s="6"/>
      <c r="C137" s="35" t="s">
        <v>35</v>
      </c>
      <c r="D137" s="20">
        <v>120</v>
      </c>
      <c r="G137" s="7"/>
    </row>
    <row r="138" spans="2:7" x14ac:dyDescent="0.25">
      <c r="B138" s="6"/>
      <c r="C138" s="34" t="s">
        <v>36</v>
      </c>
      <c r="D138" s="20">
        <v>110</v>
      </c>
      <c r="G138" s="7"/>
    </row>
    <row r="139" spans="2:7" ht="15.75" thickBot="1" x14ac:dyDescent="0.3">
      <c r="B139" s="6"/>
      <c r="C139" s="36" t="s">
        <v>37</v>
      </c>
      <c r="D139" s="21">
        <v>100</v>
      </c>
      <c r="G139" s="7"/>
    </row>
    <row r="140" spans="2:7" ht="15.75" thickBot="1" x14ac:dyDescent="0.3">
      <c r="B140" s="8"/>
      <c r="C140" s="4"/>
      <c r="D140" s="4"/>
      <c r="E140" s="4"/>
      <c r="F140" s="4"/>
      <c r="G140" s="9"/>
    </row>
    <row r="154" spans="2:6" x14ac:dyDescent="0.25">
      <c r="B154" t="s">
        <v>46</v>
      </c>
    </row>
    <row r="156" spans="2:6" ht="15.75" thickBot="1" x14ac:dyDescent="0.3">
      <c r="B156" t="s">
        <v>42</v>
      </c>
    </row>
    <row r="157" spans="2:6" x14ac:dyDescent="0.25">
      <c r="B157" s="2"/>
      <c r="C157" s="3" t="s">
        <v>43</v>
      </c>
      <c r="D157" s="3" t="s">
        <v>44</v>
      </c>
      <c r="E157" s="3" t="s">
        <v>45</v>
      </c>
      <c r="F157" s="49" t="s">
        <v>11</v>
      </c>
    </row>
    <row r="158" spans="2:6" x14ac:dyDescent="0.25">
      <c r="B158" s="33" t="s">
        <v>34</v>
      </c>
      <c r="C158">
        <v>0.73</v>
      </c>
      <c r="D158">
        <v>0.72</v>
      </c>
      <c r="E158">
        <v>0.69</v>
      </c>
      <c r="F158" s="50">
        <f>AVERAGE(C158:E158)</f>
        <v>0.71333333333333326</v>
      </c>
    </row>
    <row r="159" spans="2:6" x14ac:dyDescent="0.25">
      <c r="B159" s="35" t="s">
        <v>35</v>
      </c>
      <c r="C159">
        <v>0.93</v>
      </c>
      <c r="D159">
        <v>0.81</v>
      </c>
      <c r="E159">
        <v>0.88</v>
      </c>
      <c r="F159" s="50">
        <f>AVERAGE(C159:E159)</f>
        <v>0.87333333333333341</v>
      </c>
    </row>
    <row r="160" spans="2:6" x14ac:dyDescent="0.25">
      <c r="B160" s="34" t="s">
        <v>36</v>
      </c>
      <c r="C160">
        <v>0.79</v>
      </c>
      <c r="D160">
        <v>0.78</v>
      </c>
      <c r="E160">
        <v>0.73</v>
      </c>
      <c r="F160" s="50">
        <f>AVERAGE(C160:E160)</f>
        <v>0.76666666666666661</v>
      </c>
    </row>
    <row r="161" spans="2:6" ht="15.75" thickBot="1" x14ac:dyDescent="0.3">
      <c r="B161" s="36" t="s">
        <v>37</v>
      </c>
      <c r="C161" s="4">
        <v>0.79</v>
      </c>
      <c r="D161" s="4">
        <v>0.88</v>
      </c>
      <c r="E161" s="4">
        <v>0.86</v>
      </c>
      <c r="F161" s="51">
        <f>AVERAGE(C161:E161)</f>
        <v>0.84333333333333327</v>
      </c>
    </row>
    <row r="162" spans="2:6" x14ac:dyDescent="0.25">
      <c r="F162" s="1"/>
    </row>
    <row r="163" spans="2:6" ht="15.75" thickBot="1" x14ac:dyDescent="0.3">
      <c r="B163" t="s">
        <v>47</v>
      </c>
      <c r="F163" s="1"/>
    </row>
    <row r="164" spans="2:6" x14ac:dyDescent="0.25">
      <c r="B164" s="2"/>
      <c r="C164" s="3" t="s">
        <v>43</v>
      </c>
      <c r="D164" s="3" t="s">
        <v>44</v>
      </c>
      <c r="E164" s="3" t="s">
        <v>45</v>
      </c>
      <c r="F164" s="49" t="s">
        <v>11</v>
      </c>
    </row>
    <row r="165" spans="2:6" x14ac:dyDescent="0.25">
      <c r="B165" s="33" t="s">
        <v>34</v>
      </c>
      <c r="C165">
        <v>0.72</v>
      </c>
      <c r="D165">
        <v>0.72</v>
      </c>
      <c r="E165">
        <v>0.74</v>
      </c>
      <c r="F165" s="50">
        <f t="shared" ref="F165:F168" si="11">AVERAGE(C165:E165)</f>
        <v>0.72666666666666657</v>
      </c>
    </row>
    <row r="166" spans="2:6" x14ac:dyDescent="0.25">
      <c r="B166" s="35" t="s">
        <v>35</v>
      </c>
      <c r="C166">
        <v>0.77</v>
      </c>
      <c r="D166">
        <v>0.76</v>
      </c>
      <c r="E166">
        <v>0.78</v>
      </c>
      <c r="F166" s="50">
        <f t="shared" si="11"/>
        <v>0.77</v>
      </c>
    </row>
    <row r="167" spans="2:6" x14ac:dyDescent="0.25">
      <c r="B167" s="34" t="s">
        <v>36</v>
      </c>
      <c r="C167">
        <v>0.73</v>
      </c>
      <c r="D167">
        <v>0.73</v>
      </c>
      <c r="E167">
        <v>0.7</v>
      </c>
      <c r="F167" s="50">
        <f t="shared" si="11"/>
        <v>0.72000000000000008</v>
      </c>
    </row>
    <row r="168" spans="2:6" ht="15.75" thickBot="1" x14ac:dyDescent="0.3">
      <c r="B168" s="36" t="s">
        <v>37</v>
      </c>
      <c r="C168" s="4">
        <v>1.1000000000000001</v>
      </c>
      <c r="D168" s="4">
        <v>1.0900000000000001</v>
      </c>
      <c r="E168" s="4">
        <v>1.1399999999999999</v>
      </c>
      <c r="F168" s="51">
        <f t="shared" si="11"/>
        <v>1.1100000000000001</v>
      </c>
    </row>
    <row r="169" spans="2:6" x14ac:dyDescent="0.25">
      <c r="F169" s="1"/>
    </row>
    <row r="170" spans="2:6" ht="15.75" thickBot="1" x14ac:dyDescent="0.3">
      <c r="B170" t="s">
        <v>48</v>
      </c>
      <c r="F170" s="1"/>
    </row>
    <row r="171" spans="2:6" x14ac:dyDescent="0.25">
      <c r="B171" s="2"/>
      <c r="C171" s="3" t="s">
        <v>43</v>
      </c>
      <c r="D171" s="3" t="s">
        <v>44</v>
      </c>
      <c r="E171" s="3" t="s">
        <v>45</v>
      </c>
      <c r="F171" s="49" t="s">
        <v>11</v>
      </c>
    </row>
    <row r="172" spans="2:6" x14ac:dyDescent="0.25">
      <c r="B172" s="33" t="s">
        <v>34</v>
      </c>
      <c r="C172">
        <v>0.72</v>
      </c>
      <c r="D172">
        <v>0.78</v>
      </c>
      <c r="E172">
        <v>0.72</v>
      </c>
      <c r="F172" s="50">
        <f t="shared" ref="F172:F175" si="12">AVERAGE(C172:E172)</f>
        <v>0.73999999999999988</v>
      </c>
    </row>
    <row r="173" spans="2:6" x14ac:dyDescent="0.25">
      <c r="B173" s="35" t="s">
        <v>35</v>
      </c>
      <c r="C173">
        <v>0.62</v>
      </c>
      <c r="D173">
        <v>0.63</v>
      </c>
      <c r="E173">
        <v>0.67</v>
      </c>
      <c r="F173" s="50">
        <f>AVERAGE(C173:E173)</f>
        <v>0.64</v>
      </c>
    </row>
    <row r="174" spans="2:6" x14ac:dyDescent="0.25">
      <c r="B174" s="34" t="s">
        <v>36</v>
      </c>
      <c r="C174">
        <v>0.8</v>
      </c>
      <c r="D174">
        <v>0.87</v>
      </c>
      <c r="E174">
        <v>0.78</v>
      </c>
      <c r="F174" s="50">
        <f t="shared" si="12"/>
        <v>0.81666666666666676</v>
      </c>
    </row>
    <row r="175" spans="2:6" ht="15.75" thickBot="1" x14ac:dyDescent="0.3">
      <c r="B175" s="36" t="s">
        <v>37</v>
      </c>
      <c r="C175" s="4">
        <v>1.05</v>
      </c>
      <c r="D175" s="4">
        <v>1.1200000000000001</v>
      </c>
      <c r="E175" s="4">
        <v>1.27</v>
      </c>
      <c r="F175" s="51">
        <f t="shared" si="12"/>
        <v>1.1466666666666667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2022-10-06T17:57:25Z</dcterms:created>
  <dcterms:modified xsi:type="dcterms:W3CDTF">2023-12-18T22:23:04Z</dcterms:modified>
</cp:coreProperties>
</file>