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EstaPasta_de_trabalho" defaultThemeVersion="124226"/>
  <mc:AlternateContent xmlns:mc="http://schemas.openxmlformats.org/markup-compatibility/2006">
    <mc:Choice Requires="x15">
      <x15ac:absPath xmlns:x15ac="http://schemas.microsoft.com/office/spreadsheetml/2010/11/ac" url="N:\NED-RD\DISCO_X\Tec_inform_internet\4_Recursos_Didaticos\UC08_Estr_Interf_Web\de\adaptado\docs_DN\"/>
    </mc:Choice>
  </mc:AlternateContent>
  <bookViews>
    <workbookView xWindow="0" yWindow="0" windowWidth="28800" windowHeight="12435" tabRatio="876" activeTab="3"/>
  </bookViews>
  <sheets>
    <sheet name="Orientações Gerais" sheetId="40" r:id="rId1"/>
    <sheet name="Lista de UCs" sheetId="4" r:id="rId2"/>
    <sheet name="Resumo" sheetId="16" state="hidden" r:id="rId3"/>
    <sheet name="Plano de Ensino" sheetId="15" r:id="rId4"/>
    <sheet name="PSA1 (aluno)" sheetId="6" r:id="rId5"/>
    <sheet name="PSA1 - (Tutor)" sheetId="17" r:id="rId6"/>
    <sheet name="PSA2 (aluno)" sheetId="20" r:id="rId7"/>
    <sheet name="PSA2 - (Tutor)" sheetId="21" r:id="rId8"/>
    <sheet name="PSA3 (aluno)" sheetId="22" state="hidden" r:id="rId9"/>
    <sheet name="PSA3 - (Tutor)" sheetId="23" state="hidden" r:id="rId10"/>
    <sheet name="PSA4 (aluno)" sheetId="24" state="hidden" r:id="rId11"/>
    <sheet name="PSA4 - (Tutor)" sheetId="25" state="hidden" r:id="rId12"/>
    <sheet name="PSA5 (aluno)" sheetId="26" state="hidden" r:id="rId13"/>
    <sheet name="PSA5 - (Tutor)" sheetId="27" state="hidden" r:id="rId14"/>
    <sheet name="PSA6 (aluno)" sheetId="28" state="hidden" r:id="rId15"/>
    <sheet name="PSA6 - (Tutor)" sheetId="29" state="hidden" r:id="rId16"/>
    <sheet name="PSA7 (aluno)" sheetId="30" state="hidden" r:id="rId17"/>
    <sheet name="PSA7 - (Tutor)" sheetId="31" state="hidden" r:id="rId18"/>
    <sheet name="PSA8 (aluno)" sheetId="32" state="hidden" r:id="rId19"/>
    <sheet name="PSA8 - (Tutor)" sheetId="33" state="hidden" r:id="rId20"/>
    <sheet name="PSA9 (aluno)" sheetId="34" state="hidden" r:id="rId21"/>
    <sheet name="PSA9 - (Tutor)" sheetId="35" state="hidden" r:id="rId22"/>
    <sheet name="PSA10 (aluno)" sheetId="36" state="hidden" r:id="rId23"/>
    <sheet name="PSA10 - (Tutor)" sheetId="37" state="hidden" r:id="rId24"/>
    <sheet name="PSA11 (aluno)" sheetId="38" state="hidden" r:id="rId25"/>
    <sheet name="PSA11 - (Tutor)" sheetId="39" state="hidden" r:id="rId26"/>
  </sheets>
  <definedNames>
    <definedName name="_xlnm._FilterDatabase" localSheetId="1" hidden="1">'Lista de UCs'!$A$34:$N$311</definedName>
    <definedName name="_xlnm._FilterDatabase" localSheetId="3" hidden="1">'Plano de Ensino'!$A$1:$V$118</definedName>
    <definedName name="_xlnm._FilterDatabase" localSheetId="2" hidden="1">Resumo!$A$21:$AE$298</definedName>
    <definedName name="_xlnm.Print_Area" localSheetId="1">'Lista de UCs'!$A$1:$J$27</definedName>
    <definedName name="_xlnm.Print_Area" localSheetId="3">'Plano de Ensino'!$A$1:$V$119</definedName>
    <definedName name="_xlnm.Print_Area" localSheetId="5">'PSA1 - (Tutor)'!$A$1:$K$32</definedName>
    <definedName name="_xlnm.Print_Area" localSheetId="4">'PSA1 (aluno)'!$A$1:$O$32</definedName>
    <definedName name="_xlnm.Print_Area" localSheetId="23">'PSA10 - (Tutor)'!$A$1:$K$32</definedName>
    <definedName name="_xlnm.Print_Area" localSheetId="22">'PSA10 (aluno)'!$A$1:$O$32</definedName>
    <definedName name="_xlnm.Print_Area" localSheetId="25">'PSA11 - (Tutor)'!$A$1:$K$32</definedName>
    <definedName name="_xlnm.Print_Area" localSheetId="24">'PSA11 (aluno)'!$A$1:$O$32</definedName>
    <definedName name="_xlnm.Print_Area" localSheetId="7">'PSA2 - (Tutor)'!$A$1:$K$32</definedName>
    <definedName name="_xlnm.Print_Area" localSheetId="6">'PSA2 (aluno)'!$A$1:$O$32</definedName>
    <definedName name="_xlnm.Print_Area" localSheetId="9">'PSA3 - (Tutor)'!$A$1:$K$32</definedName>
    <definedName name="_xlnm.Print_Area" localSheetId="8">'PSA3 (aluno)'!$A$1:$O$32</definedName>
    <definedName name="_xlnm.Print_Area" localSheetId="11">'PSA4 - (Tutor)'!$A$1:$K$32</definedName>
    <definedName name="_xlnm.Print_Area" localSheetId="10">'PSA4 (aluno)'!$A$1:$O$32</definedName>
    <definedName name="_xlnm.Print_Area" localSheetId="13">'PSA5 - (Tutor)'!$A$1:$K$32</definedName>
    <definedName name="_xlnm.Print_Area" localSheetId="12">'PSA5 (aluno)'!$A$1:$O$32</definedName>
    <definedName name="_xlnm.Print_Area" localSheetId="15">'PSA6 - (Tutor)'!$A$1:$K$32</definedName>
    <definedName name="_xlnm.Print_Area" localSheetId="14">'PSA6 (aluno)'!$A$1:$O$32</definedName>
    <definedName name="_xlnm.Print_Area" localSheetId="17">'PSA7 - (Tutor)'!$A$1:$K$32</definedName>
    <definedName name="_xlnm.Print_Area" localSheetId="16">'PSA7 (aluno)'!$A$1:$O$32</definedName>
    <definedName name="_xlnm.Print_Area" localSheetId="19">'PSA8 - (Tutor)'!$A$1:$K$32</definedName>
    <definedName name="_xlnm.Print_Area" localSheetId="18">'PSA8 (aluno)'!$A$1:$O$32</definedName>
    <definedName name="_xlnm.Print_Area" localSheetId="21">'PSA9 - (Tutor)'!$A$1:$K$32</definedName>
    <definedName name="_xlnm.Print_Area" localSheetId="20">'PSA9 (aluno)'!$A$1:$O$32</definedName>
    <definedName name="_xlnm.Print_Area" localSheetId="2">Resumo!$A$1:$W$8</definedName>
    <definedName name="_xlnm.Print_Titles" localSheetId="3">'Plano de Ensino'!$1:$7</definedName>
    <definedName name="_xlnm.Print_Titles" localSheetId="5">'PSA1 - (Tutor)'!$1:$7</definedName>
    <definedName name="_xlnm.Print_Titles" localSheetId="4">'PSA1 (aluno)'!$1:$8</definedName>
    <definedName name="_xlnm.Print_Titles" localSheetId="23">'PSA10 - (Tutor)'!$1:$7</definedName>
    <definedName name="_xlnm.Print_Titles" localSheetId="22">'PSA10 (aluno)'!$1:$8</definedName>
    <definedName name="_xlnm.Print_Titles" localSheetId="25">'PSA11 - (Tutor)'!$1:$7</definedName>
    <definedName name="_xlnm.Print_Titles" localSheetId="24">'PSA11 (aluno)'!$1:$8</definedName>
    <definedName name="_xlnm.Print_Titles" localSheetId="7">'PSA2 - (Tutor)'!$1:$7</definedName>
    <definedName name="_xlnm.Print_Titles" localSheetId="6">'PSA2 (aluno)'!$1:$8</definedName>
    <definedName name="_xlnm.Print_Titles" localSheetId="9">'PSA3 - (Tutor)'!$1:$7</definedName>
    <definedName name="_xlnm.Print_Titles" localSheetId="8">'PSA3 (aluno)'!$1:$8</definedName>
    <definedName name="_xlnm.Print_Titles" localSheetId="11">'PSA4 - (Tutor)'!$1:$7</definedName>
    <definedName name="_xlnm.Print_Titles" localSheetId="10">'PSA4 (aluno)'!$1:$8</definedName>
    <definedName name="_xlnm.Print_Titles" localSheetId="13">'PSA5 - (Tutor)'!$1:$7</definedName>
    <definedName name="_xlnm.Print_Titles" localSheetId="12">'PSA5 (aluno)'!$1:$8</definedName>
    <definedName name="_xlnm.Print_Titles" localSheetId="15">'PSA6 - (Tutor)'!$1:$7</definedName>
    <definedName name="_xlnm.Print_Titles" localSheetId="14">'PSA6 (aluno)'!$1:$8</definedName>
    <definedName name="_xlnm.Print_Titles" localSheetId="17">'PSA7 - (Tutor)'!$1:$7</definedName>
    <definedName name="_xlnm.Print_Titles" localSheetId="16">'PSA7 (aluno)'!$1:$8</definedName>
    <definedName name="_xlnm.Print_Titles" localSheetId="19">'PSA8 - (Tutor)'!$1:$7</definedName>
    <definedName name="_xlnm.Print_Titles" localSheetId="18">'PSA8 (aluno)'!$1:$8</definedName>
    <definedName name="_xlnm.Print_Titles" localSheetId="21">'PSA9 - (Tutor)'!$1:$7</definedName>
    <definedName name="_xlnm.Print_Titles" localSheetId="20">'PSA9 (aluno)'!$1:$8</definedName>
  </definedNames>
  <calcPr calcId="152511"/>
</workbook>
</file>

<file path=xl/calcChain.xml><?xml version="1.0" encoding="utf-8"?>
<calcChain xmlns="http://schemas.openxmlformats.org/spreadsheetml/2006/main">
  <c r="C7" i="20" l="1"/>
  <c r="C6" i="21"/>
  <c r="E14" i="17" l="1"/>
  <c r="H10" i="15" l="1"/>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9" i="15"/>
  <c r="C7" i="39"/>
  <c r="C7" i="37"/>
  <c r="C7" i="35"/>
  <c r="C7" i="33"/>
  <c r="C7" i="31"/>
  <c r="C7" i="29"/>
  <c r="C7" i="27"/>
  <c r="C7" i="25"/>
  <c r="C7" i="23"/>
  <c r="C7" i="21"/>
  <c r="H8" i="15" l="1"/>
  <c r="G8" i="15" s="1"/>
  <c r="D12" i="39" l="1"/>
  <c r="D13" i="39"/>
  <c r="D14" i="39"/>
  <c r="D15" i="39"/>
  <c r="D16" i="39"/>
  <c r="D17" i="39"/>
  <c r="D18" i="39"/>
  <c r="D19" i="39"/>
  <c r="D20" i="39"/>
  <c r="D11" i="39"/>
  <c r="D12" i="37"/>
  <c r="D13" i="37"/>
  <c r="D14" i="37"/>
  <c r="D15" i="37"/>
  <c r="D16" i="37"/>
  <c r="D17" i="37"/>
  <c r="D18" i="37"/>
  <c r="D19" i="37"/>
  <c r="D20" i="37"/>
  <c r="D11" i="37"/>
  <c r="D12" i="35"/>
  <c r="D13" i="35"/>
  <c r="D14" i="35"/>
  <c r="D15" i="35"/>
  <c r="D16" i="35"/>
  <c r="D17" i="35"/>
  <c r="D18" i="35"/>
  <c r="D19" i="35"/>
  <c r="D20" i="35"/>
  <c r="D11" i="35"/>
  <c r="D12" i="33"/>
  <c r="D13" i="33"/>
  <c r="D14" i="33"/>
  <c r="D15" i="33"/>
  <c r="D16" i="33"/>
  <c r="D17" i="33"/>
  <c r="D18" i="33"/>
  <c r="D19" i="33"/>
  <c r="D20" i="33"/>
  <c r="D11" i="33"/>
  <c r="D12" i="31"/>
  <c r="D13" i="31"/>
  <c r="D14" i="31"/>
  <c r="D15" i="31"/>
  <c r="D16" i="31"/>
  <c r="D17" i="31"/>
  <c r="D18" i="31"/>
  <c r="D19" i="31"/>
  <c r="D20" i="31"/>
  <c r="D11" i="31"/>
  <c r="D12" i="29"/>
  <c r="D13" i="29"/>
  <c r="D14" i="29"/>
  <c r="D15" i="29"/>
  <c r="D16" i="29"/>
  <c r="D17" i="29"/>
  <c r="D18" i="29"/>
  <c r="D19" i="29"/>
  <c r="D20" i="29"/>
  <c r="D11" i="29"/>
  <c r="D12" i="27"/>
  <c r="D13" i="27"/>
  <c r="D14" i="27"/>
  <c r="D15" i="27"/>
  <c r="D16" i="27"/>
  <c r="D17" i="27"/>
  <c r="D18" i="27"/>
  <c r="D19" i="27"/>
  <c r="D20" i="27"/>
  <c r="D11" i="27"/>
  <c r="D12" i="25"/>
  <c r="D13" i="25"/>
  <c r="D14" i="25"/>
  <c r="D15" i="25"/>
  <c r="D16" i="25"/>
  <c r="D17" i="25"/>
  <c r="D18" i="25"/>
  <c r="D19" i="25"/>
  <c r="D20" i="25"/>
  <c r="D11" i="25"/>
  <c r="D12" i="23"/>
  <c r="D13" i="23"/>
  <c r="D14" i="23"/>
  <c r="D15" i="23"/>
  <c r="D16" i="23"/>
  <c r="D17" i="23"/>
  <c r="D18" i="23"/>
  <c r="D19" i="23"/>
  <c r="D20" i="23"/>
  <c r="D11" i="23"/>
  <c r="D12" i="21"/>
  <c r="D13" i="21"/>
  <c r="D14" i="21"/>
  <c r="D15" i="21"/>
  <c r="D16" i="21"/>
  <c r="D17" i="21"/>
  <c r="D18" i="21"/>
  <c r="D19" i="21"/>
  <c r="D20" i="21"/>
  <c r="D11" i="21"/>
  <c r="D12" i="17"/>
  <c r="D13" i="17"/>
  <c r="D14" i="17"/>
  <c r="D15" i="17"/>
  <c r="D16" i="17"/>
  <c r="D17" i="17"/>
  <c r="D18" i="17"/>
  <c r="D19" i="17"/>
  <c r="D20" i="17"/>
  <c r="D11" i="17"/>
  <c r="C6" i="39"/>
  <c r="I5" i="39"/>
  <c r="C5" i="39"/>
  <c r="C6" i="37"/>
  <c r="I5" i="37"/>
  <c r="C5" i="37"/>
  <c r="C6" i="35"/>
  <c r="I5" i="35"/>
  <c r="C5" i="35"/>
  <c r="C6" i="33"/>
  <c r="I5" i="33"/>
  <c r="C5" i="33"/>
  <c r="C6" i="31"/>
  <c r="I5" i="31"/>
  <c r="C5" i="31"/>
  <c r="C6" i="29"/>
  <c r="I5" i="29"/>
  <c r="C5" i="29"/>
  <c r="C6" i="27"/>
  <c r="I5" i="27"/>
  <c r="C5" i="27"/>
  <c r="C6" i="25"/>
  <c r="I5" i="25"/>
  <c r="C5" i="25"/>
  <c r="C6" i="23"/>
  <c r="I5" i="23"/>
  <c r="C5" i="23"/>
  <c r="I5" i="21"/>
  <c r="C5" i="21"/>
  <c r="C7" i="38"/>
  <c r="M6" i="38"/>
  <c r="C6" i="38"/>
  <c r="A6" i="38"/>
  <c r="A5" i="38"/>
  <c r="C7" i="36"/>
  <c r="M6" i="36"/>
  <c r="C6" i="36"/>
  <c r="A6" i="36"/>
  <c r="A5" i="36"/>
  <c r="C7" i="34"/>
  <c r="M6" i="34"/>
  <c r="C6" i="34"/>
  <c r="A6" i="34"/>
  <c r="A5" i="34"/>
  <c r="C7" i="32"/>
  <c r="M6" i="32"/>
  <c r="C6" i="32"/>
  <c r="A6" i="32"/>
  <c r="A5" i="32"/>
  <c r="C7" i="30"/>
  <c r="M6" i="30"/>
  <c r="C6" i="30"/>
  <c r="A6" i="30"/>
  <c r="A5" i="30"/>
  <c r="C7" i="28"/>
  <c r="M6" i="28"/>
  <c r="C6" i="28"/>
  <c r="A6" i="28"/>
  <c r="A5" i="28"/>
  <c r="C7" i="26"/>
  <c r="M6" i="26"/>
  <c r="C6" i="26"/>
  <c r="A6" i="26"/>
  <c r="A5" i="26"/>
  <c r="C7" i="24"/>
  <c r="M6" i="24"/>
  <c r="C6" i="24"/>
  <c r="A6" i="24"/>
  <c r="A5" i="24"/>
  <c r="C7" i="22"/>
  <c r="M6" i="22"/>
  <c r="C6" i="22"/>
  <c r="A6" i="22"/>
  <c r="A5" i="22"/>
  <c r="M6" i="20"/>
  <c r="C6" i="20"/>
  <c r="A6" i="20"/>
  <c r="A5" i="20"/>
  <c r="M30" i="38"/>
  <c r="L30" i="38"/>
  <c r="K30" i="38"/>
  <c r="J30" i="38"/>
  <c r="I30" i="38"/>
  <c r="H30" i="38"/>
  <c r="G30" i="38"/>
  <c r="F30" i="38"/>
  <c r="E30" i="38"/>
  <c r="D30" i="38"/>
  <c r="C30" i="38"/>
  <c r="A30" i="38"/>
  <c r="M29" i="38"/>
  <c r="L29" i="38"/>
  <c r="K29" i="38"/>
  <c r="J29" i="38"/>
  <c r="I29" i="38"/>
  <c r="H29" i="38"/>
  <c r="G29" i="38"/>
  <c r="F29" i="38"/>
  <c r="E29" i="38"/>
  <c r="D29" i="38"/>
  <c r="C29" i="38"/>
  <c r="A29" i="38"/>
  <c r="M28" i="38"/>
  <c r="L28" i="38"/>
  <c r="K28" i="38"/>
  <c r="J28" i="38"/>
  <c r="I28" i="38"/>
  <c r="H28" i="38"/>
  <c r="G28" i="38"/>
  <c r="F28" i="38"/>
  <c r="E28" i="38"/>
  <c r="D28" i="38"/>
  <c r="C28" i="38"/>
  <c r="A28" i="38"/>
  <c r="M27" i="38"/>
  <c r="L27" i="38"/>
  <c r="K27" i="38"/>
  <c r="J27" i="38"/>
  <c r="I27" i="38"/>
  <c r="H27" i="38"/>
  <c r="G27" i="38"/>
  <c r="F27" i="38"/>
  <c r="E27" i="38"/>
  <c r="D27" i="38"/>
  <c r="C27" i="38"/>
  <c r="A27" i="38"/>
  <c r="M26" i="38"/>
  <c r="L26" i="38"/>
  <c r="K26" i="38"/>
  <c r="J26" i="38"/>
  <c r="I26" i="38"/>
  <c r="H26" i="38"/>
  <c r="G26" i="38"/>
  <c r="F26" i="38"/>
  <c r="E26" i="38"/>
  <c r="D26" i="38"/>
  <c r="C26" i="38"/>
  <c r="A26" i="38"/>
  <c r="M25" i="38"/>
  <c r="L25" i="38"/>
  <c r="K25" i="38"/>
  <c r="J25" i="38"/>
  <c r="I25" i="38"/>
  <c r="H25" i="38"/>
  <c r="G25" i="38"/>
  <c r="F25" i="38"/>
  <c r="E25" i="38"/>
  <c r="D25" i="38"/>
  <c r="C25" i="38"/>
  <c r="A25" i="38"/>
  <c r="M24" i="38"/>
  <c r="L24" i="38"/>
  <c r="K24" i="38"/>
  <c r="J24" i="38"/>
  <c r="I24" i="38"/>
  <c r="H24" i="38"/>
  <c r="G24" i="38"/>
  <c r="F24" i="38"/>
  <c r="E24" i="38"/>
  <c r="D24" i="38"/>
  <c r="C24" i="38"/>
  <c r="A24" i="38"/>
  <c r="M23" i="38"/>
  <c r="L23" i="38"/>
  <c r="K23" i="38"/>
  <c r="J23" i="38"/>
  <c r="I23" i="38"/>
  <c r="H23" i="38"/>
  <c r="G23" i="38"/>
  <c r="F23" i="38"/>
  <c r="E23" i="38"/>
  <c r="D23" i="38"/>
  <c r="C23" i="38"/>
  <c r="A23" i="38"/>
  <c r="M22" i="38"/>
  <c r="L22" i="38"/>
  <c r="K22" i="38"/>
  <c r="J22" i="38"/>
  <c r="I22" i="38"/>
  <c r="H22" i="38"/>
  <c r="G22" i="38"/>
  <c r="F22" i="38"/>
  <c r="E22" i="38"/>
  <c r="D22" i="38"/>
  <c r="C22" i="38"/>
  <c r="A22" i="38"/>
  <c r="M21" i="38"/>
  <c r="L21" i="38"/>
  <c r="K21" i="38"/>
  <c r="J21" i="38"/>
  <c r="I21" i="38"/>
  <c r="H21" i="38"/>
  <c r="G21" i="38"/>
  <c r="F21" i="38"/>
  <c r="E21" i="38"/>
  <c r="D21" i="38"/>
  <c r="C21" i="38"/>
  <c r="A21" i="38"/>
  <c r="M30" i="36"/>
  <c r="L30" i="36"/>
  <c r="K30" i="36"/>
  <c r="J30" i="36"/>
  <c r="I30" i="36"/>
  <c r="H30" i="36"/>
  <c r="G30" i="36"/>
  <c r="F30" i="36"/>
  <c r="E30" i="36"/>
  <c r="D30" i="36"/>
  <c r="C30" i="36"/>
  <c r="A30" i="36"/>
  <c r="M29" i="36"/>
  <c r="L29" i="36"/>
  <c r="K29" i="36"/>
  <c r="J29" i="36"/>
  <c r="I29" i="36"/>
  <c r="H29" i="36"/>
  <c r="G29" i="36"/>
  <c r="F29" i="36"/>
  <c r="E29" i="36"/>
  <c r="D29" i="36"/>
  <c r="C29" i="36"/>
  <c r="A29" i="36"/>
  <c r="M28" i="36"/>
  <c r="L28" i="36"/>
  <c r="K28" i="36"/>
  <c r="J28" i="36"/>
  <c r="I28" i="36"/>
  <c r="H28" i="36"/>
  <c r="G28" i="36"/>
  <c r="F28" i="36"/>
  <c r="E28" i="36"/>
  <c r="D28" i="36"/>
  <c r="C28" i="36"/>
  <c r="A28" i="36"/>
  <c r="M27" i="36"/>
  <c r="L27" i="36"/>
  <c r="K27" i="36"/>
  <c r="J27" i="36"/>
  <c r="I27" i="36"/>
  <c r="H27" i="36"/>
  <c r="G27" i="36"/>
  <c r="F27" i="36"/>
  <c r="E27" i="36"/>
  <c r="D27" i="36"/>
  <c r="C27" i="36"/>
  <c r="A27" i="36"/>
  <c r="M26" i="36"/>
  <c r="L26" i="36"/>
  <c r="K26" i="36"/>
  <c r="J26" i="36"/>
  <c r="I26" i="36"/>
  <c r="H26" i="36"/>
  <c r="G26" i="36"/>
  <c r="F26" i="36"/>
  <c r="E26" i="36"/>
  <c r="D26" i="36"/>
  <c r="C26" i="36"/>
  <c r="A26" i="36"/>
  <c r="M25" i="36"/>
  <c r="L25" i="36"/>
  <c r="K25" i="36"/>
  <c r="J25" i="36"/>
  <c r="I25" i="36"/>
  <c r="H25" i="36"/>
  <c r="G25" i="36"/>
  <c r="F25" i="36"/>
  <c r="E25" i="36"/>
  <c r="D25" i="36"/>
  <c r="C25" i="36"/>
  <c r="A25" i="36"/>
  <c r="M24" i="36"/>
  <c r="L24" i="36"/>
  <c r="K24" i="36"/>
  <c r="J24" i="36"/>
  <c r="I24" i="36"/>
  <c r="H24" i="36"/>
  <c r="G24" i="36"/>
  <c r="F24" i="36"/>
  <c r="E24" i="36"/>
  <c r="D24" i="36"/>
  <c r="C24" i="36"/>
  <c r="A24" i="36"/>
  <c r="M23" i="36"/>
  <c r="L23" i="36"/>
  <c r="K23" i="36"/>
  <c r="J23" i="36"/>
  <c r="I23" i="36"/>
  <c r="H23" i="36"/>
  <c r="G23" i="36"/>
  <c r="F23" i="36"/>
  <c r="E23" i="36"/>
  <c r="D23" i="36"/>
  <c r="C23" i="36"/>
  <c r="A23" i="36"/>
  <c r="M22" i="36"/>
  <c r="L22" i="36"/>
  <c r="K22" i="36"/>
  <c r="J22" i="36"/>
  <c r="I22" i="36"/>
  <c r="H22" i="36"/>
  <c r="G22" i="36"/>
  <c r="F22" i="36"/>
  <c r="E22" i="36"/>
  <c r="D22" i="36"/>
  <c r="C22" i="36"/>
  <c r="A22" i="36"/>
  <c r="M21" i="36"/>
  <c r="L21" i="36"/>
  <c r="K21" i="36"/>
  <c r="J21" i="36"/>
  <c r="I21" i="36"/>
  <c r="H21" i="36"/>
  <c r="G21" i="36"/>
  <c r="F21" i="36"/>
  <c r="E21" i="36"/>
  <c r="D21" i="36"/>
  <c r="C21" i="36"/>
  <c r="A21" i="36"/>
  <c r="M30" i="34"/>
  <c r="L30" i="34"/>
  <c r="K30" i="34"/>
  <c r="J30" i="34"/>
  <c r="I30" i="34"/>
  <c r="H30" i="34"/>
  <c r="G30" i="34"/>
  <c r="F30" i="34"/>
  <c r="E30" i="34"/>
  <c r="D30" i="34"/>
  <c r="C30" i="34"/>
  <c r="A30" i="34"/>
  <c r="M29" i="34"/>
  <c r="L29" i="34"/>
  <c r="K29" i="34"/>
  <c r="J29" i="34"/>
  <c r="I29" i="34"/>
  <c r="H29" i="34"/>
  <c r="G29" i="34"/>
  <c r="F29" i="34"/>
  <c r="E29" i="34"/>
  <c r="D29" i="34"/>
  <c r="C29" i="34"/>
  <c r="A29" i="34"/>
  <c r="M28" i="34"/>
  <c r="L28" i="34"/>
  <c r="K28" i="34"/>
  <c r="J28" i="34"/>
  <c r="I28" i="34"/>
  <c r="H28" i="34"/>
  <c r="G28" i="34"/>
  <c r="F28" i="34"/>
  <c r="E28" i="34"/>
  <c r="D28" i="34"/>
  <c r="C28" i="34"/>
  <c r="A28" i="34"/>
  <c r="M27" i="34"/>
  <c r="L27" i="34"/>
  <c r="K27" i="34"/>
  <c r="J27" i="34"/>
  <c r="I27" i="34"/>
  <c r="H27" i="34"/>
  <c r="G27" i="34"/>
  <c r="F27" i="34"/>
  <c r="E27" i="34"/>
  <c r="D27" i="34"/>
  <c r="C27" i="34"/>
  <c r="A27" i="34"/>
  <c r="M26" i="34"/>
  <c r="L26" i="34"/>
  <c r="K26" i="34"/>
  <c r="J26" i="34"/>
  <c r="I26" i="34"/>
  <c r="H26" i="34"/>
  <c r="G26" i="34"/>
  <c r="F26" i="34"/>
  <c r="E26" i="34"/>
  <c r="D26" i="34"/>
  <c r="C26" i="34"/>
  <c r="A26" i="34"/>
  <c r="M25" i="34"/>
  <c r="L25" i="34"/>
  <c r="K25" i="34"/>
  <c r="J25" i="34"/>
  <c r="I25" i="34"/>
  <c r="H25" i="34"/>
  <c r="G25" i="34"/>
  <c r="F25" i="34"/>
  <c r="E25" i="34"/>
  <c r="D25" i="34"/>
  <c r="C25" i="34"/>
  <c r="A25" i="34"/>
  <c r="M24" i="34"/>
  <c r="L24" i="34"/>
  <c r="K24" i="34"/>
  <c r="J24" i="34"/>
  <c r="I24" i="34"/>
  <c r="H24" i="34"/>
  <c r="G24" i="34"/>
  <c r="F24" i="34"/>
  <c r="E24" i="34"/>
  <c r="D24" i="34"/>
  <c r="C24" i="34"/>
  <c r="A24" i="34"/>
  <c r="M23" i="34"/>
  <c r="L23" i="34"/>
  <c r="K23" i="34"/>
  <c r="J23" i="34"/>
  <c r="I23" i="34"/>
  <c r="H23" i="34"/>
  <c r="G23" i="34"/>
  <c r="F23" i="34"/>
  <c r="E23" i="34"/>
  <c r="D23" i="34"/>
  <c r="C23" i="34"/>
  <c r="A23" i="34"/>
  <c r="M22" i="34"/>
  <c r="L22" i="34"/>
  <c r="K22" i="34"/>
  <c r="J22" i="34"/>
  <c r="I22" i="34"/>
  <c r="H22" i="34"/>
  <c r="G22" i="34"/>
  <c r="F22" i="34"/>
  <c r="E22" i="34"/>
  <c r="D22" i="34"/>
  <c r="C22" i="34"/>
  <c r="A22" i="34"/>
  <c r="M21" i="34"/>
  <c r="L21" i="34"/>
  <c r="K21" i="34"/>
  <c r="J21" i="34"/>
  <c r="I21" i="34"/>
  <c r="H21" i="34"/>
  <c r="G21" i="34"/>
  <c r="F21" i="34"/>
  <c r="E21" i="34"/>
  <c r="D21" i="34"/>
  <c r="C21" i="34"/>
  <c r="A21" i="34"/>
  <c r="M30" i="32"/>
  <c r="L30" i="32"/>
  <c r="K30" i="32"/>
  <c r="J30" i="32"/>
  <c r="I30" i="32"/>
  <c r="H30" i="32"/>
  <c r="G30" i="32"/>
  <c r="F30" i="32"/>
  <c r="E30" i="32"/>
  <c r="D30" i="32"/>
  <c r="C30" i="32"/>
  <c r="A30" i="32"/>
  <c r="M29" i="32"/>
  <c r="L29" i="32"/>
  <c r="K29" i="32"/>
  <c r="J29" i="32"/>
  <c r="I29" i="32"/>
  <c r="H29" i="32"/>
  <c r="G29" i="32"/>
  <c r="F29" i="32"/>
  <c r="E29" i="32"/>
  <c r="D29" i="32"/>
  <c r="C29" i="32"/>
  <c r="A29" i="32"/>
  <c r="M28" i="32"/>
  <c r="L28" i="32"/>
  <c r="K28" i="32"/>
  <c r="J28" i="32"/>
  <c r="I28" i="32"/>
  <c r="H28" i="32"/>
  <c r="G28" i="32"/>
  <c r="F28" i="32"/>
  <c r="E28" i="32"/>
  <c r="D28" i="32"/>
  <c r="C28" i="32"/>
  <c r="A28" i="32"/>
  <c r="M27" i="32"/>
  <c r="L27" i="32"/>
  <c r="K27" i="32"/>
  <c r="J27" i="32"/>
  <c r="I27" i="32"/>
  <c r="H27" i="32"/>
  <c r="G27" i="32"/>
  <c r="F27" i="32"/>
  <c r="E27" i="32"/>
  <c r="D27" i="32"/>
  <c r="C27" i="32"/>
  <c r="A27" i="32"/>
  <c r="M26" i="32"/>
  <c r="L26" i="32"/>
  <c r="K26" i="32"/>
  <c r="J26" i="32"/>
  <c r="I26" i="32"/>
  <c r="H26" i="32"/>
  <c r="G26" i="32"/>
  <c r="F26" i="32"/>
  <c r="E26" i="32"/>
  <c r="D26" i="32"/>
  <c r="C26" i="32"/>
  <c r="A26" i="32"/>
  <c r="M25" i="32"/>
  <c r="L25" i="32"/>
  <c r="K25" i="32"/>
  <c r="J25" i="32"/>
  <c r="I25" i="32"/>
  <c r="H25" i="32"/>
  <c r="G25" i="32"/>
  <c r="F25" i="32"/>
  <c r="E25" i="32"/>
  <c r="D25" i="32"/>
  <c r="C25" i="32"/>
  <c r="A25" i="32"/>
  <c r="M24" i="32"/>
  <c r="L24" i="32"/>
  <c r="K24" i="32"/>
  <c r="J24" i="32"/>
  <c r="I24" i="32"/>
  <c r="H24" i="32"/>
  <c r="G24" i="32"/>
  <c r="F24" i="32"/>
  <c r="E24" i="32"/>
  <c r="D24" i="32"/>
  <c r="C24" i="32"/>
  <c r="A24" i="32"/>
  <c r="M23" i="32"/>
  <c r="L23" i="32"/>
  <c r="K23" i="32"/>
  <c r="J23" i="32"/>
  <c r="I23" i="32"/>
  <c r="H23" i="32"/>
  <c r="G23" i="32"/>
  <c r="F23" i="32"/>
  <c r="E23" i="32"/>
  <c r="D23" i="32"/>
  <c r="C23" i="32"/>
  <c r="A23" i="32"/>
  <c r="M22" i="32"/>
  <c r="L22" i="32"/>
  <c r="K22" i="32"/>
  <c r="J22" i="32"/>
  <c r="I22" i="32"/>
  <c r="H22" i="32"/>
  <c r="G22" i="32"/>
  <c r="F22" i="32"/>
  <c r="E22" i="32"/>
  <c r="D22" i="32"/>
  <c r="C22" i="32"/>
  <c r="A22" i="32"/>
  <c r="M21" i="32"/>
  <c r="L21" i="32"/>
  <c r="K21" i="32"/>
  <c r="J21" i="32"/>
  <c r="I21" i="32"/>
  <c r="H21" i="32"/>
  <c r="G21" i="32"/>
  <c r="F21" i="32"/>
  <c r="E21" i="32"/>
  <c r="D21" i="32"/>
  <c r="C21" i="32"/>
  <c r="C20" i="32" s="1"/>
  <c r="A21" i="32"/>
  <c r="M30" i="30"/>
  <c r="L30" i="30"/>
  <c r="K30" i="30"/>
  <c r="J30" i="30"/>
  <c r="I30" i="30"/>
  <c r="H30" i="30"/>
  <c r="G30" i="30"/>
  <c r="F30" i="30"/>
  <c r="E30" i="30"/>
  <c r="D30" i="30"/>
  <c r="C30" i="30"/>
  <c r="A30" i="30"/>
  <c r="M29" i="30"/>
  <c r="L29" i="30"/>
  <c r="K29" i="30"/>
  <c r="J29" i="30"/>
  <c r="I29" i="30"/>
  <c r="H29" i="30"/>
  <c r="G29" i="30"/>
  <c r="F29" i="30"/>
  <c r="E29" i="30"/>
  <c r="D29" i="30"/>
  <c r="C29" i="30"/>
  <c r="A29" i="30"/>
  <c r="M28" i="30"/>
  <c r="L28" i="30"/>
  <c r="K28" i="30"/>
  <c r="J28" i="30"/>
  <c r="I28" i="30"/>
  <c r="H28" i="30"/>
  <c r="G28" i="30"/>
  <c r="F28" i="30"/>
  <c r="E28" i="30"/>
  <c r="D28" i="30"/>
  <c r="C28" i="30"/>
  <c r="A28" i="30"/>
  <c r="M27" i="30"/>
  <c r="L27" i="30"/>
  <c r="K27" i="30"/>
  <c r="J27" i="30"/>
  <c r="I27" i="30"/>
  <c r="H27" i="30"/>
  <c r="G27" i="30"/>
  <c r="F27" i="30"/>
  <c r="E27" i="30"/>
  <c r="D27" i="30"/>
  <c r="C27" i="30"/>
  <c r="A27" i="30"/>
  <c r="M26" i="30"/>
  <c r="L26" i="30"/>
  <c r="K26" i="30"/>
  <c r="J26" i="30"/>
  <c r="I26" i="30"/>
  <c r="H26" i="30"/>
  <c r="G26" i="30"/>
  <c r="F26" i="30"/>
  <c r="E26" i="30"/>
  <c r="D26" i="30"/>
  <c r="C26" i="30"/>
  <c r="A26" i="30"/>
  <c r="M25" i="30"/>
  <c r="L25" i="30"/>
  <c r="K25" i="30"/>
  <c r="J25" i="30"/>
  <c r="I25" i="30"/>
  <c r="H25" i="30"/>
  <c r="G25" i="30"/>
  <c r="F25" i="30"/>
  <c r="E25" i="30"/>
  <c r="D25" i="30"/>
  <c r="C25" i="30"/>
  <c r="A25" i="30"/>
  <c r="M24" i="30"/>
  <c r="L24" i="30"/>
  <c r="K24" i="30"/>
  <c r="J24" i="30"/>
  <c r="I24" i="30"/>
  <c r="H24" i="30"/>
  <c r="G24" i="30"/>
  <c r="F24" i="30"/>
  <c r="E24" i="30"/>
  <c r="D24" i="30"/>
  <c r="C24" i="30"/>
  <c r="A24" i="30"/>
  <c r="M23" i="30"/>
  <c r="L23" i="30"/>
  <c r="K23" i="30"/>
  <c r="J23" i="30"/>
  <c r="I23" i="30"/>
  <c r="H23" i="30"/>
  <c r="G23" i="30"/>
  <c r="F23" i="30"/>
  <c r="E23" i="30"/>
  <c r="D23" i="30"/>
  <c r="C23" i="30"/>
  <c r="A23" i="30"/>
  <c r="M22" i="30"/>
  <c r="L22" i="30"/>
  <c r="K22" i="30"/>
  <c r="J22" i="30"/>
  <c r="I22" i="30"/>
  <c r="H22" i="30"/>
  <c r="G22" i="30"/>
  <c r="F22" i="30"/>
  <c r="E22" i="30"/>
  <c r="D22" i="30"/>
  <c r="C22" i="30"/>
  <c r="A22" i="30"/>
  <c r="M21" i="30"/>
  <c r="L21" i="30"/>
  <c r="K21" i="30"/>
  <c r="J21" i="30"/>
  <c r="I21" i="30"/>
  <c r="H21" i="30"/>
  <c r="G21" i="30"/>
  <c r="F21" i="30"/>
  <c r="E21" i="30"/>
  <c r="D21" i="30"/>
  <c r="C21" i="30"/>
  <c r="A21" i="30"/>
  <c r="M30" i="28"/>
  <c r="L30" i="28"/>
  <c r="K30" i="28"/>
  <c r="J30" i="28"/>
  <c r="I30" i="28"/>
  <c r="H30" i="28"/>
  <c r="G30" i="28"/>
  <c r="F30" i="28"/>
  <c r="E30" i="28"/>
  <c r="D30" i="28"/>
  <c r="C30" i="28"/>
  <c r="A30" i="28"/>
  <c r="M29" i="28"/>
  <c r="L29" i="28"/>
  <c r="K29" i="28"/>
  <c r="J29" i="28"/>
  <c r="I29" i="28"/>
  <c r="H29" i="28"/>
  <c r="G29" i="28"/>
  <c r="F29" i="28"/>
  <c r="E29" i="28"/>
  <c r="D29" i="28"/>
  <c r="C29" i="28"/>
  <c r="A29" i="28"/>
  <c r="M28" i="28"/>
  <c r="L28" i="28"/>
  <c r="K28" i="28"/>
  <c r="J28" i="28"/>
  <c r="I28" i="28"/>
  <c r="H28" i="28"/>
  <c r="G28" i="28"/>
  <c r="F28" i="28"/>
  <c r="E28" i="28"/>
  <c r="D28" i="28"/>
  <c r="C28" i="28"/>
  <c r="A28" i="28"/>
  <c r="M27" i="28"/>
  <c r="L27" i="28"/>
  <c r="K27" i="28"/>
  <c r="J27" i="28"/>
  <c r="I27" i="28"/>
  <c r="H27" i="28"/>
  <c r="G27" i="28"/>
  <c r="F27" i="28"/>
  <c r="E27" i="28"/>
  <c r="D27" i="28"/>
  <c r="C27" i="28"/>
  <c r="A27" i="28"/>
  <c r="M26" i="28"/>
  <c r="L26" i="28"/>
  <c r="K26" i="28"/>
  <c r="J26" i="28"/>
  <c r="I26" i="28"/>
  <c r="H26" i="28"/>
  <c r="G26" i="28"/>
  <c r="F26" i="28"/>
  <c r="E26" i="28"/>
  <c r="D26" i="28"/>
  <c r="C26" i="28"/>
  <c r="A26" i="28"/>
  <c r="M25" i="28"/>
  <c r="L25" i="28"/>
  <c r="K25" i="28"/>
  <c r="J25" i="28"/>
  <c r="I25" i="28"/>
  <c r="H25" i="28"/>
  <c r="G25" i="28"/>
  <c r="F25" i="28"/>
  <c r="E25" i="28"/>
  <c r="D25" i="28"/>
  <c r="C25" i="28"/>
  <c r="A25" i="28"/>
  <c r="M24" i="28"/>
  <c r="L24" i="28"/>
  <c r="K24" i="28"/>
  <c r="J24" i="28"/>
  <c r="I24" i="28"/>
  <c r="H24" i="28"/>
  <c r="G24" i="28"/>
  <c r="F24" i="28"/>
  <c r="E24" i="28"/>
  <c r="D24" i="28"/>
  <c r="C24" i="28"/>
  <c r="A24" i="28"/>
  <c r="M23" i="28"/>
  <c r="L23" i="28"/>
  <c r="K23" i="28"/>
  <c r="J23" i="28"/>
  <c r="I23" i="28"/>
  <c r="H23" i="28"/>
  <c r="G23" i="28"/>
  <c r="F23" i="28"/>
  <c r="E23" i="28"/>
  <c r="D23" i="28"/>
  <c r="C23" i="28"/>
  <c r="A23" i="28"/>
  <c r="M22" i="28"/>
  <c r="L22" i="28"/>
  <c r="K22" i="28"/>
  <c r="J22" i="28"/>
  <c r="I22" i="28"/>
  <c r="H22" i="28"/>
  <c r="G22" i="28"/>
  <c r="F22" i="28"/>
  <c r="E22" i="28"/>
  <c r="D22" i="28"/>
  <c r="C22" i="28"/>
  <c r="A22" i="28"/>
  <c r="M21" i="28"/>
  <c r="L21" i="28"/>
  <c r="K21" i="28"/>
  <c r="J21" i="28"/>
  <c r="I21" i="28"/>
  <c r="H21" i="28"/>
  <c r="G21" i="28"/>
  <c r="F21" i="28"/>
  <c r="E21" i="28"/>
  <c r="D21" i="28"/>
  <c r="C21" i="28"/>
  <c r="A21" i="28"/>
  <c r="M30" i="26"/>
  <c r="L30" i="26"/>
  <c r="K30" i="26"/>
  <c r="J30" i="26"/>
  <c r="I30" i="26"/>
  <c r="H30" i="26"/>
  <c r="G30" i="26"/>
  <c r="F30" i="26"/>
  <c r="E30" i="26"/>
  <c r="D30" i="26"/>
  <c r="C30" i="26"/>
  <c r="A30" i="26"/>
  <c r="M29" i="26"/>
  <c r="L29" i="26"/>
  <c r="K29" i="26"/>
  <c r="J29" i="26"/>
  <c r="I29" i="26"/>
  <c r="H29" i="26"/>
  <c r="G29" i="26"/>
  <c r="F29" i="26"/>
  <c r="E29" i="26"/>
  <c r="D29" i="26"/>
  <c r="C29" i="26"/>
  <c r="A29" i="26"/>
  <c r="M28" i="26"/>
  <c r="L28" i="26"/>
  <c r="K28" i="26"/>
  <c r="J28" i="26"/>
  <c r="I28" i="26"/>
  <c r="H28" i="26"/>
  <c r="G28" i="26"/>
  <c r="F28" i="26"/>
  <c r="E28" i="26"/>
  <c r="D28" i="26"/>
  <c r="C28" i="26"/>
  <c r="A28" i="26"/>
  <c r="M27" i="26"/>
  <c r="L27" i="26"/>
  <c r="K27" i="26"/>
  <c r="J27" i="26"/>
  <c r="I27" i="26"/>
  <c r="H27" i="26"/>
  <c r="G27" i="26"/>
  <c r="F27" i="26"/>
  <c r="E27" i="26"/>
  <c r="D27" i="26"/>
  <c r="C27" i="26"/>
  <c r="A27" i="26"/>
  <c r="M26" i="26"/>
  <c r="L26" i="26"/>
  <c r="K26" i="26"/>
  <c r="J26" i="26"/>
  <c r="I26" i="26"/>
  <c r="H26" i="26"/>
  <c r="G26" i="26"/>
  <c r="F26" i="26"/>
  <c r="E26" i="26"/>
  <c r="D26" i="26"/>
  <c r="C26" i="26"/>
  <c r="A26" i="26"/>
  <c r="M25" i="26"/>
  <c r="L25" i="26"/>
  <c r="K25" i="26"/>
  <c r="J25" i="26"/>
  <c r="I25" i="26"/>
  <c r="H25" i="26"/>
  <c r="G25" i="26"/>
  <c r="F25" i="26"/>
  <c r="E25" i="26"/>
  <c r="D25" i="26"/>
  <c r="C25" i="26"/>
  <c r="A25" i="26"/>
  <c r="M24" i="26"/>
  <c r="L24" i="26"/>
  <c r="K24" i="26"/>
  <c r="J24" i="26"/>
  <c r="I24" i="26"/>
  <c r="H24" i="26"/>
  <c r="G24" i="26"/>
  <c r="F24" i="26"/>
  <c r="E24" i="26"/>
  <c r="D24" i="26"/>
  <c r="C24" i="26"/>
  <c r="A24" i="26"/>
  <c r="M23" i="26"/>
  <c r="L23" i="26"/>
  <c r="K23" i="26"/>
  <c r="J23" i="26"/>
  <c r="I23" i="26"/>
  <c r="H23" i="26"/>
  <c r="G23" i="26"/>
  <c r="F23" i="26"/>
  <c r="E23" i="26"/>
  <c r="D23" i="26"/>
  <c r="C23" i="26"/>
  <c r="A23" i="26"/>
  <c r="M22" i="26"/>
  <c r="L22" i="26"/>
  <c r="K22" i="26"/>
  <c r="J22" i="26"/>
  <c r="I22" i="26"/>
  <c r="H22" i="26"/>
  <c r="G22" i="26"/>
  <c r="F22" i="26"/>
  <c r="E22" i="26"/>
  <c r="D22" i="26"/>
  <c r="C22" i="26"/>
  <c r="A22" i="26"/>
  <c r="M21" i="26"/>
  <c r="L21" i="26"/>
  <c r="K21" i="26"/>
  <c r="J21" i="26"/>
  <c r="I21" i="26"/>
  <c r="H21" i="26"/>
  <c r="G21" i="26"/>
  <c r="F21" i="26"/>
  <c r="E21" i="26"/>
  <c r="D21" i="26"/>
  <c r="C21" i="26"/>
  <c r="A21" i="26"/>
  <c r="M30" i="24"/>
  <c r="L30" i="24"/>
  <c r="K30" i="24"/>
  <c r="J30" i="24"/>
  <c r="I30" i="24"/>
  <c r="H30" i="24"/>
  <c r="G30" i="24"/>
  <c r="F30" i="24"/>
  <c r="E30" i="24"/>
  <c r="D30" i="24"/>
  <c r="C30" i="24"/>
  <c r="A30" i="24"/>
  <c r="M29" i="24"/>
  <c r="L29" i="24"/>
  <c r="K29" i="24"/>
  <c r="J29" i="24"/>
  <c r="I29" i="24"/>
  <c r="H29" i="24"/>
  <c r="G29" i="24"/>
  <c r="F29" i="24"/>
  <c r="E29" i="24"/>
  <c r="D29" i="24"/>
  <c r="C29" i="24"/>
  <c r="A29" i="24"/>
  <c r="M28" i="24"/>
  <c r="L28" i="24"/>
  <c r="K28" i="24"/>
  <c r="J28" i="24"/>
  <c r="I28" i="24"/>
  <c r="H28" i="24"/>
  <c r="G28" i="24"/>
  <c r="F28" i="24"/>
  <c r="E28" i="24"/>
  <c r="D28" i="24"/>
  <c r="C28" i="24"/>
  <c r="A28" i="24"/>
  <c r="M27" i="24"/>
  <c r="L27" i="24"/>
  <c r="K27" i="24"/>
  <c r="J27" i="24"/>
  <c r="I27" i="24"/>
  <c r="H27" i="24"/>
  <c r="G27" i="24"/>
  <c r="F27" i="24"/>
  <c r="E27" i="24"/>
  <c r="D27" i="24"/>
  <c r="C27" i="24"/>
  <c r="A27" i="24"/>
  <c r="M26" i="24"/>
  <c r="L26" i="24"/>
  <c r="K26" i="24"/>
  <c r="J26" i="24"/>
  <c r="I26" i="24"/>
  <c r="H26" i="24"/>
  <c r="G26" i="24"/>
  <c r="F26" i="24"/>
  <c r="E26" i="24"/>
  <c r="D26" i="24"/>
  <c r="C26" i="24"/>
  <c r="A26" i="24"/>
  <c r="M25" i="24"/>
  <c r="L25" i="24"/>
  <c r="K25" i="24"/>
  <c r="J25" i="24"/>
  <c r="I25" i="24"/>
  <c r="H25" i="24"/>
  <c r="G25" i="24"/>
  <c r="F25" i="24"/>
  <c r="E25" i="24"/>
  <c r="D25" i="24"/>
  <c r="C25" i="24"/>
  <c r="A25" i="24"/>
  <c r="M24" i="24"/>
  <c r="L24" i="24"/>
  <c r="K24" i="24"/>
  <c r="J24" i="24"/>
  <c r="I24" i="24"/>
  <c r="H24" i="24"/>
  <c r="G24" i="24"/>
  <c r="F24" i="24"/>
  <c r="E24" i="24"/>
  <c r="D24" i="24"/>
  <c r="C24" i="24"/>
  <c r="A24" i="24"/>
  <c r="M23" i="24"/>
  <c r="L23" i="24"/>
  <c r="K23" i="24"/>
  <c r="J23" i="24"/>
  <c r="I23" i="24"/>
  <c r="H23" i="24"/>
  <c r="G23" i="24"/>
  <c r="F23" i="24"/>
  <c r="E23" i="24"/>
  <c r="D23" i="24"/>
  <c r="C23" i="24"/>
  <c r="A23" i="24"/>
  <c r="M22" i="24"/>
  <c r="L22" i="24"/>
  <c r="K22" i="24"/>
  <c r="J22" i="24"/>
  <c r="I22" i="24"/>
  <c r="H22" i="24"/>
  <c r="G22" i="24"/>
  <c r="F22" i="24"/>
  <c r="E22" i="24"/>
  <c r="D22" i="24"/>
  <c r="C22" i="24"/>
  <c r="A22" i="24"/>
  <c r="M21" i="24"/>
  <c r="L21" i="24"/>
  <c r="K21" i="24"/>
  <c r="J21" i="24"/>
  <c r="I21" i="24"/>
  <c r="H21" i="24"/>
  <c r="G21" i="24"/>
  <c r="F21" i="24"/>
  <c r="E21" i="24"/>
  <c r="D21" i="24"/>
  <c r="C21" i="24"/>
  <c r="A21" i="24"/>
  <c r="M30" i="22"/>
  <c r="L30" i="22"/>
  <c r="K30" i="22"/>
  <c r="J30" i="22"/>
  <c r="I30" i="22"/>
  <c r="H30" i="22"/>
  <c r="G30" i="22"/>
  <c r="F30" i="22"/>
  <c r="E30" i="22"/>
  <c r="D30" i="22"/>
  <c r="C30" i="22"/>
  <c r="A30" i="22"/>
  <c r="M29" i="22"/>
  <c r="L29" i="22"/>
  <c r="K29" i="22"/>
  <c r="J29" i="22"/>
  <c r="I29" i="22"/>
  <c r="H29" i="22"/>
  <c r="G29" i="22"/>
  <c r="F29" i="22"/>
  <c r="E29" i="22"/>
  <c r="D29" i="22"/>
  <c r="C29" i="22"/>
  <c r="A29" i="22"/>
  <c r="M28" i="22"/>
  <c r="L28" i="22"/>
  <c r="K28" i="22"/>
  <c r="J28" i="22"/>
  <c r="I28" i="22"/>
  <c r="H28" i="22"/>
  <c r="G28" i="22"/>
  <c r="F28" i="22"/>
  <c r="E28" i="22"/>
  <c r="D28" i="22"/>
  <c r="C28" i="22"/>
  <c r="A28" i="22"/>
  <c r="M27" i="22"/>
  <c r="L27" i="22"/>
  <c r="K27" i="22"/>
  <c r="J27" i="22"/>
  <c r="I27" i="22"/>
  <c r="H27" i="22"/>
  <c r="G27" i="22"/>
  <c r="F27" i="22"/>
  <c r="E27" i="22"/>
  <c r="D27" i="22"/>
  <c r="C27" i="22"/>
  <c r="A27" i="22"/>
  <c r="M26" i="22"/>
  <c r="L26" i="22"/>
  <c r="K26" i="22"/>
  <c r="J26" i="22"/>
  <c r="I26" i="22"/>
  <c r="H26" i="22"/>
  <c r="G26" i="22"/>
  <c r="F26" i="22"/>
  <c r="E26" i="22"/>
  <c r="D26" i="22"/>
  <c r="C26" i="22"/>
  <c r="A26" i="22"/>
  <c r="M25" i="22"/>
  <c r="L25" i="22"/>
  <c r="K25" i="22"/>
  <c r="J25" i="22"/>
  <c r="I25" i="22"/>
  <c r="H25" i="22"/>
  <c r="G25" i="22"/>
  <c r="F25" i="22"/>
  <c r="E25" i="22"/>
  <c r="D25" i="22"/>
  <c r="C25" i="22"/>
  <c r="A25" i="22"/>
  <c r="M24" i="22"/>
  <c r="L24" i="22"/>
  <c r="K24" i="22"/>
  <c r="J24" i="22"/>
  <c r="I24" i="22"/>
  <c r="H24" i="22"/>
  <c r="G24" i="22"/>
  <c r="F24" i="22"/>
  <c r="E24" i="22"/>
  <c r="D24" i="22"/>
  <c r="C24" i="22"/>
  <c r="A24" i="22"/>
  <c r="M23" i="22"/>
  <c r="L23" i="22"/>
  <c r="K23" i="22"/>
  <c r="J23" i="22"/>
  <c r="I23" i="22"/>
  <c r="H23" i="22"/>
  <c r="G23" i="22"/>
  <c r="F23" i="22"/>
  <c r="E23" i="22"/>
  <c r="D23" i="22"/>
  <c r="C23" i="22"/>
  <c r="A23" i="22"/>
  <c r="M22" i="22"/>
  <c r="L22" i="22"/>
  <c r="K22" i="22"/>
  <c r="J22" i="22"/>
  <c r="I22" i="22"/>
  <c r="H22" i="22"/>
  <c r="G22" i="22"/>
  <c r="F22" i="22"/>
  <c r="E22" i="22"/>
  <c r="D22" i="22"/>
  <c r="C22" i="22"/>
  <c r="A22" i="22"/>
  <c r="M21" i="22"/>
  <c r="L21" i="22"/>
  <c r="K21" i="22"/>
  <c r="J21" i="22"/>
  <c r="I21" i="22"/>
  <c r="H21" i="22"/>
  <c r="G21" i="22"/>
  <c r="F21" i="22"/>
  <c r="E21" i="22"/>
  <c r="D21" i="22"/>
  <c r="C21" i="22"/>
  <c r="A21" i="22"/>
  <c r="M30" i="20"/>
  <c r="L30" i="20"/>
  <c r="K30" i="20"/>
  <c r="J30" i="20"/>
  <c r="I30" i="20"/>
  <c r="H30" i="20"/>
  <c r="G30" i="20"/>
  <c r="F30" i="20"/>
  <c r="E30" i="20"/>
  <c r="D30" i="20"/>
  <c r="C30" i="20"/>
  <c r="A30" i="20"/>
  <c r="M29" i="20"/>
  <c r="L29" i="20"/>
  <c r="K29" i="20"/>
  <c r="J29" i="20"/>
  <c r="I29" i="20"/>
  <c r="H29" i="20"/>
  <c r="G29" i="20"/>
  <c r="F29" i="20"/>
  <c r="E29" i="20"/>
  <c r="D29" i="20"/>
  <c r="C29" i="20"/>
  <c r="A29" i="20"/>
  <c r="M28" i="20"/>
  <c r="L28" i="20"/>
  <c r="K28" i="20"/>
  <c r="J28" i="20"/>
  <c r="I28" i="20"/>
  <c r="H28" i="20"/>
  <c r="G28" i="20"/>
  <c r="F28" i="20"/>
  <c r="E28" i="20"/>
  <c r="D28" i="20"/>
  <c r="C28" i="20"/>
  <c r="A28" i="20"/>
  <c r="M27" i="20"/>
  <c r="L27" i="20"/>
  <c r="K27" i="20"/>
  <c r="J27" i="20"/>
  <c r="I27" i="20"/>
  <c r="H27" i="20"/>
  <c r="G27" i="20"/>
  <c r="F27" i="20"/>
  <c r="E27" i="20"/>
  <c r="D27" i="20"/>
  <c r="C27" i="20"/>
  <c r="A27" i="20"/>
  <c r="M26" i="20"/>
  <c r="L26" i="20"/>
  <c r="K26" i="20"/>
  <c r="J26" i="20"/>
  <c r="I26" i="20"/>
  <c r="H26" i="20"/>
  <c r="G26" i="20"/>
  <c r="F26" i="20"/>
  <c r="E26" i="20"/>
  <c r="D26" i="20"/>
  <c r="C26" i="20"/>
  <c r="A26" i="20"/>
  <c r="M25" i="20"/>
  <c r="L25" i="20"/>
  <c r="K25" i="20"/>
  <c r="J25" i="20"/>
  <c r="I25" i="20"/>
  <c r="H25" i="20"/>
  <c r="G25" i="20"/>
  <c r="F25" i="20"/>
  <c r="E25" i="20"/>
  <c r="D25" i="20"/>
  <c r="C25" i="20"/>
  <c r="A25" i="20"/>
  <c r="M24" i="20"/>
  <c r="L24" i="20"/>
  <c r="K24" i="20"/>
  <c r="J24" i="20"/>
  <c r="I24" i="20"/>
  <c r="H24" i="20"/>
  <c r="G24" i="20"/>
  <c r="F24" i="20"/>
  <c r="E24" i="20"/>
  <c r="D24" i="20"/>
  <c r="C24" i="20"/>
  <c r="A24" i="20"/>
  <c r="M23" i="20"/>
  <c r="L23" i="20"/>
  <c r="K23" i="20"/>
  <c r="J23" i="20"/>
  <c r="I23" i="20"/>
  <c r="H23" i="20"/>
  <c r="G23" i="20"/>
  <c r="F23" i="20"/>
  <c r="E23" i="20"/>
  <c r="D23" i="20"/>
  <c r="C23" i="20"/>
  <c r="A23" i="20"/>
  <c r="M22" i="20"/>
  <c r="L22" i="20"/>
  <c r="K22" i="20"/>
  <c r="J22" i="20"/>
  <c r="I22" i="20"/>
  <c r="H22" i="20"/>
  <c r="G22" i="20"/>
  <c r="F22" i="20"/>
  <c r="E22" i="20"/>
  <c r="D22" i="20"/>
  <c r="C22" i="20"/>
  <c r="A22" i="20"/>
  <c r="M21" i="20"/>
  <c r="L21" i="20"/>
  <c r="K21" i="20"/>
  <c r="J21" i="20"/>
  <c r="I21" i="20"/>
  <c r="H21" i="20"/>
  <c r="G21" i="20"/>
  <c r="F21" i="20"/>
  <c r="E21" i="20"/>
  <c r="D21" i="20"/>
  <c r="C21" i="20"/>
  <c r="A21" i="20"/>
  <c r="D3" i="15"/>
  <c r="C4" i="39" s="1"/>
  <c r="C20" i="28" l="1"/>
  <c r="C20" i="38"/>
  <c r="C4" i="17"/>
  <c r="C5" i="6"/>
  <c r="H20" i="32"/>
  <c r="H20" i="24"/>
  <c r="H20" i="26"/>
  <c r="H20" i="30"/>
  <c r="C20" i="20"/>
  <c r="H20" i="22"/>
  <c r="H20" i="34"/>
  <c r="C5" i="24"/>
  <c r="C5" i="32"/>
  <c r="C20" i="22"/>
  <c r="C20" i="26"/>
  <c r="C20" i="30"/>
  <c r="H20" i="38"/>
  <c r="C5" i="26"/>
  <c r="C5" i="34"/>
  <c r="C4" i="21"/>
  <c r="C4" i="25"/>
  <c r="C4" i="29"/>
  <c r="C4" i="33"/>
  <c r="C4" i="37"/>
  <c r="H20" i="20"/>
  <c r="H20" i="28"/>
  <c r="C5" i="20"/>
  <c r="C5" i="28"/>
  <c r="C5" i="36"/>
  <c r="C20" i="24"/>
  <c r="H20" i="36"/>
  <c r="C5" i="22"/>
  <c r="C5" i="30"/>
  <c r="C5" i="38"/>
  <c r="C4" i="23"/>
  <c r="C4" i="27"/>
  <c r="C4" i="31"/>
  <c r="C4" i="35"/>
  <c r="C20" i="36"/>
  <c r="C20" i="34"/>
  <c r="G27" i="4"/>
  <c r="H27" i="4" s="1"/>
  <c r="G26" i="4"/>
  <c r="H26" i="4" s="1"/>
  <c r="I25" i="4"/>
  <c r="I24" i="4"/>
  <c r="G23" i="4"/>
  <c r="G22" i="4"/>
  <c r="G19" i="4"/>
  <c r="H19" i="4" s="1"/>
  <c r="G18" i="4"/>
  <c r="H18" i="4" s="1"/>
  <c r="G15" i="4"/>
  <c r="H15" i="4" s="1"/>
  <c r="G14" i="4"/>
  <c r="H14" i="4" s="1"/>
  <c r="G11" i="4"/>
  <c r="H11" i="4" s="1"/>
  <c r="G10" i="4"/>
  <c r="H10" i="4" s="1"/>
  <c r="H9" i="4" l="1"/>
  <c r="G13" i="4"/>
  <c r="G17" i="4"/>
  <c r="H17" i="4" s="1"/>
  <c r="G21" i="4"/>
  <c r="H21" i="4" s="1"/>
  <c r="G25" i="4"/>
  <c r="H25" i="4" s="1"/>
  <c r="G12" i="4"/>
  <c r="H12" i="4" s="1"/>
  <c r="G16" i="4"/>
  <c r="H16" i="4" s="1"/>
  <c r="G20" i="4"/>
  <c r="H20" i="4" s="1"/>
  <c r="G24" i="4"/>
  <c r="H24" i="4" s="1"/>
  <c r="I27" i="4"/>
  <c r="I26" i="4"/>
  <c r="J26" i="4" s="1"/>
  <c r="F8" i="15"/>
  <c r="B12" i="39"/>
  <c r="I110" i="15"/>
  <c r="C12" i="39" s="1"/>
  <c r="B13" i="39"/>
  <c r="I111" i="15"/>
  <c r="C13" i="39" s="1"/>
  <c r="B14" i="39"/>
  <c r="I112" i="15"/>
  <c r="C14" i="39" s="1"/>
  <c r="B15" i="39"/>
  <c r="I113" i="15"/>
  <c r="C15" i="39" s="1"/>
  <c r="B16" i="39"/>
  <c r="I114" i="15"/>
  <c r="C16" i="39" s="1"/>
  <c r="B17" i="39"/>
  <c r="I115" i="15"/>
  <c r="C17" i="39" s="1"/>
  <c r="B18" i="39"/>
  <c r="I116" i="15"/>
  <c r="C18" i="39" s="1"/>
  <c r="B19" i="39"/>
  <c r="I117" i="15"/>
  <c r="C19" i="39" s="1"/>
  <c r="B20" i="39"/>
  <c r="I118" i="15"/>
  <c r="C20" i="39" s="1"/>
  <c r="I109" i="15"/>
  <c r="C11" i="39" s="1"/>
  <c r="B11" i="39"/>
  <c r="B16" i="37"/>
  <c r="I104" i="15"/>
  <c r="C16" i="37" s="1"/>
  <c r="B17" i="37"/>
  <c r="I105" i="15"/>
  <c r="C17" i="37" s="1"/>
  <c r="B18" i="37"/>
  <c r="I106" i="15"/>
  <c r="B19" i="37"/>
  <c r="I107" i="15"/>
  <c r="C19" i="37" s="1"/>
  <c r="B20" i="37"/>
  <c r="I108" i="15"/>
  <c r="C20" i="37" s="1"/>
  <c r="B16" i="35"/>
  <c r="I94" i="15"/>
  <c r="C16" i="35" s="1"/>
  <c r="B17" i="35"/>
  <c r="I95" i="15"/>
  <c r="B18" i="35"/>
  <c r="I96" i="15"/>
  <c r="C18" i="35" s="1"/>
  <c r="B19" i="35"/>
  <c r="I97" i="15"/>
  <c r="C19" i="35" s="1"/>
  <c r="B20" i="35"/>
  <c r="I98" i="15"/>
  <c r="C20" i="35" s="1"/>
  <c r="B16" i="33"/>
  <c r="I14" i="15"/>
  <c r="C16" i="17" s="1"/>
  <c r="B17" i="33"/>
  <c r="I15" i="15"/>
  <c r="C17" i="17" s="1"/>
  <c r="B18" i="33"/>
  <c r="I16" i="15"/>
  <c r="B28" i="6" s="1"/>
  <c r="B19" i="33"/>
  <c r="I17" i="15"/>
  <c r="J17" i="15" s="1"/>
  <c r="B20" i="33"/>
  <c r="I18" i="15"/>
  <c r="C20" i="17" s="1"/>
  <c r="I84" i="15"/>
  <c r="I85" i="15"/>
  <c r="J85" i="15" s="1"/>
  <c r="I86" i="15"/>
  <c r="J86" i="15" s="1"/>
  <c r="I87" i="15"/>
  <c r="I88" i="15"/>
  <c r="B16" i="31"/>
  <c r="I74" i="15"/>
  <c r="C16" i="31" s="1"/>
  <c r="B17" i="31"/>
  <c r="I75" i="15"/>
  <c r="C17" i="31" s="1"/>
  <c r="B18" i="31"/>
  <c r="I76" i="15"/>
  <c r="C18" i="31" s="1"/>
  <c r="B19" i="31"/>
  <c r="I77" i="15"/>
  <c r="C19" i="31" s="1"/>
  <c r="B20" i="31"/>
  <c r="I78" i="15"/>
  <c r="C20" i="31" s="1"/>
  <c r="B16" i="29"/>
  <c r="I64" i="15"/>
  <c r="B17" i="29"/>
  <c r="I65" i="15"/>
  <c r="C17" i="29" s="1"/>
  <c r="B18" i="29"/>
  <c r="I66" i="15"/>
  <c r="C18" i="29" s="1"/>
  <c r="B19" i="29"/>
  <c r="I67" i="15"/>
  <c r="C19" i="29" s="1"/>
  <c r="B20" i="29"/>
  <c r="I68" i="15"/>
  <c r="B16" i="27"/>
  <c r="I54" i="15"/>
  <c r="C16" i="27" s="1"/>
  <c r="B17" i="27"/>
  <c r="I55" i="15"/>
  <c r="C17" i="27" s="1"/>
  <c r="B18" i="27"/>
  <c r="I56" i="15"/>
  <c r="B19" i="27"/>
  <c r="I57" i="15"/>
  <c r="C19" i="27" s="1"/>
  <c r="B20" i="27"/>
  <c r="I58" i="15"/>
  <c r="C20" i="27" s="1"/>
  <c r="B16" i="25"/>
  <c r="I44" i="15"/>
  <c r="B17" i="25"/>
  <c r="I45" i="15"/>
  <c r="C17" i="25" s="1"/>
  <c r="B18" i="25"/>
  <c r="I46" i="15"/>
  <c r="C18" i="25" s="1"/>
  <c r="B19" i="25"/>
  <c r="I47" i="15"/>
  <c r="C19" i="25" s="1"/>
  <c r="B20" i="25"/>
  <c r="I48" i="15"/>
  <c r="B16" i="23"/>
  <c r="I34" i="15"/>
  <c r="C16" i="23" s="1"/>
  <c r="B17" i="23"/>
  <c r="I35" i="15"/>
  <c r="C17" i="23" s="1"/>
  <c r="B18" i="23"/>
  <c r="I36" i="15"/>
  <c r="B19" i="23"/>
  <c r="I37" i="15"/>
  <c r="C19" i="23" s="1"/>
  <c r="B20" i="23"/>
  <c r="I38" i="15"/>
  <c r="C20" i="23" s="1"/>
  <c r="B16" i="21"/>
  <c r="I24" i="15"/>
  <c r="C16" i="21" s="1"/>
  <c r="B17" i="21"/>
  <c r="I25" i="15"/>
  <c r="C17" i="21" s="1"/>
  <c r="B18" i="21"/>
  <c r="I26" i="15"/>
  <c r="C18" i="21" s="1"/>
  <c r="B19" i="21"/>
  <c r="I27" i="15"/>
  <c r="C19" i="21" s="1"/>
  <c r="B20" i="21"/>
  <c r="I28" i="15"/>
  <c r="C20" i="21" s="1"/>
  <c r="B16" i="17"/>
  <c r="B17" i="17"/>
  <c r="B18" i="17"/>
  <c r="B19" i="17"/>
  <c r="B20" i="17"/>
  <c r="C26" i="6"/>
  <c r="D26" i="6"/>
  <c r="E26" i="6"/>
  <c r="F26" i="6"/>
  <c r="G26" i="6"/>
  <c r="H26" i="6"/>
  <c r="I26" i="6"/>
  <c r="J26" i="6"/>
  <c r="K26" i="6"/>
  <c r="L26" i="6"/>
  <c r="M26" i="6"/>
  <c r="C27" i="6"/>
  <c r="D27" i="6"/>
  <c r="E27" i="6"/>
  <c r="F27" i="6"/>
  <c r="G27" i="6"/>
  <c r="H27" i="6"/>
  <c r="I27" i="6"/>
  <c r="J27" i="6"/>
  <c r="K27" i="6"/>
  <c r="L27" i="6"/>
  <c r="M27" i="6"/>
  <c r="C28" i="6"/>
  <c r="D28" i="6"/>
  <c r="E28" i="6"/>
  <c r="F28" i="6"/>
  <c r="G28" i="6"/>
  <c r="H28" i="6"/>
  <c r="I28" i="6"/>
  <c r="J28" i="6"/>
  <c r="K28" i="6"/>
  <c r="L28" i="6"/>
  <c r="M28" i="6"/>
  <c r="C29" i="6"/>
  <c r="D29" i="6"/>
  <c r="E29" i="6"/>
  <c r="F29" i="6"/>
  <c r="G29" i="6"/>
  <c r="H29" i="6"/>
  <c r="I29" i="6"/>
  <c r="J29" i="6"/>
  <c r="K29" i="6"/>
  <c r="L29" i="6"/>
  <c r="M29" i="6"/>
  <c r="C30" i="6"/>
  <c r="D30" i="6"/>
  <c r="E30" i="6"/>
  <c r="F30" i="6"/>
  <c r="G30" i="6"/>
  <c r="H30" i="6"/>
  <c r="I30" i="6"/>
  <c r="J30" i="6"/>
  <c r="K30" i="6"/>
  <c r="L30" i="6"/>
  <c r="M30" i="6"/>
  <c r="A26" i="6"/>
  <c r="C40" i="37" s="1"/>
  <c r="A27" i="6"/>
  <c r="C41" i="31" s="1"/>
  <c r="A28" i="6"/>
  <c r="C42" i="29" s="1"/>
  <c r="A29" i="6"/>
  <c r="C43" i="31" s="1"/>
  <c r="A30" i="6"/>
  <c r="C44" i="37" s="1"/>
  <c r="I10" i="15"/>
  <c r="I11" i="15"/>
  <c r="B23" i="6" s="1"/>
  <c r="I12" i="15"/>
  <c r="C14" i="33" s="1"/>
  <c r="I13" i="15"/>
  <c r="C15" i="17" s="1"/>
  <c r="J14" i="15"/>
  <c r="I19" i="15"/>
  <c r="J19" i="15" s="1"/>
  <c r="I20" i="15"/>
  <c r="J20" i="15" s="1"/>
  <c r="I21" i="15"/>
  <c r="J21" i="15" s="1"/>
  <c r="I22" i="15"/>
  <c r="J22" i="15" s="1"/>
  <c r="I23" i="15"/>
  <c r="J23" i="15" s="1"/>
  <c r="J27" i="15"/>
  <c r="I29" i="15"/>
  <c r="J29" i="15" s="1"/>
  <c r="I30" i="15"/>
  <c r="J30" i="15" s="1"/>
  <c r="I31" i="15"/>
  <c r="J31" i="15" s="1"/>
  <c r="I32" i="15"/>
  <c r="J32" i="15" s="1"/>
  <c r="I33" i="15"/>
  <c r="J33" i="15" s="1"/>
  <c r="J38" i="15"/>
  <c r="I39" i="15"/>
  <c r="J39" i="15" s="1"/>
  <c r="I40" i="15"/>
  <c r="J40" i="15" s="1"/>
  <c r="I41" i="15"/>
  <c r="J41" i="15" s="1"/>
  <c r="I42" i="15"/>
  <c r="J42" i="15" s="1"/>
  <c r="I43" i="15"/>
  <c r="J43" i="15" s="1"/>
  <c r="I49" i="15"/>
  <c r="J49" i="15" s="1"/>
  <c r="I50" i="15"/>
  <c r="J50" i="15" s="1"/>
  <c r="I51" i="15"/>
  <c r="J51" i="15" s="1"/>
  <c r="I52" i="15"/>
  <c r="J52" i="15" s="1"/>
  <c r="I53" i="15"/>
  <c r="J53" i="15" s="1"/>
  <c r="J54" i="15"/>
  <c r="J56" i="15"/>
  <c r="J57" i="15"/>
  <c r="I59" i="15"/>
  <c r="J59" i="15" s="1"/>
  <c r="I60" i="15"/>
  <c r="J60" i="15" s="1"/>
  <c r="I61" i="15"/>
  <c r="J61" i="15" s="1"/>
  <c r="I62" i="15"/>
  <c r="J62" i="15" s="1"/>
  <c r="I63" i="15"/>
  <c r="J63" i="15" s="1"/>
  <c r="J64" i="15"/>
  <c r="J66" i="15"/>
  <c r="J67" i="15"/>
  <c r="J68" i="15"/>
  <c r="I69" i="15"/>
  <c r="J69" i="15" s="1"/>
  <c r="I70" i="15"/>
  <c r="J70" i="15" s="1"/>
  <c r="I71" i="15"/>
  <c r="J71" i="15" s="1"/>
  <c r="I72" i="15"/>
  <c r="J72" i="15" s="1"/>
  <c r="I73" i="15"/>
  <c r="J73" i="15" s="1"/>
  <c r="J75" i="15"/>
  <c r="J76" i="15"/>
  <c r="J77" i="15"/>
  <c r="I79" i="15"/>
  <c r="J79" i="15" s="1"/>
  <c r="I80" i="15"/>
  <c r="J80" i="15" s="1"/>
  <c r="I81" i="15"/>
  <c r="J81" i="15" s="1"/>
  <c r="I82" i="15"/>
  <c r="J82" i="15" s="1"/>
  <c r="I83" i="15"/>
  <c r="J83" i="15" s="1"/>
  <c r="J84" i="15"/>
  <c r="J87" i="15"/>
  <c r="J88" i="15"/>
  <c r="I89" i="15"/>
  <c r="J89" i="15" s="1"/>
  <c r="I90" i="15"/>
  <c r="J90" i="15" s="1"/>
  <c r="I91" i="15"/>
  <c r="J91" i="15" s="1"/>
  <c r="I92" i="15"/>
  <c r="J92" i="15" s="1"/>
  <c r="I93" i="15"/>
  <c r="J93" i="15" s="1"/>
  <c r="J95" i="15"/>
  <c r="J96" i="15"/>
  <c r="J97" i="15"/>
  <c r="I99" i="15"/>
  <c r="J99" i="15" s="1"/>
  <c r="I100" i="15"/>
  <c r="J100" i="15" s="1"/>
  <c r="I101" i="15"/>
  <c r="J101" i="15" s="1"/>
  <c r="I102" i="15"/>
  <c r="J102" i="15" s="1"/>
  <c r="I103" i="15"/>
  <c r="J103" i="15" s="1"/>
  <c r="J104" i="15"/>
  <c r="J106" i="15"/>
  <c r="J107" i="15"/>
  <c r="J108" i="15"/>
  <c r="J109" i="15"/>
  <c r="J110" i="15"/>
  <c r="J111" i="15"/>
  <c r="J112" i="15"/>
  <c r="J114" i="15"/>
  <c r="J115" i="15"/>
  <c r="J116" i="15"/>
  <c r="J118" i="15"/>
  <c r="E8" i="15"/>
  <c r="Q19" i="15"/>
  <c r="Q29" i="15"/>
  <c r="Q39" i="15"/>
  <c r="Q49" i="15"/>
  <c r="Q59" i="15"/>
  <c r="Q69" i="15"/>
  <c r="Q79" i="15"/>
  <c r="Q89" i="15"/>
  <c r="Q99" i="15"/>
  <c r="Q114" i="15"/>
  <c r="Q9" i="15"/>
  <c r="C7" i="17"/>
  <c r="M8" i="15"/>
  <c r="C13" i="16" s="1"/>
  <c r="C12" i="16" s="1"/>
  <c r="C25" i="39"/>
  <c r="B25" i="39"/>
  <c r="C25" i="37"/>
  <c r="B12" i="37"/>
  <c r="B13" i="37"/>
  <c r="B14" i="37"/>
  <c r="B15" i="37"/>
  <c r="B11" i="37"/>
  <c r="C25" i="35"/>
  <c r="B12" i="35"/>
  <c r="B13" i="35"/>
  <c r="B14" i="35"/>
  <c r="B15" i="35"/>
  <c r="B11" i="35"/>
  <c r="C25" i="33"/>
  <c r="B12" i="33"/>
  <c r="B13" i="33"/>
  <c r="B14" i="33"/>
  <c r="B15" i="33"/>
  <c r="B11" i="33"/>
  <c r="B25" i="33"/>
  <c r="C25" i="31"/>
  <c r="B12" i="31"/>
  <c r="B13" i="31"/>
  <c r="B14" i="31"/>
  <c r="B15" i="31"/>
  <c r="B11" i="31"/>
  <c r="B25" i="31"/>
  <c r="C25" i="29"/>
  <c r="B12" i="29"/>
  <c r="B13" i="29"/>
  <c r="B14" i="29"/>
  <c r="B15" i="29"/>
  <c r="B11" i="29"/>
  <c r="B25" i="29"/>
  <c r="C25" i="27"/>
  <c r="B12" i="27"/>
  <c r="B13" i="27"/>
  <c r="B14" i="27"/>
  <c r="B15" i="27"/>
  <c r="B11" i="27"/>
  <c r="C25" i="25"/>
  <c r="B12" i="25"/>
  <c r="B13" i="25"/>
  <c r="B14" i="25"/>
  <c r="B15" i="25"/>
  <c r="B11" i="25"/>
  <c r="B25" i="25"/>
  <c r="C25" i="23"/>
  <c r="B12" i="23"/>
  <c r="B13" i="23"/>
  <c r="B14" i="23"/>
  <c r="B15" i="23"/>
  <c r="B11" i="23"/>
  <c r="C25" i="21"/>
  <c r="B25" i="21"/>
  <c r="B12" i="21"/>
  <c r="B13" i="21"/>
  <c r="B14" i="21"/>
  <c r="B15" i="21"/>
  <c r="B11" i="21"/>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6" i="38"/>
  <c r="A55" i="38"/>
  <c r="A54" i="38"/>
  <c r="A53" i="38"/>
  <c r="A52" i="38"/>
  <c r="A51" i="38"/>
  <c r="A50" i="38"/>
  <c r="A49" i="38"/>
  <c r="A48" i="38"/>
  <c r="A47" i="38"/>
  <c r="C42" i="37"/>
  <c r="B25" i="37"/>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6" i="36"/>
  <c r="A55" i="36"/>
  <c r="A54" i="36"/>
  <c r="A53" i="36"/>
  <c r="A52" i="36"/>
  <c r="A51" i="36"/>
  <c r="A50" i="36"/>
  <c r="A49" i="36"/>
  <c r="A48" i="36"/>
  <c r="A47" i="36"/>
  <c r="B25" i="35"/>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6" i="34"/>
  <c r="A55" i="34"/>
  <c r="A54" i="34"/>
  <c r="A53" i="34"/>
  <c r="A52" i="34"/>
  <c r="A51" i="34"/>
  <c r="A50" i="34"/>
  <c r="A49" i="34"/>
  <c r="A48" i="34"/>
  <c r="A47" i="34"/>
  <c r="C42" i="33"/>
  <c r="A108" i="32"/>
  <c r="A107" i="32"/>
  <c r="A106" i="32"/>
  <c r="A105" i="32"/>
  <c r="A104" i="32"/>
  <c r="A103" i="32"/>
  <c r="A102" i="32"/>
  <c r="A101" i="32"/>
  <c r="A100" i="32"/>
  <c r="A99" i="32"/>
  <c r="A98" i="32"/>
  <c r="A97" i="32"/>
  <c r="A96" i="32"/>
  <c r="A95" i="32"/>
  <c r="A94" i="32"/>
  <c r="A93" i="32"/>
  <c r="A92" i="32"/>
  <c r="A91" i="32"/>
  <c r="A90" i="32"/>
  <c r="A89" i="32"/>
  <c r="A88" i="32"/>
  <c r="A87" i="32"/>
  <c r="A86" i="32"/>
  <c r="A85" i="32"/>
  <c r="A84" i="32"/>
  <c r="A83" i="32"/>
  <c r="A82" i="32"/>
  <c r="A81" i="32"/>
  <c r="A80" i="32"/>
  <c r="A79" i="32"/>
  <c r="A78" i="32"/>
  <c r="A77" i="32"/>
  <c r="A76" i="32"/>
  <c r="A75" i="32"/>
  <c r="A74" i="32"/>
  <c r="A73" i="32"/>
  <c r="A72" i="32"/>
  <c r="A71" i="32"/>
  <c r="A70" i="32"/>
  <c r="A69" i="32"/>
  <c r="A68" i="32"/>
  <c r="A67" i="32"/>
  <c r="A66" i="32"/>
  <c r="A65" i="32"/>
  <c r="A64" i="32"/>
  <c r="A63" i="32"/>
  <c r="A62" i="32"/>
  <c r="A61" i="32"/>
  <c r="A60" i="32"/>
  <c r="A59" i="32"/>
  <c r="A56" i="32"/>
  <c r="A55" i="32"/>
  <c r="A54" i="32"/>
  <c r="A53" i="32"/>
  <c r="A52" i="32"/>
  <c r="A51" i="32"/>
  <c r="A50" i="32"/>
  <c r="A49" i="32"/>
  <c r="A48" i="32"/>
  <c r="A47" i="32"/>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6" i="30"/>
  <c r="A55" i="30"/>
  <c r="A54" i="30"/>
  <c r="A53" i="30"/>
  <c r="A52" i="30"/>
  <c r="A51" i="30"/>
  <c r="A50" i="30"/>
  <c r="A49" i="30"/>
  <c r="A48" i="30"/>
  <c r="A47" i="30"/>
  <c r="A108" i="28"/>
  <c r="A107" i="28"/>
  <c r="A106" i="28"/>
  <c r="A105" i="28"/>
  <c r="A104" i="28"/>
  <c r="A103" i="28"/>
  <c r="A102" i="28"/>
  <c r="A101" i="28"/>
  <c r="A100" i="28"/>
  <c r="A99" i="28"/>
  <c r="A98" i="28"/>
  <c r="A97" i="28"/>
  <c r="A96" i="28"/>
  <c r="A95" i="28"/>
  <c r="A94" i="28"/>
  <c r="A93" i="28"/>
  <c r="A92" i="28"/>
  <c r="A91" i="28"/>
  <c r="A90" i="28"/>
  <c r="A89" i="28"/>
  <c r="A88" i="28"/>
  <c r="A87" i="28"/>
  <c r="A86" i="28"/>
  <c r="A85" i="28"/>
  <c r="A84" i="28"/>
  <c r="A83" i="28"/>
  <c r="A82" i="28"/>
  <c r="A81" i="28"/>
  <c r="A80" i="28"/>
  <c r="A79" i="28"/>
  <c r="A78" i="28"/>
  <c r="A77" i="28"/>
  <c r="A76" i="28"/>
  <c r="A75" i="28"/>
  <c r="A74" i="28"/>
  <c r="A73" i="28"/>
  <c r="A72" i="28"/>
  <c r="A71" i="28"/>
  <c r="A70" i="28"/>
  <c r="A69" i="28"/>
  <c r="A68" i="28"/>
  <c r="A67" i="28"/>
  <c r="A66" i="28"/>
  <c r="A65" i="28"/>
  <c r="A64" i="28"/>
  <c r="A63" i="28"/>
  <c r="A62" i="28"/>
  <c r="A61" i="28"/>
  <c r="A60" i="28"/>
  <c r="A59" i="28"/>
  <c r="A56" i="28"/>
  <c r="A55" i="28"/>
  <c r="A54" i="28"/>
  <c r="A53" i="28"/>
  <c r="A52" i="28"/>
  <c r="A51" i="28"/>
  <c r="A50" i="28"/>
  <c r="A49" i="28"/>
  <c r="A48" i="28"/>
  <c r="A47" i="28"/>
  <c r="C41" i="27"/>
  <c r="C40" i="27"/>
  <c r="B25" i="27"/>
  <c r="A108" i="26"/>
  <c r="A107" i="26"/>
  <c r="A106" i="26"/>
  <c r="A105" i="26"/>
  <c r="A104" i="26"/>
  <c r="A103" i="26"/>
  <c r="A102" i="26"/>
  <c r="A101" i="26"/>
  <c r="A100" i="26"/>
  <c r="A99" i="26"/>
  <c r="A98" i="26"/>
  <c r="A97" i="26"/>
  <c r="A96" i="26"/>
  <c r="A95" i="26"/>
  <c r="A94" i="26"/>
  <c r="A93" i="26"/>
  <c r="A92" i="26"/>
  <c r="A91" i="26"/>
  <c r="A90" i="26"/>
  <c r="A89" i="26"/>
  <c r="A88" i="26"/>
  <c r="A87" i="26"/>
  <c r="A86" i="26"/>
  <c r="A85" i="26"/>
  <c r="A84" i="26"/>
  <c r="A83" i="26"/>
  <c r="A82" i="26"/>
  <c r="A81" i="26"/>
  <c r="A80" i="26"/>
  <c r="A79" i="26"/>
  <c r="A78" i="26"/>
  <c r="A77" i="26"/>
  <c r="A76" i="26"/>
  <c r="A75" i="26"/>
  <c r="A74" i="26"/>
  <c r="A73" i="26"/>
  <c r="A72" i="26"/>
  <c r="A71" i="26"/>
  <c r="A70" i="26"/>
  <c r="A69" i="26"/>
  <c r="A68" i="26"/>
  <c r="A67" i="26"/>
  <c r="A66" i="26"/>
  <c r="A65" i="26"/>
  <c r="A64" i="26"/>
  <c r="A63" i="26"/>
  <c r="A62" i="26"/>
  <c r="A61" i="26"/>
  <c r="A60" i="26"/>
  <c r="A59" i="26"/>
  <c r="A56" i="26"/>
  <c r="A55" i="26"/>
  <c r="A54" i="26"/>
  <c r="A53" i="26"/>
  <c r="A52" i="26"/>
  <c r="A51" i="26"/>
  <c r="A50" i="26"/>
  <c r="A49" i="26"/>
  <c r="A48" i="26"/>
  <c r="A47" i="26"/>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6" i="24"/>
  <c r="A55" i="24"/>
  <c r="A54" i="24"/>
  <c r="A53" i="24"/>
  <c r="A52" i="24"/>
  <c r="A51" i="24"/>
  <c r="A50" i="24"/>
  <c r="A49" i="24"/>
  <c r="A48" i="24"/>
  <c r="A47" i="24"/>
  <c r="B25" i="23"/>
  <c r="A108" i="22"/>
  <c r="A107" i="22"/>
  <c r="A106" i="22"/>
  <c r="A105" i="22"/>
  <c r="A104" i="22"/>
  <c r="A103" i="22"/>
  <c r="A102" i="22"/>
  <c r="A101" i="22"/>
  <c r="A100" i="22"/>
  <c r="A99" i="22"/>
  <c r="A98" i="22"/>
  <c r="A97" i="22"/>
  <c r="A96" i="22"/>
  <c r="A95" i="22"/>
  <c r="A94" i="22"/>
  <c r="A93" i="22"/>
  <c r="A92" i="22"/>
  <c r="A91" i="22"/>
  <c r="A90" i="22"/>
  <c r="A89" i="22"/>
  <c r="A88" i="22"/>
  <c r="A87" i="22"/>
  <c r="A86" i="22"/>
  <c r="A85" i="22"/>
  <c r="A84" i="22"/>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6" i="22"/>
  <c r="A55" i="22"/>
  <c r="A54" i="22"/>
  <c r="A53" i="22"/>
  <c r="A52" i="22"/>
  <c r="A51" i="22"/>
  <c r="A50" i="22"/>
  <c r="A49" i="22"/>
  <c r="A48" i="22"/>
  <c r="A47" i="22"/>
  <c r="A108" i="20"/>
  <c r="A107" i="20"/>
  <c r="A106" i="20"/>
  <c r="A105" i="20"/>
  <c r="A104" i="20"/>
  <c r="A103" i="20"/>
  <c r="A102" i="20"/>
  <c r="A101" i="20"/>
  <c r="A100" i="20"/>
  <c r="A99" i="20"/>
  <c r="A98" i="20"/>
  <c r="A97" i="20"/>
  <c r="A96" i="20"/>
  <c r="A95" i="20"/>
  <c r="A94" i="20"/>
  <c r="A93" i="20"/>
  <c r="A92" i="20"/>
  <c r="A91" i="20"/>
  <c r="A90" i="20"/>
  <c r="A89" i="20"/>
  <c r="A88" i="20"/>
  <c r="A87" i="20"/>
  <c r="A86" i="20"/>
  <c r="A85" i="20"/>
  <c r="A84" i="20"/>
  <c r="A83" i="20"/>
  <c r="A82" i="20"/>
  <c r="A81" i="20"/>
  <c r="A80" i="20"/>
  <c r="A79" i="20"/>
  <c r="A78" i="20"/>
  <c r="A77" i="20"/>
  <c r="A76" i="20"/>
  <c r="A75" i="20"/>
  <c r="A74" i="20"/>
  <c r="A73" i="20"/>
  <c r="A72" i="20"/>
  <c r="A71" i="20"/>
  <c r="A70" i="20"/>
  <c r="A69" i="20"/>
  <c r="A68" i="20"/>
  <c r="A67" i="20"/>
  <c r="A66" i="20"/>
  <c r="A65" i="20"/>
  <c r="A64" i="20"/>
  <c r="A63" i="20"/>
  <c r="A62" i="20"/>
  <c r="A61" i="20"/>
  <c r="A60" i="20"/>
  <c r="A59" i="20"/>
  <c r="A56" i="20"/>
  <c r="A55" i="20"/>
  <c r="A54" i="20"/>
  <c r="A53" i="20"/>
  <c r="A52" i="20"/>
  <c r="A51" i="20"/>
  <c r="A50" i="20"/>
  <c r="A49" i="20"/>
  <c r="A48" i="20"/>
  <c r="A47" i="20"/>
  <c r="D122" i="15"/>
  <c r="D123" i="15"/>
  <c r="D124" i="15"/>
  <c r="D125" i="15"/>
  <c r="D126" i="15"/>
  <c r="D127" i="15"/>
  <c r="D128" i="15"/>
  <c r="D129" i="15"/>
  <c r="D130" i="15"/>
  <c r="D131" i="15"/>
  <c r="D132" i="15"/>
  <c r="D133" i="15"/>
  <c r="D134" i="15"/>
  <c r="D135" i="15"/>
  <c r="D136" i="15"/>
  <c r="D137" i="15"/>
  <c r="D138" i="15"/>
  <c r="D139" i="15"/>
  <c r="D140" i="15"/>
  <c r="D121" i="15"/>
  <c r="C15" i="37"/>
  <c r="C14" i="37"/>
  <c r="C13" i="37"/>
  <c r="C12" i="37"/>
  <c r="C25" i="17"/>
  <c r="E21" i="6"/>
  <c r="F21" i="6"/>
  <c r="G21" i="6"/>
  <c r="H21" i="6"/>
  <c r="I21" i="6"/>
  <c r="J21" i="6"/>
  <c r="K21" i="6"/>
  <c r="L21" i="6"/>
  <c r="M21" i="6"/>
  <c r="E22" i="6"/>
  <c r="F22" i="6"/>
  <c r="G22" i="6"/>
  <c r="H22" i="6"/>
  <c r="I22" i="6"/>
  <c r="J22" i="6"/>
  <c r="K22" i="6"/>
  <c r="L22" i="6"/>
  <c r="M22" i="6"/>
  <c r="E23" i="6"/>
  <c r="F23" i="6"/>
  <c r="G23" i="6"/>
  <c r="H23" i="6"/>
  <c r="I23" i="6"/>
  <c r="J23" i="6"/>
  <c r="K23" i="6"/>
  <c r="L23" i="6"/>
  <c r="M23" i="6"/>
  <c r="E24" i="6"/>
  <c r="F24" i="6"/>
  <c r="G24" i="6"/>
  <c r="H24" i="6"/>
  <c r="I24" i="6"/>
  <c r="J24" i="6"/>
  <c r="K24" i="6"/>
  <c r="L24" i="6"/>
  <c r="M24" i="6"/>
  <c r="E25" i="6"/>
  <c r="F25" i="6"/>
  <c r="G25" i="6"/>
  <c r="H25" i="6"/>
  <c r="I25" i="6"/>
  <c r="J25" i="6"/>
  <c r="K25" i="6"/>
  <c r="L25" i="6"/>
  <c r="M25" i="6"/>
  <c r="D22" i="6"/>
  <c r="D23" i="6"/>
  <c r="D24" i="6"/>
  <c r="D25" i="6"/>
  <c r="D21" i="6"/>
  <c r="C7" i="6"/>
  <c r="C22" i="6"/>
  <c r="C23" i="6"/>
  <c r="C24" i="6"/>
  <c r="C25" i="6"/>
  <c r="C21" i="6"/>
  <c r="A22" i="6"/>
  <c r="C36" i="39" s="1"/>
  <c r="A23" i="6"/>
  <c r="C37" i="35" s="1"/>
  <c r="A24" i="6"/>
  <c r="C38" i="39" s="1"/>
  <c r="A25" i="6"/>
  <c r="C39" i="35" s="1"/>
  <c r="A21" i="6"/>
  <c r="C35" i="17" s="1"/>
  <c r="C6" i="17"/>
  <c r="B25" i="17" s="1"/>
  <c r="B12" i="17"/>
  <c r="B13" i="17"/>
  <c r="B14" i="17"/>
  <c r="B15" i="17"/>
  <c r="B11" i="17"/>
  <c r="I5" i="17"/>
  <c r="C5" i="17"/>
  <c r="C5" i="16"/>
  <c r="S8" i="15"/>
  <c r="H13" i="16" s="1"/>
  <c r="H12" i="16" s="1"/>
  <c r="T8" i="15"/>
  <c r="I13" i="16" s="1"/>
  <c r="I12" i="16" s="1"/>
  <c r="U8" i="15"/>
  <c r="J13" i="16" s="1"/>
  <c r="J12" i="16" s="1"/>
  <c r="R8" i="15"/>
  <c r="G13" i="16" s="1"/>
  <c r="G12" i="16" s="1"/>
  <c r="N8" i="15"/>
  <c r="D13" i="16" s="1"/>
  <c r="D12" i="16" s="1"/>
  <c r="O8" i="15"/>
  <c r="E13" i="16" s="1"/>
  <c r="E12" i="16" s="1"/>
  <c r="I9" i="15"/>
  <c r="A8" i="16"/>
  <c r="C11" i="31"/>
  <c r="C14" i="25"/>
  <c r="C12" i="35"/>
  <c r="C15" i="29"/>
  <c r="C11" i="29"/>
  <c r="C13" i="25"/>
  <c r="C14" i="23"/>
  <c r="C15" i="21"/>
  <c r="C11" i="21"/>
  <c r="C12" i="29"/>
  <c r="C15" i="23"/>
  <c r="C15" i="35"/>
  <c r="C11" i="35"/>
  <c r="C13" i="31"/>
  <c r="C14" i="29"/>
  <c r="C15" i="27"/>
  <c r="C11" i="27"/>
  <c r="C12" i="25"/>
  <c r="C13" i="23"/>
  <c r="C14" i="21"/>
  <c r="C15" i="31"/>
  <c r="C13" i="27"/>
  <c r="C11" i="23"/>
  <c r="C11" i="33"/>
  <c r="C12" i="31"/>
  <c r="C13" i="29"/>
  <c r="C14" i="27"/>
  <c r="C15" i="25"/>
  <c r="C11" i="25"/>
  <c r="B22" i="6"/>
  <c r="C12" i="33"/>
  <c r="C12" i="17"/>
  <c r="A98" i="6"/>
  <c r="A99" i="6"/>
  <c r="A100" i="6"/>
  <c r="A101" i="6"/>
  <c r="A102" i="6"/>
  <c r="A103" i="6"/>
  <c r="A104" i="6"/>
  <c r="A105" i="6"/>
  <c r="A106" i="6"/>
  <c r="A107" i="6"/>
  <c r="A108"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59" i="6"/>
  <c r="A51" i="6"/>
  <c r="B39" i="33" s="1"/>
  <c r="A52" i="6"/>
  <c r="B40" i="27" s="1"/>
  <c r="A53" i="6"/>
  <c r="B41" i="21" s="1"/>
  <c r="A54" i="6"/>
  <c r="B42" i="27" s="1"/>
  <c r="A55" i="6"/>
  <c r="B43" i="21" s="1"/>
  <c r="A56" i="6"/>
  <c r="B44" i="37" s="1"/>
  <c r="M6" i="6"/>
  <c r="A6" i="6"/>
  <c r="A5" i="6"/>
  <c r="C6" i="6"/>
  <c r="A50" i="6"/>
  <c r="B38" i="37" s="1"/>
  <c r="A49" i="6"/>
  <c r="B37" i="23" s="1"/>
  <c r="A48" i="6"/>
  <c r="B36" i="37" s="1"/>
  <c r="A47" i="6"/>
  <c r="B35" i="35" s="1"/>
  <c r="C140" i="15"/>
  <c r="B140" i="15"/>
  <c r="A140" i="15"/>
  <c r="A139" i="15"/>
  <c r="A138" i="15"/>
  <c r="A137" i="15"/>
  <c r="A136" i="15"/>
  <c r="A135" i="15"/>
  <c r="A134" i="15"/>
  <c r="A133" i="15"/>
  <c r="A132" i="15"/>
  <c r="A131" i="15"/>
  <c r="A130" i="15"/>
  <c r="A129" i="15"/>
  <c r="A128" i="15"/>
  <c r="A127" i="15"/>
  <c r="A126" i="15"/>
  <c r="A125" i="15"/>
  <c r="A124" i="15"/>
  <c r="A123" i="15"/>
  <c r="A122" i="15"/>
  <c r="A121" i="15"/>
  <c r="M13" i="16"/>
  <c r="M12" i="16" s="1"/>
  <c r="L13" i="16"/>
  <c r="L12" i="16" s="1"/>
  <c r="V8" i="15"/>
  <c r="K13" i="16" s="1"/>
  <c r="K12" i="16" s="1"/>
  <c r="P8" i="15"/>
  <c r="F8" i="16" s="1"/>
  <c r="F7" i="16" s="1"/>
  <c r="L8" i="15"/>
  <c r="B13" i="16" s="1"/>
  <c r="B12" i="16" s="1"/>
  <c r="K8" i="15"/>
  <c r="A13" i="16" s="1"/>
  <c r="A12" i="16" s="1"/>
  <c r="M8" i="16"/>
  <c r="M7" i="16" s="1"/>
  <c r="K8" i="16"/>
  <c r="K7" i="16" s="1"/>
  <c r="I8" i="16"/>
  <c r="I7" i="16" s="1"/>
  <c r="G8" i="16"/>
  <c r="G7" i="16" s="1"/>
  <c r="J9" i="4"/>
  <c r="B123" i="15"/>
  <c r="C124" i="15"/>
  <c r="B127" i="15"/>
  <c r="C128" i="15"/>
  <c r="B131" i="15"/>
  <c r="C132" i="15"/>
  <c r="B135" i="15"/>
  <c r="C136" i="15"/>
  <c r="B139" i="15"/>
  <c r="C121" i="15"/>
  <c r="B124" i="15"/>
  <c r="C125" i="15"/>
  <c r="B128" i="15"/>
  <c r="C129" i="15"/>
  <c r="B132" i="15"/>
  <c r="C133" i="15"/>
  <c r="B136" i="15"/>
  <c r="C137" i="15"/>
  <c r="B121" i="15"/>
  <c r="C122" i="15"/>
  <c r="B125" i="15"/>
  <c r="C126" i="15"/>
  <c r="B129" i="15"/>
  <c r="C130" i="15"/>
  <c r="B133" i="15"/>
  <c r="C134" i="15"/>
  <c r="B137" i="15"/>
  <c r="C138" i="15"/>
  <c r="J10" i="4"/>
  <c r="B122" i="15"/>
  <c r="C123" i="15"/>
  <c r="B126" i="15"/>
  <c r="C127" i="15"/>
  <c r="B130" i="15"/>
  <c r="C131" i="15"/>
  <c r="B134" i="15"/>
  <c r="C135" i="15"/>
  <c r="B138" i="15"/>
  <c r="C139" i="15"/>
  <c r="J24" i="4"/>
  <c r="J20" i="4"/>
  <c r="J16" i="4"/>
  <c r="J12" i="4"/>
  <c r="J25" i="4"/>
  <c r="J21" i="4"/>
  <c r="J17" i="4"/>
  <c r="J18" i="4"/>
  <c r="J27" i="4"/>
  <c r="J23" i="4"/>
  <c r="J19" i="4"/>
  <c r="J15" i="4"/>
  <c r="J11" i="4"/>
  <c r="C12" i="23" l="1"/>
  <c r="J25" i="15"/>
  <c r="B30" i="6"/>
  <c r="C13" i="17"/>
  <c r="C42" i="21"/>
  <c r="C42" i="31"/>
  <c r="C13" i="33"/>
  <c r="C42" i="23"/>
  <c r="C42" i="39"/>
  <c r="C42" i="17"/>
  <c r="C42" i="25"/>
  <c r="C42" i="27"/>
  <c r="C42" i="35"/>
  <c r="C41" i="37"/>
  <c r="C41" i="35"/>
  <c r="C38" i="37"/>
  <c r="C41" i="33"/>
  <c r="J18" i="15"/>
  <c r="B26" i="6"/>
  <c r="C43" i="39"/>
  <c r="B27" i="6"/>
  <c r="B25" i="6"/>
  <c r="C40" i="29"/>
  <c r="C43" i="33"/>
  <c r="C43" i="35"/>
  <c r="C43" i="37"/>
  <c r="C18" i="17"/>
  <c r="C43" i="25"/>
  <c r="J16" i="15"/>
  <c r="C41" i="39"/>
  <c r="C40" i="17"/>
  <c r="C44" i="27"/>
  <c r="C44" i="17"/>
  <c r="C40" i="31"/>
  <c r="J8" i="4"/>
  <c r="H8" i="4"/>
  <c r="J13" i="15"/>
  <c r="B25" i="36"/>
  <c r="B25" i="28"/>
  <c r="B25" i="20"/>
  <c r="B25" i="34"/>
  <c r="B25" i="26"/>
  <c r="B25" i="32"/>
  <c r="B25" i="38"/>
  <c r="B25" i="22"/>
  <c r="B25" i="24"/>
  <c r="B25" i="30"/>
  <c r="J12" i="15"/>
  <c r="B24" i="38"/>
  <c r="B24" i="30"/>
  <c r="B24" i="22"/>
  <c r="B24" i="36"/>
  <c r="B24" i="28"/>
  <c r="B24" i="20"/>
  <c r="B24" i="34"/>
  <c r="B24" i="26"/>
  <c r="B24" i="32"/>
  <c r="B24" i="24"/>
  <c r="C19" i="33"/>
  <c r="B29" i="32"/>
  <c r="B29" i="24"/>
  <c r="B29" i="38"/>
  <c r="B29" i="30"/>
  <c r="B29" i="22"/>
  <c r="B29" i="20"/>
  <c r="B29" i="34"/>
  <c r="B29" i="36"/>
  <c r="B29" i="28"/>
  <c r="B29" i="26"/>
  <c r="C14" i="17"/>
  <c r="B24" i="6"/>
  <c r="C13" i="21"/>
  <c r="C14" i="35"/>
  <c r="C13" i="35"/>
  <c r="C14" i="31"/>
  <c r="C10" i="31" s="1"/>
  <c r="C11" i="37"/>
  <c r="C10" i="37" s="1"/>
  <c r="C43" i="23"/>
  <c r="C44" i="25"/>
  <c r="C43" i="29"/>
  <c r="C44" i="31"/>
  <c r="C40" i="39"/>
  <c r="C44" i="39"/>
  <c r="J98" i="15"/>
  <c r="J94" i="15"/>
  <c r="J78" i="15"/>
  <c r="J74" i="15"/>
  <c r="J58" i="15"/>
  <c r="J34" i="15"/>
  <c r="J15" i="15"/>
  <c r="B29" i="6"/>
  <c r="C15" i="33"/>
  <c r="C10" i="33" s="1"/>
  <c r="C12" i="21"/>
  <c r="C10" i="21" s="1"/>
  <c r="C12" i="27"/>
  <c r="C43" i="17"/>
  <c r="C43" i="21"/>
  <c r="C40" i="25"/>
  <c r="C43" i="27"/>
  <c r="C44" i="29"/>
  <c r="J117" i="15"/>
  <c r="J113" i="15"/>
  <c r="J105" i="15"/>
  <c r="J65" i="15"/>
  <c r="J45" i="15"/>
  <c r="C19" i="17"/>
  <c r="C20" i="33"/>
  <c r="B30" i="38"/>
  <c r="B30" i="30"/>
  <c r="B30" i="22"/>
  <c r="B30" i="36"/>
  <c r="B30" i="28"/>
  <c r="B30" i="20"/>
  <c r="B30" i="32"/>
  <c r="B30" i="34"/>
  <c r="B30" i="26"/>
  <c r="B30" i="24"/>
  <c r="C18" i="33"/>
  <c r="B28" i="34"/>
  <c r="B28" i="26"/>
  <c r="B28" i="32"/>
  <c r="B28" i="24"/>
  <c r="B28" i="36"/>
  <c r="B28" i="38"/>
  <c r="B28" i="30"/>
  <c r="B28" i="22"/>
  <c r="B28" i="28"/>
  <c r="B28" i="20"/>
  <c r="C41" i="21"/>
  <c r="C41" i="23"/>
  <c r="C41" i="25"/>
  <c r="C41" i="17"/>
  <c r="C41" i="29"/>
  <c r="C17" i="33"/>
  <c r="B27" i="36"/>
  <c r="B27" i="32"/>
  <c r="B27" i="30"/>
  <c r="B27" i="26"/>
  <c r="B27" i="34"/>
  <c r="B27" i="20"/>
  <c r="B27" i="22"/>
  <c r="B27" i="38"/>
  <c r="B27" i="28"/>
  <c r="B27" i="24"/>
  <c r="C16" i="33"/>
  <c r="B26" i="32"/>
  <c r="B26" i="30"/>
  <c r="B26" i="22"/>
  <c r="B26" i="28"/>
  <c r="B26" i="20"/>
  <c r="B26" i="38"/>
  <c r="B26" i="36"/>
  <c r="B26" i="26"/>
  <c r="B26" i="34"/>
  <c r="B26" i="24"/>
  <c r="C37" i="25"/>
  <c r="J11" i="15"/>
  <c r="B23" i="36"/>
  <c r="B23" i="34"/>
  <c r="B23" i="32"/>
  <c r="B23" i="38"/>
  <c r="B23" i="26"/>
  <c r="B23" i="24"/>
  <c r="B23" i="22"/>
  <c r="B23" i="20"/>
  <c r="B23" i="30"/>
  <c r="B23" i="28"/>
  <c r="C11" i="17"/>
  <c r="B21" i="38"/>
  <c r="B21" i="32"/>
  <c r="B21" i="28"/>
  <c r="B21" i="22"/>
  <c r="B21" i="34"/>
  <c r="B21" i="30"/>
  <c r="B21" i="24"/>
  <c r="B21" i="20"/>
  <c r="B21" i="36"/>
  <c r="B21" i="26"/>
  <c r="C35" i="27"/>
  <c r="J10" i="15"/>
  <c r="B22" i="38"/>
  <c r="B22" i="34"/>
  <c r="B22" i="26"/>
  <c r="B22" i="20"/>
  <c r="B22" i="32"/>
  <c r="B22" i="30"/>
  <c r="B22" i="28"/>
  <c r="B22" i="24"/>
  <c r="B22" i="22"/>
  <c r="B22" i="36"/>
  <c r="C40" i="21"/>
  <c r="C44" i="21"/>
  <c r="C40" i="23"/>
  <c r="C44" i="23"/>
  <c r="C40" i="33"/>
  <c r="C44" i="33"/>
  <c r="C40" i="35"/>
  <c r="C44" i="35"/>
  <c r="B42" i="23"/>
  <c r="J47" i="15"/>
  <c r="J36" i="15"/>
  <c r="J26" i="15"/>
  <c r="B36" i="35"/>
  <c r="C38" i="35"/>
  <c r="J46" i="15"/>
  <c r="J37" i="15"/>
  <c r="J28" i="15"/>
  <c r="J24" i="15"/>
  <c r="J35" i="15"/>
  <c r="B42" i="39"/>
  <c r="C36" i="27"/>
  <c r="B38" i="39"/>
  <c r="C39" i="21"/>
  <c r="C37" i="17"/>
  <c r="B40" i="23"/>
  <c r="B35" i="21"/>
  <c r="C36" i="21"/>
  <c r="C35" i="39"/>
  <c r="C17" i="35"/>
  <c r="E8" i="16"/>
  <c r="E7" i="16" s="1"/>
  <c r="B35" i="17"/>
  <c r="B35" i="39"/>
  <c r="C35" i="29"/>
  <c r="B42" i="17"/>
  <c r="B35" i="29"/>
  <c r="B42" i="35"/>
  <c r="B21" i="6"/>
  <c r="C37" i="21"/>
  <c r="C36" i="17"/>
  <c r="C10" i="23"/>
  <c r="B41" i="23"/>
  <c r="B40" i="35"/>
  <c r="B35" i="23"/>
  <c r="B42" i="33"/>
  <c r="B42" i="37"/>
  <c r="C39" i="29"/>
  <c r="C38" i="21"/>
  <c r="C36" i="37"/>
  <c r="C35" i="21"/>
  <c r="B38" i="27"/>
  <c r="C39" i="31"/>
  <c r="C39" i="37"/>
  <c r="B41" i="31"/>
  <c r="B38" i="25"/>
  <c r="B37" i="39"/>
  <c r="B41" i="33"/>
  <c r="C35" i="33"/>
  <c r="B38" i="17"/>
  <c r="B38" i="23"/>
  <c r="B41" i="17"/>
  <c r="B38" i="31"/>
  <c r="B42" i="25"/>
  <c r="B42" i="31"/>
  <c r="B42" i="29"/>
  <c r="C37" i="37"/>
  <c r="C37" i="27"/>
  <c r="C36" i="23"/>
  <c r="C36" i="33"/>
  <c r="C35" i="23"/>
  <c r="J9" i="15"/>
  <c r="B38" i="21"/>
  <c r="B38" i="29"/>
  <c r="B42" i="21"/>
  <c r="B41" i="25"/>
  <c r="C38" i="25"/>
  <c r="C37" i="31"/>
  <c r="C36" i="35"/>
  <c r="C36" i="25"/>
  <c r="C35" i="37"/>
  <c r="C35" i="35"/>
  <c r="C20" i="6"/>
  <c r="C18" i="37"/>
  <c r="B44" i="31"/>
  <c r="B39" i="39"/>
  <c r="B35" i="25"/>
  <c r="B36" i="25"/>
  <c r="B36" i="29"/>
  <c r="C39" i="39"/>
  <c r="C39" i="27"/>
  <c r="C38" i="27"/>
  <c r="B36" i="17"/>
  <c r="B44" i="21"/>
  <c r="B38" i="33"/>
  <c r="B38" i="35"/>
  <c r="B35" i="37"/>
  <c r="B35" i="31"/>
  <c r="B41" i="29"/>
  <c r="B41" i="35"/>
  <c r="B36" i="27"/>
  <c r="C39" i="25"/>
  <c r="C39" i="23"/>
  <c r="C38" i="23"/>
  <c r="C38" i="33"/>
  <c r="C36" i="31"/>
  <c r="C36" i="29"/>
  <c r="C35" i="25"/>
  <c r="C35" i="31"/>
  <c r="H20" i="6"/>
  <c r="B36" i="31"/>
  <c r="C10" i="25"/>
  <c r="C10" i="35"/>
  <c r="I8" i="15"/>
  <c r="D8" i="16" s="1"/>
  <c r="D7" i="16" s="1"/>
  <c r="B39" i="17"/>
  <c r="B40" i="39"/>
  <c r="B44" i="25"/>
  <c r="B43" i="25"/>
  <c r="B36" i="39"/>
  <c r="B36" i="23"/>
  <c r="C37" i="29"/>
  <c r="C37" i="39"/>
  <c r="C37" i="23"/>
  <c r="F13" i="16"/>
  <c r="F12" i="16" s="1"/>
  <c r="B40" i="17"/>
  <c r="B40" i="33"/>
  <c r="B40" i="37"/>
  <c r="B44" i="27"/>
  <c r="B43" i="23"/>
  <c r="B35" i="27"/>
  <c r="B35" i="33"/>
  <c r="B41" i="27"/>
  <c r="B41" i="39"/>
  <c r="B36" i="33"/>
  <c r="B36" i="21"/>
  <c r="C38" i="17"/>
  <c r="C39" i="17"/>
  <c r="C39" i="33"/>
  <c r="C38" i="31"/>
  <c r="C38" i="29"/>
  <c r="C37" i="33"/>
  <c r="C10" i="27"/>
  <c r="C10" i="29"/>
  <c r="C18" i="23"/>
  <c r="C20" i="25"/>
  <c r="C18" i="27"/>
  <c r="C20" i="29"/>
  <c r="O4" i="15"/>
  <c r="B37" i="29"/>
  <c r="B39" i="29"/>
  <c r="B43" i="31"/>
  <c r="C16" i="25"/>
  <c r="C16" i="29"/>
  <c r="B44" i="29"/>
  <c r="C10" i="39"/>
  <c r="B37" i="33"/>
  <c r="B39" i="27"/>
  <c r="B39" i="35"/>
  <c r="B43" i="37"/>
  <c r="B40" i="25"/>
  <c r="B40" i="31"/>
  <c r="B40" i="29"/>
  <c r="B44" i="39"/>
  <c r="B44" i="23"/>
  <c r="B37" i="25"/>
  <c r="B37" i="31"/>
  <c r="B39" i="23"/>
  <c r="B39" i="25"/>
  <c r="B39" i="31"/>
  <c r="B43" i="29"/>
  <c r="B43" i="39"/>
  <c r="B43" i="17"/>
  <c r="B44" i="17"/>
  <c r="B40" i="21"/>
  <c r="B44" i="33"/>
  <c r="B44" i="35"/>
  <c r="B37" i="37"/>
  <c r="B37" i="21"/>
  <c r="B39" i="37"/>
  <c r="B39" i="21"/>
  <c r="B43" i="27"/>
  <c r="B43" i="33"/>
  <c r="B43" i="35"/>
  <c r="B41" i="37"/>
  <c r="J55" i="15"/>
  <c r="J48" i="15"/>
  <c r="J44" i="15"/>
  <c r="B37" i="17"/>
  <c r="B37" i="27"/>
  <c r="B37" i="35"/>
  <c r="I4" i="15"/>
  <c r="C10" i="17" l="1"/>
  <c r="B20" i="6"/>
  <c r="B20" i="28"/>
  <c r="B20" i="30"/>
  <c r="B20" i="36"/>
  <c r="B20" i="38"/>
  <c r="B20" i="20"/>
  <c r="B20" i="22"/>
  <c r="B20" i="32"/>
  <c r="B20" i="26"/>
  <c r="B20" i="24"/>
  <c r="B20" i="34"/>
  <c r="O6" i="38"/>
  <c r="O6" i="30"/>
  <c r="O6" i="22"/>
  <c r="J5" i="37"/>
  <c r="J5" i="33"/>
  <c r="J5" i="29"/>
  <c r="J5" i="25"/>
  <c r="J5" i="21"/>
  <c r="O6" i="36"/>
  <c r="O6" i="28"/>
  <c r="O6" i="20"/>
  <c r="O6" i="34"/>
  <c r="O6" i="26"/>
  <c r="J5" i="39"/>
  <c r="J5" i="35"/>
  <c r="J5" i="31"/>
  <c r="J5" i="27"/>
  <c r="J5" i="23"/>
  <c r="O6" i="32"/>
  <c r="O6" i="24"/>
  <c r="J5" i="17"/>
  <c r="S121" i="15"/>
  <c r="O6" i="6"/>
  <c r="U121" i="15"/>
  <c r="J8" i="15"/>
</calcChain>
</file>

<file path=xl/comments1.xml><?xml version="1.0" encoding="utf-8"?>
<comments xmlns="http://schemas.openxmlformats.org/spreadsheetml/2006/main">
  <authors>
    <author>Hugo Nakatani</author>
  </authors>
  <commentList>
    <comment ref="A279" authorId="0" shapeId="0">
      <text>
        <r>
          <rPr>
            <b/>
            <sz val="8"/>
            <color indexed="81"/>
            <rFont val="Tahoma"/>
            <family val="2"/>
          </rPr>
          <t>Hugo Nakatani:</t>
        </r>
        <r>
          <rPr>
            <sz val="8"/>
            <color indexed="81"/>
            <rFont val="Tahoma"/>
            <family val="2"/>
          </rPr>
          <t xml:space="preserve">
Nomenclatura inicial de Operador de Linha de Montagem de Eq. Eletrônicos mudada pelo DR desenvolvedor em negociação com o DN para a atual.</t>
        </r>
      </text>
    </comment>
  </commentList>
</comments>
</file>

<file path=xl/comments2.xml><?xml version="1.0" encoding="utf-8"?>
<comments xmlns="http://schemas.openxmlformats.org/spreadsheetml/2006/main">
  <authors>
    <author>Hugo Nakatani</author>
  </authors>
  <commentList>
    <comment ref="A266" authorId="0" shapeId="0">
      <text>
        <r>
          <rPr>
            <b/>
            <sz val="8"/>
            <color indexed="81"/>
            <rFont val="Tahoma"/>
            <family val="2"/>
          </rPr>
          <t>Hugo Nakatani:</t>
        </r>
        <r>
          <rPr>
            <sz val="8"/>
            <color indexed="81"/>
            <rFont val="Tahoma"/>
            <family val="2"/>
          </rPr>
          <t xml:space="preserve">
Nomenclatura inicial de Operador de Linha de Montagem de Eq. Eletrônicos mudada pelo DR desenvolvedor em negociação com o DN para a atual.</t>
        </r>
      </text>
    </comment>
  </commentList>
</comments>
</file>

<file path=xl/comments3.xml><?xml version="1.0" encoding="utf-8"?>
<comments xmlns="http://schemas.openxmlformats.org/spreadsheetml/2006/main">
  <authors>
    <author>Andrea Filatro</author>
    <author>Hugo Nakatani</author>
  </authors>
  <commentList>
    <comment ref="F8" authorId="0" shapeId="0">
      <text>
        <r>
          <rPr>
            <b/>
            <sz val="9"/>
            <color indexed="81"/>
            <rFont val="Tahoma"/>
            <family val="2"/>
          </rPr>
          <t>A % de impacto na avaliação da Unidade Curricular total deve ser igual a 100%.</t>
        </r>
        <r>
          <rPr>
            <sz val="9"/>
            <color indexed="81"/>
            <rFont val="Tahoma"/>
            <family val="2"/>
          </rPr>
          <t xml:space="preserve">
</t>
        </r>
      </text>
    </comment>
    <comment ref="I8" authorId="1" shapeId="0">
      <text>
        <r>
          <rPr>
            <b/>
            <sz val="8"/>
            <color indexed="81"/>
            <rFont val="Tahoma"/>
            <family val="2"/>
          </rPr>
          <t>A carga horária total deve ser IGUAL a carga horária da Unidade Curricular. 
O preenchimento desta coluna é automático com base na CH indicada para as atividades.</t>
        </r>
      </text>
    </comment>
    <comment ref="J8" authorId="1" shapeId="0">
      <text>
        <r>
          <rPr>
            <b/>
            <sz val="8"/>
            <color indexed="81"/>
            <rFont val="Tahoma"/>
            <family val="2"/>
          </rPr>
          <t>Esta é uma sugestão de dias. Cabe ao docente avaliar se serão necessários mais ou menios dias para realização da ativadade</t>
        </r>
      </text>
    </comment>
    <comment ref="K8" authorId="1" shapeId="0">
      <text>
        <r>
          <rPr>
            <b/>
            <sz val="8"/>
            <color indexed="81"/>
            <rFont val="Tahoma"/>
            <family val="2"/>
          </rPr>
          <t>A carga horária a distância não deve ultrapassar 80% do total. Caso opte por aumentá-la nesta UC deverá ser compensada em outra(s)</t>
        </r>
      </text>
    </comment>
    <comment ref="P8" authorId="1" shapeId="0">
      <text>
        <r>
          <rPr>
            <b/>
            <sz val="8"/>
            <color indexed="81"/>
            <rFont val="Tahoma"/>
            <family val="2"/>
          </rPr>
          <t>A carga horária presencial do curso deve ser igual ou superior a 20% do total. Caso opte por diminuí-la nesta UC, deverá ser compensada em outra(s).</t>
        </r>
      </text>
    </comment>
  </commentList>
</comments>
</file>

<file path=xl/sharedStrings.xml><?xml version="1.0" encoding="utf-8"?>
<sst xmlns="http://schemas.openxmlformats.org/spreadsheetml/2006/main" count="2249" uniqueCount="534">
  <si>
    <t>Modalidade:</t>
  </si>
  <si>
    <t>Técnico em Automação Industrial</t>
  </si>
  <si>
    <t>Técnico em Controle Ambiental</t>
  </si>
  <si>
    <t>Técnico em Edificações</t>
  </si>
  <si>
    <t>Técnico em Eletroeletrônica</t>
  </si>
  <si>
    <t>Técnico em Manutenção e Suporte em Informática</t>
  </si>
  <si>
    <t>Técnico em Meio Ambiente</t>
  </si>
  <si>
    <t>Técnico em Petróleo e Gás</t>
  </si>
  <si>
    <t>Técnico em Redes de Computadores</t>
  </si>
  <si>
    <t>Técnico em Segurança do Trabalho</t>
  </si>
  <si>
    <t>Almoxarife</t>
  </si>
  <si>
    <t>Assistente Administrativo</t>
  </si>
  <si>
    <t>Assistente de Contabilidade</t>
  </si>
  <si>
    <t>Assistente de Recursos Humanos</t>
  </si>
  <si>
    <t>Colorista Automotivo</t>
  </si>
  <si>
    <t>Desenhista de Produtos Gráficos WEB</t>
  </si>
  <si>
    <t>Desenhista Técnico de Edificações</t>
  </si>
  <si>
    <t>Eletricista de Automóveis</t>
  </si>
  <si>
    <t>Eletricista de Redes de Distribuição de Energia Elétrica</t>
  </si>
  <si>
    <t>Eletricista Industrial</t>
  </si>
  <si>
    <t>Eletricista Instalador Residencial</t>
  </si>
  <si>
    <t>Instalador de Acessórios Automotivos</t>
  </si>
  <si>
    <t>Instalador de Linhas, Cabos e Equipamentos de Redes Telefônicas</t>
  </si>
  <si>
    <t>Instalador e Reparador de Redes de Computadores</t>
  </si>
  <si>
    <t>Instalador e Reparador de Redes de TV a Cabo</t>
  </si>
  <si>
    <t>Instalador Hidráulico</t>
  </si>
  <si>
    <t>Mecânico de Manutenção de Motocicletas</t>
  </si>
  <si>
    <t>Mecânico de Manutenção de Motores Ciclo Otto</t>
  </si>
  <si>
    <t>Mecânico de Manutenção em Freios, Suspensão e Direção Automotiva</t>
  </si>
  <si>
    <t>Mecânico de Manutenção em Transmissão Automática</t>
  </si>
  <si>
    <t>Mecânico de Manutenção em Transmissão Manual</t>
  </si>
  <si>
    <t>Montador de Andaimes</t>
  </si>
  <si>
    <t>Montador de Equipamentos Eletrônicos</t>
  </si>
  <si>
    <t>Montador de Sistemas de Construção a Seco</t>
  </si>
  <si>
    <t>Montador e Reparador de Microcomputadores</t>
  </si>
  <si>
    <t>Operador de Microcomputador</t>
  </si>
  <si>
    <t>Operador de Telemarketing</t>
  </si>
  <si>
    <t>Operador/Preparador de Máquinas de Usinagem com Comando Numérico Computadorizado</t>
  </si>
  <si>
    <t>Polidor Automotivo</t>
  </si>
  <si>
    <t>Preparador de Superfícies para Pintura Automotiva</t>
  </si>
  <si>
    <t xml:space="preserve">Curso </t>
  </si>
  <si>
    <t>UC</t>
  </si>
  <si>
    <t>Unidade Curricular</t>
  </si>
  <si>
    <t>Fundamentos da Comunicação</t>
  </si>
  <si>
    <t>Fundamentos da Eletrotécnica</t>
  </si>
  <si>
    <t>Fundamentos da Mecânica</t>
  </si>
  <si>
    <t>Acionamento de Dispositivos Atuadores</t>
  </si>
  <si>
    <t>Processamento de Sinais</t>
  </si>
  <si>
    <t>Gestão da Manutenção</t>
  </si>
  <si>
    <t>Implementação de Equipamentos Dispositivos</t>
  </si>
  <si>
    <t>Instrumentação e Controle</t>
  </si>
  <si>
    <t>Manutenção de Equipamentos e Dispositivos</t>
  </si>
  <si>
    <t>Desenvolvimento de Sistemas de Controle</t>
  </si>
  <si>
    <t>Sistemas Lógicos Programáveis</t>
  </si>
  <si>
    <t>Técnicas de Controle</t>
  </si>
  <si>
    <t>Comunicação Oral e Escrita *</t>
  </si>
  <si>
    <t xml:space="preserve"> Educação Ambiental *</t>
  </si>
  <si>
    <t xml:space="preserve"> Gestão de Pessoas *</t>
  </si>
  <si>
    <t>Biologia Ambiental **</t>
  </si>
  <si>
    <t>Química Geral **</t>
  </si>
  <si>
    <t xml:space="preserve"> Física Ambiental **</t>
  </si>
  <si>
    <t xml:space="preserve"> Recursos Naturais  **</t>
  </si>
  <si>
    <t>Processos Produtivos  *</t>
  </si>
  <si>
    <t>Legislação Ambiental *</t>
  </si>
  <si>
    <t xml:space="preserve"> Prevenção da Poluição **</t>
  </si>
  <si>
    <t xml:space="preserve">Análises de Águas e Efluentes </t>
  </si>
  <si>
    <t xml:space="preserve">Tratamento de Águas </t>
  </si>
  <si>
    <t>Tratamento de Efluentes</t>
  </si>
  <si>
    <t xml:space="preserve">Tratamento e Análise de Resíduos Sólidos </t>
  </si>
  <si>
    <t>Tratamento e Análise de Emissões Atmosféricas</t>
  </si>
  <si>
    <t>Áreas degradadas -– Controle Ambiental**</t>
  </si>
  <si>
    <t>Sistema de Gestão Integrada – Controle Ambiental **</t>
  </si>
  <si>
    <t xml:space="preserve"> Metodologia de Pesquisa *</t>
  </si>
  <si>
    <t>Comunicação e Redação Técnica</t>
  </si>
  <si>
    <t>Topografia</t>
  </si>
  <si>
    <t xml:space="preserve">Mecânica dos Solos </t>
  </si>
  <si>
    <t xml:space="preserve">Desenho Técnico de Edificações </t>
  </si>
  <si>
    <t>Introdução à Construção de Edificios  (2Volumes)</t>
  </si>
  <si>
    <t>QSMS - Qualidade, Saúde, Meio Ambiente e Segurança do Trabalho</t>
  </si>
  <si>
    <t>Projeto Arquitetônico</t>
  </si>
  <si>
    <t xml:space="preserve">Projeto Estrutural </t>
  </si>
  <si>
    <t xml:space="preserve">Projeto de Instalações Hidráulicas, Incêndio e Gás </t>
  </si>
  <si>
    <t>Projeto de Instalações Elétricas e Especiais - 60 horas</t>
  </si>
  <si>
    <t xml:space="preserve">Projeto Executivo </t>
  </si>
  <si>
    <t xml:space="preserve">Documentação Técnica e Legalização de Projetos </t>
  </si>
  <si>
    <t xml:space="preserve">Materiais e Ensaios Tecnológicos </t>
  </si>
  <si>
    <t>Sistemas e Processos Construtivos</t>
  </si>
  <si>
    <t xml:space="preserve">Logística de Canteiro e Gestão Ambiental na Construção Civil </t>
  </si>
  <si>
    <t xml:space="preserve">Gestão de Pessoas </t>
  </si>
  <si>
    <t xml:space="preserve">Planejamento e Gestão da Produção </t>
  </si>
  <si>
    <t xml:space="preserve">Orçamento de Obras </t>
  </si>
  <si>
    <t xml:space="preserve">Projeto Final  </t>
  </si>
  <si>
    <t>Eletroeletrônica</t>
  </si>
  <si>
    <t>Comunicação Oral e Escrita</t>
  </si>
  <si>
    <t>Eletricidade</t>
  </si>
  <si>
    <t>Leitura e Interpretação de Desenho</t>
  </si>
  <si>
    <t>Qualidade, Saúde, Meio Ambiente e Segurança no Trabalho</t>
  </si>
  <si>
    <t>Instalação de Sistemas Elétricos Prediais</t>
  </si>
  <si>
    <t>Instalação de Sistemas Eletroeletrônicos Industriais</t>
  </si>
  <si>
    <t>Instalação de Sistemas Eletrônicos</t>
  </si>
  <si>
    <t>Gestão da Instalação de Sistemas Eletroeletrônicos</t>
  </si>
  <si>
    <t>Manutenção de Sistemas Elétricos Prediais</t>
  </si>
  <si>
    <t>Manutenção de Sistemas Eletroeletrônicos Industriais</t>
  </si>
  <si>
    <t>Manutenção de Sistemas Eletrônicos</t>
  </si>
  <si>
    <t>Gestão da Manutenção de Sistemas Eletroeletrônicos</t>
  </si>
  <si>
    <t>Projeto de Sistemas Elétricos Prediais</t>
  </si>
  <si>
    <t>Projeto de Sistemas Eletroeletrônicos Industriais</t>
  </si>
  <si>
    <t>Projeto de Sistemas Eletrônicos</t>
  </si>
  <si>
    <t>Projeto de Melhorias de Sistemas Eletroeletrônicos</t>
  </si>
  <si>
    <t xml:space="preserve">Comunicação Oral e Escrita </t>
  </si>
  <si>
    <t xml:space="preserve">Matemática Aplicada </t>
  </si>
  <si>
    <t xml:space="preserve">Tecnologia da Informação e Comunicação </t>
  </si>
  <si>
    <t xml:space="preserve">Fundamentos dos Processos Logísticos </t>
  </si>
  <si>
    <t xml:space="preserve">Planejamento dos Processos Logísticos </t>
  </si>
  <si>
    <t xml:space="preserve">Controle dos Processos Logísticos </t>
  </si>
  <si>
    <t xml:space="preserve">Programação de Suprimentos </t>
  </si>
  <si>
    <t xml:space="preserve">Controle de Suprimentos </t>
  </si>
  <si>
    <t xml:space="preserve">Programação de Produção </t>
  </si>
  <si>
    <t xml:space="preserve">Controle de Produção </t>
  </si>
  <si>
    <t xml:space="preserve">Programação da Distribuição </t>
  </si>
  <si>
    <t xml:space="preserve">Controle da Distribuição </t>
  </si>
  <si>
    <t xml:space="preserve">Controle Operacional </t>
  </si>
  <si>
    <t xml:space="preserve">Projeto Logístico </t>
  </si>
  <si>
    <t>Ferramentas para Documentação Técnica</t>
  </si>
  <si>
    <t>Eletroeletrônica Aplicada</t>
  </si>
  <si>
    <t>Terminologia de Hardware, Software e Redes</t>
  </si>
  <si>
    <t>Arquitetura e Montagem de Computadores</t>
  </si>
  <si>
    <t>Instalação e Manutenção de Computadores</t>
  </si>
  <si>
    <t>Instalação e Configuração de Redes</t>
  </si>
  <si>
    <t>Segurança de Dados</t>
  </si>
  <si>
    <t>Sistemas Operacionais</t>
  </si>
  <si>
    <t>Gerenciamento de Serviços de TI</t>
  </si>
  <si>
    <t>Tendências e Demandas Tecnológicas em TI</t>
  </si>
  <si>
    <t>Gestão de Pessoas *</t>
  </si>
  <si>
    <t xml:space="preserve"> Biologia Ambiental **</t>
  </si>
  <si>
    <t xml:space="preserve"> Química Geral **</t>
  </si>
  <si>
    <t xml:space="preserve"> Física Ambiental *</t>
  </si>
  <si>
    <t xml:space="preserve"> Recursos Naturais **</t>
  </si>
  <si>
    <t>Processos Produtivos *</t>
  </si>
  <si>
    <t xml:space="preserve"> Legislação Ambiental *</t>
  </si>
  <si>
    <t xml:space="preserve">Gestão de Resíduos Sólidos </t>
  </si>
  <si>
    <t xml:space="preserve">Gestão de  Efluentes Líquidos </t>
  </si>
  <si>
    <t xml:space="preserve">Gestão de Emissões Atmosféricas </t>
  </si>
  <si>
    <t xml:space="preserve"> Áreas Degradadas **</t>
  </si>
  <si>
    <t>Sistema de Gestão Ambiental</t>
  </si>
  <si>
    <t xml:space="preserve">Estratégias de Educação Ambiental </t>
  </si>
  <si>
    <t>Prevenção da Poluição **</t>
  </si>
  <si>
    <t xml:space="preserve"> Sistema de Gestão Integrada **</t>
  </si>
  <si>
    <t xml:space="preserve">Gestão de Projetos </t>
  </si>
  <si>
    <t>Metodologia de Pesquisa **</t>
  </si>
  <si>
    <t>Comunicação e Informática</t>
  </si>
  <si>
    <t>Fundamentos da indústria de petróleo e gás</t>
  </si>
  <si>
    <t xml:space="preserve">QSMS </t>
  </si>
  <si>
    <t>Metrologia e Instrumentação aplicada ao petróleo e gás</t>
  </si>
  <si>
    <t xml:space="preserve"> Química aplicada ao petróleo e gás </t>
  </si>
  <si>
    <t>Física e Matemática Aplicada ao Petróleo e Gás</t>
  </si>
  <si>
    <t xml:space="preserve"> Exploração onshore e offshore</t>
  </si>
  <si>
    <t>Tecnologias do sistema produtivo onshore e offshore</t>
  </si>
  <si>
    <t>Processamento do petróleo e gás</t>
  </si>
  <si>
    <t>Logística e Manutenção da cadeia de petróleo e gás</t>
  </si>
  <si>
    <t xml:space="preserve"> Manutenção Industrial</t>
  </si>
  <si>
    <t>Gestão de Pessoas</t>
  </si>
  <si>
    <t>Gestão de Produção</t>
  </si>
  <si>
    <t>Ensaios analíticos na cadeia de petróleo e gás</t>
  </si>
  <si>
    <t>Avaliação de desempenho de insumos, produtos e processos</t>
  </si>
  <si>
    <t>Montagem e Manutenção de Computadores</t>
  </si>
  <si>
    <t>Cabeamento Estruturado</t>
  </si>
  <si>
    <t>Arquitetura de Redes</t>
  </si>
  <si>
    <t>Comutação da Rede Local</t>
  </si>
  <si>
    <t>Interconexão de Redes</t>
  </si>
  <si>
    <t>Gerenciamento e Monitoramento de Rede</t>
  </si>
  <si>
    <t>Servidores de Rede</t>
  </si>
  <si>
    <t>Serviços de Rede</t>
  </si>
  <si>
    <t>Serviços de Convergência</t>
  </si>
  <si>
    <t>Segurança de Redes</t>
  </si>
  <si>
    <t>Cálculos Aplicados em Saúde e Segurança do Trabalho</t>
  </si>
  <si>
    <t>Fundamentos de Saúde e Segurança do Trabalho 2V</t>
  </si>
  <si>
    <t>Ações Educativas em Saúde e Segurança do Trabalho</t>
  </si>
  <si>
    <t>Saúde e Segurança do Trabalho 6v</t>
  </si>
  <si>
    <t>Coordenação de Ações de Saúde e Segurança do Trabalho</t>
  </si>
  <si>
    <t>Planejamento de Ações em Saúde e Segurança do Trabalho</t>
  </si>
  <si>
    <t xml:space="preserve">Conceitos Básicos da Logística </t>
  </si>
  <si>
    <t xml:space="preserve">Logística de Expedição </t>
  </si>
  <si>
    <t xml:space="preserve">Logística de Recebimento </t>
  </si>
  <si>
    <t xml:space="preserve">Logística de Armazenagem </t>
  </si>
  <si>
    <t>Organização e Controle de Documentos</t>
  </si>
  <si>
    <t>Rotinas Administrativas</t>
  </si>
  <si>
    <t>Rotinas Contábeis e Gestão Patrimonial</t>
  </si>
  <si>
    <t>Rotinas de RH</t>
  </si>
  <si>
    <t>Organização do Ambiente de Trabalho *</t>
  </si>
  <si>
    <t xml:space="preserve"> Fundamentos de Tecnologia Automotiva *</t>
  </si>
  <si>
    <t xml:space="preserve"> Fundamentos de Colorimetria *</t>
  </si>
  <si>
    <t>Tecnologia de Repintura Automotiva *</t>
  </si>
  <si>
    <t>Preparação de Tintas para Repintura Automotiva</t>
  </si>
  <si>
    <t>Fundamentos para o design</t>
  </si>
  <si>
    <t>Projeto Web</t>
  </si>
  <si>
    <t>Identidade Visual</t>
  </si>
  <si>
    <t>Animação</t>
  </si>
  <si>
    <t>Desenvolvimento WEB</t>
  </si>
  <si>
    <t xml:space="preserve">Desenho de Edificações em CAD 2D </t>
  </si>
  <si>
    <t xml:space="preserve"> Fundamentos dos Sistemas Elétricos Automotivos *</t>
  </si>
  <si>
    <t xml:space="preserve"> Fundamentos dos Sistemas Eletrônicos Automotivos *</t>
  </si>
  <si>
    <t>Sistemas de Carga e Partida *</t>
  </si>
  <si>
    <t xml:space="preserve"> Sistemas de Sinalização e Iluminação *</t>
  </si>
  <si>
    <t>Técnicas de Redação em Língua Portuguesa</t>
  </si>
  <si>
    <t xml:space="preserve">Fundamentos de Eletricidade </t>
  </si>
  <si>
    <t xml:space="preserve">Sistemas de Medida e Representação Gráfica </t>
  </si>
  <si>
    <t>Qualidade, Saúde, Meio Ambiente e Segurança nos Serviços em Eletricidade</t>
  </si>
  <si>
    <t>Fundamentos de Redes de Distribuição</t>
  </si>
  <si>
    <t>Montagem e Instalação de Redes de Distribuição</t>
  </si>
  <si>
    <t>Operação de Equipamentos e Dispositivos de Redes  de Distribuição</t>
  </si>
  <si>
    <t>Manutenção de Redes de Distribuição de Energia Elétrica</t>
  </si>
  <si>
    <t>Execução de Serviços Técnicos Comerciais</t>
  </si>
  <si>
    <t>Montagem, Retirada e Manutenção de Iluminação Pública</t>
  </si>
  <si>
    <t>Eletricidade Geral</t>
  </si>
  <si>
    <t>Instalações Elétricas</t>
  </si>
  <si>
    <t>Comandos Elétricos</t>
  </si>
  <si>
    <t>Controladores Lógicos Programáveis</t>
  </si>
  <si>
    <t>Conversores e Inversores</t>
  </si>
  <si>
    <t xml:space="preserve">Instalações Elétricas </t>
  </si>
  <si>
    <t>Fundamentos dos Sistemas Elétricos Automotivos *</t>
  </si>
  <si>
    <t>Fundamentos dos Sistemas Eletrônicos Automotivos *</t>
  </si>
  <si>
    <t>Sistemas de Sinalização e Iluminação *</t>
  </si>
  <si>
    <t>Sistemas de Segurança, Conforto e Conveniência</t>
  </si>
  <si>
    <t>Fundamentos de Documentação Técnica</t>
  </si>
  <si>
    <t>Desenho Técnico</t>
  </si>
  <si>
    <t>Fundamentos de Rede de Telecomunicações</t>
  </si>
  <si>
    <t>Normatização de Redes Telefônicas</t>
  </si>
  <si>
    <t>Redes Telefônicas: Fundamentos e Instalação</t>
  </si>
  <si>
    <t>Manutenção e Diagnóstico em Redes de Telefonia</t>
  </si>
  <si>
    <t>Testes e Medidas em Redes Telefônicas</t>
  </si>
  <si>
    <t>Saúde e Segurança em Redes Telefônicas</t>
  </si>
  <si>
    <t>Instalação de Redes Locais</t>
  </si>
  <si>
    <t>Manutenção de Computadores</t>
  </si>
  <si>
    <t>Instalação de Sistemas Operacionais Desktop e Aplicativos</t>
  </si>
  <si>
    <t>Eletrônica</t>
  </si>
  <si>
    <t>Sistemas de Transmissão de TV a Cabo</t>
  </si>
  <si>
    <t>Redes de Dados e Telefonia e CATV</t>
  </si>
  <si>
    <t>Instalador Hidraúlico</t>
  </si>
  <si>
    <t xml:space="preserve">Instalações Hidraúlicas </t>
  </si>
  <si>
    <t>Mecânico de Manutencão de Motocicletas</t>
  </si>
  <si>
    <t>Fundamentos de Mecânica da Motocicletas</t>
  </si>
  <si>
    <t>Sistemas Mecânicos de Motocicletas</t>
  </si>
  <si>
    <t>Eletroeletrônica de Motocicletas</t>
  </si>
  <si>
    <t>Manutenção de Sistemas Mecânicos de Motocicletas</t>
  </si>
  <si>
    <t>Manutenção de Sistemas Eletroeletrônicos de Motocicletas</t>
  </si>
  <si>
    <t>Sistemas Mecânicos Automotivos *</t>
  </si>
  <si>
    <t>Motores Ciclo Otto</t>
  </si>
  <si>
    <t>Mecânico de Manutencão em Freios, Suspensão e Direção Automotiva</t>
  </si>
  <si>
    <t>Sistemas de Freios</t>
  </si>
  <si>
    <t>Sistemas de Suspensão</t>
  </si>
  <si>
    <t>Sistemas de Direção</t>
  </si>
  <si>
    <t>Mecânico de Manutencão em Transmissão Automática</t>
  </si>
  <si>
    <t>Sistemas de Transmissão Mecânica *</t>
  </si>
  <si>
    <t>Sistemas de Transmissão Automática</t>
  </si>
  <si>
    <t>Mecânico de Manutencão em Transmissão Manual</t>
  </si>
  <si>
    <t xml:space="preserve">Planejamento e Organização do Trabalho  </t>
  </si>
  <si>
    <t xml:space="preserve">Fundamentos do Projeto </t>
  </si>
  <si>
    <t xml:space="preserve">Planejamento de Estruturas </t>
  </si>
  <si>
    <t xml:space="preserve">Montagem de Estruturas </t>
  </si>
  <si>
    <t xml:space="preserve">Desmontagem de Estruturas </t>
  </si>
  <si>
    <t xml:space="preserve">Manutenção de Estruturas </t>
  </si>
  <si>
    <t>Fundamentos da Manufatura de Equipamentos Eletroeletrônicos</t>
  </si>
  <si>
    <t>Técnicas da Manufatura de Equipamentos Eletroeletrônicos</t>
  </si>
  <si>
    <t xml:space="preserve">Montagem de Sistemas de Construção a Seco em Perfis Metálicos Leves </t>
  </si>
  <si>
    <t>Fundamentos de Eletricidade</t>
  </si>
  <si>
    <t>Informática Básica e Documentação Técnica</t>
  </si>
  <si>
    <t>Qualidade, Terminologia de Hardware e Software</t>
  </si>
  <si>
    <t>Arquitetura e Montagem de Computador</t>
  </si>
  <si>
    <t>Instalação e Configuração de Software e Redes</t>
  </si>
  <si>
    <t>Manutenção de Hardware e Software</t>
  </si>
  <si>
    <t>Sistema Operacional</t>
  </si>
  <si>
    <t>Editor de Texto</t>
  </si>
  <si>
    <t>Planilha Eletrônica</t>
  </si>
  <si>
    <t>Apresentação Eletrônica</t>
  </si>
  <si>
    <t>Ferramentas de Internet</t>
  </si>
  <si>
    <t>Conceitos e Conduta Ética em Telemarketing</t>
  </si>
  <si>
    <t>Técnicas de Vendas e de Argumentação</t>
  </si>
  <si>
    <t>Telemarketing Receptivo</t>
  </si>
  <si>
    <t>Telemarketing Ativo</t>
  </si>
  <si>
    <t>Fundamentos de Fabricação Mecânica</t>
  </si>
  <si>
    <t>Fundamentos de Tecnologia Mecânica</t>
  </si>
  <si>
    <t>Preparação de Máquinas-ferramentas CNC</t>
  </si>
  <si>
    <t>Operação de Máquinas-ferramentas CNC</t>
  </si>
  <si>
    <t>Fundamentos de Colorimetria *</t>
  </si>
  <si>
    <t>Polimento Automotivo</t>
  </si>
  <si>
    <t xml:space="preserve"> Tecnologia de Repintura Automotiva *</t>
  </si>
  <si>
    <t>Preparação de Superfícies para Pintura Automotiva</t>
  </si>
  <si>
    <r>
      <t xml:space="preserve"> Comunicação Oral e Escrita </t>
    </r>
    <r>
      <rPr>
        <b/>
        <sz val="10"/>
        <color theme="1"/>
        <rFont val="Calibri"/>
        <family val="2"/>
        <scheme val="minor"/>
      </rPr>
      <t>*</t>
    </r>
  </si>
  <si>
    <t>Carga horária</t>
  </si>
  <si>
    <t>UC 1</t>
  </si>
  <si>
    <t>UC 2</t>
  </si>
  <si>
    <t>UC 3</t>
  </si>
  <si>
    <t>UC 4</t>
  </si>
  <si>
    <t>UC 5</t>
  </si>
  <si>
    <t>UC 6</t>
  </si>
  <si>
    <t>UC 7</t>
  </si>
  <si>
    <t>UC 8</t>
  </si>
  <si>
    <t>UC 9</t>
  </si>
  <si>
    <t>%</t>
  </si>
  <si>
    <t>Este documento é elaborado pela equipe do Programa Nacional de Educação a Distância com base no Itinerário  Nacional de Educação Profissional para aplicação por todos os DRs executores.
A carga horária e a duração das atividades podem ser adaptadas conforme especificidades locais.</t>
  </si>
  <si>
    <t>Nome do curso:</t>
  </si>
  <si>
    <t xml:space="preserve">Carga horária </t>
  </si>
  <si>
    <t>Unidades Curriculares</t>
  </si>
  <si>
    <t xml:space="preserve">Total </t>
  </si>
  <si>
    <t xml:space="preserve">Distância </t>
  </si>
  <si>
    <t>Presencial</t>
  </si>
  <si>
    <t>EAD</t>
  </si>
  <si>
    <t>Unidade  Curricular:</t>
  </si>
  <si>
    <t xml:space="preserve">Carga horária: </t>
  </si>
  <si>
    <t>Objetivo geral:</t>
  </si>
  <si>
    <t xml:space="preserve">Nº </t>
  </si>
  <si>
    <t>Atividades de aprendizagem</t>
  </si>
  <si>
    <t>Nº de dias corridos</t>
  </si>
  <si>
    <r>
      <t xml:space="preserve">Dinâmica </t>
    </r>
    <r>
      <rPr>
        <b/>
        <sz val="10"/>
        <color indexed="8"/>
        <rFont val="Calibri"/>
        <family val="2"/>
      </rPr>
      <t>(Individual, Grupo ou Turma)</t>
    </r>
  </si>
  <si>
    <t>A distância</t>
  </si>
  <si>
    <t xml:space="preserve">Presencial (no polo) </t>
  </si>
  <si>
    <t>No AVA</t>
  </si>
  <si>
    <t>Situação-Problema</t>
  </si>
  <si>
    <t>Individual</t>
  </si>
  <si>
    <t>Projeto</t>
  </si>
  <si>
    <t>Pesquisa</t>
  </si>
  <si>
    <t>Estudo de Caso</t>
  </si>
  <si>
    <t>PLANO DA SITUAÇÃO DE APRENDIZAGEM</t>
  </si>
  <si>
    <t>Título da Situação de Aprendizagem:</t>
  </si>
  <si>
    <t>Relação de materiais, ferramentas e instrumentos:</t>
  </si>
  <si>
    <t>Atividades</t>
  </si>
  <si>
    <t>Conhecimentos</t>
  </si>
  <si>
    <t>Capacidades Sociais, Organizativas e Metodológicas</t>
  </si>
  <si>
    <t>Recursos didáticos</t>
  </si>
  <si>
    <t>Crítico</t>
  </si>
  <si>
    <t>Desejável</t>
  </si>
  <si>
    <t>Descrição</t>
  </si>
  <si>
    <t>Em Grupo</t>
  </si>
  <si>
    <t>Em Turma</t>
  </si>
  <si>
    <t>Situação Problema</t>
  </si>
  <si>
    <r>
      <t xml:space="preserve">Com simulador </t>
    </r>
    <r>
      <rPr>
        <b/>
        <sz val="10"/>
        <color rgb="FFFF0000"/>
        <rFont val="Calibri"/>
        <family val="2"/>
      </rPr>
      <t>(informar nome)</t>
    </r>
  </si>
  <si>
    <r>
      <t xml:space="preserve">Com livro didático </t>
    </r>
    <r>
      <rPr>
        <b/>
        <sz val="10"/>
        <color rgb="FFFF0000"/>
        <rFont val="Calibri"/>
        <family val="2"/>
      </rPr>
      <t>(informar capítulo)</t>
    </r>
  </si>
  <si>
    <r>
      <t xml:space="preserve">Na oficina ou
laboratório </t>
    </r>
    <r>
      <rPr>
        <b/>
        <sz val="10"/>
        <color rgb="FFFF0000"/>
        <rFont val="Calibri"/>
        <family val="2"/>
      </rPr>
      <t>(informar tipo)</t>
    </r>
  </si>
  <si>
    <t>Em sala de aula</t>
  </si>
  <si>
    <t>Carga Horária</t>
  </si>
  <si>
    <t>Técnico em Logística</t>
  </si>
  <si>
    <t>CH</t>
  </si>
  <si>
    <t>Instalador de Linhas, Cabos e Equipamentos de Redes Telefônicas.</t>
  </si>
  <si>
    <t>UC 10</t>
  </si>
  <si>
    <t>UC 11</t>
  </si>
  <si>
    <t>UC 12</t>
  </si>
  <si>
    <t>UC 13</t>
  </si>
  <si>
    <t>UC 14</t>
  </si>
  <si>
    <t>UC 15</t>
  </si>
  <si>
    <t>UC 16</t>
  </si>
  <si>
    <t>UC 17</t>
  </si>
  <si>
    <t>UC 18</t>
  </si>
  <si>
    <t>UC 19</t>
  </si>
  <si>
    <r>
      <t xml:space="preserve">Estratégias de avaliação 
</t>
    </r>
    <r>
      <rPr>
        <b/>
        <sz val="10"/>
        <rFont val="Calibri"/>
        <family val="2"/>
      </rPr>
      <t xml:space="preserve">(prova, participação em fórum, demonstração etc.) </t>
    </r>
    <r>
      <rPr>
        <b/>
        <sz val="11"/>
        <rFont val="Calibri"/>
        <family val="2"/>
      </rPr>
      <t xml:space="preserve"> </t>
    </r>
  </si>
  <si>
    <t>Estratégia da Situação de Aprendizagem</t>
  </si>
  <si>
    <t xml:space="preserve">Com simulador </t>
  </si>
  <si>
    <r>
      <t>Com</t>
    </r>
    <r>
      <rPr>
        <b/>
        <i/>
        <sz val="11"/>
        <color indexed="8"/>
        <rFont val="Calibri"/>
        <family val="2"/>
      </rPr>
      <t xml:space="preserve"> kit </t>
    </r>
    <r>
      <rPr>
        <b/>
        <sz val="11"/>
        <color indexed="8"/>
        <rFont val="Calibri"/>
        <family val="2"/>
      </rPr>
      <t>didático</t>
    </r>
  </si>
  <si>
    <t>Com simulador</t>
  </si>
  <si>
    <t>Com livro didático</t>
  </si>
  <si>
    <t xml:space="preserve">Na oficina ou
laboratório </t>
  </si>
  <si>
    <t>Descritivo da situação de aprendizagem (contexto e desafio ou problema), incluindo atividades:</t>
  </si>
  <si>
    <t>Estratégias de avaliação (resultados esperados, critérios de avaliação e forma de entrega):</t>
  </si>
  <si>
    <t>Carga horária total (em horas)</t>
  </si>
  <si>
    <t>Plano de Estudos</t>
  </si>
  <si>
    <t>Formulário do Aluno</t>
  </si>
  <si>
    <t>Título da AS</t>
  </si>
  <si>
    <t>Tipo da AS</t>
  </si>
  <si>
    <t>Título da Situação de Aprendizagem</t>
  </si>
  <si>
    <t>Títulos das Atividades</t>
  </si>
  <si>
    <t>Nome do Curso:</t>
  </si>
  <si>
    <t>Unidade Curricular:</t>
  </si>
  <si>
    <t>Observações</t>
  </si>
  <si>
    <t>PLANO DE ENSINO - VISÃO GERAL DAS UNIDADES CURRICULARES</t>
  </si>
  <si>
    <t>Programa Nacional de Educação a Distância SENAI</t>
  </si>
  <si>
    <t>PLANO DE ENSINO - VISÃO GERAL DA UNIDADE CURRICULAR (QUANTITATIVOS)</t>
  </si>
  <si>
    <t>Formulário do Tutor</t>
  </si>
  <si>
    <t>Capacidades 
técnicas</t>
  </si>
  <si>
    <t>Lista de Cursos</t>
  </si>
  <si>
    <t>Totalizações</t>
  </si>
  <si>
    <t>Estratégias de mediação</t>
  </si>
  <si>
    <t>Plano de Mediação</t>
  </si>
  <si>
    <t>Plano de Avaliação</t>
  </si>
  <si>
    <t>Critérios de avaliação</t>
  </si>
  <si>
    <t xml:space="preserve">Padrão de desempenho </t>
  </si>
  <si>
    <t>Na oficina ou
laboratório</t>
  </si>
  <si>
    <t>Situação de Aprendizagem</t>
  </si>
  <si>
    <t>Anexos (referenciar o nome e compactar junto ao arquivo):</t>
  </si>
  <si>
    <t>Ordem do Desenho Curricular</t>
  </si>
  <si>
    <t>Ordem para Execução</t>
  </si>
  <si>
    <r>
      <t xml:space="preserve">No AVA </t>
    </r>
    <r>
      <rPr>
        <b/>
        <sz val="11"/>
        <color rgb="FFFF0000"/>
        <rFont val="Calibri"/>
        <family val="2"/>
      </rPr>
      <t>(indicar ferramenta)</t>
    </r>
  </si>
  <si>
    <t>Ordem para Execução:</t>
  </si>
  <si>
    <t>Informações complementares (especificações técnicas ou outras informações pertinentes, quando necessário):</t>
  </si>
  <si>
    <t>Bate-papo</t>
  </si>
  <si>
    <t>Entrega de Atividade</t>
  </si>
  <si>
    <t>Outros (Informar)</t>
  </si>
  <si>
    <r>
      <t xml:space="preserve">Ordem para Execução </t>
    </r>
    <r>
      <rPr>
        <b/>
        <sz val="7"/>
        <color indexed="8"/>
        <rFont val="Calibri"/>
        <family val="2"/>
      </rPr>
      <t>(segundo Plano de Curso)</t>
    </r>
  </si>
  <si>
    <r>
      <t xml:space="preserve">No AVA </t>
    </r>
    <r>
      <rPr>
        <b/>
        <sz val="8"/>
        <color theme="1"/>
        <rFont val="Calibri"/>
        <family val="2"/>
      </rPr>
      <t>(ferra-menta)</t>
    </r>
  </si>
  <si>
    <r>
      <t xml:space="preserve">Com livro didático </t>
    </r>
    <r>
      <rPr>
        <b/>
        <sz val="9"/>
        <color theme="1"/>
        <rFont val="Calibri"/>
        <family val="2"/>
      </rPr>
      <t>(capítulo)</t>
    </r>
  </si>
  <si>
    <t>Fórum</t>
  </si>
  <si>
    <t>Proposta de Solução</t>
  </si>
  <si>
    <t xml:space="preserve">Padrão de desempenho 
(níveis de desempenho) </t>
  </si>
  <si>
    <t>Resultados 
(quando aplicável)</t>
  </si>
  <si>
    <t>Situações de Aprendizagem</t>
  </si>
  <si>
    <t>Título</t>
  </si>
  <si>
    <t>Atividades de avaliação</t>
  </si>
  <si>
    <t>1º</t>
  </si>
  <si>
    <t>2º</t>
  </si>
  <si>
    <t>3º</t>
  </si>
  <si>
    <t>4º</t>
  </si>
  <si>
    <t>5º</t>
  </si>
  <si>
    <t>6º</t>
  </si>
  <si>
    <t>7º</t>
  </si>
  <si>
    <t>8º</t>
  </si>
  <si>
    <t>9º</t>
  </si>
  <si>
    <t>10º</t>
  </si>
  <si>
    <t>11º</t>
  </si>
  <si>
    <t>12º</t>
  </si>
  <si>
    <t>13º</t>
  </si>
  <si>
    <t>14º</t>
  </si>
  <si>
    <t>15º</t>
  </si>
  <si>
    <t>16º</t>
  </si>
  <si>
    <t>17º</t>
  </si>
  <si>
    <t>18º</t>
  </si>
  <si>
    <t>19º</t>
  </si>
  <si>
    <t>Orientações Gerais para os Planos Integrados (Planos de Ensino e Planos de Situação de Aprendizagem)</t>
  </si>
  <si>
    <r>
      <t>Com</t>
    </r>
    <r>
      <rPr>
        <b/>
        <i/>
        <sz val="11"/>
        <color indexed="8"/>
        <rFont val="Calibri"/>
        <family val="2"/>
      </rPr>
      <t xml:space="preserve"> kit </t>
    </r>
    <r>
      <rPr>
        <b/>
        <sz val="11"/>
        <color indexed="8"/>
        <rFont val="Calibri"/>
        <family val="2"/>
      </rPr>
      <t xml:space="preserve">didático
</t>
    </r>
    <r>
      <rPr>
        <b/>
        <sz val="10"/>
        <color rgb="FFFF0000"/>
        <rFont val="Calibri"/>
        <family val="2"/>
      </rPr>
      <t>(informar nome)</t>
    </r>
  </si>
  <si>
    <t>Cores</t>
  </si>
  <si>
    <t>Branco</t>
  </si>
  <si>
    <t>Campos a preencher, validar ou selecionar</t>
  </si>
  <si>
    <t>Azul</t>
  </si>
  <si>
    <t>Campos fixos</t>
  </si>
  <si>
    <t>Cinza</t>
  </si>
  <si>
    <t>Campos preenchidos automaticamente a partir de pré-seleções do usuário e bloqueados para edição</t>
  </si>
  <si>
    <t>Cinza-escuro</t>
  </si>
  <si>
    <t>Totalizações (soma ou incidência de itens) calculadas automaticamente</t>
  </si>
  <si>
    <t>Amarelo</t>
  </si>
  <si>
    <t>Campos que indicam pontos de atenção (ver comentários explicativos)</t>
  </si>
  <si>
    <t>Vermelho</t>
  </si>
  <si>
    <t>Campos que indicam inconsistência nas quantidades informadas (ver comentários explicativos)</t>
  </si>
  <si>
    <t>Abreviações</t>
  </si>
  <si>
    <t>PSA</t>
  </si>
  <si>
    <t>Plano de Situação de Aprendizagem</t>
  </si>
  <si>
    <t>AVA</t>
  </si>
  <si>
    <t>Ambiente Virtual de Aprendizagem</t>
  </si>
  <si>
    <r>
      <rPr>
        <sz val="11"/>
        <rFont val="Calibri"/>
        <family val="2"/>
      </rPr>
      <t>Planos integrados
Esta planilha, denominada Planos Integrados, reúne o Plano de Ensino e os Planos de Situação de Aprendizagem de cada unidade curricular dos cursos técnicos e qualificações básicas do PN-EAD.
Este documento de planejamento é fundamental para orientar a execução do curso pelos Departamentos Executores. 
IMPORTANTE: Salve uma cópia desta planilha para cada unidade curricular a ser planejada.</t>
    </r>
    <r>
      <rPr>
        <i/>
        <sz val="11"/>
        <rFont val="Calibri"/>
        <family val="2"/>
      </rPr>
      <t xml:space="preserve">
</t>
    </r>
    <r>
      <rPr>
        <sz val="11"/>
        <rFont val="Calibri"/>
        <family val="2"/>
      </rPr>
      <t/>
    </r>
  </si>
  <si>
    <t>Legenda</t>
  </si>
  <si>
    <r>
      <t xml:space="preserve">Orientações para preenchimento de cada pasta:
</t>
    </r>
    <r>
      <rPr>
        <b/>
        <sz val="11"/>
        <color theme="1"/>
        <rFont val="Calibri"/>
        <family val="2"/>
        <scheme val="minor"/>
      </rPr>
      <t>Lista de UCs</t>
    </r>
    <r>
      <rPr>
        <sz val="11"/>
        <color theme="1"/>
        <rFont val="Calibri"/>
        <family val="2"/>
        <scheme val="minor"/>
      </rPr>
      <t xml:space="preserve">
Para iniciar o planejamento, acesse a pasta Lista de UCs. Selecione o nome do curso no topo da tabela. As informações referentes às unidades curriculares e respectivas cargas horárias serão carregadas automaticamente. Você deverá validar a ordem para execução das unidades curriculares e a carga horária a distância e presencial.
</t>
    </r>
    <r>
      <rPr>
        <b/>
        <sz val="11"/>
        <color theme="1"/>
        <rFont val="Calibri"/>
        <family val="2"/>
        <scheme val="minor"/>
      </rPr>
      <t>Resumo</t>
    </r>
    <r>
      <rPr>
        <sz val="11"/>
        <color theme="1"/>
        <rFont val="Calibri"/>
        <family val="2"/>
        <scheme val="minor"/>
      </rPr>
      <t xml:space="preserve">
Todas as informações desta pasta são carregadas automaticamente. Elas dão uma visão geral da metodologia utilizada na unidade curricular. Utilize-a para fazer uma reflexão sobre as decisões que você tomou no Plano de Ensino e nos Planos de Situações de Aprendizagem.
</t>
    </r>
    <r>
      <rPr>
        <b/>
        <sz val="11"/>
        <color theme="1"/>
        <rFont val="Calibri"/>
        <family val="2"/>
        <scheme val="minor"/>
      </rPr>
      <t>Plano de Ensino</t>
    </r>
    <r>
      <rPr>
        <sz val="11"/>
        <color theme="1"/>
        <rFont val="Calibri"/>
        <family val="2"/>
        <scheme val="minor"/>
      </rPr>
      <t xml:space="preserve">
A pasta Plano de Ensino herda informações da Lista de UCs, como nome do curso. Selecione o nome da unidade curricular no topo da tabela. As informações referentes à carga horária e ordem de execução serão carregadas automaticamente. 
Você deve preencher o objetivo geral da unidade curricular e depois inserir cuidadosamente, de acordo com os parênteses explicativos, as informações de cada Situação de Aprendizagem e suas respectivas atividades. 
Observe que algumas células, como título da Situação de Aprendizagem, por exemplo, são de livre preenchimento. Em outras, você seleciona uma opção a partir de uma lista pré-configurada.  
As células destacadas em vermelho e em amarelo indicam inconsistência na totalização dos dados informados. Consulte os comentários explicativos passando o mouse sobre as células destacadas.</t>
    </r>
  </si>
  <si>
    <r>
      <rPr>
        <b/>
        <sz val="11"/>
        <color theme="1"/>
        <rFont val="Calibri"/>
        <family val="2"/>
        <scheme val="minor"/>
      </rPr>
      <t>Plano de Situação de Aprendizagem – PSA# (aluno)</t>
    </r>
    <r>
      <rPr>
        <sz val="11"/>
        <color theme="1"/>
        <rFont val="Calibri"/>
        <family val="2"/>
        <scheme val="minor"/>
      </rPr>
      <t xml:space="preserve">
Cada pasta PSA# (aluno) herda informações de outras pastas da planilha: nome do curso, nome e carga horária da unidade curricular e título da situação de aprendizagem. Você deve selecionar a estratégia da situação de aprendizagem e depois preencher cada campo em branco com um texto informando descritivo, relações de materiais, ferramentas e instrumentos, estratégias de avaliação e informações complementares.
No Plano de Estudos, as informações são herdadas automaticamente do Plano de Ensino anteriormente preenchido. 
Na caixa Anexos, você pode referenciar os anexos a serem disponibilizados aos alunos juntamente com o Plano de Situação da Aprendizagem. Ao finalizar o preenchimento do Plano, salve todos os documentos em um único arquivo compactado.
</t>
    </r>
    <r>
      <rPr>
        <b/>
        <sz val="11"/>
        <color theme="1"/>
        <rFont val="Calibri"/>
        <family val="2"/>
        <scheme val="minor"/>
      </rPr>
      <t>Plano de Situação de Aprendizagem – PSA# (tutor)</t>
    </r>
    <r>
      <rPr>
        <sz val="11"/>
        <color theme="1"/>
        <rFont val="Calibri"/>
        <family val="2"/>
        <scheme val="minor"/>
      </rPr>
      <t xml:space="preserve">
Cada pasta PSA# (tutor) herda informações de outras pastas da planilha: nome do curso, nome e carga horária da unidade curricular, título e estratégia da situação de aprendizagem.
No Plano de Mediação, são carregadas automaticamente as atividades de aprendizagem e suas respectivas cargas horárias.  Você deve preencher todos os campos em branco.
No Plano de Avaliação, são carregados o nome da situação de aprendizagem, as estratégias de avaliação e a porcentagem de impacto da avaliação na unidade curricular. Você deve preencher todos os campos em branco. 
Na caixa Anexos, você pode referenciar os anexos a serem disponibilizados aos tutores juntamente com o Plano de Situação da Aprendizagem. Ao finalizar o preenchimento do Plano, salve todos os documentos em um único arquivo compactado.</t>
    </r>
  </si>
  <si>
    <r>
      <t xml:space="preserve">Estratégias de Avaliação
</t>
    </r>
    <r>
      <rPr>
        <b/>
        <sz val="10"/>
        <color rgb="FFFF0000"/>
        <rFont val="Calibri"/>
        <family val="2"/>
      </rPr>
      <t xml:space="preserve">(prova, participação em fórum, demonstração etc.) </t>
    </r>
    <r>
      <rPr>
        <b/>
        <sz val="11"/>
        <color rgb="FFFF0000"/>
        <rFont val="Calibri"/>
        <family val="2"/>
      </rPr>
      <t xml:space="preserve"> </t>
    </r>
  </si>
  <si>
    <t>Mecânico de Usinagem Convencional</t>
  </si>
  <si>
    <t>Leitura e Interpretação de Desenho Mecânico</t>
  </si>
  <si>
    <t>Tecnologia Mecânica</t>
  </si>
  <si>
    <t>Tecnologia Aplicada a Usinagem</t>
  </si>
  <si>
    <t>Operação em Máquinas Convencionais</t>
  </si>
  <si>
    <t>% de Impacto na Avaliação da Unidade Curricular</t>
  </si>
  <si>
    <r>
      <rPr>
        <b/>
        <sz val="24"/>
        <color indexed="8"/>
        <rFont val="Calibri"/>
        <family val="2"/>
      </rPr>
      <t>Programa SENAI de Educação a Distância</t>
    </r>
    <r>
      <rPr>
        <b/>
        <sz val="18"/>
        <color indexed="8"/>
        <rFont val="Calibri"/>
        <family val="2"/>
      </rPr>
      <t xml:space="preserve">
</t>
    </r>
    <r>
      <rPr>
        <b/>
        <sz val="20"/>
        <color indexed="8"/>
        <rFont val="Calibri"/>
        <family val="2"/>
      </rPr>
      <t>PLANO DE ENSINO</t>
    </r>
  </si>
  <si>
    <t>Estratégias de Aprendizagem</t>
  </si>
  <si>
    <t>-</t>
  </si>
  <si>
    <t>Estratégia de Aprendizagem Desafiadora (Sit. Problema/Projeto/Pesquisa/Estudao de Caso)</t>
  </si>
  <si>
    <t>Grupo</t>
  </si>
  <si>
    <t>Turma</t>
  </si>
  <si>
    <t>Dinâmica</t>
  </si>
  <si>
    <t>Programa SENAI de Educação a Distância</t>
  </si>
  <si>
    <t>% de avaliação presenciaL</t>
  </si>
  <si>
    <t>Unidade(s) de Competência</t>
  </si>
  <si>
    <t xml:space="preserve"> Comunicação Oral e Escrita</t>
  </si>
  <si>
    <t>Fundamentos da Tecnologia da Informação</t>
  </si>
  <si>
    <t>Informática Aplicada</t>
  </si>
  <si>
    <t>Lógica de Programação</t>
  </si>
  <si>
    <t>Fundamentos de Web Design</t>
  </si>
  <si>
    <t>Projeto de Interface Web</t>
  </si>
  <si>
    <t>Criação e Editoração de Múltimídia</t>
  </si>
  <si>
    <t>Estruturação de Inferface Web</t>
  </si>
  <si>
    <t>Programação Cliente-side</t>
  </si>
  <si>
    <t>Criação e Manipulação de Banco de Dados</t>
  </si>
  <si>
    <t>Modelagem de Sistemas</t>
  </si>
  <si>
    <t xml:space="preserve"> Desenvolvimento de Sistemas Web</t>
  </si>
  <si>
    <t>Testes de Sistemas</t>
  </si>
  <si>
    <t>Implantação de Sistemas</t>
  </si>
  <si>
    <t>Manutenção de Sistemas</t>
  </si>
  <si>
    <t>UC 1: Produzir Interfaces para internet, de acordo com metodologia e padrão de qualidade, usabilidade, ergonomia, acessibilidade e segurança.</t>
  </si>
  <si>
    <t>Estudos dos conteúdos programáticos e realização dos exercícios de passagem.</t>
  </si>
  <si>
    <t>Pesquisa e organização de conteúdo e desenvolvimento de interface</t>
  </si>
  <si>
    <t>Desenvolvendo uma interface</t>
  </si>
  <si>
    <t>sim</t>
  </si>
  <si>
    <t>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t>
  </si>
  <si>
    <t>não há</t>
  </si>
  <si>
    <t>Ambiente Virtual de Aprendizagem (AVA). Pacote Office. Livro didático. Laboratório de infromática. Sala de aula.</t>
  </si>
  <si>
    <t xml:space="preserve">Metodológicas 
• Aplicar os princípios da Gestão da Qualidade nas suas rotinas de trabalho.
Organizativas
• Demonstrar profissionalismo no exercício de suas responsabilidades e sintonia com os procedimentos e as diretrizes institucionais estabelecidas.
Sociais 
• Demonstrar espírito colaborativo em atividades coletivas.
</t>
  </si>
  <si>
    <t xml:space="preserve">• Trabalho em equipe
o Compromisso com objetivos e metas
o O relacionamento com os colegas de equipe
o Cooperação
• Organização do trabalho
o Organização e disciplina no trabalho: tempo, compromisso e atividades
• Qualidade Total
o Conceito
o Eficiência
o Eficácia
</t>
  </si>
  <si>
    <t>• Aplicar técnicas de princípio de Design apropriadas ao projeto.
• Integrar os diferentes tipos de mídias digitais no projeto.
• Aplicar linguagem de marcação e formatação de acordo com padrões e requisitos do projeto.</t>
  </si>
  <si>
    <t xml:space="preserve">• Aplicar técnicas de princípio de Design apropriadas ao projeto.
• Integrar os diferentes tipos de mídias digitais no projeto.
</t>
  </si>
  <si>
    <t xml:space="preserve">• Técnicas de Compatibilidade
o Responsividade
o Características dos navegadores
• Trabalho em equipe
o Compromisso com objetivos e metas
o O relacionamento com os colegas de equipe
o Cooperação
• Organização do trabalho
o Organização e disciplina no trabalho: tempo, compromisso e atividades
• Produção de Interface
o Linguagem de marcação
o Ferramentas
o Folha de estilo
o Padrões W3C
o Resolução de dispositivos
o Padrão de documento
o Incorporação de mídia
o Linguagem de notação
</t>
  </si>
  <si>
    <t>Metodológicas 
• Aplicar os princípios da Gestão da Qualidade nas suas rotinas de trabalho.
Organizativas
• Demonstrar profissionalismo no exercício de suas responsabilidades e sintonia com os procedimentos e as diretrizes institucionais estabelecidas.
Sociais 
• Demonstrar espírito colaborativo em atividades coletivas.</t>
  </si>
  <si>
    <t xml:space="preserve">• Técnicas de Compatibilidade
o Responsividade
o Características dos navegadores
• Trabalho em equipe
o Compromisso com objetivos e metas
o O relacionamento com os colegas de equipe
o Cooperação
• Organização do trabalho
o Organização e disciplina no trabalho: tempo, compromisso e atividades
• Produção de Interface
o Linguagem de marcação
o Ferramentas
o Folha de estilo
o Padrões W3C
o Resolução de dispositivos
o Padrão de documento
o Incorporação de mídia
o Linguagem de notação
• Qualidade Total
o Conceito
o Eficiência
o Eficácia
</t>
  </si>
  <si>
    <t xml:space="preserve">Livro Didático e Conteúdo Digital </t>
  </si>
  <si>
    <t>Não se aplica</t>
  </si>
  <si>
    <t>Utilizar o padrão de desempenho aplicado no DR executor.</t>
  </si>
  <si>
    <t>Livro Didático, Conteúdo Digital e Kit didático.</t>
  </si>
  <si>
    <t>Compilação do conteúdo da pesquisa e esboço do layout do site em documento de texto.</t>
  </si>
  <si>
    <t>Incentivo dos alunos à leitura dos conteúdos disponíveis no livro didático assim como no Ambiente Virtual de Aprendizagem, visando embasar a resolução das atividades propostas na situação problema. (Interação por meio de emails e ferramentas do AVA).</t>
  </si>
  <si>
    <t>Atividade desenvolvida a distância com auxílio do Livro didático e Ambiente Virtual. Acompanhamento dos alunos em caso de dúvidas, por meio do envio de emails e ferramentas do AVA. Trazer informações e conteúdos complementares ao tema tratado. Auxiliar os alunos trazendo informações para auxiliar na pesquisa sobre os quatro temas indicados. Trazer discussões em um fórum sobre diferentes tendências de layout. 
Perguntas norteadoras: A dedicação no desenvolvimento de um esboço, é importante? Você considera que o layout de um site deve levar em consideração tendências da área? Estar atualizado e realizar pesquisas é importante para ter ideias e repertório de inspiração?</t>
  </si>
  <si>
    <t>Pasta compactada com arquivos fonte da interface do site e arquivo de texto com registro dos testes de compatibilidade.</t>
  </si>
  <si>
    <t>Etapa 1
Resultados esperados: compilação do conteúdo da pesquisa e esboço do layout do site em documento de texto.
Critérios de avaliação:
• elaborar documento de texto com o resumo dos conteúdos da pesquisa;
• apresentar conteúdos referente a pelo menos os quatro temas propostos;
• apresentar conteúdos organizados e estruturados; 
• elaborar esboço do layout do site (wireframe);
• especificar quantidade e descrição dos menus de navegação;
• descrever a estrutura de diretórios;
• apresentar o esquema de transição de hyperlinks (Sugestão: utilizar conceito de máquina de estado)
• definir cores, tamanho e estilos de fontes;
• citar as referências pesquisadas;
• adequar o texto de acordo com as normas da língua portuguesa;
• realizar a atividade no prazo estabelecido.
Forma de entrega: documento de texto entregue em ferramenta do Ambiente Virtual de Aprendizagem (AVA).
Etapa 2
Resultado esperado: pasta compactada com arquivos fonte da interface do site e arquivo de texto com registro dos testes de compatibilidade.
Critérios de avalaiação:
• desenvolver a interface do site conforme projeto inicial e de acordo com as especificações em pasta compactada;
• organizar a estrutura de diretório de acordo com boas práticas de desenvolvimento de sites;
• utilizar recursos do CSS;
• justificar em arquivo de texto eventuais alterações de projeto;
• efetuar teste de compatibilidade com os navegadores mais utilizados e registrar em arquivo de texto;
• citar as referências pesquisadas;
• adequar o texto de acordo com as normas da língua portuguesa;
• realizar a atividade no prazo estabelecido.
Forma de entrega: pasta compactada entregue ao professor no momento presencial.</t>
  </si>
  <si>
    <t>Etapa 1:
• adequar o texto de acordo com as normas da língua portuguesa;
• realizar a atividade no prazo estabelecido.
Etapa 2: 
• adequar o texto de acordo com as normas da língua portuguesa;
• realizar a atividade no prazo estabelecido.</t>
  </si>
  <si>
    <t>Etapa 1:
• elaborar documento de texto com o resumo dos conteúdos da pesquisa;
• apresentar conteúdos referente a pelo menos os quatro temas propostos;
• apresentar conteúdos organizados e estruturados; 
• elaborar esboço do layout do site (wireframe);
• especificar quantidade e descrição dos menus de navegação;
• descrever a estrutura de diretórios;
• apresentar o esquema de transição de hyperlinks (Sugestão: utilizar conceito de máquina de estado)
• definir cores, tamanho e estilos de fontes;
• citar as referências pesquisadas.
Etapa 2: 
• desenvolver a interface do site conforme projeto inicial e de acordo com as especificações em pasta compactada;
• organizar a estrutura de diretório de acordo com boas práticas de desenvolvimento de sites;
• utilizar recursos do CSS;
• justificar em arquivo de texto eventuais alterações de projeto;
• efetuar teste de compatibilidade com os navegadores mais utilizados e registrar em arquivo de texto;
• citar as referências pesquisadas.</t>
  </si>
  <si>
    <t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t>
  </si>
  <si>
    <r>
      <t xml:space="preserve">Contextualização:
Uma empresa que atua na área da Saúde está iniciando os preparativos para uma campanha de conscientização da importância da doação de sangue. Contudo os publicitários responsáveis optaram por estratégias de divulgação variadas. Dentre elas: a elaboração de panfletos, palestras e também a criação de um site que terá como objetivo apresentar informações referentes à importância da doação de sangue e de como se tornar um doador.  Você, como técnico em informática para internet da empresa, foi convocado a se juntar à equipe para realizar esta importante tarefa.
</t>
    </r>
    <r>
      <rPr>
        <b/>
        <sz val="10"/>
        <color indexed="8"/>
        <rFont val="Arial"/>
        <family val="2"/>
      </rPr>
      <t>Etapa 1</t>
    </r>
    <r>
      <rPr>
        <sz val="10"/>
        <color indexed="8"/>
        <rFont val="Arial"/>
        <family val="2"/>
      </rPr>
      <t xml:space="preserve">
Para auxiliar na campanha você e seus colegas inicialmente deverão realizar duas ações:
</t>
    </r>
    <r>
      <rPr>
        <b/>
        <sz val="10"/>
        <color indexed="8"/>
        <rFont val="Arial"/>
        <family val="2"/>
      </rPr>
      <t>Primeira ação</t>
    </r>
    <r>
      <rPr>
        <sz val="10"/>
        <color indexed="8"/>
        <rFont val="Arial"/>
        <family val="2"/>
      </rPr>
      <t>: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t>
    </r>
    <r>
      <rPr>
        <b/>
        <sz val="10"/>
        <color indexed="8"/>
        <rFont val="Arial"/>
        <family val="2"/>
      </rPr>
      <t>egunda ação</t>
    </r>
    <r>
      <rPr>
        <sz val="10"/>
        <color indexed="8"/>
        <rFont val="Arial"/>
        <family val="2"/>
      </rPr>
      <t xml:space="preserve">: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
</t>
    </r>
    <r>
      <rPr>
        <b/>
        <sz val="10"/>
        <color indexed="8"/>
        <rFont val="Arial"/>
        <family val="2"/>
      </rPr>
      <t xml:space="preserve">
Etapa 2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t>
    </r>
    <r>
      <rPr>
        <sz val="10"/>
        <color indexed="8"/>
        <rFont val="Arial"/>
        <family val="2"/>
      </rPr>
      <t xml:space="preserve">
</t>
    </r>
  </si>
  <si>
    <t>Etapa 1 - verificar se os alunos apresentaram o documento contendo o resumo do resultado da pesquisa, e se abordaram no mínimo os 4 temas de forma estruturada e organizada, se elaboraram o esboço do layout do site contemplando os requisitos especificados.
Etapa 2 - verificar se foi desenvolvida a interface do projeto do site conforme planejado, se foram realizados testes de compatibilidade com diferentes navegadores.</t>
  </si>
  <si>
    <t>UC1: Produzir Interfaces para internet, de acordo com metodologia e padrão de qualidade, usabilidade, ergonomia, acessibilidade e segurança.</t>
  </si>
  <si>
    <t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t>
  </si>
  <si>
    <t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t>
  </si>
  <si>
    <t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t>
  </si>
  <si>
    <t>Site responsivo</t>
  </si>
  <si>
    <t>Pesquisa, layout do site  e desenvolvimento de interface</t>
  </si>
  <si>
    <t>Propiciar desenvolvimento de capacidades técnicas e de gestão requeridas para utilização de linguagem de estruturação de interface web, de acordo padrão de qualidade, robustez, integridade e segurança.</t>
  </si>
  <si>
    <t>Escopo do site em documento de texto.</t>
  </si>
  <si>
    <t>Esboço do layout em documento de texto.</t>
  </si>
  <si>
    <t>Pasta compactada com arquivos da interface do site.</t>
  </si>
  <si>
    <t>Atividade presencial contemplando:
- dividir a turma em grupos.
- auxiliar caso haja dúvidas no desenvolvimento da interface do site e geração dos arquivos. 
- auxiliar na realização dos testes de compatibilidade com diferentes navegadores.
- após organizar o tempo da elaboração do documento para entrega.
- Perguntas norteadoras:
Qual a importância da responsividade em sites? Conhecer as características dos diferentes navegadores auxília na programação da interface de um site?</t>
  </si>
  <si>
    <t>Atividade desenvolvida a distância com auxílio do Livro didático e Ambiente Virtual. Acompanhamento dos alunos em caso de dúvidas, por meio do envio de emails e ferramentas do AVA. Trazer informações e conteúdos complementares ao tema tratado. Auxiliar os alunos na elaboração do escopo do site, caso tenham dúvidas. Apresentar sugestões e modelos de escopo. 
Perguntas norteadoras: Como os conceitos de eficiência e eficácia conpodem contribuir na elaboração do escopo? Você consegue perceber a aplicação dos conceitos estudados na prática do seu dia a dia? Dê exemplos.</t>
  </si>
  <si>
    <t>Atividade desenvolvida a distância com auxílio do Livro didático e Ambiente Virtual. Acompanhamento dos alunos em caso de dúvidas, por meio do envio de emails e ferramentas do AVA. Trazer informações e conteúdos complementares ao tema tratado. Aúxiliar os alunos na organização das tarefas e dar dicas para auxiliar no detalhamento do layout. Perguntas norteadoras: O esboço é algo mutável que pode ser aprimorado e modificado caso haja necessidade, como você lida com essa situação? Você vê como retrabalho, ou como forma de melhoria? Justifique sua resposta.</t>
  </si>
  <si>
    <t>Atividade presencial contemplando:
- dividir a turma em grupos.
- auxiliar caso haja dúvidas no desenvolvimento da interface do site e geração dos arquivos. 
- auxiliar na realização dos testes de compatibilidade com diferentes navegadores.
- após organizar o tempo da elaboração do documento para entrega.
- Perguntas norteadoras: Os testes de compatibilidade com diferentes navegadores são realmente necessários? Justifique sua resposta. Organizar a estrutura de diretório pode proporcionar que tipos de vantagens?</t>
  </si>
  <si>
    <t>• Aplicar técnicas de princípio de Design apropriadas ao projeto.</t>
  </si>
  <si>
    <t>• Integrar os diferentes tipos de mídias digitais no projeto.
• Aplicar linguagem de marcação e formatação de acordo com padrões e requisitos do projeto.</t>
  </si>
  <si>
    <t>• Técnicas de Compatibilidade
o Responsividade
o Características dos navegadores
• Trabalho em equipe
o Compromisso com objetivos e metas
o O relacionamento com os colegas de equipe
o Cooperação
• Organização do trabalho
o Organização e disciplina no trabalho: tempo, compromisso e atividades
• Produção de Interface
o Linguagem de marcação
o Ferramentas
o Folha de estilo
o Padrões W3C
o Resolução de dispositivos
o Padrão de documento
o Incorporação de mídia
o Linguagem de notação</t>
  </si>
  <si>
    <t>• Trabalho em equipe
o Compromisso com objetivos e metas
o O relacionamento com os colegas de equipe
o Cooperação
• Organização do trabalho
o Organização e disciplina no trabalho: tempo, compromisso e atividades
• Qualidade Total
o Conceito
o Eficiência
o Eficácia</t>
  </si>
  <si>
    <t>Etapa 1
• adequar o texto de acordo com as normas da língua portuguesa;
• realizar a atividade no prazo estabelecido.
Etapa 2
• adequar o texto de acordo com as normas da língua portuguesa;
• realizar a atividade no prazo estabelecido.
Etapa 3
• adequar o texto de acordo com as normas da língua portuguesa;
• realizar a atividade no prazo estabelecido.</t>
  </si>
  <si>
    <t xml:space="preserve">Etapa 1
• delimitar o escopo do site e registrar em documento de texto;
• apresentar conteúdos da pesquisa com todas informações pertinentes a cada destino;
• apresentar estrutura organizada do conteúdo do site;
• citar as referências pesquisadas.
Etapa 2
• elaborar esboço do layout do site (desenho de telas);
• especificar quantidade e descrição dos menus de navegação;
• descrever a estrutura de diretórios;
• apresentar a lógica de transição de hyperlinks 
• definir cores, tamanho e estilos de fontes;
• citar as referências pesquisadas.
Etapa 3
• desenvolver a interface do site conforme projeto inicial;
• organizar a estrutura de diretório de acordo com boas práticas de desenvolvimento de sites;
• utilizar recursos do CSS;
• efetuar testes de compatibilidade com os navegadores mais utilizados;
• efetuar testes de responsividade (Para esta atividade você pode utilizar a extensão do navegador Google Chrome, Mobile/Responsive Web Design Tester, para testar o seu site em diferentes tamanhos de telas de smartphones)
• citar as referências pesquisadas.
</t>
  </si>
  <si>
    <t xml:space="preserve">Etapa 1 - Veriricar se os alunos delimitaram o escopo do site, se apresentaram os conteúdos pertinentes da pesquisa. Verificar se organizaram a estrutura do conteúdo do site. Verificar também se as fontes da pesquisa foram elencadas.
Etapa 2 - Verificar se o grupo elaborou o esboço do layout do site, especificando quantidade e descrição dos menus de navegação, se foi descrita a estrutura de diretórios e apresentada a lógica de de transição de hyperlinks, assim como as cores, tamanhos e estilos de fonte. Verificar também se as fontes da pesquisa foram elencadas.
Etapa 3 - Verificar se os alunos desenvolveram a interface do site conforme projeto inicial; se apresentaram as demias especificações técnicas, estrutura de diretórios, testes de compatibilidade e responsividade. Verificar também se as fontes da pesquisa foram elencadas.
</t>
  </si>
  <si>
    <t xml:space="preserve">Contextualização:
Uma agencia de turismo pretende expandir as opções de pacotes de viagens no qual passará a oferecer destinos nacionais e internacionais. A estratégia da empresa consiste no desenvolvimento de um site contendo as informações sobre os destinos, além de um aplicativo para smartphones visando o mesmo propósito. Devido às restrições orçamentárias, não será possível, nesse primeiro momento, desenvolver um aplicativo nativo (Android, iOS e WindowsPhone). Para minimizar os impactos da ausência de um aplicativo, o gerente da área de TI da empresa sugeriu o desenvolvimento de um site responsivo, suprindo temporariamente as demandas da empresa até que seja destinada uma verba para o desenvolvimento dos aplicativos nativos. Você foi selecionado para ocupar uma vaga na equipe que irá desenvolver esse site. E aí, vai encarar esse desafio?
Conforme mencionado anteriormente, você irá compor uma equipe de desenvolvimento, portanto, você não irá trabalhar sozinho. Expor suas opiniões e ouvir a de seus colegas é um fator importantíssimo para o sucesso do projeto.
Para atender essa demanda você e sua equipe organizaram as tarefas em três etapas: Pesquisa de conteúdo, organização do projeto e desenvolvimento.
Etapa 1
Inicialmente será necessário realizar a divisão das tarefas: 
• 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Etapa 2
Após realizada a primeira etapa, a equipe deverá elaborar um documento especificando detalhadamente o layout do projeto do novo site, utilizando recursos e ferramentas para este fim. O documento deverá conter: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As Referências utilizadas.
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t>
  </si>
  <si>
    <t>Técnico em Informática para Internet</t>
  </si>
  <si>
    <t>Etapa 1
Resultados esperados: escopo do site em documento de texto.
Critérios de avalaição:
• delimitar o escopo do site e registrar em documento de texto;
• apresentar conteúdo da pesquisa com todas informações pertinentes a cada destino;
• apresentar estrutura organizada do conteúdo do site;
• citar as referências pesquisadas;
• adequar o texto de acordo com as normas da língua portuguesa;
• realizar a atividade no prazo estabelecido.
Forma de entrega: documento de texto entregue em ferramenta do Ambiente Virtual de Aprendizagem (AVA).
Etapa 2
Resultados esperados: esboço do layout em documento de texto.
Critérios de avalaição:
• elaborar esboço do layout do site (desenho de telas);
• especificar quantidade e descrição dos menus de navegação;
• descrever a estrutura de diretórios;
• apresentar a lógica de transição de hyperlinks 
• definir cores, tamanho e estilos de fontes;
• citar as referências pesquisadas;
• adequar o texto de acordo com as normas da língua portuguesa;
• realizar a atividade no prazo estabelecido.
Forma de entrega: documento de texto entregue em ferramenta do Ambiente Virtual de Aprendizagem (AVA).
Etapa 3
Resultado esperado: pasta compactada com arquivos da interface do site.
Critérios de avaliação: 
• desenvolver a interface do site conforme projeto inicial;
• organizar a estrutura de diretório de acordo com boas práticas de desenvolvimento de sites;
• utilizar recursos do CSS;
• efetuar testes de compatibilidade com os navegadores mais utilizados;
• efetuar testes de responsividade (Para esta atividade você pode utilizar a extensão do navegador Google Chrome, Mobile/Responsive Web Design Tester, para testar o seu site em diferentes tamanhos de telas de smartphones)
• citar as referências pesquisadas;
• adequar o texto de acordo com as normas da língua portuguesa;
• realizar a atividade no prazo estabelecido.
Forma de entrega: pasta compactada entregue ao professor no momento presencial.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</si>
</sst>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R$&quot;\ #,##0.00;[Red]\-&quot;R$&quot;\ #,##0.00"/>
    <numFmt numFmtId="164" formatCode="_(* #,##0.00_);_(* \(#,##0.00\);_(* &quot;-&quot;??_);_(@_)"/>
    <numFmt numFmtId="165" formatCode="#,##0.0"/>
    <numFmt numFmtId="166" formatCode="0.0"/>
    <numFmt numFmtId="167" formatCode="_(* #,##0.0_);_(* \(#,##0.0\);_(* &quot;-&quot;??_);_(@_)"/>
  </numFmts>
  <fonts count="72" x14ac:knownFonts="1">
    <font>
      <sz val="11"/>
      <color theme="1"/>
      <name val="Calibri"/>
      <family val="2"/>
      <scheme val="minor"/>
    </font>
    <font>
      <sz val="11"/>
      <color theme="1"/>
      <name val="Calibri"/>
      <family val="2"/>
      <scheme val="minor"/>
    </font>
    <font>
      <b/>
      <sz val="18"/>
      <color rgb="FF000000"/>
      <name val="Calibri"/>
      <family val="2"/>
      <scheme val="minor"/>
    </font>
    <font>
      <b/>
      <sz val="18"/>
      <color theme="1"/>
      <name val="Calibri"/>
      <family val="2"/>
      <scheme val="minor"/>
    </font>
    <font>
      <b/>
      <sz val="8"/>
      <color indexed="81"/>
      <name val="Tahoma"/>
      <family val="2"/>
    </font>
    <font>
      <sz val="8"/>
      <color indexed="81"/>
      <name val="Tahoma"/>
      <family val="2"/>
    </font>
    <font>
      <sz val="10"/>
      <color theme="1"/>
      <name val="Calibri"/>
      <family val="2"/>
      <scheme val="minor"/>
    </font>
    <font>
      <b/>
      <sz val="10"/>
      <color theme="1"/>
      <name val="Calibri"/>
      <family val="2"/>
      <scheme val="minor"/>
    </font>
    <font>
      <b/>
      <sz val="10"/>
      <name val="Calibri"/>
      <family val="2"/>
      <scheme val="minor"/>
    </font>
    <font>
      <i/>
      <sz val="10"/>
      <color theme="1"/>
      <name val="Calibri"/>
      <family val="2"/>
      <scheme val="minor"/>
    </font>
    <font>
      <sz val="10"/>
      <name val="Calibri"/>
      <family val="2"/>
      <scheme val="minor"/>
    </font>
    <font>
      <sz val="11"/>
      <color indexed="8"/>
      <name val="Calibri"/>
      <family val="2"/>
    </font>
    <font>
      <b/>
      <sz val="12"/>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2"/>
      <name val="Calibri"/>
      <family val="2"/>
    </font>
    <font>
      <b/>
      <sz val="11"/>
      <name val="Calibri"/>
      <family val="2"/>
    </font>
    <font>
      <b/>
      <sz val="11"/>
      <color theme="1"/>
      <name val="Calibri"/>
      <family val="2"/>
    </font>
    <font>
      <b/>
      <sz val="10"/>
      <color indexed="8"/>
      <name val="Calibri"/>
      <family val="2"/>
    </font>
    <font>
      <b/>
      <sz val="10"/>
      <name val="Calibri"/>
      <family val="2"/>
    </font>
    <font>
      <b/>
      <i/>
      <sz val="11"/>
      <color indexed="8"/>
      <name val="Calibri"/>
      <family val="2"/>
    </font>
    <font>
      <sz val="11"/>
      <name val="Calibri"/>
      <family val="2"/>
    </font>
    <font>
      <b/>
      <sz val="12"/>
      <color indexed="8"/>
      <name val="Arial"/>
      <family val="2"/>
    </font>
    <font>
      <b/>
      <sz val="10"/>
      <color indexed="8"/>
      <name val="Arial"/>
      <family val="2"/>
    </font>
    <font>
      <sz val="10"/>
      <color indexed="8"/>
      <name val="Arial"/>
      <family val="2"/>
    </font>
    <font>
      <sz val="10"/>
      <color indexed="8"/>
      <name val="Calibri"/>
      <family val="2"/>
    </font>
    <font>
      <sz val="11"/>
      <color indexed="8"/>
      <name val="Arial"/>
      <family val="2"/>
    </font>
    <font>
      <b/>
      <sz val="10"/>
      <color rgb="FFFF0000"/>
      <name val="Calibri"/>
      <family val="2"/>
    </font>
    <font>
      <b/>
      <sz val="18"/>
      <color indexed="8"/>
      <name val="Calibri"/>
      <family val="2"/>
    </font>
    <font>
      <sz val="11"/>
      <color rgb="FFFF0000"/>
      <name val="Calibri"/>
      <family val="2"/>
      <scheme val="minor"/>
    </font>
    <font>
      <i/>
      <sz val="11"/>
      <color theme="1"/>
      <name val="Calibri"/>
      <family val="2"/>
      <scheme val="minor"/>
    </font>
    <font>
      <i/>
      <sz val="11"/>
      <color rgb="FFFF0000"/>
      <name val="Calibri"/>
      <family val="2"/>
      <scheme val="minor"/>
    </font>
    <font>
      <b/>
      <sz val="16"/>
      <name val="Calibri"/>
      <family val="2"/>
    </font>
    <font>
      <b/>
      <sz val="16"/>
      <color indexed="8"/>
      <name val="Calibri"/>
      <family val="2"/>
    </font>
    <font>
      <b/>
      <sz val="18"/>
      <name val="Calibri"/>
      <family val="2"/>
    </font>
    <font>
      <b/>
      <sz val="14"/>
      <color indexed="8"/>
      <name val="Arial"/>
      <family val="2"/>
    </font>
    <font>
      <sz val="14"/>
      <color indexed="8"/>
      <name val="Calibri"/>
      <family val="2"/>
    </font>
    <font>
      <b/>
      <sz val="16"/>
      <color indexed="8"/>
      <name val="Arial"/>
      <family val="2"/>
    </font>
    <font>
      <b/>
      <sz val="28"/>
      <color indexed="8"/>
      <name val="Calibri"/>
      <family val="2"/>
    </font>
    <font>
      <b/>
      <sz val="20"/>
      <color indexed="8"/>
      <name val="Calibri"/>
      <family val="2"/>
    </font>
    <font>
      <i/>
      <sz val="16"/>
      <color indexed="8"/>
      <name val="Calibri"/>
      <family val="2"/>
    </font>
    <font>
      <b/>
      <i/>
      <sz val="16"/>
      <color theme="4" tint="-0.249977111117893"/>
      <name val="Calibri"/>
      <family val="2"/>
    </font>
    <font>
      <b/>
      <sz val="8"/>
      <color indexed="8"/>
      <name val="Calibri"/>
      <family val="2"/>
    </font>
    <font>
      <b/>
      <sz val="10"/>
      <color rgb="FF000000"/>
      <name val="Calibri"/>
      <family val="2"/>
      <scheme val="minor"/>
    </font>
    <font>
      <b/>
      <sz val="11"/>
      <color theme="1"/>
      <name val="Calibri"/>
      <family val="2"/>
      <scheme val="minor"/>
    </font>
    <font>
      <b/>
      <sz val="11"/>
      <color rgb="FFFF0000"/>
      <name val="Calibri"/>
      <family val="2"/>
    </font>
    <font>
      <sz val="9"/>
      <name val="Calibri"/>
      <family val="2"/>
    </font>
    <font>
      <b/>
      <sz val="7"/>
      <color indexed="8"/>
      <name val="Calibri"/>
      <family val="2"/>
    </font>
    <font>
      <sz val="9"/>
      <color indexed="81"/>
      <name val="Tahoma"/>
      <family val="2"/>
    </font>
    <font>
      <b/>
      <sz val="9"/>
      <color indexed="81"/>
      <name val="Tahoma"/>
      <family val="2"/>
    </font>
    <font>
      <b/>
      <sz val="9"/>
      <color theme="1"/>
      <name val="Calibri"/>
      <family val="2"/>
    </font>
    <font>
      <b/>
      <sz val="8"/>
      <color theme="1"/>
      <name val="Calibri"/>
      <family val="2"/>
    </font>
    <font>
      <i/>
      <sz val="11"/>
      <color theme="0" tint="-0.499984740745262"/>
      <name val="Calibri"/>
      <family val="2"/>
    </font>
    <font>
      <b/>
      <sz val="11"/>
      <color rgb="FF000000"/>
      <name val="Calibri"/>
      <family val="2"/>
      <scheme val="minor"/>
    </font>
    <font>
      <sz val="11"/>
      <color rgb="FF000000"/>
      <name val="Calibri"/>
      <family val="2"/>
      <scheme val="minor"/>
    </font>
    <font>
      <i/>
      <sz val="11"/>
      <name val="Calibri"/>
      <family val="2"/>
    </font>
    <font>
      <sz val="12"/>
      <name val="Calibri"/>
      <family val="2"/>
      <scheme val="minor"/>
    </font>
    <font>
      <b/>
      <sz val="24"/>
      <color indexed="8"/>
      <name val="Calibri"/>
      <family val="2"/>
    </font>
  </fonts>
  <fills count="38">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
      <patternFill patternType="solid">
        <fgColor rgb="FFDBE5F1"/>
        <bgColor indexed="64"/>
      </patternFill>
    </fill>
    <fill>
      <patternFill patternType="solid">
        <fgColor rgb="FFD8D8D8"/>
        <bgColor indexed="64"/>
      </patternFill>
    </fill>
    <fill>
      <patternFill patternType="solid">
        <fgColor rgb="FFA5A5A5"/>
        <bgColor indexed="64"/>
      </patternFill>
    </fill>
  </fills>
  <borders count="129">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style="thin">
        <color indexed="64"/>
      </left>
      <right/>
      <top style="thick">
        <color indexed="64"/>
      </top>
      <bottom style="thick">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style="thin">
        <color indexed="64"/>
      </top>
      <bottom style="thin">
        <color indexed="64"/>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bottom style="thin">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ck">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right/>
      <top style="thin">
        <color indexed="64"/>
      </top>
      <bottom/>
      <diagonal/>
    </border>
    <border>
      <left style="thin">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double">
        <color indexed="64"/>
      </top>
      <bottom/>
      <diagonal/>
    </border>
    <border>
      <left style="thick">
        <color indexed="64"/>
      </left>
      <right style="thin">
        <color indexed="64"/>
      </right>
      <top style="double">
        <color indexed="64"/>
      </top>
      <bottom/>
      <diagonal/>
    </border>
    <border>
      <left style="medium">
        <color indexed="64"/>
      </left>
      <right style="thin">
        <color indexed="64"/>
      </right>
      <top style="double">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ck">
        <color indexed="64"/>
      </left>
      <right style="thin">
        <color indexed="64"/>
      </right>
      <top style="thick">
        <color theme="7" tint="0.39994506668294322"/>
      </top>
      <bottom/>
      <diagonal/>
    </border>
    <border>
      <left style="thin">
        <color indexed="64"/>
      </left>
      <right style="medium">
        <color indexed="64"/>
      </right>
      <top style="thick">
        <color theme="7" tint="0.39994506668294322"/>
      </top>
      <bottom/>
      <diagonal/>
    </border>
    <border>
      <left style="medium">
        <color indexed="64"/>
      </left>
      <right style="thin">
        <color indexed="64"/>
      </right>
      <top style="thick">
        <color theme="7" tint="0.39994506668294322"/>
      </top>
      <bottom/>
      <diagonal/>
    </border>
    <border>
      <left style="thin">
        <color indexed="64"/>
      </left>
      <right style="thin">
        <color indexed="64"/>
      </right>
      <top style="thick">
        <color theme="7" tint="0.39994506668294322"/>
      </top>
      <bottom style="thin">
        <color indexed="64"/>
      </bottom>
      <diagonal/>
    </border>
    <border>
      <left style="thin">
        <color indexed="64"/>
      </left>
      <right/>
      <top style="thick">
        <color theme="7" tint="0.39994506668294322"/>
      </top>
      <bottom style="thin">
        <color indexed="64"/>
      </bottom>
      <diagonal/>
    </border>
    <border>
      <left style="medium">
        <color indexed="64"/>
      </left>
      <right style="thin">
        <color indexed="64"/>
      </right>
      <top style="thick">
        <color theme="7" tint="0.39994506668294322"/>
      </top>
      <bottom style="thin">
        <color indexed="64"/>
      </bottom>
      <diagonal/>
    </border>
    <border>
      <left style="thin">
        <color indexed="64"/>
      </left>
      <right style="medium">
        <color indexed="64"/>
      </right>
      <top style="thick">
        <color theme="7" tint="0.39994506668294322"/>
      </top>
      <bottom style="thin">
        <color indexed="64"/>
      </bottom>
      <diagonal/>
    </border>
    <border>
      <left style="thick">
        <color indexed="64"/>
      </left>
      <right style="thin">
        <color indexed="64"/>
      </right>
      <top/>
      <bottom style="thick">
        <color theme="7" tint="0.39994506668294322"/>
      </bottom>
      <diagonal/>
    </border>
    <border>
      <left style="thin">
        <color indexed="64"/>
      </left>
      <right style="medium">
        <color indexed="64"/>
      </right>
      <top/>
      <bottom style="thick">
        <color theme="7" tint="0.39994506668294322"/>
      </bottom>
      <diagonal/>
    </border>
    <border>
      <left style="medium">
        <color indexed="64"/>
      </left>
      <right style="thin">
        <color indexed="64"/>
      </right>
      <top/>
      <bottom style="thick">
        <color theme="7" tint="0.39994506668294322"/>
      </bottom>
      <diagonal/>
    </border>
    <border>
      <left style="thin">
        <color indexed="64"/>
      </left>
      <right style="thin">
        <color indexed="64"/>
      </right>
      <top/>
      <bottom style="thick">
        <color theme="7" tint="0.39994506668294322"/>
      </bottom>
      <diagonal/>
    </border>
    <border>
      <left style="thin">
        <color indexed="64"/>
      </left>
      <right/>
      <top/>
      <bottom style="thick">
        <color theme="7" tint="0.39994506668294322"/>
      </bottom>
      <diagonal/>
    </border>
    <border>
      <left style="thin">
        <color indexed="64"/>
      </left>
      <right style="thin">
        <color indexed="64"/>
      </right>
      <top style="thin">
        <color indexed="64"/>
      </top>
      <bottom style="thick">
        <color theme="7" tint="0.39994506668294322"/>
      </bottom>
      <diagonal/>
    </border>
    <border>
      <left style="medium">
        <color indexed="64"/>
      </left>
      <right style="thin">
        <color indexed="64"/>
      </right>
      <top style="thin">
        <color indexed="64"/>
      </top>
      <bottom style="thick">
        <color theme="7" tint="0.39994506668294322"/>
      </bottom>
      <diagonal/>
    </border>
    <border>
      <left style="thin">
        <color indexed="64"/>
      </left>
      <right style="medium">
        <color indexed="64"/>
      </right>
      <top style="thin">
        <color indexed="64"/>
      </top>
      <bottom style="thick">
        <color theme="7" tint="0.39994506668294322"/>
      </bottom>
      <diagonal/>
    </border>
    <border>
      <left/>
      <right style="thick">
        <color indexed="64"/>
      </right>
      <top style="double">
        <color indexed="64"/>
      </top>
      <bottom style="double">
        <color indexed="64"/>
      </bottom>
      <diagonal/>
    </border>
    <border>
      <left/>
      <right style="thick">
        <color indexed="64"/>
      </right>
      <top style="thick">
        <color theme="7" tint="0.39994506668294322"/>
      </top>
      <bottom style="thin">
        <color indexed="64"/>
      </bottom>
      <diagonal/>
    </border>
    <border>
      <left/>
      <right style="thick">
        <color indexed="64"/>
      </right>
      <top style="thin">
        <color indexed="64"/>
      </top>
      <bottom style="thick">
        <color theme="7" tint="0.39994506668294322"/>
      </bottom>
      <diagonal/>
    </border>
    <border>
      <left style="medium">
        <color indexed="64"/>
      </left>
      <right style="thick">
        <color indexed="64"/>
      </right>
      <top style="medium">
        <color indexed="64"/>
      </top>
      <bottom/>
      <diagonal/>
    </border>
    <border>
      <left style="medium">
        <color indexed="64"/>
      </left>
      <right style="thick">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ck">
        <color theme="7" tint="0.39994506668294322"/>
      </top>
      <bottom style="thin">
        <color indexed="64"/>
      </bottom>
      <diagonal/>
    </border>
    <border>
      <left style="thin">
        <color indexed="64"/>
      </left>
      <right/>
      <top style="thin">
        <color indexed="64"/>
      </top>
      <bottom style="thick">
        <color theme="7" tint="0.39994506668294322"/>
      </bottom>
      <diagonal/>
    </border>
    <border>
      <left/>
      <right style="thin">
        <color indexed="64"/>
      </right>
      <top style="thin">
        <color indexed="64"/>
      </top>
      <bottom style="thick">
        <color theme="7" tint="0.39994506668294322"/>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6">
    <xf numFmtId="0" fontId="0" fillId="0" borderId="0"/>
    <xf numFmtId="0" fontId="11" fillId="0" borderId="0"/>
    <xf numFmtId="9" fontId="11" fillId="0" borderId="0" applyFont="0" applyFill="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6" borderId="0" applyNumberFormat="0" applyBorder="0" applyAlignment="0" applyProtection="0"/>
    <xf numFmtId="0" fontId="14" fillId="17"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4" borderId="0" applyNumberFormat="0" applyBorder="0" applyAlignment="0" applyProtection="0"/>
    <xf numFmtId="0" fontId="15" fillId="8" borderId="0" applyNumberFormat="0" applyBorder="0" applyAlignment="0" applyProtection="0"/>
    <xf numFmtId="0" fontId="16" fillId="25" borderId="18" applyNumberFormat="0" applyAlignment="0" applyProtection="0"/>
    <xf numFmtId="0" fontId="17" fillId="26" borderId="19" applyNumberFormat="0" applyAlignment="0" applyProtection="0"/>
    <xf numFmtId="0" fontId="18" fillId="0" borderId="0" applyNumberFormat="0" applyFill="0" applyBorder="0" applyAlignment="0" applyProtection="0"/>
    <xf numFmtId="0" fontId="19" fillId="9" borderId="0" applyNumberFormat="0" applyBorder="0" applyAlignment="0" applyProtection="0"/>
    <xf numFmtId="0" fontId="20" fillId="0" borderId="20" applyNumberFormat="0" applyFill="0" applyAlignment="0" applyProtection="0"/>
    <xf numFmtId="0" fontId="21" fillId="0" borderId="21" applyNumberFormat="0" applyFill="0" applyAlignment="0" applyProtection="0"/>
    <xf numFmtId="0" fontId="22" fillId="0" borderId="22" applyNumberFormat="0" applyFill="0" applyAlignment="0" applyProtection="0"/>
    <xf numFmtId="0" fontId="22" fillId="0" borderId="0" applyNumberFormat="0" applyFill="0" applyBorder="0" applyAlignment="0" applyProtection="0"/>
    <xf numFmtId="0" fontId="23" fillId="12" borderId="18" applyNumberFormat="0" applyAlignment="0" applyProtection="0"/>
    <xf numFmtId="0" fontId="24" fillId="0" borderId="23" applyNumberFormat="0" applyFill="0" applyAlignment="0" applyProtection="0"/>
    <xf numFmtId="0" fontId="25" fillId="27" borderId="0" applyNumberFormat="0" applyBorder="0" applyAlignment="0" applyProtection="0"/>
    <xf numFmtId="0" fontId="11" fillId="28" borderId="24" applyNumberFormat="0" applyFont="0" applyAlignment="0" applyProtection="0"/>
    <xf numFmtId="0" fontId="26" fillId="25" borderId="25"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cellStyleXfs>
  <cellXfs count="483">
    <xf numFmtId="0" fontId="0" fillId="0" borderId="0" xfId="0"/>
    <xf numFmtId="0"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1" fillId="0" borderId="0" xfId="1"/>
    <xf numFmtId="0" fontId="11" fillId="0" borderId="0" xfId="1" applyBorder="1"/>
    <xf numFmtId="0" fontId="11" fillId="0" borderId="0" xfId="1" applyAlignment="1">
      <alignment horizontal="center" vertical="center"/>
    </xf>
    <xf numFmtId="0" fontId="11" fillId="0" borderId="0" xfId="1" applyAlignment="1">
      <alignment vertical="center"/>
    </xf>
    <xf numFmtId="0" fontId="11" fillId="0" borderId="0" xfId="1" applyAlignment="1">
      <alignment wrapText="1"/>
    </xf>
    <xf numFmtId="0" fontId="11" fillId="0" borderId="0" xfId="1" applyBorder="1" applyAlignment="1">
      <alignment wrapText="1"/>
    </xf>
    <xf numFmtId="0" fontId="11" fillId="0" borderId="0" xfId="1" applyAlignment="1">
      <alignment horizontal="center" wrapText="1"/>
    </xf>
    <xf numFmtId="0" fontId="1" fillId="29" borderId="0" xfId="43" applyFill="1" applyBorder="1"/>
    <xf numFmtId="0" fontId="12" fillId="29" borderId="0" xfId="43" applyFont="1" applyFill="1" applyBorder="1"/>
    <xf numFmtId="0" fontId="39" fillId="29" borderId="0" xfId="43" applyFont="1" applyFill="1" applyBorder="1"/>
    <xf numFmtId="0" fontId="40" fillId="29" borderId="0" xfId="43" applyFont="1" applyFill="1" applyBorder="1" applyAlignment="1">
      <alignment horizontal="justify" vertical="center" wrapText="1"/>
    </xf>
    <xf numFmtId="0" fontId="40" fillId="29" borderId="0" xfId="43" applyFont="1" applyFill="1" applyBorder="1" applyAlignment="1">
      <alignment horizontal="center" vertical="center" wrapText="1"/>
    </xf>
    <xf numFmtId="8" fontId="40" fillId="29" borderId="0" xfId="43" applyNumberFormat="1" applyFont="1" applyFill="1" applyBorder="1" applyAlignment="1">
      <alignment horizontal="center" vertical="center" wrapText="1"/>
    </xf>
    <xf numFmtId="0" fontId="40" fillId="29" borderId="0" xfId="43" applyFont="1" applyFill="1" applyBorder="1" applyAlignment="1">
      <alignment vertical="center" wrapText="1"/>
    </xf>
    <xf numFmtId="0" fontId="38" fillId="29" borderId="0" xfId="43" applyFont="1" applyFill="1" applyBorder="1" applyAlignment="1">
      <alignment vertical="center" wrapText="1"/>
    </xf>
    <xf numFmtId="0" fontId="7" fillId="3" borderId="1" xfId="0" applyFont="1" applyFill="1" applyBorder="1" applyAlignment="1">
      <alignment vertical="center" wrapText="1"/>
    </xf>
    <xf numFmtId="0" fontId="8" fillId="4" borderId="1" xfId="0" applyFont="1" applyFill="1" applyBorder="1" applyAlignment="1">
      <alignment vertical="center" wrapText="1"/>
    </xf>
    <xf numFmtId="0" fontId="7" fillId="5" borderId="1" xfId="0" applyFont="1" applyFill="1" applyBorder="1" applyAlignment="1">
      <alignment vertical="center" wrapText="1"/>
    </xf>
    <xf numFmtId="0" fontId="7"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2" fillId="0" borderId="0" xfId="0" applyFont="1" applyAlignment="1">
      <alignment horizontal="center"/>
    </xf>
    <xf numFmtId="0" fontId="3" fillId="0" borderId="0" xfId="0" applyFont="1" applyAlignment="1">
      <alignment horizontal="center"/>
    </xf>
    <xf numFmtId="0" fontId="2" fillId="0" borderId="0" xfId="0" applyFont="1"/>
    <xf numFmtId="0" fontId="6" fillId="0" borderId="39"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40" xfId="0" applyFont="1" applyFill="1" applyBorder="1" applyAlignment="1">
      <alignment horizontal="center" vertical="center" wrapText="1"/>
    </xf>
    <xf numFmtId="0" fontId="0" fillId="0" borderId="39"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40" xfId="0" applyFill="1" applyBorder="1" applyAlignment="1">
      <alignment horizontal="center" vertical="center" wrapText="1"/>
    </xf>
    <xf numFmtId="0" fontId="0" fillId="0" borderId="41" xfId="0" applyFill="1" applyBorder="1" applyAlignment="1">
      <alignment horizontal="center" vertical="center" wrapText="1"/>
    </xf>
    <xf numFmtId="0" fontId="0" fillId="0" borderId="39"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40" xfId="0" applyFont="1" applyFill="1" applyBorder="1" applyAlignment="1">
      <alignment horizontal="center" vertical="center" wrapText="1"/>
    </xf>
    <xf numFmtId="0" fontId="44" fillId="0" borderId="39" xfId="0" applyFont="1" applyFill="1" applyBorder="1" applyAlignment="1">
      <alignment horizontal="center" vertical="center" wrapText="1"/>
    </xf>
    <xf numFmtId="0" fontId="44" fillId="0" borderId="13" xfId="0" applyFont="1" applyFill="1" applyBorder="1" applyAlignment="1">
      <alignment horizontal="center" vertical="center" wrapText="1"/>
    </xf>
    <xf numFmtId="0" fontId="44" fillId="0" borderId="40" xfId="0" applyFont="1" applyFill="1" applyBorder="1" applyAlignment="1">
      <alignment horizontal="center" vertical="center" wrapText="1"/>
    </xf>
    <xf numFmtId="0" fontId="45" fillId="0" borderId="39" xfId="0" applyFont="1" applyFill="1" applyBorder="1" applyAlignment="1">
      <alignment horizontal="center" vertical="center" wrapText="1"/>
    </xf>
    <xf numFmtId="0" fontId="45" fillId="0" borderId="13" xfId="0" applyFont="1" applyFill="1" applyBorder="1" applyAlignment="1">
      <alignment horizontal="center" vertical="center" wrapText="1"/>
    </xf>
    <xf numFmtId="0" fontId="45" fillId="0" borderId="40" xfId="0" applyFont="1" applyFill="1" applyBorder="1" applyAlignment="1">
      <alignment horizontal="center" vertical="center" wrapText="1"/>
    </xf>
    <xf numFmtId="0" fontId="43" fillId="0" borderId="39" xfId="0" applyFont="1" applyFill="1" applyBorder="1" applyAlignment="1">
      <alignment horizontal="center" vertical="center" wrapText="1"/>
    </xf>
    <xf numFmtId="0" fontId="43" fillId="0" borderId="13" xfId="0" applyFont="1" applyFill="1" applyBorder="1" applyAlignment="1">
      <alignment horizontal="center" vertical="center" wrapText="1"/>
    </xf>
    <xf numFmtId="0" fontId="43" fillId="0" borderId="40" xfId="0" applyFont="1" applyFill="1" applyBorder="1" applyAlignment="1">
      <alignment horizontal="center" vertical="center" wrapText="1"/>
    </xf>
    <xf numFmtId="0" fontId="38" fillId="29" borderId="11" xfId="43" applyFont="1" applyFill="1" applyBorder="1" applyAlignment="1">
      <alignment vertical="center" wrapText="1"/>
    </xf>
    <xf numFmtId="0" fontId="50" fillId="29" borderId="0" xfId="43" applyFont="1" applyFill="1" applyBorder="1"/>
    <xf numFmtId="0" fontId="0" fillId="29" borderId="0" xfId="43" applyFont="1" applyFill="1" applyBorder="1"/>
    <xf numFmtId="21" fontId="1" fillId="29" borderId="0" xfId="43" applyNumberFormat="1" applyFill="1" applyBorder="1"/>
    <xf numFmtId="0" fontId="1" fillId="29" borderId="0" xfId="43" applyNumberFormat="1" applyFill="1" applyBorder="1"/>
    <xf numFmtId="0" fontId="13" fillId="29" borderId="0" xfId="43" applyFont="1" applyFill="1" applyAlignment="1">
      <alignment wrapText="1"/>
    </xf>
    <xf numFmtId="0" fontId="12" fillId="29" borderId="0" xfId="43" applyFont="1" applyFill="1" applyAlignment="1">
      <alignment wrapText="1"/>
    </xf>
    <xf numFmtId="0" fontId="12" fillId="29" borderId="0" xfId="43" applyFont="1" applyFill="1" applyAlignment="1">
      <alignment horizontal="center" wrapText="1"/>
    </xf>
    <xf numFmtId="0" fontId="38" fillId="29" borderId="0" xfId="43" applyFont="1" applyFill="1" applyAlignment="1">
      <alignment wrapText="1"/>
    </xf>
    <xf numFmtId="0" fontId="37" fillId="29" borderId="0" xfId="43" applyFont="1" applyFill="1" applyAlignment="1">
      <alignment wrapText="1"/>
    </xf>
    <xf numFmtId="21" fontId="13" fillId="29" borderId="0" xfId="43" applyNumberFormat="1" applyFont="1" applyFill="1" applyAlignment="1">
      <alignment wrapText="1"/>
    </xf>
    <xf numFmtId="0" fontId="37" fillId="29" borderId="0" xfId="43" applyFont="1" applyFill="1" applyBorder="1" applyAlignment="1">
      <alignment vertical="center" wrapText="1"/>
    </xf>
    <xf numFmtId="0" fontId="38" fillId="29" borderId="29" xfId="43" applyFont="1" applyFill="1" applyBorder="1" applyAlignment="1">
      <alignment vertical="center" wrapText="1"/>
    </xf>
    <xf numFmtId="0" fontId="38" fillId="29" borderId="30" xfId="43" applyFont="1" applyFill="1" applyBorder="1" applyAlignment="1">
      <alignment vertical="center" wrapText="1"/>
    </xf>
    <xf numFmtId="0" fontId="38" fillId="29" borderId="31" xfId="43" applyFont="1" applyFill="1" applyBorder="1" applyAlignment="1">
      <alignment vertical="center" wrapText="1"/>
    </xf>
    <xf numFmtId="0" fontId="38" fillId="29" borderId="32" xfId="43" applyFont="1" applyFill="1" applyBorder="1" applyAlignment="1">
      <alignment vertical="center" wrapText="1"/>
    </xf>
    <xf numFmtId="0" fontId="38" fillId="29" borderId="33" xfId="43" applyFont="1" applyFill="1" applyBorder="1" applyAlignment="1">
      <alignment vertical="center" wrapText="1"/>
    </xf>
    <xf numFmtId="0" fontId="38" fillId="29" borderId="34" xfId="43" applyFont="1" applyFill="1" applyBorder="1" applyAlignment="1">
      <alignment vertical="center" wrapText="1"/>
    </xf>
    <xf numFmtId="0" fontId="38" fillId="0" borderId="1" xfId="43" applyFont="1" applyFill="1" applyBorder="1" applyAlignment="1">
      <alignment horizontal="left" wrapText="1"/>
    </xf>
    <xf numFmtId="0" fontId="38" fillId="0" borderId="1" xfId="43" applyFont="1" applyFill="1" applyBorder="1" applyAlignment="1">
      <alignment horizontal="left" vertical="center" wrapText="1"/>
    </xf>
    <xf numFmtId="49" fontId="38" fillId="0" borderId="1" xfId="43" applyNumberFormat="1" applyFont="1" applyFill="1" applyBorder="1" applyAlignment="1">
      <alignment horizontal="left" wrapText="1"/>
    </xf>
    <xf numFmtId="0" fontId="31" fillId="30" borderId="1" xfId="1" applyFont="1" applyFill="1" applyBorder="1" applyAlignment="1">
      <alignment horizontal="center" vertical="center" wrapText="1"/>
    </xf>
    <xf numFmtId="166" fontId="46" fillId="30" borderId="1" xfId="1" applyNumberFormat="1" applyFont="1" applyFill="1" applyBorder="1" applyAlignment="1">
      <alignment horizontal="center" vertical="center" wrapText="1"/>
    </xf>
    <xf numFmtId="0" fontId="13" fillId="30" borderId="1" xfId="1" applyFont="1" applyFill="1" applyBorder="1" applyAlignment="1">
      <alignment horizontal="center"/>
    </xf>
    <xf numFmtId="0" fontId="30" fillId="30" borderId="1" xfId="1" applyFont="1" applyFill="1" applyBorder="1" applyAlignment="1">
      <alignment horizontal="center" vertical="center" wrapText="1"/>
    </xf>
    <xf numFmtId="0" fontId="37" fillId="30" borderId="1" xfId="43" applyFont="1" applyFill="1" applyBorder="1" applyAlignment="1">
      <alignment horizontal="center" vertical="center" wrapText="1"/>
    </xf>
    <xf numFmtId="0" fontId="37" fillId="30" borderId="1" xfId="43" applyFont="1" applyFill="1" applyBorder="1" applyAlignment="1">
      <alignment vertical="center" wrapText="1"/>
    </xf>
    <xf numFmtId="0" fontId="13" fillId="0" borderId="1" xfId="43" applyFont="1" applyFill="1" applyBorder="1" applyAlignment="1">
      <alignment wrapText="1"/>
    </xf>
    <xf numFmtId="0" fontId="11" fillId="0" borderId="0" xfId="1" applyFill="1" applyBorder="1" applyAlignment="1">
      <alignment vertical="center" wrapText="1"/>
    </xf>
    <xf numFmtId="0" fontId="38" fillId="30" borderId="2" xfId="43" applyFont="1" applyFill="1" applyBorder="1" applyAlignment="1">
      <alignment horizontal="left" vertical="center" wrapText="1"/>
    </xf>
    <xf numFmtId="0" fontId="31" fillId="30" borderId="2" xfId="1" applyFont="1" applyFill="1" applyBorder="1" applyAlignment="1">
      <alignment horizontal="center" vertical="center" wrapText="1"/>
    </xf>
    <xf numFmtId="0" fontId="31" fillId="30" borderId="44" xfId="1" applyFont="1" applyFill="1" applyBorder="1" applyAlignment="1">
      <alignment horizontal="center" vertical="center" wrapText="1"/>
    </xf>
    <xf numFmtId="0" fontId="31" fillId="30" borderId="46" xfId="1" applyFont="1" applyFill="1" applyBorder="1" applyAlignment="1">
      <alignment horizontal="center" vertical="center" wrapText="1"/>
    </xf>
    <xf numFmtId="0" fontId="30" fillId="30" borderId="44" xfId="1" applyFont="1" applyFill="1" applyBorder="1" applyAlignment="1">
      <alignment horizontal="center" vertical="center" wrapText="1"/>
    </xf>
    <xf numFmtId="0" fontId="31" fillId="30" borderId="10" xfId="1" applyFont="1" applyFill="1" applyBorder="1" applyAlignment="1">
      <alignment horizontal="center" vertical="center" wrapText="1"/>
    </xf>
    <xf numFmtId="165" fontId="11" fillId="0" borderId="14" xfId="1" applyNumberFormat="1" applyBorder="1" applyAlignment="1" applyProtection="1">
      <alignment horizontal="center" vertical="center" wrapText="1"/>
      <protection locked="0"/>
    </xf>
    <xf numFmtId="0" fontId="54" fillId="0" borderId="0" xfId="1" applyFont="1" applyAlignment="1">
      <alignment horizontal="center" wrapText="1"/>
    </xf>
    <xf numFmtId="0" fontId="38" fillId="6" borderId="1" xfId="43" applyFont="1" applyFill="1" applyBorder="1" applyAlignment="1">
      <alignment horizontal="left" vertical="center" wrapText="1"/>
    </xf>
    <xf numFmtId="167" fontId="38" fillId="0" borderId="3" xfId="44" applyNumberFormat="1" applyFont="1" applyFill="1" applyBorder="1" applyAlignment="1">
      <alignment horizontal="center" vertical="center" wrapText="1"/>
    </xf>
    <xf numFmtId="21" fontId="38" fillId="0" borderId="1" xfId="43" applyNumberFormat="1" applyFont="1" applyFill="1" applyBorder="1" applyAlignment="1">
      <alignment horizontal="left" vertical="center" wrapText="1"/>
    </xf>
    <xf numFmtId="21" fontId="38" fillId="30" borderId="1" xfId="43" applyNumberFormat="1" applyFont="1" applyFill="1" applyBorder="1" applyAlignment="1">
      <alignment horizontal="left" vertical="center" wrapText="1"/>
    </xf>
    <xf numFmtId="0" fontId="11" fillId="0" borderId="0" xfId="1" applyAlignment="1">
      <alignment horizontal="center"/>
    </xf>
    <xf numFmtId="166" fontId="37" fillId="30" borderId="1" xfId="43" applyNumberFormat="1" applyFont="1" applyFill="1" applyBorder="1" applyAlignment="1">
      <alignment horizontal="center" vertical="center" wrapText="1"/>
    </xf>
    <xf numFmtId="0" fontId="38" fillId="6" borderId="1" xfId="43" applyFont="1" applyFill="1" applyBorder="1" applyAlignment="1" applyProtection="1">
      <alignment horizontal="left" vertical="center" wrapText="1"/>
      <protection locked="0"/>
    </xf>
    <xf numFmtId="0" fontId="35" fillId="0" borderId="45" xfId="1" applyFont="1" applyBorder="1" applyAlignment="1" applyProtection="1">
      <alignment horizontal="center" vertical="center" wrapText="1"/>
      <protection locked="0"/>
    </xf>
    <xf numFmtId="0" fontId="11" fillId="0" borderId="28" xfId="1" applyBorder="1" applyAlignment="1" applyProtection="1">
      <alignment horizontal="center" vertical="center" wrapText="1"/>
      <protection locked="0"/>
    </xf>
    <xf numFmtId="0" fontId="11" fillId="0" borderId="45" xfId="1" applyBorder="1" applyAlignment="1" applyProtection="1">
      <alignment horizontal="center" vertical="center" wrapText="1"/>
      <protection locked="0"/>
    </xf>
    <xf numFmtId="0" fontId="35" fillId="0" borderId="27" xfId="1" applyFont="1" applyBorder="1" applyAlignment="1" applyProtection="1">
      <alignment horizontal="center" vertical="center" wrapText="1"/>
      <protection locked="0"/>
    </xf>
    <xf numFmtId="0" fontId="11" fillId="0" borderId="1" xfId="1" applyBorder="1" applyAlignment="1" applyProtection="1">
      <alignment horizontal="center" vertical="center" wrapText="1"/>
      <protection locked="0"/>
    </xf>
    <xf numFmtId="0" fontId="11" fillId="0" borderId="27" xfId="1" applyBorder="1" applyAlignment="1" applyProtection="1">
      <alignment horizontal="center" vertical="center" wrapText="1"/>
      <protection locked="0"/>
    </xf>
    <xf numFmtId="0" fontId="37" fillId="30" borderId="1" xfId="43" applyFont="1" applyFill="1" applyBorder="1" applyAlignment="1">
      <alignment horizontal="center" vertical="center" wrapText="1"/>
    </xf>
    <xf numFmtId="0" fontId="57" fillId="0" borderId="0" xfId="0" applyFont="1" applyAlignment="1">
      <alignment horizontal="center" wrapText="1"/>
    </xf>
    <xf numFmtId="0" fontId="7" fillId="0" borderId="0" xfId="0" applyFont="1" applyAlignment="1">
      <alignment horizontal="center" wrapText="1"/>
    </xf>
    <xf numFmtId="0" fontId="57" fillId="0" borderId="0" xfId="0" applyFont="1" applyAlignment="1">
      <alignment wrapText="1"/>
    </xf>
    <xf numFmtId="0" fontId="6" fillId="0" borderId="0" xfId="0" applyFont="1" applyAlignment="1">
      <alignment wrapText="1"/>
    </xf>
    <xf numFmtId="0" fontId="38" fillId="0" borderId="1" xfId="43" applyFont="1" applyFill="1" applyBorder="1" applyAlignment="1" applyProtection="1">
      <alignment vertical="center" wrapText="1"/>
      <protection locked="0"/>
    </xf>
    <xf numFmtId="0" fontId="13" fillId="29" borderId="0" xfId="43" applyFont="1" applyFill="1" applyAlignment="1">
      <alignment vertical="center" wrapText="1"/>
    </xf>
    <xf numFmtId="0" fontId="38" fillId="6" borderId="1" xfId="43" applyFont="1" applyFill="1" applyBorder="1" applyAlignment="1" applyProtection="1">
      <alignment vertical="center" wrapText="1"/>
      <protection locked="0"/>
    </xf>
    <xf numFmtId="0" fontId="35" fillId="0" borderId="27" xfId="1" applyFont="1" applyFill="1" applyBorder="1" applyAlignment="1" applyProtection="1">
      <alignment horizontal="center" vertical="center" wrapText="1"/>
      <protection locked="0"/>
    </xf>
    <xf numFmtId="0" fontId="11" fillId="0" borderId="1" xfId="1" applyFill="1" applyBorder="1" applyAlignment="1" applyProtection="1">
      <alignment horizontal="center" vertical="center" wrapText="1"/>
      <protection locked="0"/>
    </xf>
    <xf numFmtId="0" fontId="11" fillId="0" borderId="27" xfId="1" applyFill="1" applyBorder="1" applyAlignment="1" applyProtection="1">
      <alignment horizontal="center" vertical="center" wrapText="1"/>
      <protection locked="0"/>
    </xf>
    <xf numFmtId="9" fontId="58" fillId="30" borderId="1" xfId="2" applyFont="1" applyFill="1" applyBorder="1" applyAlignment="1">
      <alignment horizontal="center" vertical="center"/>
    </xf>
    <xf numFmtId="166" fontId="35" fillId="2" borderId="1" xfId="1" applyNumberFormat="1" applyFont="1" applyFill="1" applyBorder="1" applyAlignment="1">
      <alignment horizontal="center" vertical="center" wrapText="1"/>
    </xf>
    <xf numFmtId="0" fontId="35" fillId="2" borderId="1" xfId="1" applyFont="1" applyFill="1" applyBorder="1" applyAlignment="1">
      <alignment horizontal="center" vertical="center" wrapText="1"/>
    </xf>
    <xf numFmtId="0" fontId="12" fillId="2" borderId="3" xfId="43" applyFont="1" applyFill="1" applyBorder="1" applyAlignment="1">
      <alignment horizontal="center" vertical="center"/>
    </xf>
    <xf numFmtId="0" fontId="37" fillId="2" borderId="3" xfId="43" applyFont="1" applyFill="1" applyBorder="1" applyAlignment="1">
      <alignment horizontal="center" vertical="center" wrapText="1"/>
    </xf>
    <xf numFmtId="166" fontId="38" fillId="2" borderId="1" xfId="43" applyNumberFormat="1" applyFont="1" applyFill="1" applyBorder="1" applyAlignment="1">
      <alignment horizontal="center" vertical="center" wrapText="1"/>
    </xf>
    <xf numFmtId="21" fontId="38" fillId="2" borderId="1" xfId="43" applyNumberFormat="1" applyFont="1" applyFill="1" applyBorder="1" applyAlignment="1">
      <alignment vertical="center" wrapText="1"/>
    </xf>
    <xf numFmtId="3" fontId="13" fillId="2" borderId="1" xfId="43" applyNumberFormat="1" applyFont="1" applyFill="1" applyBorder="1" applyAlignment="1" applyProtection="1">
      <alignment vertical="center" wrapText="1"/>
      <protection locked="0"/>
    </xf>
    <xf numFmtId="0" fontId="29" fillId="30" borderId="35" xfId="1" applyNumberFormat="1" applyFont="1" applyFill="1" applyBorder="1" applyAlignment="1">
      <alignment horizontal="center" vertical="center" wrapText="1"/>
    </xf>
    <xf numFmtId="0" fontId="11" fillId="0" borderId="28" xfId="1" applyNumberFormat="1" applyBorder="1" applyAlignment="1" applyProtection="1">
      <alignment horizontal="center" wrapText="1"/>
      <protection locked="0"/>
    </xf>
    <xf numFmtId="0" fontId="11" fillId="0" borderId="1" xfId="1" applyNumberFormat="1" applyBorder="1" applyAlignment="1" applyProtection="1">
      <alignment horizontal="center" wrapText="1"/>
      <protection locked="0"/>
    </xf>
    <xf numFmtId="0" fontId="11" fillId="0" borderId="1" xfId="1" applyNumberFormat="1" applyFill="1" applyBorder="1" applyAlignment="1" applyProtection="1">
      <alignment horizontal="center" wrapText="1"/>
      <protection locked="0"/>
    </xf>
    <xf numFmtId="0" fontId="38" fillId="2" borderId="1" xfId="43" applyNumberFormat="1" applyFont="1" applyFill="1" applyBorder="1" applyAlignment="1">
      <alignment horizontal="left" vertical="center" wrapText="1"/>
    </xf>
    <xf numFmtId="0" fontId="38" fillId="2" borderId="1" xfId="43" applyNumberFormat="1" applyFont="1" applyFill="1" applyBorder="1" applyAlignment="1">
      <alignment vertical="center" wrapText="1"/>
    </xf>
    <xf numFmtId="166" fontId="11" fillId="2" borderId="9" xfId="1" applyNumberFormat="1" applyFill="1" applyBorder="1" applyAlignment="1" applyProtection="1">
      <alignment horizontal="center" wrapText="1"/>
    </xf>
    <xf numFmtId="21" fontId="11" fillId="2" borderId="1" xfId="1" applyNumberFormat="1" applyFill="1" applyBorder="1" applyAlignment="1" applyProtection="1">
      <alignment horizontal="center" wrapText="1"/>
    </xf>
    <xf numFmtId="0" fontId="13" fillId="30" borderId="1" xfId="1" applyFont="1" applyFill="1" applyBorder="1" applyAlignment="1">
      <alignment horizontal="center" vertical="center"/>
    </xf>
    <xf numFmtId="0" fontId="31" fillId="30" borderId="1" xfId="1" applyFont="1" applyFill="1" applyBorder="1" applyAlignment="1">
      <alignment horizontal="center" vertical="center" wrapText="1"/>
    </xf>
    <xf numFmtId="0" fontId="30" fillId="30" borderId="1" xfId="1" applyFont="1" applyFill="1" applyBorder="1" applyAlignment="1">
      <alignment horizontal="center" vertical="center" wrapText="1"/>
    </xf>
    <xf numFmtId="1" fontId="11" fillId="0" borderId="1" xfId="1" applyNumberFormat="1" applyBorder="1" applyAlignment="1" applyProtection="1">
      <alignment horizontal="center" vertical="center"/>
      <protection locked="0"/>
    </xf>
    <xf numFmtId="0" fontId="11" fillId="0" borderId="0" xfId="1" applyFill="1" applyAlignment="1">
      <alignment wrapText="1"/>
    </xf>
    <xf numFmtId="0" fontId="11" fillId="0" borderId="59" xfId="1" applyFill="1" applyBorder="1" applyAlignment="1">
      <alignment wrapText="1"/>
    </xf>
    <xf numFmtId="0" fontId="11" fillId="0" borderId="60" xfId="1" applyFill="1" applyBorder="1" applyAlignment="1">
      <alignment wrapText="1"/>
    </xf>
    <xf numFmtId="0" fontId="35" fillId="0" borderId="28" xfId="1" applyFont="1" applyFill="1" applyBorder="1" applyAlignment="1">
      <alignment horizontal="left" vertical="center" wrapText="1"/>
    </xf>
    <xf numFmtId="0" fontId="60" fillId="0" borderId="0" xfId="1" applyFont="1" applyFill="1" applyBorder="1" applyAlignment="1">
      <alignment horizontal="left" vertical="center" wrapText="1"/>
    </xf>
    <xf numFmtId="0" fontId="35" fillId="0" borderId="0" xfId="1" applyFont="1" applyFill="1" applyBorder="1" applyAlignment="1">
      <alignment horizontal="left" vertical="center" wrapText="1"/>
    </xf>
    <xf numFmtId="0" fontId="11" fillId="0" borderId="0" xfId="1" applyNumberFormat="1" applyFill="1" applyAlignment="1">
      <alignment wrapText="1"/>
    </xf>
    <xf numFmtId="0" fontId="11" fillId="0" borderId="1" xfId="1" applyFill="1" applyBorder="1" applyAlignment="1">
      <alignment horizontal="center" vertical="center" wrapText="1"/>
    </xf>
    <xf numFmtId="0" fontId="11" fillId="0" borderId="0" xfId="1" applyFill="1" applyAlignment="1">
      <alignment horizontal="left" vertical="center" wrapText="1"/>
    </xf>
    <xf numFmtId="0" fontId="11" fillId="0" borderId="0" xfId="1" applyFill="1" applyAlignment="1">
      <alignment horizontal="center" wrapText="1"/>
    </xf>
    <xf numFmtId="0" fontId="11" fillId="0" borderId="0" xfId="1" applyNumberFormat="1" applyFill="1" applyAlignment="1">
      <alignment horizontal="center" wrapText="1"/>
    </xf>
    <xf numFmtId="0" fontId="11" fillId="0" borderId="0" xfId="1" applyFill="1" applyAlignment="1">
      <alignment horizontal="center" vertical="center" wrapText="1"/>
    </xf>
    <xf numFmtId="165" fontId="11" fillId="31" borderId="28" xfId="1" applyNumberFormat="1" applyFill="1" applyBorder="1" applyAlignment="1" applyProtection="1">
      <alignment horizontal="center" vertical="center" wrapText="1"/>
    </xf>
    <xf numFmtId="0" fontId="55" fillId="32" borderId="63" xfId="1" applyFont="1" applyFill="1" applyBorder="1" applyAlignment="1">
      <alignment horizontal="center" vertical="center" wrapText="1"/>
    </xf>
    <xf numFmtId="0" fontId="55" fillId="32" borderId="64" xfId="1" applyFont="1" applyFill="1" applyBorder="1" applyAlignment="1">
      <alignment horizontal="center" vertical="center" wrapText="1"/>
    </xf>
    <xf numFmtId="9" fontId="55" fillId="32" borderId="62" xfId="1" applyNumberFormat="1" applyFont="1" applyFill="1" applyBorder="1" applyAlignment="1">
      <alignment horizontal="center" vertical="center" wrapText="1"/>
    </xf>
    <xf numFmtId="0" fontId="55" fillId="32" borderId="65" xfId="1" applyFont="1" applyFill="1" applyBorder="1" applyAlignment="1">
      <alignment horizontal="center" vertical="center" wrapText="1"/>
    </xf>
    <xf numFmtId="0" fontId="55" fillId="32" borderId="64" xfId="1" applyNumberFormat="1" applyFont="1" applyFill="1" applyBorder="1" applyAlignment="1">
      <alignment horizontal="center" vertical="center" wrapText="1"/>
    </xf>
    <xf numFmtId="166" fontId="55" fillId="32" borderId="64" xfId="1" applyNumberFormat="1" applyFont="1" applyFill="1" applyBorder="1" applyAlignment="1">
      <alignment horizontal="center" vertical="center" wrapText="1"/>
    </xf>
    <xf numFmtId="166" fontId="55" fillId="32" borderId="66" xfId="1" applyNumberFormat="1" applyFont="1" applyFill="1" applyBorder="1" applyAlignment="1">
      <alignment horizontal="center" vertical="center" wrapText="1"/>
    </xf>
    <xf numFmtId="0" fontId="30" fillId="30" borderId="74" xfId="1" applyFont="1" applyFill="1" applyBorder="1" applyAlignment="1">
      <alignment horizontal="center" vertical="center" wrapText="1"/>
    </xf>
    <xf numFmtId="0" fontId="30" fillId="30" borderId="73" xfId="1" applyFont="1" applyFill="1" applyBorder="1" applyAlignment="1">
      <alignment horizontal="center" vertical="center" wrapText="1"/>
    </xf>
    <xf numFmtId="0" fontId="31" fillId="30" borderId="74" xfId="1" applyFont="1" applyFill="1" applyBorder="1" applyAlignment="1">
      <alignment horizontal="center" vertical="center" wrapText="1"/>
    </xf>
    <xf numFmtId="0" fontId="13" fillId="30" borderId="48" xfId="1" applyNumberFormat="1" applyFont="1" applyFill="1" applyBorder="1" applyAlignment="1">
      <alignment horizontal="center" vertical="center" wrapText="1"/>
    </xf>
    <xf numFmtId="0" fontId="13" fillId="30" borderId="35" xfId="1" applyNumberFormat="1" applyFont="1" applyFill="1" applyBorder="1" applyAlignment="1">
      <alignment horizontal="center" vertical="center" wrapText="1"/>
    </xf>
    <xf numFmtId="0" fontId="11" fillId="0" borderId="1" xfId="1" applyBorder="1" applyAlignment="1">
      <alignment horizontal="center" vertical="center"/>
    </xf>
    <xf numFmtId="0" fontId="11" fillId="0" borderId="28" xfId="1" applyFill="1" applyBorder="1" applyAlignment="1">
      <alignment horizontal="left" vertical="center"/>
    </xf>
    <xf numFmtId="9" fontId="0" fillId="2" borderId="1" xfId="2" applyFont="1" applyFill="1" applyBorder="1" applyAlignment="1">
      <alignment horizontal="center" vertical="center"/>
    </xf>
    <xf numFmtId="0" fontId="66" fillId="6" borderId="0" xfId="1" applyFont="1" applyFill="1" applyBorder="1" applyAlignment="1">
      <alignment horizontal="left" vertical="center" wrapText="1"/>
    </xf>
    <xf numFmtId="0" fontId="68" fillId="35" borderId="1" xfId="0" applyFont="1" applyFill="1" applyBorder="1" applyAlignment="1">
      <alignment vertical="top" wrapText="1"/>
    </xf>
    <xf numFmtId="0" fontId="68" fillId="36" borderId="1" xfId="0" applyFont="1" applyFill="1" applyBorder="1" applyAlignment="1">
      <alignment vertical="top" wrapText="1"/>
    </xf>
    <xf numFmtId="0" fontId="68" fillId="37" borderId="1" xfId="0" applyFont="1" applyFill="1" applyBorder="1" applyAlignment="1">
      <alignment vertical="top" wrapText="1"/>
    </xf>
    <xf numFmtId="0" fontId="68" fillId="33" borderId="1" xfId="0" applyFont="1" applyFill="1" applyBorder="1" applyAlignment="1">
      <alignment vertical="top" wrapText="1"/>
    </xf>
    <xf numFmtId="0" fontId="68" fillId="34" borderId="1" xfId="0" applyFont="1" applyFill="1" applyBorder="1" applyAlignment="1">
      <alignment vertical="top" wrapText="1"/>
    </xf>
    <xf numFmtId="0" fontId="0" fillId="6" borderId="0" xfId="0" applyFill="1" applyBorder="1"/>
    <xf numFmtId="0" fontId="67" fillId="6" borderId="1" xfId="0" applyFont="1" applyFill="1" applyBorder="1" applyAlignment="1">
      <alignment vertical="top" wrapText="1"/>
    </xf>
    <xf numFmtId="0" fontId="68" fillId="6" borderId="1" xfId="0" applyFont="1" applyFill="1" applyBorder="1" applyAlignment="1">
      <alignment vertical="top" wrapText="1"/>
    </xf>
    <xf numFmtId="0" fontId="69" fillId="6" borderId="83" xfId="1" applyFont="1" applyFill="1" applyBorder="1" applyAlignment="1">
      <alignment horizontal="left" vertical="center" wrapText="1"/>
    </xf>
    <xf numFmtId="0" fontId="66" fillId="6" borderId="87" xfId="1" applyFont="1" applyFill="1" applyBorder="1" applyAlignment="1">
      <alignment horizontal="left" vertical="center" wrapText="1"/>
    </xf>
    <xf numFmtId="0" fontId="0" fillId="6" borderId="83" xfId="0" applyFill="1" applyBorder="1"/>
    <xf numFmtId="0" fontId="0" fillId="6" borderId="87" xfId="0" applyFill="1" applyBorder="1"/>
    <xf numFmtId="0" fontId="70" fillId="0" borderId="88" xfId="0" applyFont="1" applyFill="1" applyBorder="1" applyAlignment="1">
      <alignment horizontal="center" vertical="center" wrapText="1"/>
    </xf>
    <xf numFmtId="0" fontId="70" fillId="0" borderId="1" xfId="0" applyFont="1" applyFill="1" applyBorder="1" applyAlignment="1">
      <alignment horizontal="center" vertical="center" wrapText="1"/>
    </xf>
    <xf numFmtId="0" fontId="70" fillId="0" borderId="5" xfId="0" applyFont="1" applyFill="1" applyBorder="1" applyAlignment="1">
      <alignment horizontal="center" vertical="center" wrapText="1"/>
    </xf>
    <xf numFmtId="0" fontId="11" fillId="0" borderId="26" xfId="1" applyFill="1" applyBorder="1" applyAlignment="1" applyProtection="1">
      <alignment horizontal="center" vertical="center" wrapText="1"/>
      <protection locked="0"/>
    </xf>
    <xf numFmtId="0" fontId="11" fillId="0" borderId="26" xfId="1" applyBorder="1" applyAlignment="1" applyProtection="1">
      <alignment horizontal="center" vertical="center" wrapText="1"/>
      <protection locked="0"/>
    </xf>
    <xf numFmtId="0" fontId="37" fillId="30" borderId="2" xfId="43" applyFont="1" applyFill="1" applyBorder="1" applyAlignment="1">
      <alignment horizontal="center" vertical="center" wrapText="1"/>
    </xf>
    <xf numFmtId="0" fontId="38" fillId="6" borderId="13" xfId="43" applyFont="1" applyFill="1" applyBorder="1" applyAlignment="1" applyProtection="1">
      <alignment vertical="center" wrapText="1"/>
      <protection locked="0"/>
    </xf>
    <xf numFmtId="0" fontId="29" fillId="30" borderId="36" xfId="1" applyNumberFormat="1" applyFont="1" applyFill="1" applyBorder="1" applyAlignment="1">
      <alignment horizontal="center" vertical="center" wrapText="1"/>
    </xf>
    <xf numFmtId="9" fontId="11" fillId="0" borderId="28" xfId="45" applyFont="1" applyBorder="1" applyAlignment="1" applyProtection="1">
      <alignment horizontal="center" wrapText="1"/>
      <protection locked="0"/>
    </xf>
    <xf numFmtId="0" fontId="31" fillId="30" borderId="1" xfId="1" applyFont="1" applyFill="1" applyBorder="1" applyAlignment="1">
      <alignment horizontal="center" vertical="center" wrapText="1"/>
    </xf>
    <xf numFmtId="0" fontId="11" fillId="0" borderId="46" xfId="1" applyFill="1" applyBorder="1" applyAlignment="1" applyProtection="1">
      <alignment horizontal="center" vertical="center" wrapText="1"/>
      <protection locked="0"/>
    </xf>
    <xf numFmtId="0" fontId="11" fillId="0" borderId="47" xfId="1" applyFill="1" applyBorder="1" applyAlignment="1" applyProtection="1">
      <alignment horizontal="center" vertical="center" wrapText="1"/>
      <protection locked="0"/>
    </xf>
    <xf numFmtId="0" fontId="13" fillId="30" borderId="36" xfId="1" applyFont="1" applyFill="1" applyBorder="1" applyAlignment="1">
      <alignment horizontal="center" vertical="center" wrapText="1"/>
    </xf>
    <xf numFmtId="0" fontId="11" fillId="0" borderId="47" xfId="1" applyBorder="1" applyAlignment="1" applyProtection="1">
      <alignment horizontal="center" vertical="center" wrapText="1"/>
      <protection locked="0"/>
    </xf>
    <xf numFmtId="3" fontId="11" fillId="0" borderId="74" xfId="1" applyNumberFormat="1" applyBorder="1" applyAlignment="1" applyProtection="1">
      <alignment horizontal="center" vertical="center" wrapText="1"/>
      <protection locked="0"/>
    </xf>
    <xf numFmtId="3" fontId="11" fillId="0" borderId="45" xfId="1" applyNumberFormat="1" applyBorder="1" applyAlignment="1" applyProtection="1">
      <alignment horizontal="center" vertical="center" wrapText="1"/>
      <protection locked="0"/>
    </xf>
    <xf numFmtId="0" fontId="31" fillId="30" borderId="8" xfId="1" applyFont="1" applyFill="1" applyBorder="1" applyAlignment="1">
      <alignment horizontal="center" vertical="center" wrapText="1"/>
    </xf>
    <xf numFmtId="0" fontId="30" fillId="30" borderId="1" xfId="1" applyFont="1" applyFill="1" applyBorder="1" applyAlignment="1">
      <alignment horizontal="center" vertical="center" wrapText="1"/>
    </xf>
    <xf numFmtId="0" fontId="11" fillId="0" borderId="8" xfId="1" applyNumberFormat="1" applyBorder="1" applyAlignment="1" applyProtection="1">
      <alignment horizontal="center" wrapText="1"/>
      <protection locked="0"/>
    </xf>
    <xf numFmtId="165" fontId="11" fillId="31" borderId="48" xfId="1" applyNumberFormat="1" applyFill="1" applyBorder="1" applyAlignment="1" applyProtection="1">
      <alignment horizontal="center" vertical="center" wrapText="1"/>
    </xf>
    <xf numFmtId="165" fontId="11" fillId="0" borderId="80" xfId="1" applyNumberFormat="1" applyBorder="1" applyAlignment="1" applyProtection="1">
      <alignment horizontal="center" vertical="center" wrapText="1"/>
      <protection locked="0"/>
    </xf>
    <xf numFmtId="0" fontId="35" fillId="0" borderId="44" xfId="1" applyFont="1" applyBorder="1" applyAlignment="1" applyProtection="1">
      <alignment horizontal="center" vertical="center" wrapText="1"/>
      <protection locked="0"/>
    </xf>
    <xf numFmtId="0" fontId="11" fillId="0" borderId="8" xfId="1" applyBorder="1" applyAlignment="1" applyProtection="1">
      <alignment horizontal="center" vertical="center" wrapText="1"/>
      <protection locked="0"/>
    </xf>
    <xf numFmtId="0" fontId="11" fillId="0" borderId="46" xfId="1" applyBorder="1" applyAlignment="1" applyProtection="1">
      <alignment horizontal="center" vertical="center" wrapText="1"/>
      <protection locked="0"/>
    </xf>
    <xf numFmtId="0" fontId="11" fillId="0" borderId="44" xfId="1" applyBorder="1" applyAlignment="1" applyProtection="1">
      <alignment horizontal="center" vertical="center" wrapText="1"/>
      <protection locked="0"/>
    </xf>
    <xf numFmtId="0" fontId="11" fillId="0" borderId="28" xfId="1" applyNumberFormat="1" applyFill="1" applyBorder="1" applyAlignment="1" applyProtection="1">
      <alignment horizontal="center" wrapText="1"/>
      <protection locked="0"/>
    </xf>
    <xf numFmtId="0" fontId="35" fillId="0" borderId="45" xfId="1" applyFont="1" applyFill="1" applyBorder="1" applyAlignment="1" applyProtection="1">
      <alignment horizontal="center" vertical="center" wrapText="1"/>
      <protection locked="0"/>
    </xf>
    <xf numFmtId="0" fontId="11" fillId="0" borderId="28" xfId="1" applyFill="1" applyBorder="1" applyAlignment="1" applyProtection="1">
      <alignment horizontal="center" vertical="center" wrapText="1"/>
      <protection locked="0"/>
    </xf>
    <xf numFmtId="0" fontId="11" fillId="0" borderId="45" xfId="1" applyFill="1" applyBorder="1" applyAlignment="1" applyProtection="1">
      <alignment horizontal="center" vertical="center" wrapText="1"/>
      <protection locked="0"/>
    </xf>
    <xf numFmtId="0" fontId="11" fillId="0" borderId="97" xfId="1" applyNumberFormat="1" applyFill="1" applyBorder="1" applyAlignment="1" applyProtection="1">
      <alignment horizontal="center" wrapText="1"/>
      <protection locked="0"/>
    </xf>
    <xf numFmtId="165" fontId="11" fillId="31" borderId="97" xfId="1" applyNumberFormat="1" applyFill="1" applyBorder="1" applyAlignment="1" applyProtection="1">
      <alignment horizontal="center" vertical="center" wrapText="1"/>
    </xf>
    <xf numFmtId="165" fontId="11" fillId="0" borderId="98" xfId="1" applyNumberFormat="1" applyBorder="1" applyAlignment="1" applyProtection="1">
      <alignment horizontal="center" vertical="center" wrapText="1"/>
      <protection locked="0"/>
    </xf>
    <xf numFmtId="0" fontId="35" fillId="0" borderId="99" xfId="1" applyFont="1" applyFill="1" applyBorder="1" applyAlignment="1" applyProtection="1">
      <alignment horizontal="center" vertical="center" wrapText="1"/>
      <protection locked="0"/>
    </xf>
    <xf numFmtId="0" fontId="11" fillId="0" borderId="97" xfId="1" applyFill="1" applyBorder="1" applyAlignment="1" applyProtection="1">
      <alignment horizontal="center" vertical="center" wrapText="1"/>
      <protection locked="0"/>
    </xf>
    <xf numFmtId="0" fontId="11" fillId="0" borderId="100" xfId="1" applyFill="1" applyBorder="1" applyAlignment="1" applyProtection="1">
      <alignment horizontal="center" vertical="center" wrapText="1"/>
      <protection locked="0"/>
    </xf>
    <xf numFmtId="0" fontId="11" fillId="0" borderId="99" xfId="1" applyFill="1" applyBorder="1" applyAlignment="1" applyProtection="1">
      <alignment horizontal="center" vertical="center" wrapText="1"/>
      <protection locked="0"/>
    </xf>
    <xf numFmtId="0" fontId="11" fillId="0" borderId="106" xfId="1" applyNumberFormat="1" applyFill="1" applyBorder="1" applyAlignment="1" applyProtection="1">
      <alignment horizontal="center" wrapText="1"/>
      <protection locked="0"/>
    </xf>
    <xf numFmtId="165" fontId="11" fillId="31" borderId="104" xfId="1" applyNumberFormat="1" applyFill="1" applyBorder="1" applyAlignment="1" applyProtection="1">
      <alignment horizontal="center" vertical="center" wrapText="1"/>
    </xf>
    <xf numFmtId="165" fontId="11" fillId="0" borderId="105" xfId="1" applyNumberFormat="1" applyBorder="1" applyAlignment="1" applyProtection="1">
      <alignment horizontal="center" vertical="center" wrapText="1"/>
      <protection locked="0"/>
    </xf>
    <xf numFmtId="0" fontId="35" fillId="0" borderId="107" xfId="1" applyFont="1" applyFill="1" applyBorder="1" applyAlignment="1" applyProtection="1">
      <alignment horizontal="center" vertical="center" wrapText="1"/>
      <protection locked="0"/>
    </xf>
    <xf numFmtId="0" fontId="11" fillId="0" borderId="106" xfId="1" applyFill="1" applyBorder="1" applyAlignment="1" applyProtection="1">
      <alignment horizontal="center" vertical="center" wrapText="1"/>
      <protection locked="0"/>
    </xf>
    <xf numFmtId="0" fontId="11" fillId="0" borderId="108" xfId="1" applyFill="1" applyBorder="1" applyAlignment="1" applyProtection="1">
      <alignment horizontal="center" vertical="center" wrapText="1"/>
      <protection locked="0"/>
    </xf>
    <xf numFmtId="0" fontId="11" fillId="0" borderId="107" xfId="1" applyFill="1" applyBorder="1" applyAlignment="1" applyProtection="1">
      <alignment horizontal="center" vertical="center" wrapText="1"/>
      <protection locked="0"/>
    </xf>
    <xf numFmtId="3" fontId="11" fillId="0" borderId="103" xfId="1" applyNumberFormat="1" applyBorder="1" applyAlignment="1" applyProtection="1">
      <alignment horizontal="center" vertical="center" wrapText="1"/>
      <protection locked="0"/>
    </xf>
    <xf numFmtId="0" fontId="11" fillId="0" borderId="8" xfId="1" applyNumberFormat="1" applyFill="1" applyBorder="1" applyAlignment="1" applyProtection="1">
      <alignment horizontal="center" wrapText="1"/>
      <protection locked="0"/>
    </xf>
    <xf numFmtId="0" fontId="35" fillId="0" borderId="44" xfId="1" applyFont="1" applyFill="1" applyBorder="1" applyAlignment="1" applyProtection="1">
      <alignment horizontal="center" vertical="center" wrapText="1"/>
      <protection locked="0"/>
    </xf>
    <xf numFmtId="0" fontId="11" fillId="0" borderId="8" xfId="1" applyFill="1" applyBorder="1" applyAlignment="1" applyProtection="1">
      <alignment horizontal="center" vertical="center" wrapText="1"/>
      <protection locked="0"/>
    </xf>
    <xf numFmtId="0" fontId="11" fillId="0" borderId="44" xfId="1" applyFill="1" applyBorder="1" applyAlignment="1" applyProtection="1">
      <alignment horizontal="center" vertical="center" wrapText="1"/>
      <protection locked="0"/>
    </xf>
    <xf numFmtId="0" fontId="11" fillId="33" borderId="0" xfId="1" applyFill="1" applyAlignment="1">
      <alignment wrapText="1"/>
    </xf>
    <xf numFmtId="9" fontId="55" fillId="32" borderId="66" xfId="1" applyNumberFormat="1" applyFont="1" applyFill="1" applyBorder="1" applyAlignment="1">
      <alignment horizontal="center" vertical="center" wrapText="1"/>
    </xf>
    <xf numFmtId="0" fontId="55" fillId="32" borderId="109" xfId="1" applyFont="1" applyFill="1" applyBorder="1" applyAlignment="1">
      <alignment horizontal="center" vertical="center" wrapText="1"/>
    </xf>
    <xf numFmtId="0" fontId="11" fillId="0" borderId="61" xfId="1" applyBorder="1" applyAlignment="1" applyProtection="1">
      <alignment horizontal="center" vertical="center" wrapText="1"/>
      <protection locked="0"/>
    </xf>
    <xf numFmtId="0" fontId="11" fillId="0" borderId="72" xfId="1" applyBorder="1" applyAlignment="1" applyProtection="1">
      <alignment horizontal="center" vertical="center" wrapText="1"/>
      <protection locked="0"/>
    </xf>
    <xf numFmtId="0" fontId="11" fillId="0" borderId="78" xfId="1" applyBorder="1" applyAlignment="1" applyProtection="1">
      <alignment horizontal="center" vertical="center" wrapText="1"/>
      <protection locked="0"/>
    </xf>
    <xf numFmtId="0" fontId="11" fillId="0" borderId="110" xfId="1" applyFill="1" applyBorder="1" applyAlignment="1" applyProtection="1">
      <alignment horizontal="center" vertical="center" wrapText="1"/>
      <protection locked="0"/>
    </xf>
    <xf numFmtId="0" fontId="11" fillId="0" borderId="72" xfId="1" applyFill="1" applyBorder="1" applyAlignment="1" applyProtection="1">
      <alignment horizontal="center" vertical="center" wrapText="1"/>
      <protection locked="0"/>
    </xf>
    <xf numFmtId="0" fontId="11" fillId="0" borderId="111" xfId="1" applyFill="1" applyBorder="1" applyAlignment="1" applyProtection="1">
      <alignment horizontal="center" vertical="center" wrapText="1"/>
      <protection locked="0"/>
    </xf>
    <xf numFmtId="0" fontId="11" fillId="0" borderId="61" xfId="1" applyFill="1" applyBorder="1" applyAlignment="1" applyProtection="1">
      <alignment horizontal="center" vertical="center" wrapText="1"/>
      <protection locked="0"/>
    </xf>
    <xf numFmtId="0" fontId="11" fillId="0" borderId="78" xfId="1" applyFill="1" applyBorder="1" applyAlignment="1" applyProtection="1">
      <alignment horizontal="center" vertical="center" wrapText="1"/>
      <protection locked="0"/>
    </xf>
    <xf numFmtId="3" fontId="11" fillId="0" borderId="45" xfId="1" applyNumberFormat="1" applyBorder="1" applyAlignment="1" applyProtection="1">
      <alignment horizontal="center" vertical="center" wrapText="1"/>
      <protection locked="0"/>
    </xf>
    <xf numFmtId="9" fontId="38" fillId="2" borderId="1" xfId="43" applyNumberFormat="1" applyFont="1" applyFill="1" applyBorder="1" applyAlignment="1">
      <alignment horizontal="left" vertical="center" wrapText="1"/>
    </xf>
    <xf numFmtId="0" fontId="13" fillId="30" borderId="17" xfId="1" applyFont="1" applyFill="1" applyBorder="1" applyAlignment="1">
      <alignment horizontal="center" vertical="center" wrapText="1"/>
    </xf>
    <xf numFmtId="0" fontId="13" fillId="30" borderId="10" xfId="1" applyFont="1" applyFill="1" applyBorder="1" applyAlignment="1">
      <alignment horizontal="center" vertical="center" wrapText="1"/>
    </xf>
    <xf numFmtId="0" fontId="13" fillId="30" borderId="1" xfId="1" applyFont="1" applyFill="1" applyBorder="1" applyAlignment="1">
      <alignment horizontal="center" vertical="center"/>
    </xf>
    <xf numFmtId="0" fontId="11" fillId="0" borderId="1" xfId="1" applyFill="1" applyBorder="1" applyAlignment="1" applyProtection="1">
      <alignment horizontal="center" vertical="center"/>
      <protection locked="0"/>
    </xf>
    <xf numFmtId="0" fontId="0" fillId="0" borderId="1" xfId="0" applyBorder="1"/>
    <xf numFmtId="9" fontId="58" fillId="30" borderId="26" xfId="2" applyFont="1" applyFill="1" applyBorder="1" applyAlignment="1">
      <alignment horizontal="center" vertical="center"/>
    </xf>
    <xf numFmtId="0" fontId="11" fillId="2" borderId="27" xfId="1" applyFill="1" applyBorder="1" applyAlignment="1">
      <alignment horizontal="center" vertical="center"/>
    </xf>
    <xf numFmtId="9" fontId="0" fillId="2" borderId="26" xfId="2" applyFont="1" applyFill="1" applyBorder="1" applyAlignment="1">
      <alignment horizontal="center" vertical="center"/>
    </xf>
    <xf numFmtId="0" fontId="11" fillId="2" borderId="123" xfId="1" applyFill="1" applyBorder="1" applyAlignment="1">
      <alignment horizontal="center" vertical="center"/>
    </xf>
    <xf numFmtId="0" fontId="11" fillId="0" borderId="124" xfId="1" applyFill="1" applyBorder="1" applyAlignment="1" applyProtection="1">
      <alignment horizontal="center" vertical="center"/>
      <protection locked="0"/>
    </xf>
    <xf numFmtId="0" fontId="0" fillId="0" borderId="124" xfId="0" applyBorder="1"/>
    <xf numFmtId="1" fontId="11" fillId="0" borderId="124" xfId="1" applyNumberFormat="1" applyBorder="1" applyAlignment="1" applyProtection="1">
      <alignment horizontal="center" vertical="center"/>
      <protection locked="0"/>
    </xf>
    <xf numFmtId="9" fontId="0" fillId="2" borderId="124" xfId="2" applyFont="1" applyFill="1" applyBorder="1" applyAlignment="1">
      <alignment horizontal="center" vertical="center"/>
    </xf>
    <xf numFmtId="9" fontId="0" fillId="2" borderId="128" xfId="2" applyFont="1" applyFill="1" applyBorder="1" applyAlignment="1">
      <alignment horizontal="center" vertical="center"/>
    </xf>
    <xf numFmtId="0" fontId="52" fillId="6" borderId="84" xfId="1" applyFont="1" applyFill="1" applyBorder="1" applyAlignment="1">
      <alignment horizontal="center"/>
    </xf>
    <xf numFmtId="0" fontId="52" fillId="6" borderId="85" xfId="1" applyFont="1" applyFill="1" applyBorder="1" applyAlignment="1">
      <alignment horizontal="center"/>
    </xf>
    <xf numFmtId="0" fontId="52" fillId="6" borderId="86" xfId="1" applyFont="1" applyFill="1" applyBorder="1" applyAlignment="1">
      <alignment horizontal="center"/>
    </xf>
    <xf numFmtId="0" fontId="52" fillId="6" borderId="83" xfId="1" applyFont="1" applyFill="1" applyBorder="1" applyAlignment="1">
      <alignment horizontal="center"/>
    </xf>
    <xf numFmtId="0" fontId="52" fillId="6" borderId="0" xfId="1" applyFont="1" applyFill="1" applyBorder="1" applyAlignment="1">
      <alignment horizontal="center"/>
    </xf>
    <xf numFmtId="0" fontId="52" fillId="6" borderId="87" xfId="1" applyFont="1" applyFill="1" applyBorder="1" applyAlignment="1">
      <alignment horizontal="center"/>
    </xf>
    <xf numFmtId="0" fontId="12" fillId="6" borderId="83" xfId="1" applyFont="1" applyFill="1" applyBorder="1" applyAlignment="1">
      <alignment horizontal="center" vertical="center" wrapText="1"/>
    </xf>
    <xf numFmtId="0" fontId="12" fillId="6" borderId="0" xfId="1" applyFont="1" applyFill="1" applyBorder="1" applyAlignment="1">
      <alignment horizontal="center" vertical="center" wrapText="1"/>
    </xf>
    <xf numFmtId="0" fontId="12" fillId="6" borderId="87" xfId="1" applyFont="1" applyFill="1" applyBorder="1" applyAlignment="1">
      <alignment horizontal="center" vertical="center" wrapText="1"/>
    </xf>
    <xf numFmtId="0" fontId="69" fillId="6" borderId="83" xfId="1" applyFont="1" applyFill="1" applyBorder="1" applyAlignment="1">
      <alignment horizontal="left" vertical="center" wrapText="1"/>
    </xf>
    <xf numFmtId="0" fontId="66" fillId="6" borderId="0" xfId="1" applyFont="1" applyFill="1" applyBorder="1" applyAlignment="1">
      <alignment horizontal="left" vertical="center" wrapText="1"/>
    </xf>
    <xf numFmtId="0" fontId="66" fillId="6" borderId="87" xfId="1" applyFont="1" applyFill="1" applyBorder="1" applyAlignment="1">
      <alignment horizontal="left" vertical="center" wrapText="1"/>
    </xf>
    <xf numFmtId="0" fontId="30" fillId="6" borderId="1" xfId="1" applyFont="1" applyFill="1" applyBorder="1" applyAlignment="1">
      <alignment horizontal="center" wrapText="1"/>
    </xf>
    <xf numFmtId="0" fontId="67" fillId="6" borderId="1" xfId="0" applyFont="1" applyFill="1" applyBorder="1" applyAlignment="1">
      <alignment horizontal="center" vertical="top" wrapText="1"/>
    </xf>
    <xf numFmtId="0" fontId="0" fillId="0" borderId="82" xfId="0" applyBorder="1" applyAlignment="1">
      <alignment horizontal="left" wrapText="1"/>
    </xf>
    <xf numFmtId="0" fontId="0" fillId="0" borderId="76" xfId="0" applyBorder="1" applyAlignment="1">
      <alignment horizontal="left"/>
    </xf>
    <xf numFmtId="0" fontId="0" fillId="0" borderId="81" xfId="0" applyBorder="1" applyAlignment="1">
      <alignment horizontal="left"/>
    </xf>
    <xf numFmtId="0" fontId="68" fillId="6" borderId="1" xfId="0" applyFont="1" applyFill="1" applyBorder="1" applyAlignment="1">
      <alignment horizontal="center" vertical="top" wrapText="1"/>
    </xf>
    <xf numFmtId="0" fontId="0" fillId="6" borderId="83" xfId="0" applyFill="1" applyBorder="1" applyAlignment="1">
      <alignment horizontal="left" wrapText="1"/>
    </xf>
    <xf numFmtId="0" fontId="0" fillId="6" borderId="0" xfId="0" applyFill="1" applyBorder="1" applyAlignment="1">
      <alignment horizontal="left"/>
    </xf>
    <xf numFmtId="0" fontId="0" fillId="6" borderId="87" xfId="0" applyFill="1" applyBorder="1" applyAlignment="1">
      <alignment horizontal="left"/>
    </xf>
    <xf numFmtId="0" fontId="13" fillId="30" borderId="13" xfId="1" applyFont="1" applyFill="1" applyBorder="1" applyAlignment="1">
      <alignment horizontal="center" vertical="center"/>
    </xf>
    <xf numFmtId="0" fontId="13" fillId="30" borderId="12" xfId="1" applyFont="1" applyFill="1" applyBorder="1" applyAlignment="1">
      <alignment horizontal="center" vertical="center"/>
    </xf>
    <xf numFmtId="0" fontId="13" fillId="30" borderId="122" xfId="1" applyFont="1" applyFill="1" applyBorder="1" applyAlignment="1">
      <alignment horizontal="center" vertical="center"/>
    </xf>
    <xf numFmtId="0" fontId="56" fillId="30" borderId="1" xfId="1" applyFont="1" applyFill="1" applyBorder="1" applyAlignment="1">
      <alignment horizontal="center" vertical="center" wrapText="1"/>
    </xf>
    <xf numFmtId="0" fontId="56" fillId="30" borderId="27" xfId="1" applyFont="1" applyFill="1" applyBorder="1" applyAlignment="1">
      <alignment horizontal="center" vertical="center" wrapText="1"/>
    </xf>
    <xf numFmtId="0" fontId="13" fillId="30" borderId="9" xfId="1" applyFont="1" applyFill="1" applyBorder="1" applyAlignment="1">
      <alignment horizontal="center" vertical="center"/>
    </xf>
    <xf numFmtId="0" fontId="0" fillId="0" borderId="13" xfId="0"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57" fillId="0" borderId="0" xfId="0" applyFont="1" applyAlignment="1">
      <alignment horizontal="center" wrapText="1"/>
    </xf>
    <xf numFmtId="0" fontId="7" fillId="2" borderId="1" xfId="0" applyFont="1" applyFill="1" applyBorder="1" applyAlignment="1">
      <alignment horizontal="center" vertical="center" wrapText="1"/>
    </xf>
    <xf numFmtId="0" fontId="6" fillId="0" borderId="1" xfId="0" applyFont="1" applyBorder="1" applyAlignment="1">
      <alignment horizontal="center" wrapText="1"/>
    </xf>
    <xf numFmtId="0" fontId="0" fillId="0" borderId="125" xfId="0" applyBorder="1" applyAlignment="1">
      <alignment horizontal="center"/>
    </xf>
    <xf numFmtId="0" fontId="0" fillId="0" borderId="126" xfId="0" applyBorder="1" applyAlignment="1">
      <alignment horizontal="center"/>
    </xf>
    <xf numFmtId="0" fontId="0" fillId="0" borderId="127" xfId="0" applyBorder="1" applyAlignment="1">
      <alignment horizontal="center"/>
    </xf>
    <xf numFmtId="0" fontId="11" fillId="6" borderId="83" xfId="1" applyFill="1" applyBorder="1" applyAlignment="1">
      <alignment horizontal="center"/>
    </xf>
    <xf numFmtId="0" fontId="11" fillId="6" borderId="0" xfId="1" applyFill="1" applyBorder="1" applyAlignment="1">
      <alignment horizontal="center"/>
    </xf>
    <xf numFmtId="0" fontId="11" fillId="6" borderId="87" xfId="1" applyFill="1" applyBorder="1" applyAlignment="1">
      <alignment horizontal="center"/>
    </xf>
    <xf numFmtId="0" fontId="13" fillId="30" borderId="121" xfId="1" applyFont="1" applyFill="1" applyBorder="1" applyAlignment="1">
      <alignment horizontal="left" vertical="center"/>
    </xf>
    <xf numFmtId="0" fontId="13" fillId="30" borderId="9" xfId="1" applyFont="1" applyFill="1" applyBorder="1" applyAlignment="1">
      <alignment horizontal="left" vertical="center"/>
    </xf>
    <xf numFmtId="0" fontId="13" fillId="30" borderId="1" xfId="1" applyFont="1" applyFill="1" applyBorder="1" applyAlignment="1">
      <alignment horizontal="center" vertical="center"/>
    </xf>
    <xf numFmtId="0" fontId="66" fillId="6" borderId="119" xfId="1" applyFont="1" applyFill="1" applyBorder="1" applyAlignment="1">
      <alignment horizontal="center" vertical="center" wrapText="1"/>
    </xf>
    <xf numFmtId="0" fontId="66" fillId="6" borderId="15" xfId="1" applyFont="1" applyFill="1" applyBorder="1" applyAlignment="1">
      <alignment horizontal="center" vertical="center" wrapText="1"/>
    </xf>
    <xf numFmtId="0" fontId="66" fillId="6" borderId="120" xfId="1" applyFont="1" applyFill="1" applyBorder="1" applyAlignment="1">
      <alignment horizontal="center" vertical="center" wrapText="1"/>
    </xf>
    <xf numFmtId="0" fontId="53" fillId="6" borderId="80" xfId="1" applyFont="1" applyFill="1" applyBorder="1" applyAlignment="1">
      <alignment horizontal="center"/>
    </xf>
    <xf numFmtId="0" fontId="53" fillId="6" borderId="0" xfId="1" applyFont="1" applyFill="1" applyBorder="1" applyAlignment="1">
      <alignment horizontal="center"/>
    </xf>
    <xf numFmtId="0" fontId="53" fillId="6" borderId="11" xfId="1" applyFont="1" applyFill="1" applyBorder="1" applyAlignment="1">
      <alignment horizontal="center"/>
    </xf>
    <xf numFmtId="0" fontId="11" fillId="6" borderId="16" xfId="1" applyFill="1" applyBorder="1" applyAlignment="1">
      <alignment horizontal="center"/>
    </xf>
    <xf numFmtId="0" fontId="11" fillId="6" borderId="79" xfId="1" applyFill="1" applyBorder="1" applyAlignment="1">
      <alignment horizontal="center"/>
    </xf>
    <xf numFmtId="0" fontId="11" fillId="6" borderId="10" xfId="1" applyFill="1" applyBorder="1" applyAlignment="1">
      <alignment horizontal="center"/>
    </xf>
    <xf numFmtId="0" fontId="31" fillId="30" borderId="1" xfId="1" applyFont="1" applyFill="1" applyBorder="1" applyAlignment="1">
      <alignment horizontal="center" vertical="center" wrapText="1"/>
    </xf>
    <xf numFmtId="0" fontId="12" fillId="6" borderId="14" xfId="1" applyFont="1" applyFill="1" applyBorder="1" applyAlignment="1">
      <alignment horizontal="center" vertical="center" wrapText="1"/>
    </xf>
    <xf numFmtId="0" fontId="12" fillId="6" borderId="15" xfId="1" applyFont="1" applyFill="1" applyBorder="1" applyAlignment="1">
      <alignment horizontal="center" vertical="center" wrapText="1"/>
    </xf>
    <xf numFmtId="0" fontId="12" fillId="6" borderId="17" xfId="1" applyFont="1" applyFill="1" applyBorder="1" applyAlignment="1">
      <alignment horizontal="center" vertical="center" wrapText="1"/>
    </xf>
    <xf numFmtId="0" fontId="13" fillId="30" borderId="28" xfId="1" applyFont="1" applyFill="1" applyBorder="1" applyAlignment="1">
      <alignment horizontal="left" vertical="center"/>
    </xf>
    <xf numFmtId="0" fontId="13" fillId="30" borderId="28" xfId="1" applyFont="1" applyFill="1" applyBorder="1" applyAlignment="1">
      <alignment horizontal="center" vertical="center"/>
    </xf>
    <xf numFmtId="0" fontId="31" fillId="30" borderId="28" xfId="1" applyFont="1" applyFill="1" applyBorder="1" applyAlignment="1">
      <alignment horizontal="center" vertical="center" wrapText="1"/>
    </xf>
    <xf numFmtId="0" fontId="11" fillId="0" borderId="1" xfId="1" applyBorder="1" applyAlignment="1">
      <alignment horizontal="center" vertical="center"/>
    </xf>
    <xf numFmtId="9" fontId="11" fillId="0" borderId="13" xfId="45" applyFont="1" applyBorder="1" applyAlignment="1" applyProtection="1">
      <alignment horizontal="center" wrapText="1"/>
      <protection locked="0"/>
    </xf>
    <xf numFmtId="9" fontId="11" fillId="0" borderId="9" xfId="45" applyFont="1" applyBorder="1" applyAlignment="1" applyProtection="1">
      <alignment horizontal="center" wrapText="1"/>
      <protection locked="0"/>
    </xf>
    <xf numFmtId="0" fontId="29" fillId="6" borderId="36" xfId="1" applyFont="1" applyFill="1" applyBorder="1" applyAlignment="1" applyProtection="1">
      <alignment horizontal="center" vertical="center" wrapText="1"/>
      <protection locked="0"/>
    </xf>
    <xf numFmtId="0" fontId="29" fillId="6" borderId="37" xfId="1" applyFont="1" applyFill="1" applyBorder="1" applyAlignment="1" applyProtection="1">
      <alignment horizontal="center" vertical="center" wrapText="1"/>
      <protection locked="0"/>
    </xf>
    <xf numFmtId="0" fontId="29" fillId="6" borderId="38" xfId="1" applyFont="1" applyFill="1" applyBorder="1" applyAlignment="1" applyProtection="1">
      <alignment horizontal="center" vertical="center" wrapText="1"/>
      <protection locked="0"/>
    </xf>
    <xf numFmtId="9" fontId="11" fillId="0" borderId="117" xfId="45" applyFont="1" applyBorder="1" applyAlignment="1" applyProtection="1">
      <alignment horizontal="center" wrapText="1"/>
      <protection locked="0"/>
    </xf>
    <xf numFmtId="9" fontId="11" fillId="0" borderId="118" xfId="45" applyFont="1" applyBorder="1" applyAlignment="1" applyProtection="1">
      <alignment horizontal="center" wrapText="1"/>
      <protection locked="0"/>
    </xf>
    <xf numFmtId="9" fontId="11" fillId="0" borderId="14" xfId="45" applyFont="1" applyBorder="1" applyAlignment="1" applyProtection="1">
      <alignment horizontal="center" wrapText="1"/>
      <protection locked="0"/>
    </xf>
    <xf numFmtId="9" fontId="11" fillId="0" borderId="17" xfId="45" applyFont="1" applyBorder="1" applyAlignment="1" applyProtection="1">
      <alignment horizontal="center" wrapText="1"/>
      <protection locked="0"/>
    </xf>
    <xf numFmtId="9" fontId="11" fillId="0" borderId="16" xfId="45" applyFont="1" applyBorder="1" applyAlignment="1" applyProtection="1">
      <alignment horizontal="center" wrapText="1"/>
      <protection locked="0"/>
    </xf>
    <xf numFmtId="9" fontId="11" fillId="0" borderId="10" xfId="45" applyFont="1" applyBorder="1" applyAlignment="1" applyProtection="1">
      <alignment horizontal="center" wrapText="1"/>
      <protection locked="0"/>
    </xf>
    <xf numFmtId="9" fontId="11" fillId="0" borderId="98" xfId="45" applyFont="1" applyBorder="1" applyAlignment="1" applyProtection="1">
      <alignment horizontal="center" wrapText="1"/>
      <protection locked="0"/>
    </xf>
    <xf numFmtId="9" fontId="11" fillId="0" borderId="116" xfId="45" applyFont="1" applyBorder="1" applyAlignment="1" applyProtection="1">
      <alignment horizontal="center" wrapText="1"/>
      <protection locked="0"/>
    </xf>
    <xf numFmtId="3" fontId="11" fillId="0" borderId="74" xfId="1" applyNumberFormat="1" applyFill="1" applyBorder="1" applyAlignment="1" applyProtection="1">
      <alignment horizontal="center" vertical="center" wrapText="1"/>
      <protection locked="0"/>
    </xf>
    <xf numFmtId="3" fontId="11" fillId="0" borderId="45" xfId="1" applyNumberFormat="1" applyFill="1" applyBorder="1" applyAlignment="1" applyProtection="1">
      <alignment horizontal="center" vertical="center" wrapText="1"/>
      <protection locked="0"/>
    </xf>
    <xf numFmtId="3" fontId="11" fillId="0" borderId="96" xfId="1" applyNumberFormat="1" applyFill="1" applyBorder="1" applyAlignment="1" applyProtection="1">
      <alignment horizontal="center" vertical="center" wrapText="1"/>
      <protection locked="0"/>
    </xf>
    <xf numFmtId="3" fontId="11" fillId="0" borderId="103" xfId="1" applyNumberFormat="1" applyFill="1" applyBorder="1" applyAlignment="1" applyProtection="1">
      <alignment horizontal="center" vertical="center" wrapText="1"/>
      <protection locked="0"/>
    </xf>
    <xf numFmtId="0" fontId="29" fillId="30" borderId="36" xfId="1" applyFont="1" applyFill="1" applyBorder="1" applyAlignment="1">
      <alignment horizontal="center" vertical="center" wrapText="1"/>
    </xf>
    <xf numFmtId="0" fontId="29" fillId="30" borderId="37" xfId="1" applyFont="1" applyFill="1" applyBorder="1" applyAlignment="1">
      <alignment horizontal="center" vertical="center" wrapText="1"/>
    </xf>
    <xf numFmtId="0" fontId="29" fillId="30" borderId="38" xfId="1" applyFont="1" applyFill="1" applyBorder="1" applyAlignment="1">
      <alignment horizontal="center" vertical="center" wrapText="1"/>
    </xf>
    <xf numFmtId="0" fontId="48" fillId="2" borderId="35" xfId="1" applyFont="1" applyFill="1" applyBorder="1" applyAlignment="1">
      <alignment horizontal="center" vertical="center" wrapText="1"/>
    </xf>
    <xf numFmtId="0" fontId="48" fillId="2" borderId="43" xfId="1" applyFont="1" applyFill="1" applyBorder="1" applyAlignment="1">
      <alignment horizontal="center" vertical="center" wrapText="1"/>
    </xf>
    <xf numFmtId="3" fontId="11" fillId="0" borderId="99" xfId="1" applyNumberFormat="1" applyBorder="1" applyAlignment="1" applyProtection="1">
      <alignment horizontal="center" vertical="center" wrapText="1"/>
      <protection locked="0"/>
    </xf>
    <xf numFmtId="3" fontId="11" fillId="0" borderId="27" xfId="1" applyNumberFormat="1" applyBorder="1" applyAlignment="1" applyProtection="1">
      <alignment horizontal="center" vertical="center" wrapText="1"/>
      <protection locked="0"/>
    </xf>
    <xf numFmtId="3" fontId="11" fillId="0" borderId="45" xfId="1" applyNumberFormat="1" applyBorder="1" applyAlignment="1" applyProtection="1">
      <alignment horizontal="center" vertical="center" wrapText="1"/>
      <protection locked="0"/>
    </xf>
    <xf numFmtId="0" fontId="31" fillId="30" borderId="112" xfId="1" applyFont="1" applyFill="1" applyBorder="1" applyAlignment="1">
      <alignment horizontal="center" vertical="center" wrapText="1"/>
    </xf>
    <xf numFmtId="0" fontId="31" fillId="30" borderId="113" xfId="1" applyFont="1" applyFill="1" applyBorder="1" applyAlignment="1">
      <alignment horizontal="center" vertical="center" wrapText="1"/>
    </xf>
    <xf numFmtId="0" fontId="35" fillId="0" borderId="58" xfId="1" applyFont="1" applyFill="1" applyBorder="1" applyAlignment="1">
      <alignment horizontal="left" vertical="center" wrapText="1"/>
    </xf>
    <xf numFmtId="0" fontId="35" fillId="0" borderId="59" xfId="1" applyFont="1" applyFill="1" applyBorder="1" applyAlignment="1">
      <alignment horizontal="left" vertical="center" wrapText="1"/>
    </xf>
    <xf numFmtId="0" fontId="42" fillId="0" borderId="49" xfId="1" applyFont="1" applyFill="1" applyBorder="1" applyAlignment="1">
      <alignment horizontal="center" wrapText="1"/>
    </xf>
    <xf numFmtId="0" fontId="42" fillId="0" borderId="50" xfId="1" applyFont="1" applyFill="1" applyBorder="1" applyAlignment="1">
      <alignment horizontal="center" wrapText="1"/>
    </xf>
    <xf numFmtId="0" fontId="42" fillId="0" borderId="51" xfId="1" applyFont="1" applyFill="1" applyBorder="1" applyAlignment="1">
      <alignment horizontal="center" wrapText="1"/>
    </xf>
    <xf numFmtId="0" fontId="42" fillId="0" borderId="75" xfId="1" applyFont="1" applyFill="1" applyBorder="1" applyAlignment="1">
      <alignment horizontal="center" wrapText="1"/>
    </xf>
    <xf numFmtId="0" fontId="42" fillId="0" borderId="76" xfId="1" applyFont="1" applyFill="1" applyBorder="1" applyAlignment="1">
      <alignment horizontal="center" wrapText="1"/>
    </xf>
    <xf numFmtId="0" fontId="42" fillId="0" borderId="77" xfId="1" applyFont="1" applyFill="1" applyBorder="1" applyAlignment="1">
      <alignment horizontal="center" wrapText="1"/>
    </xf>
    <xf numFmtId="0" fontId="12" fillId="30" borderId="42" xfId="1" applyFont="1" applyFill="1" applyBorder="1" applyAlignment="1">
      <alignment horizontal="center" vertical="center" wrapText="1"/>
    </xf>
    <xf numFmtId="0" fontId="12" fillId="30" borderId="35" xfId="1" applyFont="1" applyFill="1" applyBorder="1" applyAlignment="1">
      <alignment horizontal="center" vertical="center" wrapText="1"/>
    </xf>
    <xf numFmtId="0" fontId="12" fillId="2" borderId="35" xfId="1" applyFont="1" applyFill="1" applyBorder="1" applyAlignment="1">
      <alignment horizontal="center" vertical="center" wrapText="1"/>
    </xf>
    <xf numFmtId="0" fontId="47" fillId="2" borderId="35" xfId="1" applyFont="1" applyFill="1" applyBorder="1" applyAlignment="1">
      <alignment horizontal="center" wrapText="1"/>
    </xf>
    <xf numFmtId="0" fontId="47" fillId="2" borderId="43" xfId="1" applyFont="1" applyFill="1" applyBorder="1" applyAlignment="1">
      <alignment horizontal="center" wrapText="1"/>
    </xf>
    <xf numFmtId="0" fontId="29" fillId="30" borderId="42" xfId="1" applyFont="1" applyFill="1" applyBorder="1" applyAlignment="1">
      <alignment horizontal="center" vertical="center" wrapText="1"/>
    </xf>
    <xf numFmtId="0" fontId="29" fillId="30" borderId="35" xfId="1" applyFont="1" applyFill="1" applyBorder="1" applyAlignment="1">
      <alignment horizontal="center" vertical="center" wrapText="1"/>
    </xf>
    <xf numFmtId="0" fontId="29" fillId="6" borderId="35" xfId="1" applyFont="1" applyFill="1" applyBorder="1" applyAlignment="1" applyProtection="1">
      <alignment horizontal="center" vertical="center" wrapText="1"/>
      <protection locked="0"/>
    </xf>
    <xf numFmtId="0" fontId="29" fillId="6" borderId="43" xfId="1" applyFont="1" applyFill="1" applyBorder="1" applyAlignment="1" applyProtection="1">
      <alignment horizontal="center" vertical="center" wrapText="1"/>
      <protection locked="0"/>
    </xf>
    <xf numFmtId="0" fontId="30" fillId="30" borderId="53" xfId="1" applyFont="1" applyFill="1" applyBorder="1" applyAlignment="1">
      <alignment horizontal="center" vertical="center" wrapText="1"/>
    </xf>
    <xf numFmtId="0" fontId="30" fillId="30" borderId="7" xfId="1" applyFont="1" applyFill="1" applyBorder="1" applyAlignment="1">
      <alignment horizontal="center" vertical="center" wrapText="1"/>
    </xf>
    <xf numFmtId="0" fontId="30" fillId="30" borderId="9" xfId="1" applyFont="1" applyFill="1" applyBorder="1" applyAlignment="1">
      <alignment horizontal="center" vertical="center" wrapText="1"/>
    </xf>
    <xf numFmtId="0" fontId="30" fillId="30" borderId="10" xfId="1" applyFont="1" applyFill="1" applyBorder="1" applyAlignment="1">
      <alignment horizontal="center" vertical="center" wrapText="1"/>
    </xf>
    <xf numFmtId="0" fontId="13" fillId="30" borderId="13" xfId="1" applyFont="1" applyFill="1" applyBorder="1" applyAlignment="1">
      <alignment horizontal="center" vertical="center" wrapText="1"/>
    </xf>
    <xf numFmtId="0" fontId="13" fillId="30" borderId="16" xfId="1" applyFont="1" applyFill="1" applyBorder="1" applyAlignment="1">
      <alignment horizontal="center" vertical="center" wrapText="1"/>
    </xf>
    <xf numFmtId="0" fontId="31" fillId="30" borderId="27" xfId="1" applyFont="1" applyFill="1" applyBorder="1" applyAlignment="1">
      <alignment horizontal="center" vertical="center" wrapText="1"/>
    </xf>
    <xf numFmtId="0" fontId="31" fillId="30" borderId="26" xfId="1" applyFont="1" applyFill="1" applyBorder="1" applyAlignment="1">
      <alignment horizontal="center" vertical="center" wrapText="1"/>
    </xf>
    <xf numFmtId="0" fontId="31" fillId="30" borderId="9" xfId="1" applyFont="1" applyFill="1" applyBorder="1" applyAlignment="1">
      <alignment horizontal="center" vertical="center" wrapText="1"/>
    </xf>
    <xf numFmtId="0" fontId="29" fillId="2" borderId="36" xfId="1" applyFont="1" applyFill="1" applyBorder="1" applyAlignment="1">
      <alignment horizontal="center" vertical="center" wrapText="1"/>
    </xf>
    <xf numFmtId="0" fontId="29" fillId="2" borderId="38" xfId="1" applyFont="1" applyFill="1" applyBorder="1" applyAlignment="1">
      <alignment horizontal="center" vertical="center" wrapText="1"/>
    </xf>
    <xf numFmtId="0" fontId="31" fillId="30" borderId="36" xfId="1" applyFont="1" applyFill="1" applyBorder="1" applyAlignment="1">
      <alignment horizontal="center" vertical="center" wrapText="1"/>
    </xf>
    <xf numFmtId="0" fontId="31" fillId="30" borderId="37" xfId="1" applyFont="1" applyFill="1" applyBorder="1" applyAlignment="1">
      <alignment horizontal="center" vertical="center" wrapText="1"/>
    </xf>
    <xf numFmtId="0" fontId="55" fillId="32" borderId="67" xfId="1" applyFont="1" applyFill="1" applyBorder="1" applyAlignment="1">
      <alignment horizontal="center" vertical="center" wrapText="1"/>
    </xf>
    <xf numFmtId="0" fontId="55" fillId="32" borderId="68" xfId="1" applyFont="1" applyFill="1" applyBorder="1" applyAlignment="1">
      <alignment horizontal="center" vertical="center" wrapText="1"/>
    </xf>
    <xf numFmtId="0" fontId="11" fillId="0" borderId="89" xfId="1" applyBorder="1" applyAlignment="1" applyProtection="1">
      <alignment horizontal="center" vertical="center" wrapText="1"/>
      <protection locked="0"/>
    </xf>
    <xf numFmtId="0" fontId="11" fillId="0" borderId="73" xfId="1" applyBorder="1" applyAlignment="1" applyProtection="1">
      <alignment horizontal="center" vertical="center" wrapText="1"/>
      <protection locked="0"/>
    </xf>
    <xf numFmtId="0" fontId="11" fillId="0" borderId="90" xfId="1" applyBorder="1" applyAlignment="1">
      <alignment horizontal="center" vertical="center" wrapText="1"/>
    </xf>
    <xf numFmtId="0" fontId="11" fillId="0" borderId="54" xfId="1" applyBorder="1" applyAlignment="1">
      <alignment horizontal="center" vertical="center" wrapText="1"/>
    </xf>
    <xf numFmtId="0" fontId="13" fillId="30" borderId="92" xfId="1" applyFont="1" applyFill="1" applyBorder="1" applyAlignment="1">
      <alignment horizontal="center" vertical="center" wrapText="1"/>
    </xf>
    <xf numFmtId="0" fontId="13" fillId="30" borderId="93" xfId="1" applyFont="1" applyFill="1" applyBorder="1" applyAlignment="1">
      <alignment horizontal="center" vertical="center" wrapText="1"/>
    </xf>
    <xf numFmtId="0" fontId="11" fillId="0" borderId="54" xfId="1" applyFill="1" applyBorder="1" applyAlignment="1">
      <alignment horizontal="center" vertical="center" wrapText="1"/>
    </xf>
    <xf numFmtId="0" fontId="11" fillId="0" borderId="73" xfId="1" applyFill="1" applyBorder="1" applyAlignment="1" applyProtection="1">
      <alignment horizontal="center" vertical="center" wrapText="1"/>
      <protection locked="0"/>
    </xf>
    <xf numFmtId="0" fontId="11" fillId="0" borderId="94" xfId="1" applyFill="1" applyBorder="1" applyAlignment="1">
      <alignment horizontal="center" vertical="center" wrapText="1"/>
    </xf>
    <xf numFmtId="0" fontId="11" fillId="0" borderId="101" xfId="1" applyFill="1" applyBorder="1" applyAlignment="1">
      <alignment horizontal="center" vertical="center" wrapText="1"/>
    </xf>
    <xf numFmtId="0" fontId="11" fillId="0" borderId="56" xfId="1" applyFill="1" applyBorder="1" applyAlignment="1">
      <alignment horizontal="center" vertical="center" wrapText="1"/>
    </xf>
    <xf numFmtId="0" fontId="11" fillId="0" borderId="95" xfId="1" applyFill="1" applyBorder="1" applyAlignment="1" applyProtection="1">
      <alignment horizontal="center" vertical="center" wrapText="1"/>
      <protection locked="0"/>
    </xf>
    <xf numFmtId="0" fontId="11" fillId="0" borderId="102" xfId="1" applyFill="1" applyBorder="1" applyAlignment="1" applyProtection="1">
      <alignment horizontal="center" vertical="center" wrapText="1"/>
      <protection locked="0"/>
    </xf>
    <xf numFmtId="0" fontId="11" fillId="0" borderId="47" xfId="1" applyFill="1" applyBorder="1" applyAlignment="1" applyProtection="1">
      <alignment horizontal="center" vertical="center" wrapText="1"/>
      <protection locked="0"/>
    </xf>
    <xf numFmtId="3" fontId="11" fillId="0" borderId="91" xfId="1" applyNumberFormat="1" applyBorder="1" applyAlignment="1" applyProtection="1">
      <alignment horizontal="center" vertical="center" wrapText="1"/>
      <protection locked="0"/>
    </xf>
    <xf numFmtId="3" fontId="11" fillId="0" borderId="74" xfId="1" applyNumberFormat="1" applyBorder="1" applyAlignment="1" applyProtection="1">
      <alignment horizontal="center" vertical="center" wrapText="1"/>
      <protection locked="0"/>
    </xf>
    <xf numFmtId="9" fontId="11" fillId="0" borderId="114" xfId="45" applyFont="1" applyBorder="1" applyAlignment="1" applyProtection="1">
      <alignment horizontal="center" wrapText="1"/>
      <protection locked="0"/>
    </xf>
    <xf numFmtId="9" fontId="11" fillId="0" borderId="115" xfId="45" applyFont="1" applyBorder="1" applyAlignment="1" applyProtection="1">
      <alignment horizontal="center" wrapText="1"/>
      <protection locked="0"/>
    </xf>
    <xf numFmtId="0" fontId="38" fillId="29" borderId="33" xfId="43" applyFont="1" applyFill="1" applyBorder="1" applyAlignment="1">
      <alignment horizontal="left" vertical="center" wrapText="1"/>
    </xf>
    <xf numFmtId="0" fontId="38" fillId="29" borderId="34" xfId="43" applyFont="1" applyFill="1" applyBorder="1" applyAlignment="1">
      <alignment horizontal="left" vertical="center" wrapText="1"/>
    </xf>
    <xf numFmtId="0" fontId="37" fillId="30" borderId="1" xfId="43" applyFont="1" applyFill="1" applyBorder="1" applyAlignment="1">
      <alignment horizontal="right" vertical="center"/>
    </xf>
    <xf numFmtId="0" fontId="37" fillId="30" borderId="2" xfId="43" applyFont="1" applyFill="1" applyBorder="1" applyAlignment="1">
      <alignment horizontal="left" vertical="center" wrapText="1"/>
    </xf>
    <xf numFmtId="0" fontId="37" fillId="30" borderId="1" xfId="43" applyFont="1" applyFill="1" applyBorder="1" applyAlignment="1">
      <alignment horizontal="left" vertical="center" wrapText="1"/>
    </xf>
    <xf numFmtId="0" fontId="37" fillId="30" borderId="3" xfId="43" applyFont="1" applyFill="1" applyBorder="1" applyAlignment="1">
      <alignment horizontal="left" vertical="center" wrapText="1"/>
    </xf>
    <xf numFmtId="0" fontId="36" fillId="2" borderId="1" xfId="43" applyFont="1" applyFill="1" applyBorder="1" applyAlignment="1">
      <alignment horizontal="center" vertical="center" wrapText="1"/>
    </xf>
    <xf numFmtId="0" fontId="36" fillId="2" borderId="3" xfId="43" applyFont="1" applyFill="1" applyBorder="1" applyAlignment="1">
      <alignment horizontal="center" vertical="center" wrapText="1"/>
    </xf>
    <xf numFmtId="0" fontId="30" fillId="30" borderId="1" xfId="1" applyFont="1" applyFill="1" applyBorder="1" applyAlignment="1">
      <alignment horizontal="center" vertical="center" wrapText="1"/>
    </xf>
    <xf numFmtId="0" fontId="38" fillId="29" borderId="2" xfId="43" applyFont="1" applyFill="1" applyBorder="1" applyAlignment="1" applyProtection="1">
      <alignment horizontal="left" vertical="center" wrapText="1"/>
      <protection locked="0"/>
    </xf>
    <xf numFmtId="0" fontId="38" fillId="29" borderId="1" xfId="43" applyFont="1" applyFill="1" applyBorder="1" applyAlignment="1" applyProtection="1">
      <alignment horizontal="left" vertical="center" wrapText="1"/>
      <protection locked="0"/>
    </xf>
    <xf numFmtId="0" fontId="38" fillId="29" borderId="3" xfId="43" applyFont="1" applyFill="1" applyBorder="1" applyAlignment="1" applyProtection="1">
      <alignment horizontal="left" vertical="center" wrapText="1"/>
      <protection locked="0"/>
    </xf>
    <xf numFmtId="0" fontId="51" fillId="29" borderId="1" xfId="43" applyFont="1" applyFill="1" applyBorder="1" applyAlignment="1" applyProtection="1">
      <alignment horizontal="center" vertical="center" wrapText="1"/>
      <protection locked="0"/>
    </xf>
    <xf numFmtId="0" fontId="51" fillId="29" borderId="3" xfId="43" applyFont="1" applyFill="1" applyBorder="1" applyAlignment="1" applyProtection="1">
      <alignment horizontal="center" vertical="center" wrapText="1"/>
      <protection locked="0"/>
    </xf>
    <xf numFmtId="0" fontId="37" fillId="30" borderId="2" xfId="43" applyFont="1" applyFill="1" applyBorder="1" applyAlignment="1">
      <alignment horizontal="right" vertical="center"/>
    </xf>
    <xf numFmtId="0" fontId="1" fillId="30" borderId="1" xfId="43" applyFill="1" applyBorder="1"/>
    <xf numFmtId="0" fontId="37" fillId="30" borderId="2" xfId="43" applyFont="1" applyFill="1" applyBorder="1" applyAlignment="1">
      <alignment horizontal="right" vertical="center" wrapText="1"/>
    </xf>
    <xf numFmtId="0" fontId="37" fillId="30" borderId="1" xfId="43" applyFont="1" applyFill="1" applyBorder="1" applyAlignment="1">
      <alignment horizontal="right" vertical="center" wrapText="1"/>
    </xf>
    <xf numFmtId="0" fontId="37" fillId="30" borderId="2" xfId="43" applyFont="1" applyFill="1" applyBorder="1" applyAlignment="1">
      <alignment horizontal="center" vertical="center"/>
    </xf>
    <xf numFmtId="0" fontId="37" fillId="30" borderId="1" xfId="43" applyFont="1" applyFill="1" applyBorder="1" applyAlignment="1">
      <alignment horizontal="center" vertical="center"/>
    </xf>
    <xf numFmtId="0" fontId="38" fillId="29" borderId="31" xfId="43" applyFont="1" applyFill="1" applyBorder="1" applyAlignment="1">
      <alignment horizontal="left" vertical="center" wrapText="1"/>
    </xf>
    <xf numFmtId="0" fontId="38" fillId="29" borderId="32" xfId="43" applyFont="1" applyFill="1" applyBorder="1" applyAlignment="1">
      <alignment horizontal="left" vertical="center" wrapText="1"/>
    </xf>
    <xf numFmtId="0" fontId="49" fillId="6" borderId="54" xfId="43" applyFont="1" applyFill="1" applyBorder="1" applyAlignment="1">
      <alignment horizontal="center"/>
    </xf>
    <xf numFmtId="0" fontId="49" fillId="6" borderId="48" xfId="43" applyFont="1" applyFill="1" applyBorder="1" applyAlignment="1">
      <alignment horizontal="center"/>
    </xf>
    <xf numFmtId="0" fontId="49" fillId="6" borderId="55" xfId="43" applyFont="1" applyFill="1" applyBorder="1" applyAlignment="1">
      <alignment horizontal="center"/>
    </xf>
    <xf numFmtId="0" fontId="36" fillId="6" borderId="56" xfId="43" applyFont="1" applyFill="1" applyBorder="1" applyAlignment="1">
      <alignment horizontal="center" vertical="center" wrapText="1"/>
    </xf>
    <xf numFmtId="0" fontId="36" fillId="6" borderId="28" xfId="43" applyFont="1" applyFill="1" applyBorder="1" applyAlignment="1">
      <alignment horizontal="center" vertical="center" wrapText="1"/>
    </xf>
    <xf numFmtId="0" fontId="36" fillId="6" borderId="57" xfId="43" applyFont="1" applyFill="1" applyBorder="1" applyAlignment="1">
      <alignment horizontal="center" vertical="center" wrapText="1"/>
    </xf>
    <xf numFmtId="0" fontId="36" fillId="30" borderId="2" xfId="43" applyFont="1" applyFill="1" applyBorder="1" applyAlignment="1">
      <alignment horizontal="center" vertical="center"/>
    </xf>
    <xf numFmtId="0" fontId="36" fillId="30" borderId="1" xfId="43" applyFont="1" applyFill="1" applyBorder="1" applyAlignment="1">
      <alignment horizontal="center" vertical="center"/>
    </xf>
    <xf numFmtId="0" fontId="36" fillId="30" borderId="3" xfId="43" applyFont="1" applyFill="1" applyBorder="1" applyAlignment="1">
      <alignment horizontal="center" vertical="center"/>
    </xf>
    <xf numFmtId="0" fontId="37" fillId="2" borderId="1" xfId="43" applyFont="1" applyFill="1" applyBorder="1" applyAlignment="1">
      <alignment horizontal="center" vertical="center" wrapText="1"/>
    </xf>
    <xf numFmtId="0" fontId="30" fillId="30" borderId="2" xfId="1" applyFont="1" applyFill="1" applyBorder="1" applyAlignment="1">
      <alignment horizontal="center" vertical="center" wrapText="1"/>
    </xf>
    <xf numFmtId="0" fontId="49" fillId="30" borderId="2" xfId="43" applyFont="1" applyFill="1" applyBorder="1" applyAlignment="1">
      <alignment horizontal="center" vertical="center" wrapText="1"/>
    </xf>
    <xf numFmtId="0" fontId="49" fillId="30" borderId="1" xfId="43" applyFont="1" applyFill="1" applyBorder="1" applyAlignment="1">
      <alignment horizontal="center" vertical="center" wrapText="1"/>
    </xf>
    <xf numFmtId="0" fontId="49" fillId="30" borderId="3" xfId="43" applyFont="1" applyFill="1" applyBorder="1" applyAlignment="1">
      <alignment horizontal="center" vertical="center" wrapText="1"/>
    </xf>
    <xf numFmtId="0" fontId="38" fillId="29" borderId="2" xfId="43" applyFont="1" applyFill="1" applyBorder="1" applyAlignment="1" applyProtection="1">
      <alignment horizontal="center" vertical="center" wrapText="1"/>
      <protection locked="0"/>
    </xf>
    <xf numFmtId="0" fontId="38" fillId="29" borderId="1" xfId="43" applyFont="1" applyFill="1" applyBorder="1" applyAlignment="1" applyProtection="1">
      <alignment horizontal="center" vertical="center" wrapText="1"/>
      <protection locked="0"/>
    </xf>
    <xf numFmtId="0" fontId="38" fillId="29" borderId="3" xfId="43" applyFont="1" applyFill="1" applyBorder="1" applyAlignment="1" applyProtection="1">
      <alignment horizontal="center" vertical="center" wrapText="1"/>
      <protection locked="0"/>
    </xf>
    <xf numFmtId="0" fontId="31" fillId="30" borderId="8" xfId="1" applyFont="1" applyFill="1" applyBorder="1" applyAlignment="1">
      <alignment horizontal="center" vertical="center" wrapText="1"/>
    </xf>
    <xf numFmtId="0" fontId="13" fillId="30" borderId="13" xfId="43" applyFont="1" applyFill="1" applyBorder="1" applyAlignment="1">
      <alignment horizontal="left" wrapText="1"/>
    </xf>
    <xf numFmtId="0" fontId="13" fillId="30" borderId="12" xfId="43" applyFont="1" applyFill="1" applyBorder="1" applyAlignment="1">
      <alignment horizontal="left" wrapText="1"/>
    </xf>
    <xf numFmtId="0" fontId="13" fillId="30" borderId="9" xfId="43" applyFont="1" applyFill="1" applyBorder="1" applyAlignment="1">
      <alignment horizontal="left" wrapText="1"/>
    </xf>
    <xf numFmtId="0" fontId="13" fillId="0" borderId="1" xfId="43" applyFont="1" applyFill="1" applyBorder="1" applyAlignment="1" applyProtection="1">
      <alignment horizontal="center" wrapText="1"/>
      <protection locked="0"/>
    </xf>
    <xf numFmtId="0" fontId="1" fillId="6" borderId="49" xfId="43" applyFill="1" applyBorder="1" applyAlignment="1">
      <alignment horizontal="center"/>
    </xf>
    <xf numFmtId="0" fontId="1" fillId="6" borderId="50" xfId="43" applyFill="1" applyBorder="1" applyAlignment="1">
      <alignment horizontal="center"/>
    </xf>
    <xf numFmtId="0" fontId="1" fillId="6" borderId="51" xfId="43" applyFill="1" applyBorder="1" applyAlignment="1">
      <alignment horizontal="center"/>
    </xf>
    <xf numFmtId="0" fontId="40" fillId="29" borderId="15" xfId="43" applyFont="1" applyFill="1" applyBorder="1" applyAlignment="1">
      <alignment horizontal="center" vertical="center" wrapText="1"/>
    </xf>
    <xf numFmtId="0" fontId="38" fillId="29" borderId="29" xfId="43" applyFont="1" applyFill="1" applyBorder="1" applyAlignment="1">
      <alignment horizontal="left" vertical="center" wrapText="1"/>
    </xf>
    <xf numFmtId="0" fontId="38" fillId="29" borderId="30" xfId="43" applyFont="1" applyFill="1" applyBorder="1" applyAlignment="1">
      <alignment horizontal="left" vertical="center" wrapText="1"/>
    </xf>
    <xf numFmtId="0" fontId="31" fillId="30" borderId="16" xfId="1" applyFont="1" applyFill="1" applyBorder="1" applyAlignment="1">
      <alignment horizontal="center" vertical="center" wrapText="1"/>
    </xf>
    <xf numFmtId="0" fontId="31" fillId="30" borderId="79" xfId="1" applyFont="1" applyFill="1" applyBorder="1" applyAlignment="1">
      <alignment horizontal="center" vertical="center" wrapText="1"/>
    </xf>
    <xf numFmtId="0" fontId="31" fillId="30" borderId="78" xfId="1" applyFont="1" applyFill="1" applyBorder="1" applyAlignment="1">
      <alignment horizontal="center" vertical="center" wrapText="1"/>
    </xf>
    <xf numFmtId="0" fontId="31" fillId="30" borderId="80" xfId="1" applyFont="1" applyFill="1" applyBorder="1" applyAlignment="1">
      <alignment horizontal="center" vertical="center" wrapText="1"/>
    </xf>
    <xf numFmtId="0" fontId="31" fillId="30" borderId="0" xfId="1" applyFont="1" applyFill="1" applyBorder="1" applyAlignment="1">
      <alignment horizontal="center" vertical="center" wrapText="1"/>
    </xf>
    <xf numFmtId="0" fontId="31" fillId="30" borderId="52" xfId="1" applyFont="1" applyFill="1" applyBorder="1" applyAlignment="1">
      <alignment horizontal="center" vertical="center" wrapText="1"/>
    </xf>
    <xf numFmtId="0" fontId="31" fillId="30" borderId="14" xfId="1" applyFont="1" applyFill="1" applyBorder="1" applyAlignment="1">
      <alignment horizontal="center" vertical="center" wrapText="1"/>
    </xf>
    <xf numFmtId="0" fontId="31" fillId="30" borderId="15" xfId="1" applyFont="1" applyFill="1" applyBorder="1" applyAlignment="1">
      <alignment horizontal="center" vertical="center" wrapText="1"/>
    </xf>
    <xf numFmtId="0" fontId="31" fillId="30" borderId="61" xfId="1" applyFont="1" applyFill="1" applyBorder="1" applyAlignment="1">
      <alignment horizontal="center" vertical="center" wrapText="1"/>
    </xf>
    <xf numFmtId="0" fontId="35" fillId="2" borderId="13" xfId="1" applyFont="1" applyFill="1" applyBorder="1" applyAlignment="1">
      <alignment horizontal="center" vertical="center" wrapText="1"/>
    </xf>
    <xf numFmtId="0" fontId="35" fillId="2" borderId="12" xfId="1" applyFont="1" applyFill="1" applyBorder="1" applyAlignment="1">
      <alignment horizontal="center" vertical="center" wrapText="1"/>
    </xf>
    <xf numFmtId="0" fontId="35" fillId="2" borderId="9" xfId="1" applyFont="1" applyFill="1" applyBorder="1" applyAlignment="1">
      <alignment horizontal="center" vertical="center" wrapText="1"/>
    </xf>
    <xf numFmtId="0" fontId="37" fillId="30" borderId="2" xfId="43" applyFont="1" applyFill="1" applyBorder="1" applyAlignment="1">
      <alignment horizontal="center" vertical="center" wrapText="1"/>
    </xf>
    <xf numFmtId="0" fontId="37" fillId="30" borderId="8" xfId="43" applyFont="1" applyFill="1" applyBorder="1" applyAlignment="1">
      <alignment horizontal="center" vertical="center" wrapText="1"/>
    </xf>
    <xf numFmtId="0" fontId="37" fillId="30" borderId="28" xfId="43" applyFont="1" applyFill="1" applyBorder="1" applyAlignment="1">
      <alignment horizontal="center" vertical="center" wrapText="1"/>
    </xf>
    <xf numFmtId="0" fontId="37" fillId="30" borderId="16" xfId="43" applyFont="1" applyFill="1" applyBorder="1" applyAlignment="1">
      <alignment horizontal="center" vertical="center" wrapText="1"/>
    </xf>
    <xf numFmtId="0" fontId="37" fillId="30" borderId="79" xfId="43" applyFont="1" applyFill="1" applyBorder="1" applyAlignment="1">
      <alignment horizontal="center" vertical="center" wrapText="1"/>
    </xf>
    <xf numFmtId="0" fontId="37" fillId="30" borderId="10" xfId="43" applyFont="1" applyFill="1" applyBorder="1" applyAlignment="1">
      <alignment horizontal="center" vertical="center" wrapText="1"/>
    </xf>
    <xf numFmtId="0" fontId="37" fillId="30" borderId="14" xfId="43" applyFont="1" applyFill="1" applyBorder="1" applyAlignment="1">
      <alignment horizontal="center" vertical="center" wrapText="1"/>
    </xf>
    <xf numFmtId="0" fontId="37" fillId="30" borderId="15" xfId="43" applyFont="1" applyFill="1" applyBorder="1" applyAlignment="1">
      <alignment horizontal="center" vertical="center" wrapText="1"/>
    </xf>
    <xf numFmtId="0" fontId="37" fillId="30" borderId="17" xfId="43" applyFont="1" applyFill="1" applyBorder="1" applyAlignment="1">
      <alignment horizontal="center" vertical="center" wrapText="1"/>
    </xf>
    <xf numFmtId="3" fontId="13" fillId="0" borderId="13" xfId="43" applyNumberFormat="1" applyFont="1" applyFill="1" applyBorder="1" applyAlignment="1" applyProtection="1">
      <alignment horizontal="center" vertical="center" wrapText="1"/>
      <protection locked="0"/>
    </xf>
    <xf numFmtId="3" fontId="13" fillId="0" borderId="12" xfId="43" applyNumberFormat="1" applyFont="1" applyFill="1" applyBorder="1" applyAlignment="1" applyProtection="1">
      <alignment horizontal="center" vertical="center" wrapText="1"/>
      <protection locked="0"/>
    </xf>
    <xf numFmtId="3" fontId="13" fillId="0" borderId="9" xfId="43" applyNumberFormat="1" applyFont="1" applyFill="1" applyBorder="1" applyAlignment="1" applyProtection="1">
      <alignment horizontal="center" vertical="center" wrapText="1"/>
      <protection locked="0"/>
    </xf>
    <xf numFmtId="0" fontId="37" fillId="30" borderId="1" xfId="43" applyFont="1" applyFill="1" applyBorder="1" applyAlignment="1">
      <alignment horizontal="center" vertical="center" wrapText="1"/>
    </xf>
    <xf numFmtId="0" fontId="49" fillId="29" borderId="1" xfId="43" applyFont="1" applyFill="1" applyBorder="1" applyAlignment="1" applyProtection="1">
      <alignment horizontal="center" vertical="center" wrapText="1"/>
    </xf>
    <xf numFmtId="0" fontId="49" fillId="29" borderId="3" xfId="43" applyFont="1" applyFill="1" applyBorder="1" applyAlignment="1" applyProtection="1">
      <alignment horizontal="center" vertical="center" wrapText="1"/>
    </xf>
    <xf numFmtId="0" fontId="51" fillId="6" borderId="69" xfId="43" applyFont="1" applyFill="1" applyBorder="1" applyAlignment="1">
      <alignment horizontal="center" wrapText="1"/>
    </xf>
    <xf numFmtId="0" fontId="51" fillId="6" borderId="70" xfId="43" applyFont="1" applyFill="1" applyBorder="1" applyAlignment="1">
      <alignment horizontal="center" wrapText="1"/>
    </xf>
    <xf numFmtId="0" fontId="51" fillId="6" borderId="71" xfId="43" applyFont="1" applyFill="1" applyBorder="1" applyAlignment="1">
      <alignment horizontal="center" wrapText="1"/>
    </xf>
    <xf numFmtId="0" fontId="36" fillId="30" borderId="2" xfId="43" applyFont="1" applyFill="1" applyBorder="1" applyAlignment="1">
      <alignment horizontal="center" vertical="center" wrapText="1"/>
    </xf>
    <xf numFmtId="0" fontId="36" fillId="30" borderId="1" xfId="43" applyFont="1" applyFill="1" applyBorder="1" applyAlignment="1">
      <alignment horizontal="center" vertical="center" wrapText="1"/>
    </xf>
    <xf numFmtId="0" fontId="36" fillId="30" borderId="3" xfId="43" applyFont="1" applyFill="1" applyBorder="1" applyAlignment="1">
      <alignment horizontal="center" vertical="center" wrapText="1"/>
    </xf>
    <xf numFmtId="0" fontId="38" fillId="2" borderId="1" xfId="43" applyFont="1" applyFill="1" applyBorder="1" applyAlignment="1">
      <alignment horizontal="center" vertical="center" wrapText="1"/>
    </xf>
    <xf numFmtId="0" fontId="38" fillId="2" borderId="3" xfId="43" applyFont="1" applyFill="1" applyBorder="1" applyAlignment="1">
      <alignment horizontal="center" vertical="center" wrapText="1"/>
    </xf>
    <xf numFmtId="0" fontId="12" fillId="2" borderId="1" xfId="43" applyFont="1" applyFill="1" applyBorder="1" applyAlignment="1">
      <alignment horizontal="center" wrapText="1"/>
    </xf>
    <xf numFmtId="0" fontId="12" fillId="2" borderId="3" xfId="43" applyFont="1" applyFill="1" applyBorder="1" applyAlignment="1">
      <alignment horizontal="center" wrapText="1"/>
    </xf>
    <xf numFmtId="0" fontId="13" fillId="30" borderId="2" xfId="43" applyFont="1" applyFill="1" applyBorder="1" applyAlignment="1">
      <alignment horizontal="left" wrapText="1"/>
    </xf>
    <xf numFmtId="0" fontId="13" fillId="30" borderId="1" xfId="43" applyFont="1" applyFill="1" applyBorder="1" applyAlignment="1">
      <alignment horizontal="left" wrapText="1"/>
    </xf>
    <xf numFmtId="0" fontId="13" fillId="30" borderId="3" xfId="43" applyFont="1" applyFill="1" applyBorder="1" applyAlignment="1">
      <alignment horizontal="left" wrapText="1"/>
    </xf>
    <xf numFmtId="0" fontId="13" fillId="0" borderId="4" xfId="43" applyFont="1" applyFill="1" applyBorder="1" applyAlignment="1" applyProtection="1">
      <alignment horizontal="center" wrapText="1"/>
      <protection locked="0"/>
    </xf>
    <xf numFmtId="0" fontId="13" fillId="0" borderId="5" xfId="43" applyFont="1" applyFill="1" applyBorder="1" applyAlignment="1" applyProtection="1">
      <alignment horizontal="center" wrapText="1"/>
      <protection locked="0"/>
    </xf>
    <xf numFmtId="0" fontId="13" fillId="0" borderId="6" xfId="43" applyFont="1" applyFill="1" applyBorder="1" applyAlignment="1" applyProtection="1">
      <alignment horizontal="center" wrapText="1"/>
      <protection locked="0"/>
    </xf>
    <xf numFmtId="0" fontId="13" fillId="0" borderId="1" xfId="43" applyFont="1" applyFill="1" applyBorder="1" applyAlignment="1">
      <alignment horizontal="center" wrapText="1"/>
    </xf>
    <xf numFmtId="0" fontId="13" fillId="0" borderId="3" xfId="43" applyFont="1" applyFill="1" applyBorder="1" applyAlignment="1">
      <alignment horizontal="center" wrapText="1"/>
    </xf>
    <xf numFmtId="0" fontId="37" fillId="30" borderId="78" xfId="43" applyFont="1" applyFill="1" applyBorder="1" applyAlignment="1">
      <alignment horizontal="center" vertical="center" wrapText="1"/>
    </xf>
    <xf numFmtId="0" fontId="37" fillId="30" borderId="61" xfId="43" applyFont="1" applyFill="1" applyBorder="1" applyAlignment="1">
      <alignment horizontal="center" vertical="center" wrapText="1"/>
    </xf>
    <xf numFmtId="0" fontId="38" fillId="0" borderId="13" xfId="43" applyFont="1" applyFill="1" applyBorder="1" applyAlignment="1" applyProtection="1">
      <alignment horizontal="center" vertical="center" wrapText="1"/>
      <protection locked="0"/>
    </xf>
    <xf numFmtId="0" fontId="38" fillId="0" borderId="12" xfId="43" applyFont="1" applyFill="1" applyBorder="1" applyAlignment="1" applyProtection="1">
      <alignment horizontal="center" vertical="center" wrapText="1"/>
      <protection locked="0"/>
    </xf>
    <xf numFmtId="0" fontId="38" fillId="0" borderId="72" xfId="43" applyFont="1" applyFill="1" applyBorder="1" applyAlignment="1" applyProtection="1">
      <alignment horizontal="center" vertical="center" wrapText="1"/>
      <protection locked="0"/>
    </xf>
    <xf numFmtId="0" fontId="13" fillId="30" borderId="53" xfId="43" applyFont="1" applyFill="1" applyBorder="1" applyAlignment="1">
      <alignment horizontal="left" wrapText="1"/>
    </xf>
    <xf numFmtId="0" fontId="13" fillId="30" borderId="72" xfId="43" applyFont="1" applyFill="1" applyBorder="1" applyAlignment="1">
      <alignment horizontal="left" wrapText="1"/>
    </xf>
  </cellXfs>
  <cellStyles count="46">
    <cellStyle name="20% - Accent1" xfId="3"/>
    <cellStyle name="20% - Accent2" xfId="4"/>
    <cellStyle name="20% - Accent3" xfId="5"/>
    <cellStyle name="20% - Accent4" xfId="6"/>
    <cellStyle name="20% - Accent5" xfId="7"/>
    <cellStyle name="20% - Accent6" xfId="8"/>
    <cellStyle name="40% - Accent1" xfId="9"/>
    <cellStyle name="40% - Accent2" xfId="10"/>
    <cellStyle name="40% - Accent3" xfId="11"/>
    <cellStyle name="40% - Accent4" xfId="12"/>
    <cellStyle name="40% - Accent5" xfId="13"/>
    <cellStyle name="40% - Accent6" xfId="14"/>
    <cellStyle name="60% - Accent1" xfId="15"/>
    <cellStyle name="60% - Accent2" xfId="16"/>
    <cellStyle name="60% - Accent3" xfId="17"/>
    <cellStyle name="60% - Accent4" xfId="18"/>
    <cellStyle name="60% - Accent5" xfId="19"/>
    <cellStyle name="60% - Accent6" xfId="20"/>
    <cellStyle name="Accent1" xfId="21"/>
    <cellStyle name="Accent2" xfId="22"/>
    <cellStyle name="Accent3" xfId="23"/>
    <cellStyle name="Accent4" xfId="24"/>
    <cellStyle name="Accent5" xfId="25"/>
    <cellStyle name="Accent6" xfId="26"/>
    <cellStyle name="Bad" xfId="27"/>
    <cellStyle name="Calculation" xfId="28"/>
    <cellStyle name="Check Cell" xfId="29"/>
    <cellStyle name="Explanatory Text" xfId="30"/>
    <cellStyle name="Good" xfId="31"/>
    <cellStyle name="Heading 1" xfId="32"/>
    <cellStyle name="Heading 2" xfId="33"/>
    <cellStyle name="Heading 3" xfId="34"/>
    <cellStyle name="Heading 4" xfId="35"/>
    <cellStyle name="Input" xfId="36"/>
    <cellStyle name="Linked Cell" xfId="37"/>
    <cellStyle name="Neutral" xfId="38"/>
    <cellStyle name="Normal" xfId="0" builtinId="0"/>
    <cellStyle name="Normal 2" xfId="1"/>
    <cellStyle name="Normal 2 2" xfId="43"/>
    <cellStyle name="Note" xfId="39"/>
    <cellStyle name="Output" xfId="40"/>
    <cellStyle name="Porcentagem" xfId="45" builtinId="5"/>
    <cellStyle name="Porcentagem 2" xfId="2"/>
    <cellStyle name="Title" xfId="41"/>
    <cellStyle name="Vírgula" xfId="44" builtinId="3"/>
    <cellStyle name="Warning Text" xfId="42"/>
  </cellStyles>
  <dxfs count="7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mruColors>
      <color rgb="FFFFFF99"/>
      <color rgb="FFFFFF66"/>
      <color rgb="FFDDDDDD"/>
      <color rgb="FF99CCFF"/>
      <color rgb="FF6699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270164</xdr:colOff>
      <xdr:row>0</xdr:row>
      <xdr:rowOff>38100</xdr:rowOff>
    </xdr:from>
    <xdr:to>
      <xdr:col>5</xdr:col>
      <xdr:colOff>560985</xdr:colOff>
      <xdr:row>1</xdr:row>
      <xdr:rowOff>350693</xdr:rowOff>
    </xdr:to>
    <xdr:pic>
      <xdr:nvPicPr>
        <xdr:cNvPr id="3" name="Imagem 2" descr="Nova Imagem (3).png"/>
        <xdr:cNvPicPr>
          <a:picLocks noChangeAspect="1"/>
        </xdr:cNvPicPr>
      </xdr:nvPicPr>
      <xdr:blipFill>
        <a:blip xmlns:r="http://schemas.openxmlformats.org/officeDocument/2006/relationships" r:embed="rId1" cstate="print"/>
        <a:stretch>
          <a:fillRect/>
        </a:stretch>
      </xdr:blipFill>
      <xdr:spPr>
        <a:xfrm>
          <a:off x="3965864" y="38100"/>
          <a:ext cx="1214746"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231324</xdr:colOff>
      <xdr:row>0</xdr:row>
      <xdr:rowOff>0</xdr:rowOff>
    </xdr:from>
    <xdr:to>
      <xdr:col>6</xdr:col>
      <xdr:colOff>354806</xdr:colOff>
      <xdr:row>1</xdr:row>
      <xdr:rowOff>266280</xdr:rowOff>
    </xdr:to>
    <xdr:pic>
      <xdr:nvPicPr>
        <xdr:cNvPr id="3" name="Imagem 2" descr="Nova Imagem (3).png"/>
        <xdr:cNvPicPr>
          <a:picLocks noChangeAspect="1"/>
        </xdr:cNvPicPr>
      </xdr:nvPicPr>
      <xdr:blipFill>
        <a:blip xmlns:r="http://schemas.openxmlformats.org/officeDocument/2006/relationships" r:embed="rId1" cstate="print"/>
        <a:stretch>
          <a:fillRect/>
        </a:stretch>
      </xdr:blipFill>
      <xdr:spPr>
        <a:xfrm>
          <a:off x="4803324" y="0"/>
          <a:ext cx="1715518" cy="701709"/>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J19"/>
  <sheetViews>
    <sheetView showGridLines="0" zoomScaleNormal="100" zoomScaleSheetLayoutView="55" workbookViewId="0">
      <selection activeCell="K19" sqref="K19"/>
    </sheetView>
  </sheetViews>
  <sheetFormatPr defaultRowHeight="15" x14ac:dyDescent="0.25"/>
  <cols>
    <col min="1" max="10" width="13.85546875" customWidth="1"/>
  </cols>
  <sheetData>
    <row r="1" spans="1:10" x14ac:dyDescent="0.25">
      <c r="A1" s="245" t="s">
        <v>374</v>
      </c>
      <c r="B1" s="246"/>
      <c r="C1" s="246"/>
      <c r="D1" s="246"/>
      <c r="E1" s="246"/>
      <c r="F1" s="246"/>
      <c r="G1" s="246"/>
      <c r="H1" s="246"/>
      <c r="I1" s="246"/>
      <c r="J1" s="247"/>
    </row>
    <row r="2" spans="1:10" ht="64.5" customHeight="1" x14ac:dyDescent="0.25">
      <c r="A2" s="248"/>
      <c r="B2" s="249"/>
      <c r="C2" s="249"/>
      <c r="D2" s="249"/>
      <c r="E2" s="249"/>
      <c r="F2" s="249"/>
      <c r="G2" s="249"/>
      <c r="H2" s="249"/>
      <c r="I2" s="249"/>
      <c r="J2" s="250"/>
    </row>
    <row r="3" spans="1:10" ht="15.75" x14ac:dyDescent="0.25">
      <c r="A3" s="251" t="s">
        <v>425</v>
      </c>
      <c r="B3" s="252"/>
      <c r="C3" s="252"/>
      <c r="D3" s="252"/>
      <c r="E3" s="252"/>
      <c r="F3" s="252"/>
      <c r="G3" s="252"/>
      <c r="H3" s="252"/>
      <c r="I3" s="252"/>
      <c r="J3" s="253"/>
    </row>
    <row r="4" spans="1:10" ht="87.75" customHeight="1" x14ac:dyDescent="0.25">
      <c r="A4" s="254" t="s">
        <v>445</v>
      </c>
      <c r="B4" s="255"/>
      <c r="C4" s="255"/>
      <c r="D4" s="255"/>
      <c r="E4" s="255"/>
      <c r="F4" s="255"/>
      <c r="G4" s="255"/>
      <c r="H4" s="255"/>
      <c r="I4" s="255"/>
      <c r="J4" s="256"/>
    </row>
    <row r="5" spans="1:10" ht="31.5" customHeight="1" x14ac:dyDescent="0.25">
      <c r="A5" s="166"/>
      <c r="B5" s="157"/>
      <c r="C5" s="257" t="s">
        <v>446</v>
      </c>
      <c r="D5" s="257"/>
      <c r="E5" s="257"/>
      <c r="F5" s="257"/>
      <c r="G5" s="257"/>
      <c r="H5" s="257"/>
      <c r="I5" s="157"/>
      <c r="J5" s="167"/>
    </row>
    <row r="6" spans="1:10" x14ac:dyDescent="0.25">
      <c r="A6" s="166"/>
      <c r="B6" s="157"/>
      <c r="C6" s="164" t="s">
        <v>427</v>
      </c>
      <c r="D6" s="258" t="s">
        <v>332</v>
      </c>
      <c r="E6" s="258"/>
      <c r="F6" s="258"/>
      <c r="G6" s="258"/>
      <c r="H6" s="258"/>
      <c r="I6" s="157"/>
      <c r="J6" s="167"/>
    </row>
    <row r="7" spans="1:10" x14ac:dyDescent="0.25">
      <c r="A7" s="166"/>
      <c r="B7" s="157"/>
      <c r="C7" s="165" t="s">
        <v>428</v>
      </c>
      <c r="D7" s="262" t="s">
        <v>429</v>
      </c>
      <c r="E7" s="262"/>
      <c r="F7" s="262"/>
      <c r="G7" s="262"/>
      <c r="H7" s="262"/>
      <c r="I7" s="157"/>
      <c r="J7" s="167"/>
    </row>
    <row r="8" spans="1:10" x14ac:dyDescent="0.25">
      <c r="A8" s="166"/>
      <c r="B8" s="157"/>
      <c r="C8" s="158" t="s">
        <v>430</v>
      </c>
      <c r="D8" s="262" t="s">
        <v>431</v>
      </c>
      <c r="E8" s="262"/>
      <c r="F8" s="262"/>
      <c r="G8" s="262"/>
      <c r="H8" s="262"/>
      <c r="I8" s="157"/>
      <c r="J8" s="167"/>
    </row>
    <row r="9" spans="1:10" x14ac:dyDescent="0.25">
      <c r="A9" s="166"/>
      <c r="B9" s="157"/>
      <c r="C9" s="159" t="s">
        <v>432</v>
      </c>
      <c r="D9" s="262" t="s">
        <v>433</v>
      </c>
      <c r="E9" s="262"/>
      <c r="F9" s="262"/>
      <c r="G9" s="262"/>
      <c r="H9" s="262"/>
      <c r="I9" s="157"/>
      <c r="J9" s="167"/>
    </row>
    <row r="10" spans="1:10" x14ac:dyDescent="0.25">
      <c r="A10" s="166"/>
      <c r="B10" s="157"/>
      <c r="C10" s="160" t="s">
        <v>434</v>
      </c>
      <c r="D10" s="262" t="s">
        <v>435</v>
      </c>
      <c r="E10" s="262"/>
      <c r="F10" s="262"/>
      <c r="G10" s="262"/>
      <c r="H10" s="262"/>
      <c r="I10" s="157"/>
      <c r="J10" s="167"/>
    </row>
    <row r="11" spans="1:10" x14ac:dyDescent="0.25">
      <c r="A11" s="166"/>
      <c r="B11" s="157"/>
      <c r="C11" s="161" t="s">
        <v>436</v>
      </c>
      <c r="D11" s="262" t="s">
        <v>437</v>
      </c>
      <c r="E11" s="262"/>
      <c r="F11" s="262"/>
      <c r="G11" s="262"/>
      <c r="H11" s="262"/>
      <c r="I11" s="157"/>
      <c r="J11" s="167"/>
    </row>
    <row r="12" spans="1:10" x14ac:dyDescent="0.25">
      <c r="A12" s="166"/>
      <c r="B12" s="157"/>
      <c r="C12" s="162" t="s">
        <v>438</v>
      </c>
      <c r="D12" s="262" t="s">
        <v>439</v>
      </c>
      <c r="E12" s="262"/>
      <c r="F12" s="262"/>
      <c r="G12" s="262"/>
      <c r="H12" s="262"/>
      <c r="I12" s="157"/>
      <c r="J12" s="167"/>
    </row>
    <row r="13" spans="1:10" x14ac:dyDescent="0.25">
      <c r="A13" s="168"/>
      <c r="B13" s="163"/>
      <c r="C13" s="163"/>
      <c r="D13" s="163"/>
      <c r="E13" s="163"/>
      <c r="F13" s="163"/>
      <c r="G13" s="163"/>
      <c r="H13" s="163"/>
      <c r="I13" s="163"/>
      <c r="J13" s="169"/>
    </row>
    <row r="14" spans="1:10" x14ac:dyDescent="0.25">
      <c r="A14" s="166"/>
      <c r="B14" s="157"/>
      <c r="C14" s="258" t="s">
        <v>440</v>
      </c>
      <c r="D14" s="258"/>
      <c r="E14" s="258"/>
      <c r="F14" s="258"/>
      <c r="G14" s="258"/>
      <c r="H14" s="258"/>
      <c r="I14" s="157"/>
      <c r="J14" s="167"/>
    </row>
    <row r="15" spans="1:10" x14ac:dyDescent="0.25">
      <c r="A15" s="166"/>
      <c r="B15" s="157"/>
      <c r="C15" s="165" t="s">
        <v>41</v>
      </c>
      <c r="D15" s="262" t="s">
        <v>42</v>
      </c>
      <c r="E15" s="262"/>
      <c r="F15" s="262"/>
      <c r="G15" s="262"/>
      <c r="H15" s="262"/>
      <c r="I15" s="157"/>
      <c r="J15" s="167"/>
    </row>
    <row r="16" spans="1:10" x14ac:dyDescent="0.25">
      <c r="A16" s="166"/>
      <c r="B16" s="157"/>
      <c r="C16" s="165" t="s">
        <v>441</v>
      </c>
      <c r="D16" s="262" t="s">
        <v>442</v>
      </c>
      <c r="E16" s="262"/>
      <c r="F16" s="262"/>
      <c r="G16" s="262"/>
      <c r="H16" s="262"/>
      <c r="I16" s="157"/>
      <c r="J16" s="167"/>
    </row>
    <row r="17" spans="1:10" x14ac:dyDescent="0.25">
      <c r="A17" s="168"/>
      <c r="B17" s="163"/>
      <c r="C17" s="165" t="s">
        <v>443</v>
      </c>
      <c r="D17" s="262" t="s">
        <v>444</v>
      </c>
      <c r="E17" s="262"/>
      <c r="F17" s="262"/>
      <c r="G17" s="262"/>
      <c r="H17" s="262"/>
      <c r="I17" s="163"/>
      <c r="J17" s="169"/>
    </row>
    <row r="18" spans="1:10" ht="363" customHeight="1" x14ac:dyDescent="0.25">
      <c r="A18" s="263" t="s">
        <v>447</v>
      </c>
      <c r="B18" s="264"/>
      <c r="C18" s="264"/>
      <c r="D18" s="264"/>
      <c r="E18" s="264"/>
      <c r="F18" s="264"/>
      <c r="G18" s="264"/>
      <c r="H18" s="264"/>
      <c r="I18" s="264"/>
      <c r="J18" s="265"/>
    </row>
    <row r="19" spans="1:10" ht="341.25" customHeight="1" thickBot="1" x14ac:dyDescent="0.3">
      <c r="A19" s="259" t="s">
        <v>448</v>
      </c>
      <c r="B19" s="260"/>
      <c r="C19" s="260"/>
      <c r="D19" s="260"/>
      <c r="E19" s="260"/>
      <c r="F19" s="260"/>
      <c r="G19" s="260"/>
      <c r="H19" s="260"/>
      <c r="I19" s="260"/>
      <c r="J19" s="261"/>
    </row>
  </sheetData>
  <sheetProtection sheet="1" objects="1" scenarios="1"/>
  <mergeCells count="17">
    <mergeCell ref="A19:J19"/>
    <mergeCell ref="D7:H7"/>
    <mergeCell ref="D8:H8"/>
    <mergeCell ref="D9:H9"/>
    <mergeCell ref="D10:H10"/>
    <mergeCell ref="D11:H11"/>
    <mergeCell ref="D12:H12"/>
    <mergeCell ref="D15:H15"/>
    <mergeCell ref="D16:H16"/>
    <mergeCell ref="D17:H17"/>
    <mergeCell ref="C14:H14"/>
    <mergeCell ref="A18:J18"/>
    <mergeCell ref="A1:J2"/>
    <mergeCell ref="A3:J3"/>
    <mergeCell ref="A4:J4"/>
    <mergeCell ref="C5:H5"/>
    <mergeCell ref="D6:H6"/>
  </mergeCells>
  <pageMargins left="0.511811024" right="0.511811024" top="0.78740157499999996" bottom="0.78740157499999996" header="0.31496062000000002" footer="0.31496062000000002"/>
  <pageSetup paperSize="9" scale="6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0">
    <tabColor theme="8" tint="-0.499984740745262"/>
  </sheetPr>
  <dimension ref="A1:O45"/>
  <sheetViews>
    <sheetView view="pageBreakPreview" zoomScale="70" zoomScaleNormal="90" zoomScaleSheetLayoutView="70" workbookViewId="0">
      <selection activeCell="L7" sqref="L7"/>
    </sheetView>
  </sheetViews>
  <sheetFormatPr defaultRowHeight="15" x14ac:dyDescent="0.25"/>
  <cols>
    <col min="1" max="1" width="3.5703125" style="53" customWidth="1"/>
    <col min="2" max="2" width="30.7109375" style="53" customWidth="1"/>
    <col min="3" max="3" width="25.28515625" style="53" bestFit="1" customWidth="1"/>
    <col min="4" max="4" width="15.7109375" style="53" customWidth="1"/>
    <col min="5" max="5" width="36" style="53" customWidth="1"/>
    <col min="6" max="6" width="27.85546875" style="53" customWidth="1"/>
    <col min="7" max="9" width="20.7109375" style="53" customWidth="1"/>
    <col min="10" max="10" width="19.85546875" style="53" customWidth="1"/>
    <col min="11" max="11" width="20.7109375" style="53" customWidth="1"/>
    <col min="12" max="16384" width="9.140625" style="53"/>
  </cols>
  <sheetData>
    <row r="1" spans="1:15" ht="21" customHeight="1" thickTop="1" x14ac:dyDescent="0.3">
      <c r="A1" s="458" t="s">
        <v>463</v>
      </c>
      <c r="B1" s="459"/>
      <c r="C1" s="459"/>
      <c r="D1" s="459"/>
      <c r="E1" s="459"/>
      <c r="F1" s="459"/>
      <c r="G1" s="459"/>
      <c r="H1" s="459"/>
      <c r="I1" s="459"/>
      <c r="J1" s="459"/>
      <c r="K1" s="460"/>
    </row>
    <row r="2" spans="1:15" s="54" customFormat="1" ht="24.95" customHeight="1" x14ac:dyDescent="0.25">
      <c r="A2" s="406" t="s">
        <v>323</v>
      </c>
      <c r="B2" s="407"/>
      <c r="C2" s="407"/>
      <c r="D2" s="407"/>
      <c r="E2" s="407"/>
      <c r="F2" s="407"/>
      <c r="G2" s="407"/>
      <c r="H2" s="407"/>
      <c r="I2" s="407"/>
      <c r="J2" s="407"/>
      <c r="K2" s="408"/>
    </row>
    <row r="3" spans="1:15" s="54" customFormat="1" ht="24.95" customHeight="1" x14ac:dyDescent="0.25">
      <c r="A3" s="461" t="s">
        <v>376</v>
      </c>
      <c r="B3" s="462"/>
      <c r="C3" s="462"/>
      <c r="D3" s="462"/>
      <c r="E3" s="462"/>
      <c r="F3" s="462"/>
      <c r="G3" s="462"/>
      <c r="H3" s="462"/>
      <c r="I3" s="462"/>
      <c r="J3" s="462"/>
      <c r="K3" s="463"/>
    </row>
    <row r="4" spans="1:15" s="55" customFormat="1" ht="24.95" customHeight="1" x14ac:dyDescent="0.25">
      <c r="A4" s="443" t="s">
        <v>370</v>
      </c>
      <c r="B4" s="455"/>
      <c r="C4" s="387" t="str">
        <f>'Plano de Ensino'!D3</f>
        <v>Técnico em Informática para Internet</v>
      </c>
      <c r="D4" s="387"/>
      <c r="E4" s="387"/>
      <c r="F4" s="387"/>
      <c r="G4" s="387"/>
      <c r="H4" s="387"/>
      <c r="I4" s="74" t="s">
        <v>0</v>
      </c>
      <c r="J4" s="464" t="s">
        <v>307</v>
      </c>
      <c r="K4" s="465"/>
      <c r="L4" s="20"/>
      <c r="M4" s="20"/>
      <c r="N4" s="20"/>
      <c r="O4" s="48"/>
    </row>
    <row r="5" spans="1:15" s="55" customFormat="1" ht="24.95" customHeight="1" x14ac:dyDescent="0.25">
      <c r="A5" s="443" t="s">
        <v>371</v>
      </c>
      <c r="B5" s="455"/>
      <c r="C5" s="387" t="str">
        <f>'Plano de Ensino'!D4</f>
        <v>Estruturação de Inferface Web</v>
      </c>
      <c r="D5" s="387"/>
      <c r="E5" s="387"/>
      <c r="F5" s="387"/>
      <c r="G5" s="387"/>
      <c r="H5" s="387"/>
      <c r="I5" s="74" t="str">
        <f>'Plano de Ensino'!K4</f>
        <v xml:space="preserve">Carga horária: </v>
      </c>
      <c r="J5" s="466">
        <f>'Plano de Ensino'!O4</f>
        <v>80</v>
      </c>
      <c r="K5" s="467"/>
      <c r="L5" s="20"/>
      <c r="M5" s="20"/>
      <c r="N5" s="20"/>
      <c r="O5" s="48"/>
    </row>
    <row r="6" spans="1:15" s="55" customFormat="1" ht="28.5" customHeight="1" x14ac:dyDescent="0.25">
      <c r="A6" s="443" t="s">
        <v>324</v>
      </c>
      <c r="B6" s="455"/>
      <c r="C6" s="387" t="str">
        <f>'Plano de Ensino'!B9</f>
        <v>Desenvolvendo uma interface</v>
      </c>
      <c r="D6" s="387"/>
      <c r="E6" s="387"/>
      <c r="F6" s="387"/>
      <c r="G6" s="387"/>
      <c r="H6" s="387"/>
      <c r="I6" s="387"/>
      <c r="J6" s="387"/>
      <c r="K6" s="388"/>
      <c r="L6" s="20"/>
      <c r="M6" s="20"/>
      <c r="N6" s="20"/>
      <c r="O6" s="20"/>
    </row>
    <row r="7" spans="1:15" s="55" customFormat="1" ht="41.25" customHeight="1" x14ac:dyDescent="0.25">
      <c r="A7" s="397" t="s">
        <v>465</v>
      </c>
      <c r="B7" s="398"/>
      <c r="C7" s="456">
        <f>'PSA3 (aluno)'!C8</f>
        <v>0</v>
      </c>
      <c r="D7" s="456"/>
      <c r="E7" s="456"/>
      <c r="F7" s="456"/>
      <c r="G7" s="456"/>
      <c r="H7" s="456"/>
      <c r="I7" s="456"/>
      <c r="J7" s="456"/>
      <c r="K7" s="457"/>
      <c r="L7" s="59"/>
      <c r="M7" s="59"/>
      <c r="N7" s="59"/>
      <c r="O7" s="59"/>
    </row>
    <row r="8" spans="1:15" s="55" customFormat="1" ht="29.25" customHeight="1" x14ac:dyDescent="0.25">
      <c r="A8" s="414" t="s">
        <v>381</v>
      </c>
      <c r="B8" s="415"/>
      <c r="C8" s="415"/>
      <c r="D8" s="415"/>
      <c r="E8" s="415"/>
      <c r="F8" s="415"/>
      <c r="G8" s="415"/>
      <c r="H8" s="415"/>
      <c r="I8" s="415"/>
      <c r="J8" s="415"/>
      <c r="K8" s="416"/>
      <c r="L8" s="59"/>
      <c r="M8" s="59"/>
      <c r="N8" s="59"/>
      <c r="O8" s="59"/>
    </row>
    <row r="9" spans="1:15" ht="15" customHeight="1" x14ac:dyDescent="0.25">
      <c r="A9" s="443"/>
      <c r="B9" s="444" t="s">
        <v>326</v>
      </c>
      <c r="C9" s="98" t="s">
        <v>289</v>
      </c>
      <c r="D9" s="444" t="s">
        <v>455</v>
      </c>
      <c r="E9" s="444" t="s">
        <v>380</v>
      </c>
      <c r="F9" s="444" t="s">
        <v>377</v>
      </c>
      <c r="G9" s="444" t="s">
        <v>328</v>
      </c>
      <c r="H9" s="444" t="s">
        <v>327</v>
      </c>
      <c r="I9" s="455" t="s">
        <v>329</v>
      </c>
      <c r="J9" s="455" t="s">
        <v>402</v>
      </c>
      <c r="K9" s="455" t="s">
        <v>384</v>
      </c>
    </row>
    <row r="10" spans="1:15" ht="39" customHeight="1" x14ac:dyDescent="0.25">
      <c r="A10" s="443"/>
      <c r="B10" s="445"/>
      <c r="C10" s="90">
        <f>SUM(C11:C15)</f>
        <v>0</v>
      </c>
      <c r="D10" s="445"/>
      <c r="E10" s="445"/>
      <c r="F10" s="445"/>
      <c r="G10" s="445"/>
      <c r="H10" s="445"/>
      <c r="I10" s="455"/>
      <c r="J10" s="455"/>
      <c r="K10" s="455"/>
    </row>
    <row r="11" spans="1:15" s="56" customFormat="1" ht="80.099999999999994" customHeight="1" x14ac:dyDescent="0.2">
      <c r="A11" s="443"/>
      <c r="B11" s="121">
        <f>'Plano de Ensino'!E29</f>
        <v>0</v>
      </c>
      <c r="C11" s="114">
        <f>'Plano de Ensino'!I29</f>
        <v>0</v>
      </c>
      <c r="D11" s="230">
        <f>'Plano de Ensino'!F29</f>
        <v>0</v>
      </c>
      <c r="E11" s="91"/>
      <c r="F11" s="91"/>
      <c r="G11" s="91"/>
      <c r="H11" s="91"/>
      <c r="I11" s="105"/>
      <c r="J11" s="105"/>
      <c r="K11" s="105"/>
    </row>
    <row r="12" spans="1:15" s="56" customFormat="1" ht="80.099999999999994" customHeight="1" x14ac:dyDescent="0.2">
      <c r="A12" s="443"/>
      <c r="B12" s="121">
        <f>'Plano de Ensino'!E30</f>
        <v>0</v>
      </c>
      <c r="C12" s="114">
        <f>'Plano de Ensino'!I30</f>
        <v>0</v>
      </c>
      <c r="D12" s="230">
        <f>'Plano de Ensino'!F30</f>
        <v>0</v>
      </c>
      <c r="E12" s="91"/>
      <c r="F12" s="91"/>
      <c r="G12" s="91"/>
      <c r="H12" s="91"/>
      <c r="I12" s="105"/>
      <c r="J12" s="105"/>
      <c r="K12" s="105"/>
    </row>
    <row r="13" spans="1:15" s="56" customFormat="1" ht="80.099999999999994" customHeight="1" x14ac:dyDescent="0.2">
      <c r="A13" s="443"/>
      <c r="B13" s="121">
        <f>'Plano de Ensino'!E31</f>
        <v>0</v>
      </c>
      <c r="C13" s="114">
        <f>'Plano de Ensino'!I31</f>
        <v>0</v>
      </c>
      <c r="D13" s="230">
        <f>'Plano de Ensino'!F31</f>
        <v>0</v>
      </c>
      <c r="E13" s="91"/>
      <c r="F13" s="91"/>
      <c r="G13" s="91"/>
      <c r="H13" s="91"/>
      <c r="I13" s="105"/>
      <c r="J13" s="105"/>
      <c r="K13" s="105"/>
    </row>
    <row r="14" spans="1:15" s="56" customFormat="1" ht="80.099999999999994" customHeight="1" x14ac:dyDescent="0.2">
      <c r="A14" s="443"/>
      <c r="B14" s="121">
        <f>'Plano de Ensino'!E32</f>
        <v>0</v>
      </c>
      <c r="C14" s="114">
        <f>'Plano de Ensino'!I32</f>
        <v>0</v>
      </c>
      <c r="D14" s="230">
        <f>'Plano de Ensino'!F32</f>
        <v>0</v>
      </c>
      <c r="E14" s="91"/>
      <c r="F14" s="91"/>
      <c r="G14" s="91"/>
      <c r="H14" s="91"/>
      <c r="I14" s="105"/>
      <c r="J14" s="105"/>
      <c r="K14" s="105"/>
    </row>
    <row r="15" spans="1:15" s="57" customFormat="1" ht="80.099999999999994" customHeight="1" x14ac:dyDescent="0.2">
      <c r="A15" s="443"/>
      <c r="B15" s="121">
        <f>'Plano de Ensino'!E33</f>
        <v>0</v>
      </c>
      <c r="C15" s="114">
        <f>'Plano de Ensino'!I33</f>
        <v>0</v>
      </c>
      <c r="D15" s="230">
        <f>'Plano de Ensino'!F33</f>
        <v>0</v>
      </c>
      <c r="E15" s="91"/>
      <c r="F15" s="91"/>
      <c r="G15" s="91"/>
      <c r="H15" s="91"/>
      <c r="I15" s="105"/>
      <c r="J15" s="105"/>
      <c r="K15" s="105"/>
    </row>
    <row r="16" spans="1:15" s="57" customFormat="1" ht="80.099999999999994" customHeight="1" x14ac:dyDescent="0.2">
      <c r="A16" s="175"/>
      <c r="B16" s="121">
        <f>'Plano de Ensino'!E34</f>
        <v>0</v>
      </c>
      <c r="C16" s="114">
        <f>'Plano de Ensino'!I34</f>
        <v>0</v>
      </c>
      <c r="D16" s="230">
        <f>'Plano de Ensino'!F34</f>
        <v>0</v>
      </c>
      <c r="E16" s="91"/>
      <c r="F16" s="91"/>
      <c r="G16" s="91"/>
      <c r="H16" s="91"/>
      <c r="I16" s="105"/>
      <c r="J16" s="105"/>
      <c r="K16" s="176"/>
    </row>
    <row r="17" spans="1:11" s="57" customFormat="1" ht="80.099999999999994" customHeight="1" x14ac:dyDescent="0.2">
      <c r="A17" s="175"/>
      <c r="B17" s="121">
        <f>'Plano de Ensino'!E35</f>
        <v>0</v>
      </c>
      <c r="C17" s="114">
        <f>'Plano de Ensino'!I35</f>
        <v>0</v>
      </c>
      <c r="D17" s="230">
        <f>'Plano de Ensino'!F35</f>
        <v>0</v>
      </c>
      <c r="E17" s="91"/>
      <c r="F17" s="91"/>
      <c r="G17" s="91"/>
      <c r="H17" s="91"/>
      <c r="I17" s="105"/>
      <c r="J17" s="105"/>
      <c r="K17" s="176"/>
    </row>
    <row r="18" spans="1:11" s="57" customFormat="1" ht="80.099999999999994" customHeight="1" x14ac:dyDescent="0.2">
      <c r="A18" s="175"/>
      <c r="B18" s="121">
        <f>'Plano de Ensino'!E36</f>
        <v>0</v>
      </c>
      <c r="C18" s="114">
        <f>'Plano de Ensino'!I36</f>
        <v>0</v>
      </c>
      <c r="D18" s="230">
        <f>'Plano de Ensino'!F36</f>
        <v>0</v>
      </c>
      <c r="E18" s="91"/>
      <c r="F18" s="91"/>
      <c r="G18" s="91"/>
      <c r="H18" s="91"/>
      <c r="I18" s="105"/>
      <c r="J18" s="105"/>
      <c r="K18" s="176"/>
    </row>
    <row r="19" spans="1:11" s="57" customFormat="1" ht="80.099999999999994" customHeight="1" x14ac:dyDescent="0.2">
      <c r="A19" s="175"/>
      <c r="B19" s="121">
        <f>'Plano de Ensino'!E37</f>
        <v>0</v>
      </c>
      <c r="C19" s="114">
        <f>'Plano de Ensino'!I37</f>
        <v>0</v>
      </c>
      <c r="D19" s="230">
        <f>'Plano de Ensino'!F37</f>
        <v>0</v>
      </c>
      <c r="E19" s="91"/>
      <c r="F19" s="91"/>
      <c r="G19" s="91"/>
      <c r="H19" s="91"/>
      <c r="I19" s="105"/>
      <c r="J19" s="105"/>
      <c r="K19" s="176"/>
    </row>
    <row r="20" spans="1:11" s="57" customFormat="1" ht="80.099999999999994" customHeight="1" x14ac:dyDescent="0.2">
      <c r="A20" s="175"/>
      <c r="B20" s="121">
        <f>'Plano de Ensino'!E38</f>
        <v>0</v>
      </c>
      <c r="C20" s="114">
        <f>'Plano de Ensino'!I38</f>
        <v>0</v>
      </c>
      <c r="D20" s="230">
        <f>'Plano de Ensino'!F38</f>
        <v>0</v>
      </c>
      <c r="E20" s="91"/>
      <c r="F20" s="91"/>
      <c r="G20" s="91"/>
      <c r="H20" s="91"/>
      <c r="I20" s="105"/>
      <c r="J20" s="105"/>
      <c r="K20" s="176"/>
    </row>
    <row r="21" spans="1:11" s="57" customFormat="1" ht="50.1" hidden="1" customHeight="1" x14ac:dyDescent="0.2">
      <c r="A21" s="77"/>
      <c r="B21" s="87"/>
      <c r="C21" s="67"/>
      <c r="D21" s="67"/>
      <c r="E21" s="85"/>
      <c r="F21" s="85"/>
      <c r="G21" s="85"/>
      <c r="H21" s="85"/>
      <c r="I21" s="85"/>
      <c r="J21" s="68"/>
      <c r="K21" s="86"/>
    </row>
    <row r="22" spans="1:11" s="57" customFormat="1" ht="30" customHeight="1" x14ac:dyDescent="0.2">
      <c r="A22" s="414" t="s">
        <v>382</v>
      </c>
      <c r="B22" s="415"/>
      <c r="C22" s="415"/>
      <c r="D22" s="415"/>
      <c r="E22" s="415"/>
      <c r="F22" s="415"/>
      <c r="G22" s="415"/>
      <c r="H22" s="415"/>
      <c r="I22" s="415"/>
      <c r="J22" s="415"/>
      <c r="K22" s="416"/>
    </row>
    <row r="23" spans="1:11" ht="15" customHeight="1" x14ac:dyDescent="0.25">
      <c r="A23" s="443"/>
      <c r="B23" s="455" t="s">
        <v>386</v>
      </c>
      <c r="C23" s="389" t="s">
        <v>354</v>
      </c>
      <c r="D23" s="446" t="s">
        <v>400</v>
      </c>
      <c r="E23" s="447"/>
      <c r="F23" s="448"/>
      <c r="G23" s="455" t="s">
        <v>383</v>
      </c>
      <c r="H23" s="455"/>
      <c r="I23" s="446" t="s">
        <v>372</v>
      </c>
      <c r="J23" s="447"/>
      <c r="K23" s="476"/>
    </row>
    <row r="24" spans="1:11" x14ac:dyDescent="0.25">
      <c r="A24" s="443"/>
      <c r="B24" s="455"/>
      <c r="C24" s="389"/>
      <c r="D24" s="449"/>
      <c r="E24" s="450"/>
      <c r="F24" s="451"/>
      <c r="G24" s="98" t="s">
        <v>330</v>
      </c>
      <c r="H24" s="98" t="s">
        <v>331</v>
      </c>
      <c r="I24" s="449"/>
      <c r="J24" s="450"/>
      <c r="K24" s="477"/>
    </row>
    <row r="25" spans="1:11" s="104" customFormat="1" ht="300" customHeight="1" x14ac:dyDescent="0.25">
      <c r="A25" s="443"/>
      <c r="B25" s="115" t="str">
        <f>C6</f>
        <v>Desenvolvendo uma interface</v>
      </c>
      <c r="C25" s="116">
        <f>'Plano de Ensino'!D29</f>
        <v>0</v>
      </c>
      <c r="D25" s="452"/>
      <c r="E25" s="453"/>
      <c r="F25" s="454"/>
      <c r="G25" s="103"/>
      <c r="H25" s="103"/>
      <c r="I25" s="478"/>
      <c r="J25" s="479"/>
      <c r="K25" s="480"/>
    </row>
    <row r="26" spans="1:11" ht="30" hidden="1" customHeight="1" x14ac:dyDescent="0.25">
      <c r="A26" s="443"/>
      <c r="B26" s="88"/>
      <c r="C26" s="75"/>
      <c r="D26" s="75"/>
      <c r="E26" s="75"/>
      <c r="F26" s="75"/>
      <c r="G26" s="66"/>
      <c r="H26" s="66"/>
      <c r="I26" s="66"/>
      <c r="J26" s="474"/>
      <c r="K26" s="475"/>
    </row>
    <row r="27" spans="1:11" ht="30" hidden="1" customHeight="1" x14ac:dyDescent="0.25">
      <c r="A27" s="443"/>
      <c r="B27" s="88"/>
      <c r="C27" s="75"/>
      <c r="D27" s="75"/>
      <c r="E27" s="75"/>
      <c r="F27" s="75"/>
      <c r="G27" s="66"/>
      <c r="H27" s="66"/>
      <c r="I27" s="66"/>
      <c r="J27" s="474"/>
      <c r="K27" s="475"/>
    </row>
    <row r="28" spans="1:11" ht="30" hidden="1" customHeight="1" x14ac:dyDescent="0.25">
      <c r="A28" s="443"/>
      <c r="B28" s="88"/>
      <c r="C28" s="75"/>
      <c r="D28" s="75"/>
      <c r="E28" s="75"/>
      <c r="F28" s="75"/>
      <c r="G28" s="66"/>
      <c r="H28" s="66"/>
      <c r="I28" s="66"/>
      <c r="J28" s="474"/>
      <c r="K28" s="475"/>
    </row>
    <row r="29" spans="1:11" ht="30" hidden="1" customHeight="1" x14ac:dyDescent="0.25">
      <c r="A29" s="443"/>
      <c r="B29" s="88"/>
      <c r="C29" s="75"/>
      <c r="D29" s="75"/>
      <c r="E29" s="75"/>
      <c r="F29" s="75"/>
      <c r="G29" s="66"/>
      <c r="H29" s="66"/>
      <c r="I29" s="66"/>
      <c r="J29" s="474"/>
      <c r="K29" s="475"/>
    </row>
    <row r="30" spans="1:11" ht="30" hidden="1" customHeight="1" x14ac:dyDescent="0.25">
      <c r="A30" s="77"/>
      <c r="B30" s="88"/>
      <c r="C30" s="75"/>
      <c r="D30" s="75"/>
      <c r="E30" s="75"/>
      <c r="F30" s="75"/>
      <c r="G30" s="66"/>
      <c r="H30" s="66"/>
      <c r="I30" s="66"/>
      <c r="J30" s="474"/>
      <c r="K30" s="475"/>
    </row>
    <row r="31" spans="1:11" ht="15" customHeight="1" x14ac:dyDescent="0.25">
      <c r="A31" s="481" t="s">
        <v>387</v>
      </c>
      <c r="B31" s="422"/>
      <c r="C31" s="422"/>
      <c r="D31" s="422"/>
      <c r="E31" s="422"/>
      <c r="F31" s="422"/>
      <c r="G31" s="422"/>
      <c r="H31" s="422"/>
      <c r="I31" s="422"/>
      <c r="J31" s="422"/>
      <c r="K31" s="482"/>
    </row>
    <row r="32" spans="1:11" ht="144.75" customHeight="1" thickBot="1" x14ac:dyDescent="0.3">
      <c r="A32" s="471"/>
      <c r="B32" s="472"/>
      <c r="C32" s="472"/>
      <c r="D32" s="472"/>
      <c r="E32" s="472"/>
      <c r="F32" s="472"/>
      <c r="G32" s="472"/>
      <c r="H32" s="472"/>
      <c r="I32" s="472"/>
      <c r="J32" s="472"/>
      <c r="K32" s="473"/>
    </row>
    <row r="33" spans="2:13" ht="15.75" thickTop="1" x14ac:dyDescent="0.25"/>
    <row r="34" spans="2:13" ht="30" hidden="1" x14ac:dyDescent="0.25">
      <c r="B34" s="53" t="s">
        <v>368</v>
      </c>
      <c r="C34" s="53" t="s">
        <v>369</v>
      </c>
    </row>
    <row r="35" spans="2:13" hidden="1" x14ac:dyDescent="0.25">
      <c r="B35" s="53" t="str">
        <f>'PSA1 (aluno)'!A47</f>
        <v>Desenvolvendo uma interface</v>
      </c>
      <c r="C35" s="58" t="str">
        <f>'PSA1 (aluno)'!A21</f>
        <v>Estudos dos conteúdos programáticos e realização dos exercícios de passagem.</v>
      </c>
      <c r="D35" s="58"/>
      <c r="E35" s="60" t="s">
        <v>318</v>
      </c>
      <c r="F35" s="60"/>
      <c r="G35" s="60"/>
      <c r="H35" s="60"/>
      <c r="I35" s="60"/>
      <c r="J35" s="60"/>
      <c r="K35" s="60"/>
      <c r="L35" s="60"/>
      <c r="M35" s="61"/>
    </row>
    <row r="36" spans="2:13" hidden="1" x14ac:dyDescent="0.25">
      <c r="B36" s="53" t="str">
        <f>'PSA1 (aluno)'!A48</f>
        <v>Site responsivo</v>
      </c>
      <c r="C36" s="58" t="str">
        <f>'PSA1 (aluno)'!A22</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D36" s="58"/>
      <c r="E36" s="62" t="s">
        <v>320</v>
      </c>
      <c r="F36" s="62"/>
      <c r="G36" s="62"/>
      <c r="H36" s="62"/>
      <c r="I36" s="62"/>
      <c r="J36" s="62"/>
      <c r="K36" s="62"/>
      <c r="L36" s="62"/>
      <c r="M36" s="63"/>
    </row>
    <row r="37" spans="2:13" hidden="1" x14ac:dyDescent="0.25">
      <c r="B37" s="53">
        <f>'PSA1 (aluno)'!A49</f>
        <v>0</v>
      </c>
      <c r="C37" s="58" t="str">
        <f>'PSA1 (aluno)'!A23</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D37" s="58"/>
      <c r="E37" s="62" t="s">
        <v>321</v>
      </c>
      <c r="F37" s="62"/>
      <c r="G37" s="62"/>
      <c r="H37" s="62"/>
      <c r="I37" s="62"/>
      <c r="J37" s="62"/>
      <c r="K37" s="62"/>
      <c r="L37" s="62"/>
      <c r="M37" s="63"/>
    </row>
    <row r="38" spans="2:13" hidden="1" x14ac:dyDescent="0.25">
      <c r="B38" s="53">
        <f>'PSA1 (aluno)'!A50</f>
        <v>0</v>
      </c>
      <c r="C38" s="58">
        <f>'PSA1 (aluno)'!A24</f>
        <v>0</v>
      </c>
      <c r="D38" s="58"/>
      <c r="E38" s="64" t="s">
        <v>322</v>
      </c>
      <c r="F38" s="64"/>
      <c r="G38" s="64"/>
      <c r="H38" s="64"/>
      <c r="I38" s="64"/>
      <c r="J38" s="64"/>
      <c r="K38" s="64"/>
      <c r="L38" s="64"/>
      <c r="M38" s="65"/>
    </row>
    <row r="39" spans="2:13" hidden="1" x14ac:dyDescent="0.25">
      <c r="B39" s="53">
        <f>'PSA1 (aluno)'!A51</f>
        <v>0</v>
      </c>
      <c r="C39" s="58">
        <f>'PSA1 (aluno)'!A25</f>
        <v>0</v>
      </c>
      <c r="D39" s="58"/>
    </row>
    <row r="40" spans="2:13" hidden="1" x14ac:dyDescent="0.25">
      <c r="B40" s="53">
        <f>'PSA1 (aluno)'!A52</f>
        <v>0</v>
      </c>
      <c r="C40" s="58">
        <f>'PSA1 (aluno)'!A26</f>
        <v>0</v>
      </c>
      <c r="D40" s="58"/>
    </row>
    <row r="41" spans="2:13" hidden="1" x14ac:dyDescent="0.25">
      <c r="B41" s="53">
        <f>'PSA1 (aluno)'!A53</f>
        <v>0</v>
      </c>
      <c r="C41" s="58">
        <f>'PSA1 (aluno)'!A27</f>
        <v>0</v>
      </c>
      <c r="D41" s="58"/>
    </row>
    <row r="42" spans="2:13" hidden="1" x14ac:dyDescent="0.25">
      <c r="B42" s="53">
        <f>'PSA1 (aluno)'!A54</f>
        <v>0</v>
      </c>
      <c r="C42" s="58">
        <f>'PSA1 (aluno)'!A28</f>
        <v>0</v>
      </c>
      <c r="D42" s="58"/>
    </row>
    <row r="43" spans="2:13" hidden="1" x14ac:dyDescent="0.25">
      <c r="B43" s="53">
        <f>'PSA1 (aluno)'!A55</f>
        <v>0</v>
      </c>
      <c r="C43" s="58">
        <f>'PSA1 (aluno)'!A29</f>
        <v>0</v>
      </c>
      <c r="D43" s="58"/>
    </row>
    <row r="44" spans="2:13" hidden="1" x14ac:dyDescent="0.25">
      <c r="B44" s="53">
        <f>'PSA1 (aluno)'!A56</f>
        <v>0</v>
      </c>
      <c r="C44" s="58">
        <f>'PSA1 (aluno)'!A30</f>
        <v>0</v>
      </c>
      <c r="D44" s="58"/>
    </row>
    <row r="45" spans="2:13" x14ac:dyDescent="0.25">
      <c r="C45" s="58"/>
      <c r="D45" s="58"/>
    </row>
  </sheetData>
  <mergeCells count="40">
    <mergeCell ref="J29:K29"/>
    <mergeCell ref="J30:K30"/>
    <mergeCell ref="A31:K31"/>
    <mergeCell ref="A32:K32"/>
    <mergeCell ref="J27:K27"/>
    <mergeCell ref="A23:A29"/>
    <mergeCell ref="B23:B24"/>
    <mergeCell ref="C23:C24"/>
    <mergeCell ref="G23:H23"/>
    <mergeCell ref="J26:K26"/>
    <mergeCell ref="I23:K24"/>
    <mergeCell ref="I25:K25"/>
    <mergeCell ref="J28:K28"/>
    <mergeCell ref="A5:B5"/>
    <mergeCell ref="C5:H5"/>
    <mergeCell ref="J5:K5"/>
    <mergeCell ref="A6:B6"/>
    <mergeCell ref="C6:K6"/>
    <mergeCell ref="A1:K1"/>
    <mergeCell ref="A2:K2"/>
    <mergeCell ref="A3:K3"/>
    <mergeCell ref="A4:B4"/>
    <mergeCell ref="C4:H4"/>
    <mergeCell ref="J4:K4"/>
    <mergeCell ref="D9:D10"/>
    <mergeCell ref="D23:F24"/>
    <mergeCell ref="D25:F25"/>
    <mergeCell ref="A7:B7"/>
    <mergeCell ref="C7:K7"/>
    <mergeCell ref="A8:K8"/>
    <mergeCell ref="A9:A15"/>
    <mergeCell ref="B9:B10"/>
    <mergeCell ref="E9:E10"/>
    <mergeCell ref="F9:F10"/>
    <mergeCell ref="G9:G10"/>
    <mergeCell ref="H9:H10"/>
    <mergeCell ref="I9:I10"/>
    <mergeCell ref="J9:J10"/>
    <mergeCell ref="K9:K10"/>
    <mergeCell ref="A22:K22"/>
  </mergeCells>
  <conditionalFormatting sqref="C7:D7">
    <cfRule type="cellIs" dxfId="47" priority="2" operator="equal">
      <formula>0</formula>
    </cfRule>
  </conditionalFormatting>
  <conditionalFormatting sqref="C7:D7">
    <cfRule type="cellIs" dxfId="46" priority="1" operator="equal">
      <formula>0</formula>
    </cfRule>
  </conditionalFormatting>
  <dataValidations count="2">
    <dataValidation allowBlank="1" showInputMessage="1" showErrorMessage="1" sqref="C7:K7"/>
    <dataValidation allowBlank="1" showInputMessage="1" showErrorMessage="1" errorTitle="ATENÇÃO" error="Escolher título da situação de aprendizagem na lista suspensa" sqref="C6:K6"/>
  </dataValidations>
  <printOptions horizontalCentered="1"/>
  <pageMargins left="0.23622047244094491" right="0.23622047244094491" top="0.74803149606299213" bottom="0.74803149606299213" header="0.31496062992125984" footer="0.31496062992125984"/>
  <pageSetup paperSize="9" scale="59" fitToHeight="2" orientation="landscape" r:id="rId1"/>
  <headerFooter>
    <oddHeader>&amp;C&amp;G</oddHeader>
    <oddFooter>&amp;A</oddFooter>
  </headerFooter>
  <rowBreaks count="2" manualBreakCount="2">
    <brk id="15" max="9" man="1"/>
    <brk id="21" max="7"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1">
    <tabColor theme="9" tint="-0.499984740745262"/>
  </sheetPr>
  <dimension ref="A1:O110"/>
  <sheetViews>
    <sheetView view="pageBreakPreview" zoomScale="85" zoomScaleNormal="97" zoomScaleSheetLayoutView="85" workbookViewId="0">
      <selection activeCell="A8" sqref="A8:B8"/>
    </sheetView>
  </sheetViews>
  <sheetFormatPr defaultRowHeight="15" x14ac:dyDescent="0.25"/>
  <cols>
    <col min="1" max="1" width="69.28515625" style="13" customWidth="1"/>
    <col min="2" max="2" width="9.42578125" style="13" customWidth="1"/>
    <col min="3" max="3" width="9.140625" style="13"/>
    <col min="4" max="4" width="7.7109375" style="13" customWidth="1"/>
    <col min="5" max="5" width="9.140625" style="13"/>
    <col min="6" max="6" width="13.7109375" style="13" customWidth="1"/>
    <col min="7" max="8" width="9.140625" style="13"/>
    <col min="9" max="9" width="11.28515625" style="13" customWidth="1"/>
    <col min="10" max="11" width="9.140625" style="13"/>
    <col min="12" max="12" width="9.28515625" style="13" bestFit="1" customWidth="1"/>
    <col min="13" max="14" width="9.140625" style="13"/>
    <col min="15" max="15" width="11.28515625" style="13" customWidth="1"/>
    <col min="16" max="16384" width="9.140625" style="13"/>
  </cols>
  <sheetData>
    <row r="1" spans="1:15" ht="15.75" thickTop="1" x14ac:dyDescent="0.25">
      <c r="A1" s="425"/>
      <c r="B1" s="426"/>
      <c r="C1" s="426"/>
      <c r="D1" s="426"/>
      <c r="E1" s="426"/>
      <c r="F1" s="426"/>
      <c r="G1" s="426"/>
      <c r="H1" s="426"/>
      <c r="I1" s="426"/>
      <c r="J1" s="426"/>
      <c r="K1" s="426"/>
      <c r="L1" s="426"/>
      <c r="M1" s="426"/>
      <c r="N1" s="426"/>
      <c r="O1" s="427"/>
    </row>
    <row r="2" spans="1:15" ht="18" x14ac:dyDescent="0.25">
      <c r="A2" s="403" t="s">
        <v>463</v>
      </c>
      <c r="B2" s="404"/>
      <c r="C2" s="404"/>
      <c r="D2" s="404"/>
      <c r="E2" s="404"/>
      <c r="F2" s="404"/>
      <c r="G2" s="404"/>
      <c r="H2" s="404"/>
      <c r="I2" s="404"/>
      <c r="J2" s="404"/>
      <c r="K2" s="404"/>
      <c r="L2" s="404"/>
      <c r="M2" s="404"/>
      <c r="N2" s="404"/>
      <c r="O2" s="405"/>
    </row>
    <row r="3" spans="1:15" s="14" customFormat="1" ht="24" customHeight="1" x14ac:dyDescent="0.25">
      <c r="A3" s="406" t="s">
        <v>323</v>
      </c>
      <c r="B3" s="407"/>
      <c r="C3" s="407"/>
      <c r="D3" s="407"/>
      <c r="E3" s="407"/>
      <c r="F3" s="407"/>
      <c r="G3" s="407"/>
      <c r="H3" s="407"/>
      <c r="I3" s="407"/>
      <c r="J3" s="407"/>
      <c r="K3" s="407"/>
      <c r="L3" s="407"/>
      <c r="M3" s="407"/>
      <c r="N3" s="407"/>
      <c r="O3" s="408"/>
    </row>
    <row r="4" spans="1:15" s="14" customFormat="1" ht="20.25" customHeight="1" x14ac:dyDescent="0.25">
      <c r="A4" s="409" t="s">
        <v>365</v>
      </c>
      <c r="B4" s="410"/>
      <c r="C4" s="410"/>
      <c r="D4" s="410"/>
      <c r="E4" s="410"/>
      <c r="F4" s="410"/>
      <c r="G4" s="410"/>
      <c r="H4" s="410"/>
      <c r="I4" s="410"/>
      <c r="J4" s="410"/>
      <c r="K4" s="410"/>
      <c r="L4" s="410"/>
      <c r="M4" s="410"/>
      <c r="N4" s="410"/>
      <c r="O4" s="411"/>
    </row>
    <row r="5" spans="1:15" s="14" customFormat="1" ht="18" customHeight="1" x14ac:dyDescent="0.25">
      <c r="A5" s="399" t="str">
        <f>'Plano de Ensino'!A3:C3</f>
        <v>Nome do curso:</v>
      </c>
      <c r="B5" s="400"/>
      <c r="C5" s="412" t="str">
        <f>'Plano de Ensino'!D3</f>
        <v>Técnico em Informática para Internet</v>
      </c>
      <c r="D5" s="412"/>
      <c r="E5" s="412"/>
      <c r="F5" s="412"/>
      <c r="G5" s="412"/>
      <c r="H5" s="412"/>
      <c r="I5" s="412"/>
      <c r="J5" s="412"/>
      <c r="K5" s="412"/>
      <c r="L5" s="412"/>
      <c r="M5" s="383" t="s">
        <v>0</v>
      </c>
      <c r="N5" s="383"/>
      <c r="O5" s="113" t="s">
        <v>307</v>
      </c>
    </row>
    <row r="6" spans="1:15" s="14" customFormat="1" ht="24.95" customHeight="1" x14ac:dyDescent="0.25">
      <c r="A6" s="395" t="str">
        <f>'Plano de Ensino'!A4:C4</f>
        <v>Unidade  Curricular:</v>
      </c>
      <c r="B6" s="383"/>
      <c r="C6" s="412" t="str">
        <f>'Plano de Ensino'!D4</f>
        <v>Estruturação de Inferface Web</v>
      </c>
      <c r="D6" s="412"/>
      <c r="E6" s="412"/>
      <c r="F6" s="412"/>
      <c r="G6" s="412"/>
      <c r="H6" s="412"/>
      <c r="I6" s="412"/>
      <c r="J6" s="412"/>
      <c r="K6" s="412"/>
      <c r="L6" s="412"/>
      <c r="M6" s="383" t="str">
        <f>'Plano de Ensino'!K4</f>
        <v xml:space="preserve">Carga horária: </v>
      </c>
      <c r="N6" s="383"/>
      <c r="O6" s="112">
        <f>'Plano de Ensino'!O4</f>
        <v>80</v>
      </c>
    </row>
    <row r="7" spans="1:15" s="14" customFormat="1" ht="24.95" customHeight="1" x14ac:dyDescent="0.25">
      <c r="A7" s="395" t="s">
        <v>324</v>
      </c>
      <c r="B7" s="396"/>
      <c r="C7" s="387" t="str">
        <f>'Plano de Ensino'!B9</f>
        <v>Desenvolvendo uma interface</v>
      </c>
      <c r="D7" s="387"/>
      <c r="E7" s="387"/>
      <c r="F7" s="387"/>
      <c r="G7" s="387"/>
      <c r="H7" s="387"/>
      <c r="I7" s="387"/>
      <c r="J7" s="387"/>
      <c r="K7" s="387"/>
      <c r="L7" s="387"/>
      <c r="M7" s="387"/>
      <c r="N7" s="387"/>
      <c r="O7" s="388"/>
    </row>
    <row r="8" spans="1:15" s="14" customFormat="1" ht="39.75" customHeight="1" x14ac:dyDescent="0.25">
      <c r="A8" s="397" t="s">
        <v>465</v>
      </c>
      <c r="B8" s="398"/>
      <c r="C8" s="393"/>
      <c r="D8" s="393"/>
      <c r="E8" s="393"/>
      <c r="F8" s="393"/>
      <c r="G8" s="393"/>
      <c r="H8" s="393"/>
      <c r="I8" s="393"/>
      <c r="J8" s="393"/>
      <c r="K8" s="393"/>
      <c r="L8" s="393"/>
      <c r="M8" s="393"/>
      <c r="N8" s="393"/>
      <c r="O8" s="394"/>
    </row>
    <row r="9" spans="1:15" s="15" customFormat="1" ht="24.95" customHeight="1" x14ac:dyDescent="0.2">
      <c r="A9" s="384" t="s">
        <v>361</v>
      </c>
      <c r="B9" s="385"/>
      <c r="C9" s="385"/>
      <c r="D9" s="385"/>
      <c r="E9" s="385"/>
      <c r="F9" s="385"/>
      <c r="G9" s="385"/>
      <c r="H9" s="385"/>
      <c r="I9" s="385"/>
      <c r="J9" s="385"/>
      <c r="K9" s="385"/>
      <c r="L9" s="385"/>
      <c r="M9" s="385"/>
      <c r="N9" s="385"/>
      <c r="O9" s="386"/>
    </row>
    <row r="10" spans="1:15" s="15" customFormat="1" ht="96" customHeight="1" x14ac:dyDescent="0.2">
      <c r="A10" s="390"/>
      <c r="B10" s="391"/>
      <c r="C10" s="391"/>
      <c r="D10" s="391"/>
      <c r="E10" s="391"/>
      <c r="F10" s="391"/>
      <c r="G10" s="391"/>
      <c r="H10" s="391"/>
      <c r="I10" s="391"/>
      <c r="J10" s="391"/>
      <c r="K10" s="391"/>
      <c r="L10" s="391"/>
      <c r="M10" s="391"/>
      <c r="N10" s="391"/>
      <c r="O10" s="392"/>
    </row>
    <row r="11" spans="1:15" s="15" customFormat="1" ht="20.100000000000001" customHeight="1" x14ac:dyDescent="0.2">
      <c r="A11" s="384" t="s">
        <v>325</v>
      </c>
      <c r="B11" s="385"/>
      <c r="C11" s="385"/>
      <c r="D11" s="385"/>
      <c r="E11" s="385"/>
      <c r="F11" s="385"/>
      <c r="G11" s="385"/>
      <c r="H11" s="385"/>
      <c r="I11" s="385"/>
      <c r="J11" s="385"/>
      <c r="K11" s="385"/>
      <c r="L11" s="385"/>
      <c r="M11" s="385"/>
      <c r="N11" s="385"/>
      <c r="O11" s="386"/>
    </row>
    <row r="12" spans="1:15" s="15" customFormat="1" ht="88.5" customHeight="1" x14ac:dyDescent="0.2">
      <c r="A12" s="390"/>
      <c r="B12" s="391"/>
      <c r="C12" s="391"/>
      <c r="D12" s="391"/>
      <c r="E12" s="391"/>
      <c r="F12" s="391"/>
      <c r="G12" s="391"/>
      <c r="H12" s="391"/>
      <c r="I12" s="391"/>
      <c r="J12" s="391"/>
      <c r="K12" s="391"/>
      <c r="L12" s="391"/>
      <c r="M12" s="391"/>
      <c r="N12" s="391"/>
      <c r="O12" s="392"/>
    </row>
    <row r="13" spans="1:15" s="15" customFormat="1" ht="20.100000000000001" customHeight="1" x14ac:dyDescent="0.2">
      <c r="A13" s="384" t="s">
        <v>362</v>
      </c>
      <c r="B13" s="385"/>
      <c r="C13" s="385"/>
      <c r="D13" s="385"/>
      <c r="E13" s="385"/>
      <c r="F13" s="385"/>
      <c r="G13" s="385"/>
      <c r="H13" s="385"/>
      <c r="I13" s="385"/>
      <c r="J13" s="385"/>
      <c r="K13" s="385"/>
      <c r="L13" s="385"/>
      <c r="M13" s="385"/>
      <c r="N13" s="385"/>
      <c r="O13" s="386"/>
    </row>
    <row r="14" spans="1:15" s="15" customFormat="1" ht="88.5" customHeight="1" x14ac:dyDescent="0.2">
      <c r="A14" s="390"/>
      <c r="B14" s="391"/>
      <c r="C14" s="391"/>
      <c r="D14" s="391"/>
      <c r="E14" s="391"/>
      <c r="F14" s="391"/>
      <c r="G14" s="391"/>
      <c r="H14" s="391"/>
      <c r="I14" s="391"/>
      <c r="J14" s="391"/>
      <c r="K14" s="391"/>
      <c r="L14" s="391"/>
      <c r="M14" s="391"/>
      <c r="N14" s="391"/>
      <c r="O14" s="392"/>
    </row>
    <row r="15" spans="1:15" s="15" customFormat="1" ht="20.100000000000001" customHeight="1" x14ac:dyDescent="0.2">
      <c r="A15" s="384" t="s">
        <v>392</v>
      </c>
      <c r="B15" s="385"/>
      <c r="C15" s="385"/>
      <c r="D15" s="385"/>
      <c r="E15" s="385"/>
      <c r="F15" s="385"/>
      <c r="G15" s="385"/>
      <c r="H15" s="385"/>
      <c r="I15" s="385"/>
      <c r="J15" s="385"/>
      <c r="K15" s="385"/>
      <c r="L15" s="385"/>
      <c r="M15" s="385"/>
      <c r="N15" s="385"/>
      <c r="O15" s="386"/>
    </row>
    <row r="16" spans="1:15" s="15" customFormat="1" ht="76.5" customHeight="1" x14ac:dyDescent="0.2">
      <c r="A16" s="417"/>
      <c r="B16" s="418"/>
      <c r="C16" s="418"/>
      <c r="D16" s="418"/>
      <c r="E16" s="418"/>
      <c r="F16" s="418"/>
      <c r="G16" s="418"/>
      <c r="H16" s="418"/>
      <c r="I16" s="418"/>
      <c r="J16" s="418"/>
      <c r="K16" s="418"/>
      <c r="L16" s="418"/>
      <c r="M16" s="418"/>
      <c r="N16" s="418"/>
      <c r="O16" s="419"/>
    </row>
    <row r="17" spans="1:15" s="49" customFormat="1" ht="31.5" customHeight="1" x14ac:dyDescent="0.3">
      <c r="A17" s="414" t="s">
        <v>364</v>
      </c>
      <c r="B17" s="415"/>
      <c r="C17" s="415"/>
      <c r="D17" s="415"/>
      <c r="E17" s="415"/>
      <c r="F17" s="415"/>
      <c r="G17" s="415"/>
      <c r="H17" s="415"/>
      <c r="I17" s="415"/>
      <c r="J17" s="415"/>
      <c r="K17" s="415"/>
      <c r="L17" s="415"/>
      <c r="M17" s="415"/>
      <c r="N17" s="415"/>
      <c r="O17" s="416"/>
    </row>
    <row r="18" spans="1:15" ht="36" customHeight="1" x14ac:dyDescent="0.25">
      <c r="A18" s="78" t="s">
        <v>312</v>
      </c>
      <c r="B18" s="389" t="s">
        <v>363</v>
      </c>
      <c r="C18" s="296" t="s">
        <v>315</v>
      </c>
      <c r="D18" s="296"/>
      <c r="E18" s="296"/>
      <c r="F18" s="296"/>
      <c r="G18" s="296"/>
      <c r="H18" s="296" t="s">
        <v>316</v>
      </c>
      <c r="I18" s="296"/>
      <c r="J18" s="296"/>
      <c r="K18" s="296"/>
      <c r="L18" s="296"/>
      <c r="M18" s="431" t="s">
        <v>314</v>
      </c>
      <c r="N18" s="432"/>
      <c r="O18" s="433"/>
    </row>
    <row r="19" spans="1:15" ht="45" customHeight="1" x14ac:dyDescent="0.25">
      <c r="A19" s="413" t="s">
        <v>332</v>
      </c>
      <c r="B19" s="389"/>
      <c r="C19" s="187" t="s">
        <v>289</v>
      </c>
      <c r="D19" s="420" t="s">
        <v>397</v>
      </c>
      <c r="E19" s="420" t="s">
        <v>398</v>
      </c>
      <c r="F19" s="420" t="s">
        <v>358</v>
      </c>
      <c r="G19" s="420" t="s">
        <v>357</v>
      </c>
      <c r="H19" s="179" t="s">
        <v>289</v>
      </c>
      <c r="I19" s="420" t="s">
        <v>385</v>
      </c>
      <c r="J19" s="420" t="s">
        <v>339</v>
      </c>
      <c r="K19" s="420" t="s">
        <v>358</v>
      </c>
      <c r="L19" s="420" t="s">
        <v>357</v>
      </c>
      <c r="M19" s="434"/>
      <c r="N19" s="435"/>
      <c r="O19" s="436"/>
    </row>
    <row r="20" spans="1:15" ht="21" x14ac:dyDescent="0.25">
      <c r="A20" s="413"/>
      <c r="B20" s="70">
        <f>SUM(B21:B44)</f>
        <v>36</v>
      </c>
      <c r="C20" s="70">
        <f t="shared" ref="C20:H20" si="0">SUM(C21:C44)</f>
        <v>28</v>
      </c>
      <c r="D20" s="302"/>
      <c r="E20" s="302"/>
      <c r="F20" s="302"/>
      <c r="G20" s="302"/>
      <c r="H20" s="70">
        <f t="shared" si="0"/>
        <v>8</v>
      </c>
      <c r="I20" s="302"/>
      <c r="J20" s="302"/>
      <c r="K20" s="302"/>
      <c r="L20" s="302"/>
      <c r="M20" s="437"/>
      <c r="N20" s="438"/>
      <c r="O20" s="439"/>
    </row>
    <row r="21" spans="1:15" ht="30" x14ac:dyDescent="0.25">
      <c r="A21" s="124" t="str">
        <f>'Plano de Ensino'!E9</f>
        <v>Estudos dos conteúdos programáticos e realização dos exercícios de passagem.</v>
      </c>
      <c r="B21" s="123">
        <f>'Plano de Ensino'!I9</f>
        <v>22</v>
      </c>
      <c r="C21" s="110">
        <f>'Plano de Ensino'!K9</f>
        <v>22</v>
      </c>
      <c r="D21" s="111" t="str">
        <f>IF('Plano de Ensino'!L9&gt;0,'Plano de Ensino'!L9,"-")</f>
        <v>-</v>
      </c>
      <c r="E21" s="111" t="str">
        <f>IF('Plano de Ensino'!M9&gt;0,'Plano de Ensino'!M9,"-")</f>
        <v>-</v>
      </c>
      <c r="F21" s="111" t="str">
        <f>IF('Plano de Ensino'!N9&gt;0,'Plano de Ensino'!N9,"-")</f>
        <v>-</v>
      </c>
      <c r="G21" s="111" t="str">
        <f>IF('Plano de Ensino'!O9&gt;0,'Plano de Ensino'!O9,"-")</f>
        <v>-</v>
      </c>
      <c r="H21" s="111" t="str">
        <f>IF('Plano de Ensino'!P9&gt;0,'Plano de Ensino'!P9,"-")</f>
        <v>-</v>
      </c>
      <c r="I21" s="111" t="str">
        <f>IF('Plano de Ensino'!R9&gt;0,'Plano de Ensino'!R9,"-")</f>
        <v>-</v>
      </c>
      <c r="J21" s="111" t="str">
        <f>IF('Plano de Ensino'!S9&gt;0,'Plano de Ensino'!S9,"-")</f>
        <v>-</v>
      </c>
      <c r="K21" s="111" t="str">
        <f>IF('Plano de Ensino'!T9&gt;0,'Plano de Ensino'!T9,"-")</f>
        <v>-</v>
      </c>
      <c r="L21" s="111" t="str">
        <f>IF('Plano de Ensino'!U9&gt;0,'Plano de Ensino'!U9,"-")</f>
        <v>-</v>
      </c>
      <c r="M21" s="440" t="str">
        <f>IF('Plano de Ensino'!V9&gt;0,'Plano de Ensino'!V9,"-")</f>
        <v>-</v>
      </c>
      <c r="N21" s="441"/>
      <c r="O21" s="442"/>
    </row>
    <row r="22" spans="1:15" ht="409.5" x14ac:dyDescent="0.25">
      <c r="A22" s="124"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B22" s="123">
        <f>'Plano de Ensino'!I10</f>
        <v>6</v>
      </c>
      <c r="C22" s="110">
        <f>'Plano de Ensino'!K10</f>
        <v>6</v>
      </c>
      <c r="D22" s="111" t="str">
        <f>IF('Plano de Ensino'!L10&gt;0,'Plano de Ensino'!L10,"-")</f>
        <v>Entrega de Atividade</v>
      </c>
      <c r="E22" s="111" t="str">
        <f>IF('Plano de Ensino'!M10&gt;0,'Plano de Ensino'!M10,"-")</f>
        <v>sim</v>
      </c>
      <c r="F22" s="111" t="str">
        <f>IF('Plano de Ensino'!N10&gt;0,'Plano de Ensino'!N10,"-")</f>
        <v>-</v>
      </c>
      <c r="G22" s="111" t="str">
        <f>IF('Plano de Ensino'!O10&gt;0,'Plano de Ensino'!O10,"-")</f>
        <v>-</v>
      </c>
      <c r="H22" s="111" t="str">
        <f>IF('Plano de Ensino'!P10&gt;0,'Plano de Ensino'!P10,"-")</f>
        <v>-</v>
      </c>
      <c r="I22" s="111" t="str">
        <f>IF('Plano de Ensino'!R10&gt;0,'Plano de Ensino'!R10,"-")</f>
        <v>-</v>
      </c>
      <c r="J22" s="111" t="str">
        <f>IF('Plano de Ensino'!S10&gt;0,'Plano de Ensino'!S10,"-")</f>
        <v>-</v>
      </c>
      <c r="K22" s="111" t="str">
        <f>IF('Plano de Ensino'!T10&gt;0,'Plano de Ensino'!T10,"-")</f>
        <v>-</v>
      </c>
      <c r="L22" s="111" t="str">
        <f>IF('Plano de Ensino'!U10&gt;0,'Plano de Ensino'!U10,"-")</f>
        <v>-</v>
      </c>
      <c r="M22" s="440" t="str">
        <f>IF('Plano de Ensino'!V10&gt;0,'Plano de Ensino'!V10,"-")</f>
        <v>Grupo</v>
      </c>
      <c r="N22" s="441"/>
      <c r="O22" s="442"/>
    </row>
    <row r="23" spans="1:15" ht="255" x14ac:dyDescent="0.25">
      <c r="A23" s="124"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B23" s="123">
        <f>'Plano de Ensino'!I11</f>
        <v>8</v>
      </c>
      <c r="C23" s="110">
        <f>'Plano de Ensino'!K11</f>
        <v>0</v>
      </c>
      <c r="D23" s="111" t="str">
        <f>IF('Plano de Ensino'!L11&gt;0,'Plano de Ensino'!L11,"-")</f>
        <v>-</v>
      </c>
      <c r="E23" s="111" t="str">
        <f>IF('Plano de Ensino'!M11&gt;0,'Plano de Ensino'!M11,"-")</f>
        <v>-</v>
      </c>
      <c r="F23" s="111" t="str">
        <f>IF('Plano de Ensino'!N11&gt;0,'Plano de Ensino'!N11,"-")</f>
        <v>-</v>
      </c>
      <c r="G23" s="111" t="str">
        <f>IF('Plano de Ensino'!O11&gt;0,'Plano de Ensino'!O11,"-")</f>
        <v>-</v>
      </c>
      <c r="H23" s="111">
        <f>IF('Plano de Ensino'!P11&gt;0,'Plano de Ensino'!P11,"-")</f>
        <v>8</v>
      </c>
      <c r="I23" s="111" t="str">
        <f>IF('Plano de Ensino'!R11&gt;0,'Plano de Ensino'!R11,"-")</f>
        <v>sim</v>
      </c>
      <c r="J23" s="111" t="str">
        <f>IF('Plano de Ensino'!S11&gt;0,'Plano de Ensino'!S11,"-")</f>
        <v>-</v>
      </c>
      <c r="K23" s="111" t="str">
        <f>IF('Plano de Ensino'!T11&gt;0,'Plano de Ensino'!T11,"-")</f>
        <v>-</v>
      </c>
      <c r="L23" s="111" t="str">
        <f>IF('Plano de Ensino'!U11&gt;0,'Plano de Ensino'!U11,"-")</f>
        <v>sim</v>
      </c>
      <c r="M23" s="440" t="str">
        <f>IF('Plano de Ensino'!V11&gt;0,'Plano de Ensino'!V11,"-")</f>
        <v>Grupo</v>
      </c>
      <c r="N23" s="441"/>
      <c r="O23" s="442"/>
    </row>
    <row r="24" spans="1:15" x14ac:dyDescent="0.25">
      <c r="A24" s="124">
        <f>'Plano de Ensino'!E12</f>
        <v>0</v>
      </c>
      <c r="B24" s="123">
        <f>'Plano de Ensino'!I12</f>
        <v>0</v>
      </c>
      <c r="C24" s="110">
        <f>'Plano de Ensino'!K12</f>
        <v>0</v>
      </c>
      <c r="D24" s="111" t="str">
        <f>IF('Plano de Ensino'!L12&gt;0,'Plano de Ensino'!L12,"-")</f>
        <v>-</v>
      </c>
      <c r="E24" s="111" t="str">
        <f>IF('Plano de Ensino'!M12&gt;0,'Plano de Ensino'!M12,"-")</f>
        <v>-</v>
      </c>
      <c r="F24" s="111" t="str">
        <f>IF('Plano de Ensino'!N12&gt;0,'Plano de Ensino'!N12,"-")</f>
        <v>-</v>
      </c>
      <c r="G24" s="111" t="str">
        <f>IF('Plano de Ensino'!O12&gt;0,'Plano de Ensino'!O12,"-")</f>
        <v>-</v>
      </c>
      <c r="H24" s="111" t="str">
        <f>IF('Plano de Ensino'!P12&gt;0,'Plano de Ensino'!P12,"-")</f>
        <v>-</v>
      </c>
      <c r="I24" s="111" t="str">
        <f>IF('Plano de Ensino'!R12&gt;0,'Plano de Ensino'!R12,"-")</f>
        <v>-</v>
      </c>
      <c r="J24" s="111" t="str">
        <f>IF('Plano de Ensino'!S12&gt;0,'Plano de Ensino'!S12,"-")</f>
        <v>-</v>
      </c>
      <c r="K24" s="111" t="str">
        <f>IF('Plano de Ensino'!T12&gt;0,'Plano de Ensino'!T12,"-")</f>
        <v>-</v>
      </c>
      <c r="L24" s="111" t="str">
        <f>IF('Plano de Ensino'!U12&gt;0,'Plano de Ensino'!U12,"-")</f>
        <v>-</v>
      </c>
      <c r="M24" s="440" t="str">
        <f>IF('Plano de Ensino'!V12&gt;0,'Plano de Ensino'!V12,"-")</f>
        <v>-</v>
      </c>
      <c r="N24" s="441"/>
      <c r="O24" s="442"/>
    </row>
    <row r="25" spans="1:15" x14ac:dyDescent="0.25">
      <c r="A25" s="124">
        <f>'Plano de Ensino'!E13</f>
        <v>0</v>
      </c>
      <c r="B25" s="123">
        <f>'Plano de Ensino'!I13</f>
        <v>0</v>
      </c>
      <c r="C25" s="110">
        <f>'Plano de Ensino'!K13</f>
        <v>0</v>
      </c>
      <c r="D25" s="111" t="str">
        <f>IF('Plano de Ensino'!L13&gt;0,'Plano de Ensino'!L13,"-")</f>
        <v>-</v>
      </c>
      <c r="E25" s="111" t="str">
        <f>IF('Plano de Ensino'!M13&gt;0,'Plano de Ensino'!M13,"-")</f>
        <v>-</v>
      </c>
      <c r="F25" s="111" t="str">
        <f>IF('Plano de Ensino'!N13&gt;0,'Plano de Ensino'!N13,"-")</f>
        <v>-</v>
      </c>
      <c r="G25" s="111" t="str">
        <f>IF('Plano de Ensino'!O13&gt;0,'Plano de Ensino'!O13,"-")</f>
        <v>-</v>
      </c>
      <c r="H25" s="111" t="str">
        <f>IF('Plano de Ensino'!P13&gt;0,'Plano de Ensino'!P13,"-")</f>
        <v>-</v>
      </c>
      <c r="I25" s="111" t="str">
        <f>IF('Plano de Ensino'!R13&gt;0,'Plano de Ensino'!R13,"-")</f>
        <v>-</v>
      </c>
      <c r="J25" s="111" t="str">
        <f>IF('Plano de Ensino'!S13&gt;0,'Plano de Ensino'!S13,"-")</f>
        <v>-</v>
      </c>
      <c r="K25" s="111" t="str">
        <f>IF('Plano de Ensino'!T13&gt;0,'Plano de Ensino'!T13,"-")</f>
        <v>-</v>
      </c>
      <c r="L25" s="111" t="str">
        <f>IF('Plano de Ensino'!U13&gt;0,'Plano de Ensino'!U13,"-")</f>
        <v>-</v>
      </c>
      <c r="M25" s="440" t="str">
        <f>IF('Plano de Ensino'!V13&gt;0,'Plano de Ensino'!V13,"-")</f>
        <v>-</v>
      </c>
      <c r="N25" s="441"/>
      <c r="O25" s="442"/>
    </row>
    <row r="26" spans="1:15" x14ac:dyDescent="0.25">
      <c r="A26" s="124">
        <f>'Plano de Ensino'!E14</f>
        <v>0</v>
      </c>
      <c r="B26" s="123">
        <f>'Plano de Ensino'!I14</f>
        <v>0</v>
      </c>
      <c r="C26" s="110">
        <f>'Plano de Ensino'!K14</f>
        <v>0</v>
      </c>
      <c r="D26" s="111" t="str">
        <f>IF('Plano de Ensino'!L14&gt;0,'Plano de Ensino'!L14,"-")</f>
        <v>-</v>
      </c>
      <c r="E26" s="111" t="str">
        <f>IF('Plano de Ensino'!M14&gt;0,'Plano de Ensino'!M14,"-")</f>
        <v>-</v>
      </c>
      <c r="F26" s="111" t="str">
        <f>IF('Plano de Ensino'!N14&gt;0,'Plano de Ensino'!N14,"-")</f>
        <v>-</v>
      </c>
      <c r="G26" s="111" t="str">
        <f>IF('Plano de Ensino'!O14&gt;0,'Plano de Ensino'!O14,"-")</f>
        <v>-</v>
      </c>
      <c r="H26" s="111" t="str">
        <f>IF('Plano de Ensino'!P14&gt;0,'Plano de Ensino'!P14,"-")</f>
        <v>-</v>
      </c>
      <c r="I26" s="111" t="str">
        <f>IF('Plano de Ensino'!R14&gt;0,'Plano de Ensino'!R14,"-")</f>
        <v>-</v>
      </c>
      <c r="J26" s="111" t="str">
        <f>IF('Plano de Ensino'!S14&gt;0,'Plano de Ensino'!S14,"-")</f>
        <v>-</v>
      </c>
      <c r="K26" s="111" t="str">
        <f>IF('Plano de Ensino'!T14&gt;0,'Plano de Ensino'!T14,"-")</f>
        <v>-</v>
      </c>
      <c r="L26" s="111" t="str">
        <f>IF('Plano de Ensino'!U14&gt;0,'Plano de Ensino'!U14,"-")</f>
        <v>-</v>
      </c>
      <c r="M26" s="440" t="str">
        <f>IF('Plano de Ensino'!V14&gt;0,'Plano de Ensino'!V14,"-")</f>
        <v>-</v>
      </c>
      <c r="N26" s="441"/>
      <c r="O26" s="442"/>
    </row>
    <row r="27" spans="1:15" x14ac:dyDescent="0.25">
      <c r="A27" s="124">
        <f>'Plano de Ensino'!E15</f>
        <v>0</v>
      </c>
      <c r="B27" s="123">
        <f>'Plano de Ensino'!I15</f>
        <v>0</v>
      </c>
      <c r="C27" s="110">
        <f>'Plano de Ensino'!K15</f>
        <v>0</v>
      </c>
      <c r="D27" s="111" t="str">
        <f>IF('Plano de Ensino'!L15&gt;0,'Plano de Ensino'!L15,"-")</f>
        <v>-</v>
      </c>
      <c r="E27" s="111" t="str">
        <f>IF('Plano de Ensino'!M15&gt;0,'Plano de Ensino'!M15,"-")</f>
        <v>-</v>
      </c>
      <c r="F27" s="111" t="str">
        <f>IF('Plano de Ensino'!N15&gt;0,'Plano de Ensino'!N15,"-")</f>
        <v>-</v>
      </c>
      <c r="G27" s="111" t="str">
        <f>IF('Plano de Ensino'!O15&gt;0,'Plano de Ensino'!O15,"-")</f>
        <v>-</v>
      </c>
      <c r="H27" s="111" t="str">
        <f>IF('Plano de Ensino'!P15&gt;0,'Plano de Ensino'!P15,"-")</f>
        <v>-</v>
      </c>
      <c r="I27" s="111" t="str">
        <f>IF('Plano de Ensino'!R15&gt;0,'Plano de Ensino'!R15,"-")</f>
        <v>-</v>
      </c>
      <c r="J27" s="111" t="str">
        <f>IF('Plano de Ensino'!S15&gt;0,'Plano de Ensino'!S15,"-")</f>
        <v>-</v>
      </c>
      <c r="K27" s="111" t="str">
        <f>IF('Plano de Ensino'!T15&gt;0,'Plano de Ensino'!T15,"-")</f>
        <v>-</v>
      </c>
      <c r="L27" s="111" t="str">
        <f>IF('Plano de Ensino'!U15&gt;0,'Plano de Ensino'!U15,"-")</f>
        <v>-</v>
      </c>
      <c r="M27" s="440" t="str">
        <f>IF('Plano de Ensino'!V15&gt;0,'Plano de Ensino'!V15,"-")</f>
        <v>-</v>
      </c>
      <c r="N27" s="441"/>
      <c r="O27" s="442"/>
    </row>
    <row r="28" spans="1:15" x14ac:dyDescent="0.25">
      <c r="A28" s="124">
        <f>'Plano de Ensino'!E16</f>
        <v>0</v>
      </c>
      <c r="B28" s="123">
        <f>'Plano de Ensino'!I16</f>
        <v>0</v>
      </c>
      <c r="C28" s="110">
        <f>'Plano de Ensino'!K16</f>
        <v>0</v>
      </c>
      <c r="D28" s="111" t="str">
        <f>IF('Plano de Ensino'!L16&gt;0,'Plano de Ensino'!L16,"-")</f>
        <v>-</v>
      </c>
      <c r="E28" s="111" t="str">
        <f>IF('Plano de Ensino'!M16&gt;0,'Plano de Ensino'!M16,"-")</f>
        <v>-</v>
      </c>
      <c r="F28" s="111" t="str">
        <f>IF('Plano de Ensino'!N16&gt;0,'Plano de Ensino'!N16,"-")</f>
        <v>-</v>
      </c>
      <c r="G28" s="111" t="str">
        <f>IF('Plano de Ensino'!O16&gt;0,'Plano de Ensino'!O16,"-")</f>
        <v>-</v>
      </c>
      <c r="H28" s="111" t="str">
        <f>IF('Plano de Ensino'!P16&gt;0,'Plano de Ensino'!P16,"-")</f>
        <v>-</v>
      </c>
      <c r="I28" s="111" t="str">
        <f>IF('Plano de Ensino'!R16&gt;0,'Plano de Ensino'!R16,"-")</f>
        <v>-</v>
      </c>
      <c r="J28" s="111" t="str">
        <f>IF('Plano de Ensino'!S16&gt;0,'Plano de Ensino'!S16,"-")</f>
        <v>-</v>
      </c>
      <c r="K28" s="111" t="str">
        <f>IF('Plano de Ensino'!T16&gt;0,'Plano de Ensino'!T16,"-")</f>
        <v>-</v>
      </c>
      <c r="L28" s="111" t="str">
        <f>IF('Plano de Ensino'!U16&gt;0,'Plano de Ensino'!U16,"-")</f>
        <v>-</v>
      </c>
      <c r="M28" s="440" t="str">
        <f>IF('Plano de Ensino'!V16&gt;0,'Plano de Ensino'!V16,"-")</f>
        <v>-</v>
      </c>
      <c r="N28" s="441"/>
      <c r="O28" s="442"/>
    </row>
    <row r="29" spans="1:15" x14ac:dyDescent="0.25">
      <c r="A29" s="124">
        <f>'Plano de Ensino'!E17</f>
        <v>0</v>
      </c>
      <c r="B29" s="123">
        <f>'Plano de Ensino'!I17</f>
        <v>0</v>
      </c>
      <c r="C29" s="110">
        <f>'Plano de Ensino'!K17</f>
        <v>0</v>
      </c>
      <c r="D29" s="111" t="str">
        <f>IF('Plano de Ensino'!L17&gt;0,'Plano de Ensino'!L17,"-")</f>
        <v>-</v>
      </c>
      <c r="E29" s="111" t="str">
        <f>IF('Plano de Ensino'!M17&gt;0,'Plano de Ensino'!M17,"-")</f>
        <v>-</v>
      </c>
      <c r="F29" s="111" t="str">
        <f>IF('Plano de Ensino'!N17&gt;0,'Plano de Ensino'!N17,"-")</f>
        <v>-</v>
      </c>
      <c r="G29" s="111" t="str">
        <f>IF('Plano de Ensino'!O17&gt;0,'Plano de Ensino'!O17,"-")</f>
        <v>-</v>
      </c>
      <c r="H29" s="111" t="str">
        <f>IF('Plano de Ensino'!P17&gt;0,'Plano de Ensino'!P17,"-")</f>
        <v>-</v>
      </c>
      <c r="I29" s="111" t="str">
        <f>IF('Plano de Ensino'!R17&gt;0,'Plano de Ensino'!R17,"-")</f>
        <v>-</v>
      </c>
      <c r="J29" s="111" t="str">
        <f>IF('Plano de Ensino'!S17&gt;0,'Plano de Ensino'!S17,"-")</f>
        <v>-</v>
      </c>
      <c r="K29" s="111" t="str">
        <f>IF('Plano de Ensino'!T17&gt;0,'Plano de Ensino'!T17,"-")</f>
        <v>-</v>
      </c>
      <c r="L29" s="111" t="str">
        <f>IF('Plano de Ensino'!U17&gt;0,'Plano de Ensino'!U17,"-")</f>
        <v>-</v>
      </c>
      <c r="M29" s="440" t="str">
        <f>IF('Plano de Ensino'!V17&gt;0,'Plano de Ensino'!V17,"-")</f>
        <v>-</v>
      </c>
      <c r="N29" s="441"/>
      <c r="O29" s="442"/>
    </row>
    <row r="30" spans="1:15" x14ac:dyDescent="0.25">
      <c r="A30" s="124">
        <f>'Plano de Ensino'!E18</f>
        <v>0</v>
      </c>
      <c r="B30" s="123">
        <f>'Plano de Ensino'!I18</f>
        <v>0</v>
      </c>
      <c r="C30" s="110">
        <f>'Plano de Ensino'!K18</f>
        <v>0</v>
      </c>
      <c r="D30" s="111" t="str">
        <f>IF('Plano de Ensino'!L18&gt;0,'Plano de Ensino'!L18,"-")</f>
        <v>-</v>
      </c>
      <c r="E30" s="111" t="str">
        <f>IF('Plano de Ensino'!M18&gt;0,'Plano de Ensino'!M18,"-")</f>
        <v>-</v>
      </c>
      <c r="F30" s="111" t="str">
        <f>IF('Plano de Ensino'!N18&gt;0,'Plano de Ensino'!N18,"-")</f>
        <v>-</v>
      </c>
      <c r="G30" s="111" t="str">
        <f>IF('Plano de Ensino'!O18&gt;0,'Plano de Ensino'!O18,"-")</f>
        <v>-</v>
      </c>
      <c r="H30" s="111" t="str">
        <f>IF('Plano de Ensino'!P18&gt;0,'Plano de Ensino'!P18,"-")</f>
        <v>-</v>
      </c>
      <c r="I30" s="111" t="str">
        <f>IF('Plano de Ensino'!R18&gt;0,'Plano de Ensino'!R18,"-")</f>
        <v>-</v>
      </c>
      <c r="J30" s="111" t="str">
        <f>IF('Plano de Ensino'!S18&gt;0,'Plano de Ensino'!S18,"-")</f>
        <v>-</v>
      </c>
      <c r="K30" s="111" t="str">
        <f>IF('Plano de Ensino'!T18&gt;0,'Plano de Ensino'!T18,"-")</f>
        <v>-</v>
      </c>
      <c r="L30" s="111" t="str">
        <f>IF('Plano de Ensino'!U18&gt;0,'Plano de Ensino'!U18,"-")</f>
        <v>-</v>
      </c>
      <c r="M30" s="440" t="str">
        <f>IF('Plano de Ensino'!V18&gt;0,'Plano de Ensino'!V18,"-")</f>
        <v>-</v>
      </c>
      <c r="N30" s="441"/>
      <c r="O30" s="442"/>
    </row>
    <row r="31" spans="1:15" x14ac:dyDescent="0.25">
      <c r="A31" s="421" t="s">
        <v>387</v>
      </c>
      <c r="B31" s="422"/>
      <c r="C31" s="422"/>
      <c r="D31" s="422"/>
      <c r="E31" s="422"/>
      <c r="F31" s="422"/>
      <c r="G31" s="422"/>
      <c r="H31" s="422"/>
      <c r="I31" s="422"/>
      <c r="J31" s="422"/>
      <c r="K31" s="422"/>
      <c r="L31" s="422"/>
      <c r="M31" s="422"/>
      <c r="N31" s="422"/>
      <c r="O31" s="423"/>
    </row>
    <row r="32" spans="1:15" ht="99.95" customHeight="1" x14ac:dyDescent="0.25">
      <c r="A32" s="424"/>
      <c r="B32" s="424"/>
      <c r="C32" s="424"/>
      <c r="D32" s="424"/>
      <c r="E32" s="424"/>
      <c r="F32" s="424"/>
      <c r="G32" s="424"/>
      <c r="H32" s="424"/>
      <c r="I32" s="424"/>
      <c r="J32" s="424"/>
      <c r="K32" s="424"/>
      <c r="L32" s="424"/>
      <c r="M32" s="424"/>
      <c r="N32" s="424"/>
      <c r="O32" s="424"/>
    </row>
    <row r="33" spans="1:9" x14ac:dyDescent="0.25">
      <c r="A33" s="16"/>
      <c r="B33" s="16"/>
      <c r="C33" s="17"/>
      <c r="D33" s="17"/>
      <c r="E33" s="18"/>
    </row>
    <row r="34" spans="1:9" x14ac:dyDescent="0.25">
      <c r="A34" s="16"/>
      <c r="B34" s="16"/>
      <c r="C34" s="17"/>
      <c r="D34" s="17"/>
      <c r="E34" s="18"/>
    </row>
    <row r="35" spans="1:9" x14ac:dyDescent="0.25">
      <c r="A35" s="16"/>
      <c r="B35" s="16"/>
      <c r="C35" s="17"/>
      <c r="D35" s="17"/>
      <c r="E35" s="18"/>
    </row>
    <row r="36" spans="1:9" x14ac:dyDescent="0.25">
      <c r="A36" s="16"/>
      <c r="B36" s="16"/>
      <c r="C36" s="17"/>
      <c r="D36" s="17"/>
      <c r="E36" s="18"/>
    </row>
    <row r="37" spans="1:9" x14ac:dyDescent="0.25">
      <c r="A37" s="16"/>
      <c r="B37" s="16"/>
      <c r="C37" s="17"/>
      <c r="D37" s="17"/>
      <c r="E37" s="18"/>
    </row>
    <row r="38" spans="1:9" x14ac:dyDescent="0.25">
      <c r="A38" s="16"/>
      <c r="B38" s="16"/>
      <c r="C38" s="17"/>
      <c r="D38" s="17"/>
      <c r="E38" s="18"/>
    </row>
    <row r="39" spans="1:9" x14ac:dyDescent="0.25">
      <c r="A39" s="16"/>
      <c r="B39" s="16"/>
      <c r="C39" s="17"/>
      <c r="D39" s="17"/>
      <c r="E39" s="18"/>
    </row>
    <row r="40" spans="1:9" x14ac:dyDescent="0.25">
      <c r="A40" s="16"/>
      <c r="B40" s="16"/>
      <c r="C40" s="17"/>
      <c r="D40" s="17"/>
      <c r="E40" s="18"/>
    </row>
    <row r="41" spans="1:9" x14ac:dyDescent="0.25">
      <c r="A41" s="16"/>
      <c r="B41" s="16"/>
      <c r="C41" s="17"/>
      <c r="D41" s="17"/>
      <c r="E41" s="18"/>
    </row>
    <row r="42" spans="1:9" x14ac:dyDescent="0.25">
      <c r="A42" s="16"/>
      <c r="B42" s="16"/>
      <c r="C42" s="17"/>
      <c r="D42" s="17"/>
      <c r="E42" s="18"/>
    </row>
    <row r="43" spans="1:9" x14ac:dyDescent="0.25">
      <c r="A43" s="16"/>
      <c r="B43" s="16"/>
      <c r="C43" s="17"/>
      <c r="D43" s="17"/>
      <c r="E43" s="18"/>
    </row>
    <row r="44" spans="1:9" x14ac:dyDescent="0.25">
      <c r="A44" s="16"/>
      <c r="B44" s="16"/>
      <c r="C44" s="17"/>
      <c r="D44" s="17"/>
      <c r="E44" s="18"/>
    </row>
    <row r="45" spans="1:9" ht="10.5" hidden="1" customHeight="1" x14ac:dyDescent="0.25">
      <c r="A45" s="16"/>
      <c r="B45" s="16"/>
      <c r="C45" s="17"/>
      <c r="D45" s="17"/>
      <c r="E45" s="18"/>
    </row>
    <row r="46" spans="1:9" hidden="1" x14ac:dyDescent="0.25">
      <c r="A46" s="16" t="s">
        <v>366</v>
      </c>
      <c r="B46" s="16"/>
      <c r="C46" s="428" t="s">
        <v>367</v>
      </c>
      <c r="D46" s="428"/>
      <c r="E46" s="428"/>
    </row>
    <row r="47" spans="1:9" hidden="1" x14ac:dyDescent="0.25">
      <c r="A47" s="19" t="str">
        <f>'Plano de Ensino'!B9</f>
        <v>Desenvolvendo uma interface</v>
      </c>
      <c r="B47" s="19"/>
      <c r="C47" s="429" t="s">
        <v>318</v>
      </c>
      <c r="D47" s="429"/>
      <c r="E47" s="429"/>
      <c r="F47" s="429"/>
      <c r="G47" s="429"/>
      <c r="H47" s="429"/>
      <c r="I47" s="430"/>
    </row>
    <row r="48" spans="1:9" hidden="1" x14ac:dyDescent="0.25">
      <c r="A48" s="19" t="str">
        <f>'Plano de Ensino'!B19</f>
        <v>Site responsivo</v>
      </c>
      <c r="B48" s="19"/>
      <c r="C48" s="401" t="s">
        <v>320</v>
      </c>
      <c r="D48" s="401"/>
      <c r="E48" s="401"/>
      <c r="F48" s="401"/>
      <c r="G48" s="401"/>
      <c r="H48" s="401"/>
      <c r="I48" s="402"/>
    </row>
    <row r="49" spans="1:9" ht="42.75" hidden="1" customHeight="1" x14ac:dyDescent="0.25">
      <c r="A49" s="19">
        <f>'Plano de Ensino'!B29</f>
        <v>0</v>
      </c>
      <c r="B49" s="19"/>
      <c r="C49" s="401" t="s">
        <v>321</v>
      </c>
      <c r="D49" s="401"/>
      <c r="E49" s="401"/>
      <c r="F49" s="401"/>
      <c r="G49" s="401"/>
      <c r="H49" s="401"/>
      <c r="I49" s="402"/>
    </row>
    <row r="50" spans="1:9" hidden="1" x14ac:dyDescent="0.25">
      <c r="A50" s="19">
        <f>'Plano de Ensino'!B39</f>
        <v>0</v>
      </c>
      <c r="B50" s="19"/>
      <c r="C50" s="381" t="s">
        <v>322</v>
      </c>
      <c r="D50" s="381"/>
      <c r="E50" s="381"/>
      <c r="F50" s="381"/>
      <c r="G50" s="381"/>
      <c r="H50" s="381"/>
      <c r="I50" s="382"/>
    </row>
    <row r="51" spans="1:9" hidden="1" x14ac:dyDescent="0.25">
      <c r="A51" s="19">
        <f>'Plano de Ensino'!B49</f>
        <v>0</v>
      </c>
    </row>
    <row r="52" spans="1:9" hidden="1" x14ac:dyDescent="0.25">
      <c r="A52" s="19">
        <f>'Plano de Ensino'!B59</f>
        <v>0</v>
      </c>
    </row>
    <row r="53" spans="1:9" hidden="1" x14ac:dyDescent="0.25">
      <c r="A53" s="19">
        <f>'Plano de Ensino'!B69</f>
        <v>0</v>
      </c>
    </row>
    <row r="54" spans="1:9" hidden="1" x14ac:dyDescent="0.25">
      <c r="A54" s="19">
        <f>'Plano de Ensino'!B79</f>
        <v>0</v>
      </c>
    </row>
    <row r="55" spans="1:9" hidden="1" x14ac:dyDescent="0.25">
      <c r="A55" s="19">
        <f>'Plano de Ensino'!B89</f>
        <v>0</v>
      </c>
    </row>
    <row r="56" spans="1:9" hidden="1" x14ac:dyDescent="0.25">
      <c r="A56" s="19">
        <f>'Plano de Ensino'!B114</f>
        <v>0</v>
      </c>
    </row>
    <row r="57" spans="1:9" hidden="1" x14ac:dyDescent="0.25"/>
    <row r="58" spans="1:9" hidden="1" x14ac:dyDescent="0.25">
      <c r="A58" s="50" t="s">
        <v>312</v>
      </c>
    </row>
    <row r="59" spans="1:9" hidden="1" x14ac:dyDescent="0.25">
      <c r="A59" s="52" t="str">
        <f>'Plano de Ensino'!E9</f>
        <v>Estudos dos conteúdos programáticos e realização dos exercícios de passagem.</v>
      </c>
    </row>
    <row r="60" spans="1:9" hidden="1" x14ac:dyDescent="0.25">
      <c r="A60" s="52"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row>
    <row r="61" spans="1:9" hidden="1" x14ac:dyDescent="0.25">
      <c r="A61" s="52"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row>
    <row r="62" spans="1:9" hidden="1" x14ac:dyDescent="0.25">
      <c r="A62" s="52">
        <f>'Plano de Ensino'!E12</f>
        <v>0</v>
      </c>
    </row>
    <row r="63" spans="1:9" hidden="1" x14ac:dyDescent="0.25">
      <c r="A63" s="52">
        <f>'Plano de Ensino'!E13</f>
        <v>0</v>
      </c>
    </row>
    <row r="64" spans="1:9" hidden="1" x14ac:dyDescent="0.25">
      <c r="A64" s="52" t="str">
        <f>'Plano de Ensino'!E19</f>
        <v>Estudos dos conteúdos programáticos e realização dos exercícios de passagem.</v>
      </c>
    </row>
    <row r="65" spans="1:1" hidden="1" x14ac:dyDescent="0.25">
      <c r="A65" s="52"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row>
    <row r="66" spans="1:1" hidden="1" x14ac:dyDescent="0.25">
      <c r="A66" s="52"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row>
    <row r="67" spans="1:1" hidden="1" x14ac:dyDescent="0.25">
      <c r="A67" s="52"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row>
    <row r="68" spans="1:1" hidden="1" x14ac:dyDescent="0.25">
      <c r="A68" s="52">
        <f>'Plano de Ensino'!E23</f>
        <v>0</v>
      </c>
    </row>
    <row r="69" spans="1:1" hidden="1" x14ac:dyDescent="0.25">
      <c r="A69" s="52">
        <f>'Plano de Ensino'!E29</f>
        <v>0</v>
      </c>
    </row>
    <row r="70" spans="1:1" hidden="1" x14ac:dyDescent="0.25">
      <c r="A70" s="52">
        <f>'Plano de Ensino'!E30</f>
        <v>0</v>
      </c>
    </row>
    <row r="71" spans="1:1" hidden="1" x14ac:dyDescent="0.25">
      <c r="A71" s="52">
        <f>'Plano de Ensino'!E31</f>
        <v>0</v>
      </c>
    </row>
    <row r="72" spans="1:1" hidden="1" x14ac:dyDescent="0.25">
      <c r="A72" s="52">
        <f>'Plano de Ensino'!E32</f>
        <v>0</v>
      </c>
    </row>
    <row r="73" spans="1:1" hidden="1" x14ac:dyDescent="0.25">
      <c r="A73" s="52">
        <f>'Plano de Ensino'!E33</f>
        <v>0</v>
      </c>
    </row>
    <row r="74" spans="1:1" hidden="1" x14ac:dyDescent="0.25">
      <c r="A74" s="52">
        <f>'Plano de Ensino'!E39</f>
        <v>0</v>
      </c>
    </row>
    <row r="75" spans="1:1" hidden="1" x14ac:dyDescent="0.25">
      <c r="A75" s="52">
        <f>'Plano de Ensino'!E40</f>
        <v>0</v>
      </c>
    </row>
    <row r="76" spans="1:1" hidden="1" x14ac:dyDescent="0.25">
      <c r="A76" s="52">
        <f>'Plano de Ensino'!E41</f>
        <v>0</v>
      </c>
    </row>
    <row r="77" spans="1:1" hidden="1" x14ac:dyDescent="0.25">
      <c r="A77" s="52">
        <f>'Plano de Ensino'!E42</f>
        <v>0</v>
      </c>
    </row>
    <row r="78" spans="1:1" hidden="1" x14ac:dyDescent="0.25">
      <c r="A78" s="52">
        <f>'Plano de Ensino'!E43</f>
        <v>0</v>
      </c>
    </row>
    <row r="79" spans="1:1" hidden="1" x14ac:dyDescent="0.25">
      <c r="A79" s="52">
        <f>'Plano de Ensino'!E49</f>
        <v>0</v>
      </c>
    </row>
    <row r="80" spans="1:1" hidden="1" x14ac:dyDescent="0.25">
      <c r="A80" s="52">
        <f>'Plano de Ensino'!E50</f>
        <v>0</v>
      </c>
    </row>
    <row r="81" spans="1:1" hidden="1" x14ac:dyDescent="0.25">
      <c r="A81" s="52">
        <f>'Plano de Ensino'!E51</f>
        <v>0</v>
      </c>
    </row>
    <row r="82" spans="1:1" hidden="1" x14ac:dyDescent="0.25">
      <c r="A82" s="52">
        <f>'Plano de Ensino'!E52</f>
        <v>0</v>
      </c>
    </row>
    <row r="83" spans="1:1" hidden="1" x14ac:dyDescent="0.25">
      <c r="A83" s="52">
        <f>'Plano de Ensino'!E53</f>
        <v>0</v>
      </c>
    </row>
    <row r="84" spans="1:1" hidden="1" x14ac:dyDescent="0.25">
      <c r="A84" s="52">
        <f>'Plano de Ensino'!E59</f>
        <v>0</v>
      </c>
    </row>
    <row r="85" spans="1:1" hidden="1" x14ac:dyDescent="0.25">
      <c r="A85" s="52">
        <f>'Plano de Ensino'!E60</f>
        <v>0</v>
      </c>
    </row>
    <row r="86" spans="1:1" hidden="1" x14ac:dyDescent="0.25">
      <c r="A86" s="52">
        <f>'Plano de Ensino'!E61</f>
        <v>0</v>
      </c>
    </row>
    <row r="87" spans="1:1" hidden="1" x14ac:dyDescent="0.25">
      <c r="A87" s="52">
        <f>'Plano de Ensino'!E62</f>
        <v>0</v>
      </c>
    </row>
    <row r="88" spans="1:1" hidden="1" x14ac:dyDescent="0.25">
      <c r="A88" s="52">
        <f>'Plano de Ensino'!E63</f>
        <v>0</v>
      </c>
    </row>
    <row r="89" spans="1:1" hidden="1" x14ac:dyDescent="0.25">
      <c r="A89" s="52">
        <f>'Plano de Ensino'!E69</f>
        <v>0</v>
      </c>
    </row>
    <row r="90" spans="1:1" hidden="1" x14ac:dyDescent="0.25">
      <c r="A90" s="52">
        <f>'Plano de Ensino'!E70</f>
        <v>0</v>
      </c>
    </row>
    <row r="91" spans="1:1" hidden="1" x14ac:dyDescent="0.25">
      <c r="A91" s="52">
        <f>'Plano de Ensino'!E71</f>
        <v>0</v>
      </c>
    </row>
    <row r="92" spans="1:1" hidden="1" x14ac:dyDescent="0.25">
      <c r="A92" s="52">
        <f>'Plano de Ensino'!E72</f>
        <v>0</v>
      </c>
    </row>
    <row r="93" spans="1:1" hidden="1" x14ac:dyDescent="0.25">
      <c r="A93" s="52">
        <f>'Plano de Ensino'!E73</f>
        <v>0</v>
      </c>
    </row>
    <row r="94" spans="1:1" hidden="1" x14ac:dyDescent="0.25">
      <c r="A94" s="52">
        <f>'Plano de Ensino'!E79</f>
        <v>0</v>
      </c>
    </row>
    <row r="95" spans="1:1" hidden="1" x14ac:dyDescent="0.25">
      <c r="A95" s="52">
        <f>'Plano de Ensino'!E80</f>
        <v>0</v>
      </c>
    </row>
    <row r="96" spans="1:1" hidden="1" x14ac:dyDescent="0.25">
      <c r="A96" s="52">
        <f>'Plano de Ensino'!E81</f>
        <v>0</v>
      </c>
    </row>
    <row r="97" spans="1:1" hidden="1" x14ac:dyDescent="0.25">
      <c r="A97" s="52">
        <f>'Plano de Ensino'!E82</f>
        <v>0</v>
      </c>
    </row>
    <row r="98" spans="1:1" hidden="1" x14ac:dyDescent="0.25">
      <c r="A98" s="52">
        <f>'Plano de Ensino'!E83</f>
        <v>0</v>
      </c>
    </row>
    <row r="99" spans="1:1" hidden="1" x14ac:dyDescent="0.25">
      <c r="A99" s="52">
        <f>'Plano de Ensino'!E89</f>
        <v>0</v>
      </c>
    </row>
    <row r="100" spans="1:1" hidden="1" x14ac:dyDescent="0.25">
      <c r="A100" s="52">
        <f>'Plano de Ensino'!E90</f>
        <v>0</v>
      </c>
    </row>
    <row r="101" spans="1:1" hidden="1" x14ac:dyDescent="0.25">
      <c r="A101" s="52">
        <f>'Plano de Ensino'!E91</f>
        <v>0</v>
      </c>
    </row>
    <row r="102" spans="1:1" hidden="1" x14ac:dyDescent="0.25">
      <c r="A102" s="52">
        <f>'Plano de Ensino'!E92</f>
        <v>0</v>
      </c>
    </row>
    <row r="103" spans="1:1" hidden="1" x14ac:dyDescent="0.25">
      <c r="A103" s="52">
        <f>'Plano de Ensino'!E93</f>
        <v>0</v>
      </c>
    </row>
    <row r="104" spans="1:1" hidden="1" x14ac:dyDescent="0.25">
      <c r="A104" s="52">
        <f>'Plano de Ensino'!E114</f>
        <v>0</v>
      </c>
    </row>
    <row r="105" spans="1:1" hidden="1" x14ac:dyDescent="0.25">
      <c r="A105" s="52">
        <f>'Plano de Ensino'!E115</f>
        <v>0</v>
      </c>
    </row>
    <row r="106" spans="1:1" hidden="1" x14ac:dyDescent="0.25">
      <c r="A106" s="52">
        <f>'Plano de Ensino'!E116</f>
        <v>0</v>
      </c>
    </row>
    <row r="107" spans="1:1" hidden="1" x14ac:dyDescent="0.25">
      <c r="A107" s="52">
        <f>'Plano de Ensino'!E117</f>
        <v>0</v>
      </c>
    </row>
    <row r="108" spans="1:1" hidden="1" x14ac:dyDescent="0.25">
      <c r="A108" s="52">
        <f>'Plano de Ensino'!E118</f>
        <v>0</v>
      </c>
    </row>
    <row r="109" spans="1:1" x14ac:dyDescent="0.25">
      <c r="A109" s="51"/>
    </row>
    <row r="110" spans="1:1" x14ac:dyDescent="0.25">
      <c r="A110" s="51"/>
    </row>
  </sheetData>
  <dataConsolidate/>
  <mergeCells count="53">
    <mergeCell ref="M26:O26"/>
    <mergeCell ref="M27:O27"/>
    <mergeCell ref="M28:O28"/>
    <mergeCell ref="M29:O29"/>
    <mergeCell ref="M30:O30"/>
    <mergeCell ref="M21:O21"/>
    <mergeCell ref="M22:O22"/>
    <mergeCell ref="M23:O23"/>
    <mergeCell ref="M24:O24"/>
    <mergeCell ref="M25:O25"/>
    <mergeCell ref="J19:J20"/>
    <mergeCell ref="K19:K20"/>
    <mergeCell ref="C49:I49"/>
    <mergeCell ref="C50:I50"/>
    <mergeCell ref="C46:E46"/>
    <mergeCell ref="C47:I47"/>
    <mergeCell ref="C48:I48"/>
    <mergeCell ref="L19:L20"/>
    <mergeCell ref="A31:O31"/>
    <mergeCell ref="A32:O32"/>
    <mergeCell ref="A15:O15"/>
    <mergeCell ref="A16:O16"/>
    <mergeCell ref="A17:O17"/>
    <mergeCell ref="B18:B19"/>
    <mergeCell ref="C18:G18"/>
    <mergeCell ref="H18:L18"/>
    <mergeCell ref="A19:A20"/>
    <mergeCell ref="D19:D20"/>
    <mergeCell ref="E19:E20"/>
    <mergeCell ref="M18:O20"/>
    <mergeCell ref="F19:F20"/>
    <mergeCell ref="G19:G20"/>
    <mergeCell ref="I19:I20"/>
    <mergeCell ref="A14:O14"/>
    <mergeCell ref="A6:B6"/>
    <mergeCell ref="C6:L6"/>
    <mergeCell ref="M6:N6"/>
    <mergeCell ref="A7:B7"/>
    <mergeCell ref="C7:O7"/>
    <mergeCell ref="A8:B8"/>
    <mergeCell ref="C8:O8"/>
    <mergeCell ref="A9:O9"/>
    <mergeCell ref="A10:O10"/>
    <mergeCell ref="A11:O11"/>
    <mergeCell ref="A12:O12"/>
    <mergeCell ref="A13:O13"/>
    <mergeCell ref="A1:O1"/>
    <mergeCell ref="A2:O2"/>
    <mergeCell ref="A3:O3"/>
    <mergeCell ref="A4:O4"/>
    <mergeCell ref="A5:B5"/>
    <mergeCell ref="C5:L5"/>
    <mergeCell ref="M5:N5"/>
  </mergeCells>
  <conditionalFormatting sqref="C8">
    <cfRule type="cellIs" dxfId="45" priority="3" operator="equal">
      <formula>0</formula>
    </cfRule>
  </conditionalFormatting>
  <conditionalFormatting sqref="C8">
    <cfRule type="cellIs" dxfId="44" priority="2" operator="equal">
      <formula>0</formula>
    </cfRule>
  </conditionalFormatting>
  <conditionalFormatting sqref="C8">
    <cfRule type="cellIs" dxfId="43" priority="1" operator="equal">
      <formula>0</formula>
    </cfRule>
  </conditionalFormatting>
  <dataValidations count="3">
    <dataValidation operator="greaterThanOrEqual" allowBlank="1" showInputMessage="1" showErrorMessage="1" sqref="D21:O30"/>
    <dataValidation allowBlank="1" showInputMessage="1" showErrorMessage="1" errorTitle="ATENÇÃO" error="Escolher título da situação de aprendizagem na lista suspensa" sqref="C7:O7"/>
    <dataValidation type="whole" operator="greaterThanOrEqual" allowBlank="1" showInputMessage="1" showErrorMessage="1" sqref="C21:C30">
      <formula1>0</formula1>
    </dataValidation>
  </dataValidations>
  <printOptions horizontalCentered="1" verticalCentered="1"/>
  <pageMargins left="0.23622047244094491" right="0.23622047244094491" top="1.1417322834645669" bottom="0.74803149606299213" header="0.31496062992125984" footer="0.31496062992125984"/>
  <pageSetup paperSize="9" scale="61" orientation="landscape" r:id="rId1"/>
  <headerFooter>
    <oddHeader>&amp;C&amp;G</oddHeader>
  </headerFooter>
  <rowBreaks count="1" manualBreakCount="1">
    <brk id="16" max="14"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2">
    <tabColor theme="9" tint="-0.499984740745262"/>
  </sheetPr>
  <dimension ref="A1:O45"/>
  <sheetViews>
    <sheetView view="pageBreakPreview" zoomScale="70" zoomScaleNormal="90" zoomScaleSheetLayoutView="70" workbookViewId="0">
      <selection activeCell="A8" sqref="A8:K8"/>
    </sheetView>
  </sheetViews>
  <sheetFormatPr defaultRowHeight="15" x14ac:dyDescent="0.25"/>
  <cols>
    <col min="1" max="1" width="3.5703125" style="53" customWidth="1"/>
    <col min="2" max="2" width="30.7109375" style="53" customWidth="1"/>
    <col min="3" max="3" width="25.28515625" style="53" bestFit="1" customWidth="1"/>
    <col min="4" max="4" width="15.7109375" style="53" customWidth="1"/>
    <col min="5" max="5" width="36" style="53" customWidth="1"/>
    <col min="6" max="6" width="27.85546875" style="53" customWidth="1"/>
    <col min="7" max="9" width="20.7109375" style="53" customWidth="1"/>
    <col min="10" max="10" width="19.85546875" style="53" customWidth="1"/>
    <col min="11" max="11" width="20.7109375" style="53" customWidth="1"/>
    <col min="12" max="16384" width="9.140625" style="53"/>
  </cols>
  <sheetData>
    <row r="1" spans="1:15" ht="21" customHeight="1" thickTop="1" x14ac:dyDescent="0.3">
      <c r="A1" s="458" t="s">
        <v>463</v>
      </c>
      <c r="B1" s="459"/>
      <c r="C1" s="459"/>
      <c r="D1" s="459"/>
      <c r="E1" s="459"/>
      <c r="F1" s="459"/>
      <c r="G1" s="459"/>
      <c r="H1" s="459"/>
      <c r="I1" s="459"/>
      <c r="J1" s="459"/>
      <c r="K1" s="460"/>
    </row>
    <row r="2" spans="1:15" s="54" customFormat="1" ht="24.95" customHeight="1" x14ac:dyDescent="0.25">
      <c r="A2" s="406" t="s">
        <v>323</v>
      </c>
      <c r="B2" s="407"/>
      <c r="C2" s="407"/>
      <c r="D2" s="407"/>
      <c r="E2" s="407"/>
      <c r="F2" s="407"/>
      <c r="G2" s="407"/>
      <c r="H2" s="407"/>
      <c r="I2" s="407"/>
      <c r="J2" s="407"/>
      <c r="K2" s="408"/>
    </row>
    <row r="3" spans="1:15" s="54" customFormat="1" ht="24.95" customHeight="1" x14ac:dyDescent="0.25">
      <c r="A3" s="461" t="s">
        <v>376</v>
      </c>
      <c r="B3" s="462"/>
      <c r="C3" s="462"/>
      <c r="D3" s="462"/>
      <c r="E3" s="462"/>
      <c r="F3" s="462"/>
      <c r="G3" s="462"/>
      <c r="H3" s="462"/>
      <c r="I3" s="462"/>
      <c r="J3" s="462"/>
      <c r="K3" s="463"/>
    </row>
    <row r="4" spans="1:15" s="55" customFormat="1" ht="24.95" customHeight="1" x14ac:dyDescent="0.25">
      <c r="A4" s="443" t="s">
        <v>370</v>
      </c>
      <c r="B4" s="455"/>
      <c r="C4" s="387" t="str">
        <f>'Plano de Ensino'!D3</f>
        <v>Técnico em Informática para Internet</v>
      </c>
      <c r="D4" s="387"/>
      <c r="E4" s="387"/>
      <c r="F4" s="387"/>
      <c r="G4" s="387"/>
      <c r="H4" s="387"/>
      <c r="I4" s="74" t="s">
        <v>0</v>
      </c>
      <c r="J4" s="464" t="s">
        <v>307</v>
      </c>
      <c r="K4" s="465"/>
      <c r="L4" s="20"/>
      <c r="M4" s="20"/>
      <c r="N4" s="20"/>
      <c r="O4" s="48"/>
    </row>
    <row r="5" spans="1:15" s="55" customFormat="1" ht="24.95" customHeight="1" x14ac:dyDescent="0.25">
      <c r="A5" s="443" t="s">
        <v>371</v>
      </c>
      <c r="B5" s="455"/>
      <c r="C5" s="387" t="str">
        <f>'Plano de Ensino'!D4</f>
        <v>Estruturação de Inferface Web</v>
      </c>
      <c r="D5" s="387"/>
      <c r="E5" s="387"/>
      <c r="F5" s="387"/>
      <c r="G5" s="387"/>
      <c r="H5" s="387"/>
      <c r="I5" s="74" t="str">
        <f>'Plano de Ensino'!K4</f>
        <v xml:space="preserve">Carga horária: </v>
      </c>
      <c r="J5" s="466">
        <f>'Plano de Ensino'!O4</f>
        <v>80</v>
      </c>
      <c r="K5" s="467"/>
      <c r="L5" s="20"/>
      <c r="M5" s="20"/>
      <c r="N5" s="20"/>
      <c r="O5" s="48"/>
    </row>
    <row r="6" spans="1:15" s="55" customFormat="1" ht="28.5" customHeight="1" x14ac:dyDescent="0.25">
      <c r="A6" s="443" t="s">
        <v>324</v>
      </c>
      <c r="B6" s="455"/>
      <c r="C6" s="387" t="str">
        <f>'Plano de Ensino'!B9</f>
        <v>Desenvolvendo uma interface</v>
      </c>
      <c r="D6" s="387"/>
      <c r="E6" s="387"/>
      <c r="F6" s="387"/>
      <c r="G6" s="387"/>
      <c r="H6" s="387"/>
      <c r="I6" s="387"/>
      <c r="J6" s="387"/>
      <c r="K6" s="388"/>
      <c r="L6" s="20"/>
      <c r="M6" s="20"/>
      <c r="N6" s="20"/>
      <c r="O6" s="20"/>
    </row>
    <row r="7" spans="1:15" s="55" customFormat="1" ht="41.25" customHeight="1" x14ac:dyDescent="0.25">
      <c r="A7" s="397" t="s">
        <v>465</v>
      </c>
      <c r="B7" s="398"/>
      <c r="C7" s="456">
        <f>'PSA4 (aluno)'!C8</f>
        <v>0</v>
      </c>
      <c r="D7" s="456"/>
      <c r="E7" s="456"/>
      <c r="F7" s="456"/>
      <c r="G7" s="456"/>
      <c r="H7" s="456"/>
      <c r="I7" s="456"/>
      <c r="J7" s="456"/>
      <c r="K7" s="457"/>
      <c r="L7" s="59"/>
      <c r="M7" s="59"/>
      <c r="N7" s="59"/>
      <c r="O7" s="59"/>
    </row>
    <row r="8" spans="1:15" s="55" customFormat="1" ht="29.25" customHeight="1" x14ac:dyDescent="0.25">
      <c r="A8" s="414" t="s">
        <v>381</v>
      </c>
      <c r="B8" s="415"/>
      <c r="C8" s="415"/>
      <c r="D8" s="415"/>
      <c r="E8" s="415"/>
      <c r="F8" s="415"/>
      <c r="G8" s="415"/>
      <c r="H8" s="415"/>
      <c r="I8" s="415"/>
      <c r="J8" s="415"/>
      <c r="K8" s="416"/>
      <c r="L8" s="59"/>
      <c r="M8" s="59"/>
      <c r="N8" s="59"/>
      <c r="O8" s="59"/>
    </row>
    <row r="9" spans="1:15" ht="15" customHeight="1" x14ac:dyDescent="0.25">
      <c r="A9" s="443"/>
      <c r="B9" s="444" t="s">
        <v>326</v>
      </c>
      <c r="C9" s="98" t="s">
        <v>289</v>
      </c>
      <c r="D9" s="444" t="s">
        <v>455</v>
      </c>
      <c r="E9" s="444" t="s">
        <v>380</v>
      </c>
      <c r="F9" s="444" t="s">
        <v>377</v>
      </c>
      <c r="G9" s="444" t="s">
        <v>328</v>
      </c>
      <c r="H9" s="444" t="s">
        <v>327</v>
      </c>
      <c r="I9" s="455" t="s">
        <v>329</v>
      </c>
      <c r="J9" s="455" t="s">
        <v>402</v>
      </c>
      <c r="K9" s="455" t="s">
        <v>384</v>
      </c>
    </row>
    <row r="10" spans="1:15" ht="39" customHeight="1" x14ac:dyDescent="0.25">
      <c r="A10" s="443"/>
      <c r="B10" s="445"/>
      <c r="C10" s="90">
        <f>SUM(C11:C15)</f>
        <v>0</v>
      </c>
      <c r="D10" s="445"/>
      <c r="E10" s="445"/>
      <c r="F10" s="445"/>
      <c r="G10" s="445"/>
      <c r="H10" s="445"/>
      <c r="I10" s="455"/>
      <c r="J10" s="455"/>
      <c r="K10" s="455"/>
    </row>
    <row r="11" spans="1:15" s="56" customFormat="1" ht="80.099999999999994" customHeight="1" x14ac:dyDescent="0.2">
      <c r="A11" s="443"/>
      <c r="B11" s="121">
        <f>'Plano de Ensino'!E39</f>
        <v>0</v>
      </c>
      <c r="C11" s="114">
        <f>'Plano de Ensino'!I39</f>
        <v>0</v>
      </c>
      <c r="D11" s="230">
        <f>'Plano de Ensino'!F39</f>
        <v>0</v>
      </c>
      <c r="E11" s="91"/>
      <c r="F11" s="91"/>
      <c r="G11" s="91"/>
      <c r="H11" s="91"/>
      <c r="I11" s="105"/>
      <c r="J11" s="105"/>
      <c r="K11" s="105"/>
    </row>
    <row r="12" spans="1:15" s="56" customFormat="1" ht="80.099999999999994" customHeight="1" x14ac:dyDescent="0.2">
      <c r="A12" s="443"/>
      <c r="B12" s="121">
        <f>'Plano de Ensino'!E40</f>
        <v>0</v>
      </c>
      <c r="C12" s="114">
        <f>'Plano de Ensino'!I40</f>
        <v>0</v>
      </c>
      <c r="D12" s="230">
        <f>'Plano de Ensino'!F40</f>
        <v>0</v>
      </c>
      <c r="E12" s="91"/>
      <c r="F12" s="91"/>
      <c r="G12" s="91"/>
      <c r="H12" s="91"/>
      <c r="I12" s="105"/>
      <c r="J12" s="105"/>
      <c r="K12" s="105"/>
    </row>
    <row r="13" spans="1:15" s="56" customFormat="1" ht="80.099999999999994" customHeight="1" x14ac:dyDescent="0.2">
      <c r="A13" s="443"/>
      <c r="B13" s="121">
        <f>'Plano de Ensino'!E41</f>
        <v>0</v>
      </c>
      <c r="C13" s="114">
        <f>'Plano de Ensino'!I41</f>
        <v>0</v>
      </c>
      <c r="D13" s="230">
        <f>'Plano de Ensino'!F41</f>
        <v>0</v>
      </c>
      <c r="E13" s="91"/>
      <c r="F13" s="91"/>
      <c r="G13" s="91"/>
      <c r="H13" s="91"/>
      <c r="I13" s="105"/>
      <c r="J13" s="105"/>
      <c r="K13" s="105"/>
    </row>
    <row r="14" spans="1:15" s="56" customFormat="1" ht="80.099999999999994" customHeight="1" x14ac:dyDescent="0.2">
      <c r="A14" s="443"/>
      <c r="B14" s="121">
        <f>'Plano de Ensino'!E42</f>
        <v>0</v>
      </c>
      <c r="C14" s="114">
        <f>'Plano de Ensino'!I42</f>
        <v>0</v>
      </c>
      <c r="D14" s="230">
        <f>'Plano de Ensino'!F42</f>
        <v>0</v>
      </c>
      <c r="E14" s="91"/>
      <c r="F14" s="91"/>
      <c r="G14" s="91"/>
      <c r="H14" s="91"/>
      <c r="I14" s="105"/>
      <c r="J14" s="105"/>
      <c r="K14" s="105"/>
    </row>
    <row r="15" spans="1:15" s="57" customFormat="1" ht="80.099999999999994" customHeight="1" x14ac:dyDescent="0.2">
      <c r="A15" s="443"/>
      <c r="B15" s="121">
        <f>'Plano de Ensino'!E43</f>
        <v>0</v>
      </c>
      <c r="C15" s="114">
        <f>'Plano de Ensino'!I43</f>
        <v>0</v>
      </c>
      <c r="D15" s="230">
        <f>'Plano de Ensino'!F43</f>
        <v>0</v>
      </c>
      <c r="E15" s="91"/>
      <c r="F15" s="91"/>
      <c r="G15" s="91"/>
      <c r="H15" s="91"/>
      <c r="I15" s="105"/>
      <c r="J15" s="105"/>
      <c r="K15" s="105"/>
    </row>
    <row r="16" spans="1:15" s="57" customFormat="1" ht="80.099999999999994" customHeight="1" x14ac:dyDescent="0.2">
      <c r="A16" s="175"/>
      <c r="B16" s="121">
        <f>'Plano de Ensino'!E44</f>
        <v>0</v>
      </c>
      <c r="C16" s="114">
        <f>'Plano de Ensino'!I44</f>
        <v>0</v>
      </c>
      <c r="D16" s="230">
        <f>'Plano de Ensino'!F44</f>
        <v>0</v>
      </c>
      <c r="E16" s="91"/>
      <c r="F16" s="91"/>
      <c r="G16" s="91"/>
      <c r="H16" s="91"/>
      <c r="I16" s="105"/>
      <c r="J16" s="105"/>
      <c r="K16" s="176"/>
    </row>
    <row r="17" spans="1:11" s="57" customFormat="1" ht="80.099999999999994" customHeight="1" x14ac:dyDescent="0.2">
      <c r="A17" s="175"/>
      <c r="B17" s="121">
        <f>'Plano de Ensino'!E45</f>
        <v>0</v>
      </c>
      <c r="C17" s="114">
        <f>'Plano de Ensino'!I45</f>
        <v>0</v>
      </c>
      <c r="D17" s="230">
        <f>'Plano de Ensino'!F45</f>
        <v>0</v>
      </c>
      <c r="E17" s="91"/>
      <c r="F17" s="91"/>
      <c r="G17" s="91"/>
      <c r="H17" s="91"/>
      <c r="I17" s="105"/>
      <c r="J17" s="105"/>
      <c r="K17" s="176"/>
    </row>
    <row r="18" spans="1:11" s="57" customFormat="1" ht="80.099999999999994" customHeight="1" x14ac:dyDescent="0.2">
      <c r="A18" s="175"/>
      <c r="B18" s="121">
        <f>'Plano de Ensino'!E46</f>
        <v>0</v>
      </c>
      <c r="C18" s="114">
        <f>'Plano de Ensino'!I46</f>
        <v>0</v>
      </c>
      <c r="D18" s="230">
        <f>'Plano de Ensino'!F46</f>
        <v>0</v>
      </c>
      <c r="E18" s="91"/>
      <c r="F18" s="91"/>
      <c r="G18" s="91"/>
      <c r="H18" s="91"/>
      <c r="I18" s="105"/>
      <c r="J18" s="105"/>
      <c r="K18" s="176"/>
    </row>
    <row r="19" spans="1:11" s="57" customFormat="1" ht="80.099999999999994" customHeight="1" x14ac:dyDescent="0.2">
      <c r="A19" s="175"/>
      <c r="B19" s="121">
        <f>'Plano de Ensino'!E47</f>
        <v>0</v>
      </c>
      <c r="C19" s="114">
        <f>'Plano de Ensino'!I47</f>
        <v>0</v>
      </c>
      <c r="D19" s="230">
        <f>'Plano de Ensino'!F47</f>
        <v>0</v>
      </c>
      <c r="E19" s="91"/>
      <c r="F19" s="91"/>
      <c r="G19" s="91"/>
      <c r="H19" s="91"/>
      <c r="I19" s="105"/>
      <c r="J19" s="105"/>
      <c r="K19" s="176"/>
    </row>
    <row r="20" spans="1:11" s="57" customFormat="1" ht="80.099999999999994" customHeight="1" x14ac:dyDescent="0.2">
      <c r="A20" s="175"/>
      <c r="B20" s="121">
        <f>'Plano de Ensino'!E48</f>
        <v>0</v>
      </c>
      <c r="C20" s="114">
        <f>'Plano de Ensino'!I48</f>
        <v>0</v>
      </c>
      <c r="D20" s="230">
        <f>'Plano de Ensino'!F48</f>
        <v>0</v>
      </c>
      <c r="E20" s="91"/>
      <c r="F20" s="91"/>
      <c r="G20" s="91"/>
      <c r="H20" s="91"/>
      <c r="I20" s="105"/>
      <c r="J20" s="105"/>
      <c r="K20" s="176"/>
    </row>
    <row r="21" spans="1:11" s="57" customFormat="1" ht="50.1" hidden="1" customHeight="1" x14ac:dyDescent="0.2">
      <c r="A21" s="77"/>
      <c r="B21" s="87"/>
      <c r="C21" s="67"/>
      <c r="D21" s="67"/>
      <c r="E21" s="85"/>
      <c r="F21" s="85"/>
      <c r="G21" s="85"/>
      <c r="H21" s="85"/>
      <c r="I21" s="85"/>
      <c r="J21" s="68"/>
      <c r="K21" s="86"/>
    </row>
    <row r="22" spans="1:11" s="57" customFormat="1" ht="30" customHeight="1" x14ac:dyDescent="0.2">
      <c r="A22" s="414" t="s">
        <v>382</v>
      </c>
      <c r="B22" s="415"/>
      <c r="C22" s="415"/>
      <c r="D22" s="415"/>
      <c r="E22" s="415"/>
      <c r="F22" s="415"/>
      <c r="G22" s="415"/>
      <c r="H22" s="415"/>
      <c r="I22" s="415"/>
      <c r="J22" s="415"/>
      <c r="K22" s="416"/>
    </row>
    <row r="23" spans="1:11" ht="15" customHeight="1" x14ac:dyDescent="0.25">
      <c r="A23" s="443"/>
      <c r="B23" s="455" t="s">
        <v>386</v>
      </c>
      <c r="C23" s="389" t="s">
        <v>354</v>
      </c>
      <c r="D23" s="446" t="s">
        <v>400</v>
      </c>
      <c r="E23" s="447"/>
      <c r="F23" s="448"/>
      <c r="G23" s="455" t="s">
        <v>383</v>
      </c>
      <c r="H23" s="455"/>
      <c r="I23" s="446" t="s">
        <v>372</v>
      </c>
      <c r="J23" s="447"/>
      <c r="K23" s="476"/>
    </row>
    <row r="24" spans="1:11" x14ac:dyDescent="0.25">
      <c r="A24" s="443"/>
      <c r="B24" s="455"/>
      <c r="C24" s="389"/>
      <c r="D24" s="449"/>
      <c r="E24" s="450"/>
      <c r="F24" s="451"/>
      <c r="G24" s="98" t="s">
        <v>330</v>
      </c>
      <c r="H24" s="98" t="s">
        <v>331</v>
      </c>
      <c r="I24" s="449"/>
      <c r="J24" s="450"/>
      <c r="K24" s="477"/>
    </row>
    <row r="25" spans="1:11" s="104" customFormat="1" ht="300" customHeight="1" x14ac:dyDescent="0.25">
      <c r="A25" s="443"/>
      <c r="B25" s="115" t="str">
        <f>C6</f>
        <v>Desenvolvendo uma interface</v>
      </c>
      <c r="C25" s="116">
        <f>'Plano de Ensino'!D39</f>
        <v>0</v>
      </c>
      <c r="D25" s="452"/>
      <c r="E25" s="453"/>
      <c r="F25" s="454"/>
      <c r="G25" s="103"/>
      <c r="H25" s="103"/>
      <c r="I25" s="478"/>
      <c r="J25" s="479"/>
      <c r="K25" s="480"/>
    </row>
    <row r="26" spans="1:11" ht="30" hidden="1" customHeight="1" x14ac:dyDescent="0.25">
      <c r="A26" s="443"/>
      <c r="B26" s="88"/>
      <c r="C26" s="75"/>
      <c r="D26" s="75"/>
      <c r="E26" s="75"/>
      <c r="F26" s="75"/>
      <c r="G26" s="66"/>
      <c r="H26" s="66"/>
      <c r="I26" s="66"/>
      <c r="J26" s="474"/>
      <c r="K26" s="475"/>
    </row>
    <row r="27" spans="1:11" ht="30" hidden="1" customHeight="1" x14ac:dyDescent="0.25">
      <c r="A27" s="443"/>
      <c r="B27" s="88"/>
      <c r="C27" s="75"/>
      <c r="D27" s="75"/>
      <c r="E27" s="75"/>
      <c r="F27" s="75"/>
      <c r="G27" s="66"/>
      <c r="H27" s="66"/>
      <c r="I27" s="66"/>
      <c r="J27" s="474"/>
      <c r="K27" s="475"/>
    </row>
    <row r="28" spans="1:11" ht="30" hidden="1" customHeight="1" x14ac:dyDescent="0.25">
      <c r="A28" s="443"/>
      <c r="B28" s="88"/>
      <c r="C28" s="75"/>
      <c r="D28" s="75"/>
      <c r="E28" s="75"/>
      <c r="F28" s="75"/>
      <c r="G28" s="66"/>
      <c r="H28" s="66"/>
      <c r="I28" s="66"/>
      <c r="J28" s="474"/>
      <c r="K28" s="475"/>
    </row>
    <row r="29" spans="1:11" ht="30" hidden="1" customHeight="1" x14ac:dyDescent="0.25">
      <c r="A29" s="443"/>
      <c r="B29" s="88"/>
      <c r="C29" s="75"/>
      <c r="D29" s="75"/>
      <c r="E29" s="75"/>
      <c r="F29" s="75"/>
      <c r="G29" s="66"/>
      <c r="H29" s="66"/>
      <c r="I29" s="66"/>
      <c r="J29" s="474"/>
      <c r="K29" s="475"/>
    </row>
    <row r="30" spans="1:11" ht="30" hidden="1" customHeight="1" x14ac:dyDescent="0.25">
      <c r="A30" s="77"/>
      <c r="B30" s="88"/>
      <c r="C30" s="75"/>
      <c r="D30" s="75"/>
      <c r="E30" s="75"/>
      <c r="F30" s="75"/>
      <c r="G30" s="66"/>
      <c r="H30" s="66"/>
      <c r="I30" s="66"/>
      <c r="J30" s="474"/>
      <c r="K30" s="475"/>
    </row>
    <row r="31" spans="1:11" ht="15" customHeight="1" x14ac:dyDescent="0.25">
      <c r="A31" s="468" t="s">
        <v>387</v>
      </c>
      <c r="B31" s="469"/>
      <c r="C31" s="469"/>
      <c r="D31" s="469"/>
      <c r="E31" s="469"/>
      <c r="F31" s="469"/>
      <c r="G31" s="469"/>
      <c r="H31" s="469"/>
      <c r="I31" s="469"/>
      <c r="J31" s="469"/>
      <c r="K31" s="470"/>
    </row>
    <row r="32" spans="1:11" ht="144.75" customHeight="1" thickBot="1" x14ac:dyDescent="0.3">
      <c r="A32" s="471"/>
      <c r="B32" s="472"/>
      <c r="C32" s="472"/>
      <c r="D32" s="472"/>
      <c r="E32" s="472"/>
      <c r="F32" s="472"/>
      <c r="G32" s="472"/>
      <c r="H32" s="472"/>
      <c r="I32" s="472"/>
      <c r="J32" s="472"/>
      <c r="K32" s="473"/>
    </row>
    <row r="33" spans="2:13" ht="15.75" thickTop="1" x14ac:dyDescent="0.25"/>
    <row r="34" spans="2:13" ht="30" hidden="1" x14ac:dyDescent="0.25">
      <c r="B34" s="53" t="s">
        <v>368</v>
      </c>
      <c r="C34" s="53" t="s">
        <v>369</v>
      </c>
    </row>
    <row r="35" spans="2:13" hidden="1" x14ac:dyDescent="0.25">
      <c r="B35" s="53" t="str">
        <f>'PSA1 (aluno)'!A47</f>
        <v>Desenvolvendo uma interface</v>
      </c>
      <c r="C35" s="58" t="str">
        <f>'PSA1 (aluno)'!A21</f>
        <v>Estudos dos conteúdos programáticos e realização dos exercícios de passagem.</v>
      </c>
      <c r="D35" s="58"/>
      <c r="E35" s="60" t="s">
        <v>318</v>
      </c>
      <c r="F35" s="60"/>
      <c r="G35" s="60"/>
      <c r="H35" s="60"/>
      <c r="I35" s="60"/>
      <c r="J35" s="60"/>
      <c r="K35" s="60"/>
      <c r="L35" s="60"/>
      <c r="M35" s="61"/>
    </row>
    <row r="36" spans="2:13" hidden="1" x14ac:dyDescent="0.25">
      <c r="B36" s="53" t="str">
        <f>'PSA1 (aluno)'!A48</f>
        <v>Site responsivo</v>
      </c>
      <c r="C36" s="58" t="str">
        <f>'PSA1 (aluno)'!A22</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D36" s="58"/>
      <c r="E36" s="62" t="s">
        <v>320</v>
      </c>
      <c r="F36" s="62"/>
      <c r="G36" s="62"/>
      <c r="H36" s="62"/>
      <c r="I36" s="62"/>
      <c r="J36" s="62"/>
      <c r="K36" s="62"/>
      <c r="L36" s="62"/>
      <c r="M36" s="63"/>
    </row>
    <row r="37" spans="2:13" hidden="1" x14ac:dyDescent="0.25">
      <c r="B37" s="53">
        <f>'PSA1 (aluno)'!A49</f>
        <v>0</v>
      </c>
      <c r="C37" s="58" t="str">
        <f>'PSA1 (aluno)'!A23</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D37" s="58"/>
      <c r="E37" s="62" t="s">
        <v>321</v>
      </c>
      <c r="F37" s="62"/>
      <c r="G37" s="62"/>
      <c r="H37" s="62"/>
      <c r="I37" s="62"/>
      <c r="J37" s="62"/>
      <c r="K37" s="62"/>
      <c r="L37" s="62"/>
      <c r="M37" s="63"/>
    </row>
    <row r="38" spans="2:13" hidden="1" x14ac:dyDescent="0.25">
      <c r="B38" s="53">
        <f>'PSA1 (aluno)'!A50</f>
        <v>0</v>
      </c>
      <c r="C38" s="58">
        <f>'PSA1 (aluno)'!A24</f>
        <v>0</v>
      </c>
      <c r="D38" s="58"/>
      <c r="E38" s="64" t="s">
        <v>322</v>
      </c>
      <c r="F38" s="64"/>
      <c r="G38" s="64"/>
      <c r="H38" s="64"/>
      <c r="I38" s="64"/>
      <c r="J38" s="64"/>
      <c r="K38" s="64"/>
      <c r="L38" s="64"/>
      <c r="M38" s="65"/>
    </row>
    <row r="39" spans="2:13" hidden="1" x14ac:dyDescent="0.25">
      <c r="B39" s="53">
        <f>'PSA1 (aluno)'!A51</f>
        <v>0</v>
      </c>
      <c r="C39" s="58">
        <f>'PSA1 (aluno)'!A25</f>
        <v>0</v>
      </c>
      <c r="D39" s="58"/>
    </row>
    <row r="40" spans="2:13" hidden="1" x14ac:dyDescent="0.25">
      <c r="B40" s="53">
        <f>'PSA1 (aluno)'!A52</f>
        <v>0</v>
      </c>
      <c r="C40" s="58">
        <f>'PSA1 (aluno)'!A26</f>
        <v>0</v>
      </c>
      <c r="D40" s="58"/>
    </row>
    <row r="41" spans="2:13" hidden="1" x14ac:dyDescent="0.25">
      <c r="B41" s="53">
        <f>'PSA1 (aluno)'!A53</f>
        <v>0</v>
      </c>
      <c r="C41" s="58">
        <f>'PSA1 (aluno)'!A27</f>
        <v>0</v>
      </c>
      <c r="D41" s="58"/>
    </row>
    <row r="42" spans="2:13" hidden="1" x14ac:dyDescent="0.25">
      <c r="B42" s="53">
        <f>'PSA1 (aluno)'!A54</f>
        <v>0</v>
      </c>
      <c r="C42" s="58">
        <f>'PSA1 (aluno)'!A28</f>
        <v>0</v>
      </c>
      <c r="D42" s="58"/>
    </row>
    <row r="43" spans="2:13" hidden="1" x14ac:dyDescent="0.25">
      <c r="B43" s="53">
        <f>'PSA1 (aluno)'!A55</f>
        <v>0</v>
      </c>
      <c r="C43" s="58">
        <f>'PSA1 (aluno)'!A29</f>
        <v>0</v>
      </c>
      <c r="D43" s="58"/>
    </row>
    <row r="44" spans="2:13" hidden="1" x14ac:dyDescent="0.25">
      <c r="B44" s="53">
        <f>'PSA1 (aluno)'!A56</f>
        <v>0</v>
      </c>
      <c r="C44" s="58">
        <f>'PSA1 (aluno)'!A30</f>
        <v>0</v>
      </c>
      <c r="D44" s="58"/>
    </row>
    <row r="45" spans="2:13" x14ac:dyDescent="0.25">
      <c r="C45" s="58"/>
      <c r="D45" s="58"/>
    </row>
  </sheetData>
  <mergeCells count="40">
    <mergeCell ref="J29:K29"/>
    <mergeCell ref="J30:K30"/>
    <mergeCell ref="A31:K31"/>
    <mergeCell ref="A32:K32"/>
    <mergeCell ref="J27:K27"/>
    <mergeCell ref="A23:A29"/>
    <mergeCell ref="B23:B24"/>
    <mergeCell ref="C23:C24"/>
    <mergeCell ref="G23:H23"/>
    <mergeCell ref="J26:K26"/>
    <mergeCell ref="I23:K24"/>
    <mergeCell ref="I25:K25"/>
    <mergeCell ref="J28:K28"/>
    <mergeCell ref="A5:B5"/>
    <mergeCell ref="C5:H5"/>
    <mergeCell ref="J5:K5"/>
    <mergeCell ref="A6:B6"/>
    <mergeCell ref="C6:K6"/>
    <mergeCell ref="A1:K1"/>
    <mergeCell ref="A2:K2"/>
    <mergeCell ref="A3:K3"/>
    <mergeCell ref="A4:B4"/>
    <mergeCell ref="C4:H4"/>
    <mergeCell ref="J4:K4"/>
    <mergeCell ref="D9:D10"/>
    <mergeCell ref="D23:F24"/>
    <mergeCell ref="D25:F25"/>
    <mergeCell ref="A7:B7"/>
    <mergeCell ref="C7:K7"/>
    <mergeCell ref="A8:K8"/>
    <mergeCell ref="A9:A15"/>
    <mergeCell ref="B9:B10"/>
    <mergeCell ref="E9:E10"/>
    <mergeCell ref="F9:F10"/>
    <mergeCell ref="G9:G10"/>
    <mergeCell ref="H9:H10"/>
    <mergeCell ref="I9:I10"/>
    <mergeCell ref="J9:J10"/>
    <mergeCell ref="K9:K10"/>
    <mergeCell ref="A22:K22"/>
  </mergeCells>
  <conditionalFormatting sqref="C7:D7">
    <cfRule type="cellIs" dxfId="42" priority="2" operator="equal">
      <formula>0</formula>
    </cfRule>
  </conditionalFormatting>
  <conditionalFormatting sqref="C7:D7">
    <cfRule type="cellIs" dxfId="41" priority="1" operator="equal">
      <formula>0</formula>
    </cfRule>
  </conditionalFormatting>
  <dataValidations count="2">
    <dataValidation allowBlank="1" showInputMessage="1" showErrorMessage="1" sqref="C7:K7"/>
    <dataValidation allowBlank="1" showInputMessage="1" showErrorMessage="1" errorTitle="ATENÇÃO" error="Escolher título da situação de aprendizagem na lista suspensa" sqref="C6:K6"/>
  </dataValidations>
  <printOptions horizontalCentered="1"/>
  <pageMargins left="0.23622047244094491" right="0.23622047244094491" top="1.1417322834645669" bottom="0.74803149606299213" header="0.31496062992125984" footer="0.31496062992125984"/>
  <pageSetup paperSize="9" scale="59" fitToHeight="2" orientation="landscape" r:id="rId1"/>
  <headerFooter>
    <oddHeader>&amp;C&amp;G</oddHeader>
  </headerFooter>
  <rowBreaks count="2" manualBreakCount="2">
    <brk id="15" max="9" man="1"/>
    <brk id="21" max="7"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3">
    <tabColor rgb="FF00B050"/>
  </sheetPr>
  <dimension ref="A1:O110"/>
  <sheetViews>
    <sheetView view="pageBreakPreview" zoomScale="85" zoomScaleNormal="97" zoomScaleSheetLayoutView="85" workbookViewId="0">
      <selection activeCell="A8" sqref="A8:B8"/>
    </sheetView>
  </sheetViews>
  <sheetFormatPr defaultRowHeight="15" x14ac:dyDescent="0.25"/>
  <cols>
    <col min="1" max="1" width="69.28515625" style="13" customWidth="1"/>
    <col min="2" max="2" width="9.42578125" style="13" customWidth="1"/>
    <col min="3" max="3" width="9.140625" style="13"/>
    <col min="4" max="4" width="7.7109375" style="13" customWidth="1"/>
    <col min="5" max="5" width="9.140625" style="13"/>
    <col min="6" max="6" width="13.7109375" style="13" customWidth="1"/>
    <col min="7" max="8" width="9.140625" style="13"/>
    <col min="9" max="9" width="11.28515625" style="13" customWidth="1"/>
    <col min="10" max="11" width="9.140625" style="13"/>
    <col min="12" max="12" width="9.28515625" style="13" bestFit="1" customWidth="1"/>
    <col min="13" max="14" width="9.140625" style="13"/>
    <col min="15" max="15" width="11.28515625" style="13" customWidth="1"/>
    <col min="16" max="16384" width="9.140625" style="13"/>
  </cols>
  <sheetData>
    <row r="1" spans="1:15" ht="15.75" thickTop="1" x14ac:dyDescent="0.25">
      <c r="A1" s="425"/>
      <c r="B1" s="426"/>
      <c r="C1" s="426"/>
      <c r="D1" s="426"/>
      <c r="E1" s="426"/>
      <c r="F1" s="426"/>
      <c r="G1" s="426"/>
      <c r="H1" s="426"/>
      <c r="I1" s="426"/>
      <c r="J1" s="426"/>
      <c r="K1" s="426"/>
      <c r="L1" s="426"/>
      <c r="M1" s="426"/>
      <c r="N1" s="426"/>
      <c r="O1" s="427"/>
    </row>
    <row r="2" spans="1:15" ht="18" x14ac:dyDescent="0.25">
      <c r="A2" s="403" t="s">
        <v>463</v>
      </c>
      <c r="B2" s="404"/>
      <c r="C2" s="404"/>
      <c r="D2" s="404"/>
      <c r="E2" s="404"/>
      <c r="F2" s="404"/>
      <c r="G2" s="404"/>
      <c r="H2" s="404"/>
      <c r="I2" s="404"/>
      <c r="J2" s="404"/>
      <c r="K2" s="404"/>
      <c r="L2" s="404"/>
      <c r="M2" s="404"/>
      <c r="N2" s="404"/>
      <c r="O2" s="405"/>
    </row>
    <row r="3" spans="1:15" s="14" customFormat="1" ht="24" customHeight="1" x14ac:dyDescent="0.25">
      <c r="A3" s="406" t="s">
        <v>323</v>
      </c>
      <c r="B3" s="407"/>
      <c r="C3" s="407"/>
      <c r="D3" s="407"/>
      <c r="E3" s="407"/>
      <c r="F3" s="407"/>
      <c r="G3" s="407"/>
      <c r="H3" s="407"/>
      <c r="I3" s="407"/>
      <c r="J3" s="407"/>
      <c r="K3" s="407"/>
      <c r="L3" s="407"/>
      <c r="M3" s="407"/>
      <c r="N3" s="407"/>
      <c r="O3" s="408"/>
    </row>
    <row r="4" spans="1:15" s="14" customFormat="1" ht="20.25" customHeight="1" x14ac:dyDescent="0.25">
      <c r="A4" s="409" t="s">
        <v>365</v>
      </c>
      <c r="B4" s="410"/>
      <c r="C4" s="410"/>
      <c r="D4" s="410"/>
      <c r="E4" s="410"/>
      <c r="F4" s="410"/>
      <c r="G4" s="410"/>
      <c r="H4" s="410"/>
      <c r="I4" s="410"/>
      <c r="J4" s="410"/>
      <c r="K4" s="410"/>
      <c r="L4" s="410"/>
      <c r="M4" s="410"/>
      <c r="N4" s="410"/>
      <c r="O4" s="411"/>
    </row>
    <row r="5" spans="1:15" s="14" customFormat="1" ht="18" customHeight="1" x14ac:dyDescent="0.25">
      <c r="A5" s="399" t="str">
        <f>'Plano de Ensino'!A3:C3</f>
        <v>Nome do curso:</v>
      </c>
      <c r="B5" s="400"/>
      <c r="C5" s="412" t="str">
        <f>'Plano de Ensino'!D3</f>
        <v>Técnico em Informática para Internet</v>
      </c>
      <c r="D5" s="412"/>
      <c r="E5" s="412"/>
      <c r="F5" s="412"/>
      <c r="G5" s="412"/>
      <c r="H5" s="412"/>
      <c r="I5" s="412"/>
      <c r="J5" s="412"/>
      <c r="K5" s="412"/>
      <c r="L5" s="412"/>
      <c r="M5" s="383" t="s">
        <v>0</v>
      </c>
      <c r="N5" s="383"/>
      <c r="O5" s="113" t="s">
        <v>307</v>
      </c>
    </row>
    <row r="6" spans="1:15" s="14" customFormat="1" ht="24.95" customHeight="1" x14ac:dyDescent="0.25">
      <c r="A6" s="395" t="str">
        <f>'Plano de Ensino'!A4:C4</f>
        <v>Unidade  Curricular:</v>
      </c>
      <c r="B6" s="383"/>
      <c r="C6" s="412" t="str">
        <f>'Plano de Ensino'!D4</f>
        <v>Estruturação de Inferface Web</v>
      </c>
      <c r="D6" s="412"/>
      <c r="E6" s="412"/>
      <c r="F6" s="412"/>
      <c r="G6" s="412"/>
      <c r="H6" s="412"/>
      <c r="I6" s="412"/>
      <c r="J6" s="412"/>
      <c r="K6" s="412"/>
      <c r="L6" s="412"/>
      <c r="M6" s="383" t="str">
        <f>'Plano de Ensino'!K4</f>
        <v xml:space="preserve">Carga horária: </v>
      </c>
      <c r="N6" s="383"/>
      <c r="O6" s="112">
        <f>'Plano de Ensino'!O4</f>
        <v>80</v>
      </c>
    </row>
    <row r="7" spans="1:15" s="14" customFormat="1" ht="24.95" customHeight="1" x14ac:dyDescent="0.25">
      <c r="A7" s="395" t="s">
        <v>324</v>
      </c>
      <c r="B7" s="396"/>
      <c r="C7" s="387" t="str">
        <f>'Plano de Ensino'!B9</f>
        <v>Desenvolvendo uma interface</v>
      </c>
      <c r="D7" s="387"/>
      <c r="E7" s="387"/>
      <c r="F7" s="387"/>
      <c r="G7" s="387"/>
      <c r="H7" s="387"/>
      <c r="I7" s="387"/>
      <c r="J7" s="387"/>
      <c r="K7" s="387"/>
      <c r="L7" s="387"/>
      <c r="M7" s="387"/>
      <c r="N7" s="387"/>
      <c r="O7" s="388"/>
    </row>
    <row r="8" spans="1:15" s="14" customFormat="1" ht="39.75" customHeight="1" x14ac:dyDescent="0.25">
      <c r="A8" s="397" t="s">
        <v>465</v>
      </c>
      <c r="B8" s="398"/>
      <c r="C8" s="393"/>
      <c r="D8" s="393"/>
      <c r="E8" s="393"/>
      <c r="F8" s="393"/>
      <c r="G8" s="393"/>
      <c r="H8" s="393"/>
      <c r="I8" s="393"/>
      <c r="J8" s="393"/>
      <c r="K8" s="393"/>
      <c r="L8" s="393"/>
      <c r="M8" s="393"/>
      <c r="N8" s="393"/>
      <c r="O8" s="394"/>
    </row>
    <row r="9" spans="1:15" s="15" customFormat="1" ht="24.95" customHeight="1" x14ac:dyDescent="0.2">
      <c r="A9" s="384" t="s">
        <v>361</v>
      </c>
      <c r="B9" s="385"/>
      <c r="C9" s="385"/>
      <c r="D9" s="385"/>
      <c r="E9" s="385"/>
      <c r="F9" s="385"/>
      <c r="G9" s="385"/>
      <c r="H9" s="385"/>
      <c r="I9" s="385"/>
      <c r="J9" s="385"/>
      <c r="K9" s="385"/>
      <c r="L9" s="385"/>
      <c r="M9" s="385"/>
      <c r="N9" s="385"/>
      <c r="O9" s="386"/>
    </row>
    <row r="10" spans="1:15" s="15" customFormat="1" ht="96" customHeight="1" x14ac:dyDescent="0.2">
      <c r="A10" s="390"/>
      <c r="B10" s="391"/>
      <c r="C10" s="391"/>
      <c r="D10" s="391"/>
      <c r="E10" s="391"/>
      <c r="F10" s="391"/>
      <c r="G10" s="391"/>
      <c r="H10" s="391"/>
      <c r="I10" s="391"/>
      <c r="J10" s="391"/>
      <c r="K10" s="391"/>
      <c r="L10" s="391"/>
      <c r="M10" s="391"/>
      <c r="N10" s="391"/>
      <c r="O10" s="392"/>
    </row>
    <row r="11" spans="1:15" s="15" customFormat="1" ht="20.100000000000001" customHeight="1" x14ac:dyDescent="0.2">
      <c r="A11" s="384" t="s">
        <v>325</v>
      </c>
      <c r="B11" s="385"/>
      <c r="C11" s="385"/>
      <c r="D11" s="385"/>
      <c r="E11" s="385"/>
      <c r="F11" s="385"/>
      <c r="G11" s="385"/>
      <c r="H11" s="385"/>
      <c r="I11" s="385"/>
      <c r="J11" s="385"/>
      <c r="K11" s="385"/>
      <c r="L11" s="385"/>
      <c r="M11" s="385"/>
      <c r="N11" s="385"/>
      <c r="O11" s="386"/>
    </row>
    <row r="12" spans="1:15" s="15" customFormat="1" ht="88.5" customHeight="1" x14ac:dyDescent="0.2">
      <c r="A12" s="390"/>
      <c r="B12" s="391"/>
      <c r="C12" s="391"/>
      <c r="D12" s="391"/>
      <c r="E12" s="391"/>
      <c r="F12" s="391"/>
      <c r="G12" s="391"/>
      <c r="H12" s="391"/>
      <c r="I12" s="391"/>
      <c r="J12" s="391"/>
      <c r="K12" s="391"/>
      <c r="L12" s="391"/>
      <c r="M12" s="391"/>
      <c r="N12" s="391"/>
      <c r="O12" s="392"/>
    </row>
    <row r="13" spans="1:15" s="15" customFormat="1" ht="20.100000000000001" customHeight="1" x14ac:dyDescent="0.2">
      <c r="A13" s="384" t="s">
        <v>362</v>
      </c>
      <c r="B13" s="385"/>
      <c r="C13" s="385"/>
      <c r="D13" s="385"/>
      <c r="E13" s="385"/>
      <c r="F13" s="385"/>
      <c r="G13" s="385"/>
      <c r="H13" s="385"/>
      <c r="I13" s="385"/>
      <c r="J13" s="385"/>
      <c r="K13" s="385"/>
      <c r="L13" s="385"/>
      <c r="M13" s="385"/>
      <c r="N13" s="385"/>
      <c r="O13" s="386"/>
    </row>
    <row r="14" spans="1:15" s="15" customFormat="1" ht="88.5" customHeight="1" x14ac:dyDescent="0.2">
      <c r="A14" s="390"/>
      <c r="B14" s="391"/>
      <c r="C14" s="391"/>
      <c r="D14" s="391"/>
      <c r="E14" s="391"/>
      <c r="F14" s="391"/>
      <c r="G14" s="391"/>
      <c r="H14" s="391"/>
      <c r="I14" s="391"/>
      <c r="J14" s="391"/>
      <c r="K14" s="391"/>
      <c r="L14" s="391"/>
      <c r="M14" s="391"/>
      <c r="N14" s="391"/>
      <c r="O14" s="392"/>
    </row>
    <row r="15" spans="1:15" s="15" customFormat="1" ht="20.100000000000001" customHeight="1" x14ac:dyDescent="0.2">
      <c r="A15" s="384" t="s">
        <v>392</v>
      </c>
      <c r="B15" s="385"/>
      <c r="C15" s="385"/>
      <c r="D15" s="385"/>
      <c r="E15" s="385"/>
      <c r="F15" s="385"/>
      <c r="G15" s="385"/>
      <c r="H15" s="385"/>
      <c r="I15" s="385"/>
      <c r="J15" s="385"/>
      <c r="K15" s="385"/>
      <c r="L15" s="385"/>
      <c r="M15" s="385"/>
      <c r="N15" s="385"/>
      <c r="O15" s="386"/>
    </row>
    <row r="16" spans="1:15" s="15" customFormat="1" ht="76.5" customHeight="1" x14ac:dyDescent="0.2">
      <c r="A16" s="417"/>
      <c r="B16" s="418"/>
      <c r="C16" s="418"/>
      <c r="D16" s="418"/>
      <c r="E16" s="418"/>
      <c r="F16" s="418"/>
      <c r="G16" s="418"/>
      <c r="H16" s="418"/>
      <c r="I16" s="418"/>
      <c r="J16" s="418"/>
      <c r="K16" s="418"/>
      <c r="L16" s="418"/>
      <c r="M16" s="418"/>
      <c r="N16" s="418"/>
      <c r="O16" s="419"/>
    </row>
    <row r="17" spans="1:15" s="49" customFormat="1" ht="31.5" customHeight="1" x14ac:dyDescent="0.3">
      <c r="A17" s="414" t="s">
        <v>364</v>
      </c>
      <c r="B17" s="415"/>
      <c r="C17" s="415"/>
      <c r="D17" s="415"/>
      <c r="E17" s="415"/>
      <c r="F17" s="415"/>
      <c r="G17" s="415"/>
      <c r="H17" s="415"/>
      <c r="I17" s="415"/>
      <c r="J17" s="415"/>
      <c r="K17" s="415"/>
      <c r="L17" s="415"/>
      <c r="M17" s="415"/>
      <c r="N17" s="415"/>
      <c r="O17" s="416"/>
    </row>
    <row r="18" spans="1:15" ht="36" customHeight="1" x14ac:dyDescent="0.25">
      <c r="A18" s="78" t="s">
        <v>312</v>
      </c>
      <c r="B18" s="389" t="s">
        <v>363</v>
      </c>
      <c r="C18" s="296" t="s">
        <v>315</v>
      </c>
      <c r="D18" s="296"/>
      <c r="E18" s="296"/>
      <c r="F18" s="296"/>
      <c r="G18" s="296"/>
      <c r="H18" s="296" t="s">
        <v>316</v>
      </c>
      <c r="I18" s="296"/>
      <c r="J18" s="296"/>
      <c r="K18" s="296"/>
      <c r="L18" s="296"/>
      <c r="M18" s="431" t="s">
        <v>314</v>
      </c>
      <c r="N18" s="432"/>
      <c r="O18" s="433"/>
    </row>
    <row r="19" spans="1:15" ht="45" customHeight="1" x14ac:dyDescent="0.25">
      <c r="A19" s="413" t="s">
        <v>332</v>
      </c>
      <c r="B19" s="389"/>
      <c r="C19" s="187" t="s">
        <v>289</v>
      </c>
      <c r="D19" s="420" t="s">
        <v>397</v>
      </c>
      <c r="E19" s="420" t="s">
        <v>398</v>
      </c>
      <c r="F19" s="420" t="s">
        <v>358</v>
      </c>
      <c r="G19" s="420" t="s">
        <v>357</v>
      </c>
      <c r="H19" s="179" t="s">
        <v>289</v>
      </c>
      <c r="I19" s="420" t="s">
        <v>385</v>
      </c>
      <c r="J19" s="420" t="s">
        <v>339</v>
      </c>
      <c r="K19" s="420" t="s">
        <v>358</v>
      </c>
      <c r="L19" s="420" t="s">
        <v>357</v>
      </c>
      <c r="M19" s="434"/>
      <c r="N19" s="435"/>
      <c r="O19" s="436"/>
    </row>
    <row r="20" spans="1:15" ht="21" x14ac:dyDescent="0.25">
      <c r="A20" s="413"/>
      <c r="B20" s="70">
        <f>SUM(B21:B44)</f>
        <v>36</v>
      </c>
      <c r="C20" s="70">
        <f t="shared" ref="C20:H20" si="0">SUM(C21:C44)</f>
        <v>28</v>
      </c>
      <c r="D20" s="302"/>
      <c r="E20" s="302"/>
      <c r="F20" s="302"/>
      <c r="G20" s="302"/>
      <c r="H20" s="70">
        <f t="shared" si="0"/>
        <v>8</v>
      </c>
      <c r="I20" s="302"/>
      <c r="J20" s="302"/>
      <c r="K20" s="302"/>
      <c r="L20" s="302"/>
      <c r="M20" s="437"/>
      <c r="N20" s="438"/>
      <c r="O20" s="439"/>
    </row>
    <row r="21" spans="1:15" ht="30" x14ac:dyDescent="0.25">
      <c r="A21" s="124" t="str">
        <f>'Plano de Ensino'!E9</f>
        <v>Estudos dos conteúdos programáticos e realização dos exercícios de passagem.</v>
      </c>
      <c r="B21" s="123">
        <f>'Plano de Ensino'!I9</f>
        <v>22</v>
      </c>
      <c r="C21" s="110">
        <f>'Plano de Ensino'!K9</f>
        <v>22</v>
      </c>
      <c r="D21" s="111" t="str">
        <f>IF('Plano de Ensino'!L9&gt;0,'Plano de Ensino'!L9,"-")</f>
        <v>-</v>
      </c>
      <c r="E21" s="111" t="str">
        <f>IF('Plano de Ensino'!M9&gt;0,'Plano de Ensino'!M9,"-")</f>
        <v>-</v>
      </c>
      <c r="F21" s="111" t="str">
        <f>IF('Plano de Ensino'!N9&gt;0,'Plano de Ensino'!N9,"-")</f>
        <v>-</v>
      </c>
      <c r="G21" s="111" t="str">
        <f>IF('Plano de Ensino'!O9&gt;0,'Plano de Ensino'!O9,"-")</f>
        <v>-</v>
      </c>
      <c r="H21" s="111" t="str">
        <f>IF('Plano de Ensino'!P9&gt;0,'Plano de Ensino'!P9,"-")</f>
        <v>-</v>
      </c>
      <c r="I21" s="111" t="str">
        <f>IF('Plano de Ensino'!R9&gt;0,'Plano de Ensino'!R9,"-")</f>
        <v>-</v>
      </c>
      <c r="J21" s="111" t="str">
        <f>IF('Plano de Ensino'!S9&gt;0,'Plano de Ensino'!S9,"-")</f>
        <v>-</v>
      </c>
      <c r="K21" s="111" t="str">
        <f>IF('Plano de Ensino'!T9&gt;0,'Plano de Ensino'!T9,"-")</f>
        <v>-</v>
      </c>
      <c r="L21" s="111" t="str">
        <f>IF('Plano de Ensino'!U9&gt;0,'Plano de Ensino'!U9,"-")</f>
        <v>-</v>
      </c>
      <c r="M21" s="440" t="str">
        <f>IF('Plano de Ensino'!V9&gt;0,'Plano de Ensino'!V9,"-")</f>
        <v>-</v>
      </c>
      <c r="N21" s="441"/>
      <c r="O21" s="442"/>
    </row>
    <row r="22" spans="1:15" ht="409.5" x14ac:dyDescent="0.25">
      <c r="A22" s="124"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B22" s="123">
        <f>'Plano de Ensino'!I10</f>
        <v>6</v>
      </c>
      <c r="C22" s="110">
        <f>'Plano de Ensino'!K10</f>
        <v>6</v>
      </c>
      <c r="D22" s="111" t="str">
        <f>IF('Plano de Ensino'!L10&gt;0,'Plano de Ensino'!L10,"-")</f>
        <v>Entrega de Atividade</v>
      </c>
      <c r="E22" s="111" t="str">
        <f>IF('Plano de Ensino'!M10&gt;0,'Plano de Ensino'!M10,"-")</f>
        <v>sim</v>
      </c>
      <c r="F22" s="111" t="str">
        <f>IF('Plano de Ensino'!N10&gt;0,'Plano de Ensino'!N10,"-")</f>
        <v>-</v>
      </c>
      <c r="G22" s="111" t="str">
        <f>IF('Plano de Ensino'!O10&gt;0,'Plano de Ensino'!O10,"-")</f>
        <v>-</v>
      </c>
      <c r="H22" s="111" t="str">
        <f>IF('Plano de Ensino'!P10&gt;0,'Plano de Ensino'!P10,"-")</f>
        <v>-</v>
      </c>
      <c r="I22" s="111" t="str">
        <f>IF('Plano de Ensino'!R10&gt;0,'Plano de Ensino'!R10,"-")</f>
        <v>-</v>
      </c>
      <c r="J22" s="111" t="str">
        <f>IF('Plano de Ensino'!S10&gt;0,'Plano de Ensino'!S10,"-")</f>
        <v>-</v>
      </c>
      <c r="K22" s="111" t="str">
        <f>IF('Plano de Ensino'!T10&gt;0,'Plano de Ensino'!T10,"-")</f>
        <v>-</v>
      </c>
      <c r="L22" s="111" t="str">
        <f>IF('Plano de Ensino'!U10&gt;0,'Plano de Ensino'!U10,"-")</f>
        <v>-</v>
      </c>
      <c r="M22" s="440" t="str">
        <f>IF('Plano de Ensino'!V10&gt;0,'Plano de Ensino'!V10,"-")</f>
        <v>Grupo</v>
      </c>
      <c r="N22" s="441"/>
      <c r="O22" s="442"/>
    </row>
    <row r="23" spans="1:15" ht="255" x14ac:dyDescent="0.25">
      <c r="A23" s="124"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B23" s="123">
        <f>'Plano de Ensino'!I11</f>
        <v>8</v>
      </c>
      <c r="C23" s="110">
        <f>'Plano de Ensino'!K11</f>
        <v>0</v>
      </c>
      <c r="D23" s="111" t="str">
        <f>IF('Plano de Ensino'!L11&gt;0,'Plano de Ensino'!L11,"-")</f>
        <v>-</v>
      </c>
      <c r="E23" s="111" t="str">
        <f>IF('Plano de Ensino'!M11&gt;0,'Plano de Ensino'!M11,"-")</f>
        <v>-</v>
      </c>
      <c r="F23" s="111" t="str">
        <f>IF('Plano de Ensino'!N11&gt;0,'Plano de Ensino'!N11,"-")</f>
        <v>-</v>
      </c>
      <c r="G23" s="111" t="str">
        <f>IF('Plano de Ensino'!O11&gt;0,'Plano de Ensino'!O11,"-")</f>
        <v>-</v>
      </c>
      <c r="H23" s="111">
        <f>IF('Plano de Ensino'!P11&gt;0,'Plano de Ensino'!P11,"-")</f>
        <v>8</v>
      </c>
      <c r="I23" s="111" t="str">
        <f>IF('Plano de Ensino'!R11&gt;0,'Plano de Ensino'!R11,"-")</f>
        <v>sim</v>
      </c>
      <c r="J23" s="111" t="str">
        <f>IF('Plano de Ensino'!S11&gt;0,'Plano de Ensino'!S11,"-")</f>
        <v>-</v>
      </c>
      <c r="K23" s="111" t="str">
        <f>IF('Plano de Ensino'!T11&gt;0,'Plano de Ensino'!T11,"-")</f>
        <v>-</v>
      </c>
      <c r="L23" s="111" t="str">
        <f>IF('Plano de Ensino'!U11&gt;0,'Plano de Ensino'!U11,"-")</f>
        <v>sim</v>
      </c>
      <c r="M23" s="440" t="str">
        <f>IF('Plano de Ensino'!V11&gt;0,'Plano de Ensino'!V11,"-")</f>
        <v>Grupo</v>
      </c>
      <c r="N23" s="441"/>
      <c r="O23" s="442"/>
    </row>
    <row r="24" spans="1:15" x14ac:dyDescent="0.25">
      <c r="A24" s="124">
        <f>'Plano de Ensino'!E12</f>
        <v>0</v>
      </c>
      <c r="B24" s="123">
        <f>'Plano de Ensino'!I12</f>
        <v>0</v>
      </c>
      <c r="C24" s="110">
        <f>'Plano de Ensino'!K12</f>
        <v>0</v>
      </c>
      <c r="D24" s="111" t="str">
        <f>IF('Plano de Ensino'!L12&gt;0,'Plano de Ensino'!L12,"-")</f>
        <v>-</v>
      </c>
      <c r="E24" s="111" t="str">
        <f>IF('Plano de Ensino'!M12&gt;0,'Plano de Ensino'!M12,"-")</f>
        <v>-</v>
      </c>
      <c r="F24" s="111" t="str">
        <f>IF('Plano de Ensino'!N12&gt;0,'Plano de Ensino'!N12,"-")</f>
        <v>-</v>
      </c>
      <c r="G24" s="111" t="str">
        <f>IF('Plano de Ensino'!O12&gt;0,'Plano de Ensino'!O12,"-")</f>
        <v>-</v>
      </c>
      <c r="H24" s="111" t="str">
        <f>IF('Plano de Ensino'!P12&gt;0,'Plano de Ensino'!P12,"-")</f>
        <v>-</v>
      </c>
      <c r="I24" s="111" t="str">
        <f>IF('Plano de Ensino'!R12&gt;0,'Plano de Ensino'!R12,"-")</f>
        <v>-</v>
      </c>
      <c r="J24" s="111" t="str">
        <f>IF('Plano de Ensino'!S12&gt;0,'Plano de Ensino'!S12,"-")</f>
        <v>-</v>
      </c>
      <c r="K24" s="111" t="str">
        <f>IF('Plano de Ensino'!T12&gt;0,'Plano de Ensino'!T12,"-")</f>
        <v>-</v>
      </c>
      <c r="L24" s="111" t="str">
        <f>IF('Plano de Ensino'!U12&gt;0,'Plano de Ensino'!U12,"-")</f>
        <v>-</v>
      </c>
      <c r="M24" s="440" t="str">
        <f>IF('Plano de Ensino'!V12&gt;0,'Plano de Ensino'!V12,"-")</f>
        <v>-</v>
      </c>
      <c r="N24" s="441"/>
      <c r="O24" s="442"/>
    </row>
    <row r="25" spans="1:15" x14ac:dyDescent="0.25">
      <c r="A25" s="124">
        <f>'Plano de Ensino'!E13</f>
        <v>0</v>
      </c>
      <c r="B25" s="123">
        <f>'Plano de Ensino'!I13</f>
        <v>0</v>
      </c>
      <c r="C25" s="110">
        <f>'Plano de Ensino'!K13</f>
        <v>0</v>
      </c>
      <c r="D25" s="111" t="str">
        <f>IF('Plano de Ensino'!L13&gt;0,'Plano de Ensino'!L13,"-")</f>
        <v>-</v>
      </c>
      <c r="E25" s="111" t="str">
        <f>IF('Plano de Ensino'!M13&gt;0,'Plano de Ensino'!M13,"-")</f>
        <v>-</v>
      </c>
      <c r="F25" s="111" t="str">
        <f>IF('Plano de Ensino'!N13&gt;0,'Plano de Ensino'!N13,"-")</f>
        <v>-</v>
      </c>
      <c r="G25" s="111" t="str">
        <f>IF('Plano de Ensino'!O13&gt;0,'Plano de Ensino'!O13,"-")</f>
        <v>-</v>
      </c>
      <c r="H25" s="111" t="str">
        <f>IF('Plano de Ensino'!P13&gt;0,'Plano de Ensino'!P13,"-")</f>
        <v>-</v>
      </c>
      <c r="I25" s="111" t="str">
        <f>IF('Plano de Ensino'!R13&gt;0,'Plano de Ensino'!R13,"-")</f>
        <v>-</v>
      </c>
      <c r="J25" s="111" t="str">
        <f>IF('Plano de Ensino'!S13&gt;0,'Plano de Ensino'!S13,"-")</f>
        <v>-</v>
      </c>
      <c r="K25" s="111" t="str">
        <f>IF('Plano de Ensino'!T13&gt;0,'Plano de Ensino'!T13,"-")</f>
        <v>-</v>
      </c>
      <c r="L25" s="111" t="str">
        <f>IF('Plano de Ensino'!U13&gt;0,'Plano de Ensino'!U13,"-")</f>
        <v>-</v>
      </c>
      <c r="M25" s="440" t="str">
        <f>IF('Plano de Ensino'!V13&gt;0,'Plano de Ensino'!V13,"-")</f>
        <v>-</v>
      </c>
      <c r="N25" s="441"/>
      <c r="O25" s="442"/>
    </row>
    <row r="26" spans="1:15" x14ac:dyDescent="0.25">
      <c r="A26" s="124">
        <f>'Plano de Ensino'!E14</f>
        <v>0</v>
      </c>
      <c r="B26" s="123">
        <f>'Plano de Ensino'!I14</f>
        <v>0</v>
      </c>
      <c r="C26" s="110">
        <f>'Plano de Ensino'!K14</f>
        <v>0</v>
      </c>
      <c r="D26" s="111" t="str">
        <f>IF('Plano de Ensino'!L14&gt;0,'Plano de Ensino'!L14,"-")</f>
        <v>-</v>
      </c>
      <c r="E26" s="111" t="str">
        <f>IF('Plano de Ensino'!M14&gt;0,'Plano de Ensino'!M14,"-")</f>
        <v>-</v>
      </c>
      <c r="F26" s="111" t="str">
        <f>IF('Plano de Ensino'!N14&gt;0,'Plano de Ensino'!N14,"-")</f>
        <v>-</v>
      </c>
      <c r="G26" s="111" t="str">
        <f>IF('Plano de Ensino'!O14&gt;0,'Plano de Ensino'!O14,"-")</f>
        <v>-</v>
      </c>
      <c r="H26" s="111" t="str">
        <f>IF('Plano de Ensino'!P14&gt;0,'Plano de Ensino'!P14,"-")</f>
        <v>-</v>
      </c>
      <c r="I26" s="111" t="str">
        <f>IF('Plano de Ensino'!R14&gt;0,'Plano de Ensino'!R14,"-")</f>
        <v>-</v>
      </c>
      <c r="J26" s="111" t="str">
        <f>IF('Plano de Ensino'!S14&gt;0,'Plano de Ensino'!S14,"-")</f>
        <v>-</v>
      </c>
      <c r="K26" s="111" t="str">
        <f>IF('Plano de Ensino'!T14&gt;0,'Plano de Ensino'!T14,"-")</f>
        <v>-</v>
      </c>
      <c r="L26" s="111" t="str">
        <f>IF('Plano de Ensino'!U14&gt;0,'Plano de Ensino'!U14,"-")</f>
        <v>-</v>
      </c>
      <c r="M26" s="440" t="str">
        <f>IF('Plano de Ensino'!V14&gt;0,'Plano de Ensino'!V14,"-")</f>
        <v>-</v>
      </c>
      <c r="N26" s="441"/>
      <c r="O26" s="442"/>
    </row>
    <row r="27" spans="1:15" x14ac:dyDescent="0.25">
      <c r="A27" s="124">
        <f>'Plano de Ensino'!E15</f>
        <v>0</v>
      </c>
      <c r="B27" s="123">
        <f>'Plano de Ensino'!I15</f>
        <v>0</v>
      </c>
      <c r="C27" s="110">
        <f>'Plano de Ensino'!K15</f>
        <v>0</v>
      </c>
      <c r="D27" s="111" t="str">
        <f>IF('Plano de Ensino'!L15&gt;0,'Plano de Ensino'!L15,"-")</f>
        <v>-</v>
      </c>
      <c r="E27" s="111" t="str">
        <f>IF('Plano de Ensino'!M15&gt;0,'Plano de Ensino'!M15,"-")</f>
        <v>-</v>
      </c>
      <c r="F27" s="111" t="str">
        <f>IF('Plano de Ensino'!N15&gt;0,'Plano de Ensino'!N15,"-")</f>
        <v>-</v>
      </c>
      <c r="G27" s="111" t="str">
        <f>IF('Plano de Ensino'!O15&gt;0,'Plano de Ensino'!O15,"-")</f>
        <v>-</v>
      </c>
      <c r="H27" s="111" t="str">
        <f>IF('Plano de Ensino'!P15&gt;0,'Plano de Ensino'!P15,"-")</f>
        <v>-</v>
      </c>
      <c r="I27" s="111" t="str">
        <f>IF('Plano de Ensino'!R15&gt;0,'Plano de Ensino'!R15,"-")</f>
        <v>-</v>
      </c>
      <c r="J27" s="111" t="str">
        <f>IF('Plano de Ensino'!S15&gt;0,'Plano de Ensino'!S15,"-")</f>
        <v>-</v>
      </c>
      <c r="K27" s="111" t="str">
        <f>IF('Plano de Ensino'!T15&gt;0,'Plano de Ensino'!T15,"-")</f>
        <v>-</v>
      </c>
      <c r="L27" s="111" t="str">
        <f>IF('Plano de Ensino'!U15&gt;0,'Plano de Ensino'!U15,"-")</f>
        <v>-</v>
      </c>
      <c r="M27" s="440" t="str">
        <f>IF('Plano de Ensino'!V15&gt;0,'Plano de Ensino'!V15,"-")</f>
        <v>-</v>
      </c>
      <c r="N27" s="441"/>
      <c r="O27" s="442"/>
    </row>
    <row r="28" spans="1:15" x14ac:dyDescent="0.25">
      <c r="A28" s="124">
        <f>'Plano de Ensino'!E16</f>
        <v>0</v>
      </c>
      <c r="B28" s="123">
        <f>'Plano de Ensino'!I16</f>
        <v>0</v>
      </c>
      <c r="C28" s="110">
        <f>'Plano de Ensino'!K16</f>
        <v>0</v>
      </c>
      <c r="D28" s="111" t="str">
        <f>IF('Plano de Ensino'!L16&gt;0,'Plano de Ensino'!L16,"-")</f>
        <v>-</v>
      </c>
      <c r="E28" s="111" t="str">
        <f>IF('Plano de Ensino'!M16&gt;0,'Plano de Ensino'!M16,"-")</f>
        <v>-</v>
      </c>
      <c r="F28" s="111" t="str">
        <f>IF('Plano de Ensino'!N16&gt;0,'Plano de Ensino'!N16,"-")</f>
        <v>-</v>
      </c>
      <c r="G28" s="111" t="str">
        <f>IF('Plano de Ensino'!O16&gt;0,'Plano de Ensino'!O16,"-")</f>
        <v>-</v>
      </c>
      <c r="H28" s="111" t="str">
        <f>IF('Plano de Ensino'!P16&gt;0,'Plano de Ensino'!P16,"-")</f>
        <v>-</v>
      </c>
      <c r="I28" s="111" t="str">
        <f>IF('Plano de Ensino'!R16&gt;0,'Plano de Ensino'!R16,"-")</f>
        <v>-</v>
      </c>
      <c r="J28" s="111" t="str">
        <f>IF('Plano de Ensino'!S16&gt;0,'Plano de Ensino'!S16,"-")</f>
        <v>-</v>
      </c>
      <c r="K28" s="111" t="str">
        <f>IF('Plano de Ensino'!T16&gt;0,'Plano de Ensino'!T16,"-")</f>
        <v>-</v>
      </c>
      <c r="L28" s="111" t="str">
        <f>IF('Plano de Ensino'!U16&gt;0,'Plano de Ensino'!U16,"-")</f>
        <v>-</v>
      </c>
      <c r="M28" s="440" t="str">
        <f>IF('Plano de Ensino'!V16&gt;0,'Plano de Ensino'!V16,"-")</f>
        <v>-</v>
      </c>
      <c r="N28" s="441"/>
      <c r="O28" s="442"/>
    </row>
    <row r="29" spans="1:15" x14ac:dyDescent="0.25">
      <c r="A29" s="124">
        <f>'Plano de Ensino'!E17</f>
        <v>0</v>
      </c>
      <c r="B29" s="123">
        <f>'Plano de Ensino'!I17</f>
        <v>0</v>
      </c>
      <c r="C29" s="110">
        <f>'Plano de Ensino'!K17</f>
        <v>0</v>
      </c>
      <c r="D29" s="111" t="str">
        <f>IF('Plano de Ensino'!L17&gt;0,'Plano de Ensino'!L17,"-")</f>
        <v>-</v>
      </c>
      <c r="E29" s="111" t="str">
        <f>IF('Plano de Ensino'!M17&gt;0,'Plano de Ensino'!M17,"-")</f>
        <v>-</v>
      </c>
      <c r="F29" s="111" t="str">
        <f>IF('Plano de Ensino'!N17&gt;0,'Plano de Ensino'!N17,"-")</f>
        <v>-</v>
      </c>
      <c r="G29" s="111" t="str">
        <f>IF('Plano de Ensino'!O17&gt;0,'Plano de Ensino'!O17,"-")</f>
        <v>-</v>
      </c>
      <c r="H29" s="111" t="str">
        <f>IF('Plano de Ensino'!P17&gt;0,'Plano de Ensino'!P17,"-")</f>
        <v>-</v>
      </c>
      <c r="I29" s="111" t="str">
        <f>IF('Plano de Ensino'!R17&gt;0,'Plano de Ensino'!R17,"-")</f>
        <v>-</v>
      </c>
      <c r="J29" s="111" t="str">
        <f>IF('Plano de Ensino'!S17&gt;0,'Plano de Ensino'!S17,"-")</f>
        <v>-</v>
      </c>
      <c r="K29" s="111" t="str">
        <f>IF('Plano de Ensino'!T17&gt;0,'Plano de Ensino'!T17,"-")</f>
        <v>-</v>
      </c>
      <c r="L29" s="111" t="str">
        <f>IF('Plano de Ensino'!U17&gt;0,'Plano de Ensino'!U17,"-")</f>
        <v>-</v>
      </c>
      <c r="M29" s="440" t="str">
        <f>IF('Plano de Ensino'!V17&gt;0,'Plano de Ensino'!V17,"-")</f>
        <v>-</v>
      </c>
      <c r="N29" s="441"/>
      <c r="O29" s="442"/>
    </row>
    <row r="30" spans="1:15" x14ac:dyDescent="0.25">
      <c r="A30" s="124">
        <f>'Plano de Ensino'!E18</f>
        <v>0</v>
      </c>
      <c r="B30" s="123">
        <f>'Plano de Ensino'!I18</f>
        <v>0</v>
      </c>
      <c r="C30" s="110">
        <f>'Plano de Ensino'!K18</f>
        <v>0</v>
      </c>
      <c r="D30" s="111" t="str">
        <f>IF('Plano de Ensino'!L18&gt;0,'Plano de Ensino'!L18,"-")</f>
        <v>-</v>
      </c>
      <c r="E30" s="111" t="str">
        <f>IF('Plano de Ensino'!M18&gt;0,'Plano de Ensino'!M18,"-")</f>
        <v>-</v>
      </c>
      <c r="F30" s="111" t="str">
        <f>IF('Plano de Ensino'!N18&gt;0,'Plano de Ensino'!N18,"-")</f>
        <v>-</v>
      </c>
      <c r="G30" s="111" t="str">
        <f>IF('Plano de Ensino'!O18&gt;0,'Plano de Ensino'!O18,"-")</f>
        <v>-</v>
      </c>
      <c r="H30" s="111" t="str">
        <f>IF('Plano de Ensino'!P18&gt;0,'Plano de Ensino'!P18,"-")</f>
        <v>-</v>
      </c>
      <c r="I30" s="111" t="str">
        <f>IF('Plano de Ensino'!R18&gt;0,'Plano de Ensino'!R18,"-")</f>
        <v>-</v>
      </c>
      <c r="J30" s="111" t="str">
        <f>IF('Plano de Ensino'!S18&gt;0,'Plano de Ensino'!S18,"-")</f>
        <v>-</v>
      </c>
      <c r="K30" s="111" t="str">
        <f>IF('Plano de Ensino'!T18&gt;0,'Plano de Ensino'!T18,"-")</f>
        <v>-</v>
      </c>
      <c r="L30" s="111" t="str">
        <f>IF('Plano de Ensino'!U18&gt;0,'Plano de Ensino'!U18,"-")</f>
        <v>-</v>
      </c>
      <c r="M30" s="440" t="str">
        <f>IF('Plano de Ensino'!V18&gt;0,'Plano de Ensino'!V18,"-")</f>
        <v>-</v>
      </c>
      <c r="N30" s="441"/>
      <c r="O30" s="442"/>
    </row>
    <row r="31" spans="1:15" x14ac:dyDescent="0.25">
      <c r="A31" s="421" t="s">
        <v>387</v>
      </c>
      <c r="B31" s="422"/>
      <c r="C31" s="422"/>
      <c r="D31" s="422"/>
      <c r="E31" s="422"/>
      <c r="F31" s="422"/>
      <c r="G31" s="422"/>
      <c r="H31" s="422"/>
      <c r="I31" s="422"/>
      <c r="J31" s="422"/>
      <c r="K31" s="422"/>
      <c r="L31" s="422"/>
      <c r="M31" s="422"/>
      <c r="N31" s="422"/>
      <c r="O31" s="423"/>
    </row>
    <row r="32" spans="1:15" ht="99.95" customHeight="1" x14ac:dyDescent="0.25">
      <c r="A32" s="424"/>
      <c r="B32" s="424"/>
      <c r="C32" s="424"/>
      <c r="D32" s="424"/>
      <c r="E32" s="424"/>
      <c r="F32" s="424"/>
      <c r="G32" s="424"/>
      <c r="H32" s="424"/>
      <c r="I32" s="424"/>
      <c r="J32" s="424"/>
      <c r="K32" s="424"/>
      <c r="L32" s="424"/>
      <c r="M32" s="424"/>
      <c r="N32" s="424"/>
      <c r="O32" s="424"/>
    </row>
    <row r="33" spans="1:9" x14ac:dyDescent="0.25">
      <c r="A33" s="16"/>
      <c r="B33" s="16"/>
      <c r="C33" s="17"/>
      <c r="D33" s="17"/>
      <c r="E33" s="18"/>
    </row>
    <row r="34" spans="1:9" x14ac:dyDescent="0.25">
      <c r="A34" s="16"/>
      <c r="B34" s="16"/>
      <c r="C34" s="17"/>
      <c r="D34" s="17"/>
      <c r="E34" s="18"/>
    </row>
    <row r="35" spans="1:9" x14ac:dyDescent="0.25">
      <c r="A35" s="16"/>
      <c r="B35" s="16"/>
      <c r="C35" s="17"/>
      <c r="D35" s="17"/>
      <c r="E35" s="18"/>
    </row>
    <row r="36" spans="1:9" x14ac:dyDescent="0.25">
      <c r="A36" s="16"/>
      <c r="B36" s="16"/>
      <c r="C36" s="17"/>
      <c r="D36" s="17"/>
      <c r="E36" s="18"/>
    </row>
    <row r="37" spans="1:9" x14ac:dyDescent="0.25">
      <c r="A37" s="16"/>
      <c r="B37" s="16"/>
      <c r="C37" s="17"/>
      <c r="D37" s="17"/>
      <c r="E37" s="18"/>
    </row>
    <row r="38" spans="1:9" x14ac:dyDescent="0.25">
      <c r="A38" s="16"/>
      <c r="B38" s="16"/>
      <c r="C38" s="17"/>
      <c r="D38" s="17"/>
      <c r="E38" s="18"/>
    </row>
    <row r="39" spans="1:9" x14ac:dyDescent="0.25">
      <c r="A39" s="16"/>
      <c r="B39" s="16"/>
      <c r="C39" s="17"/>
      <c r="D39" s="17"/>
      <c r="E39" s="18"/>
    </row>
    <row r="40" spans="1:9" x14ac:dyDescent="0.25">
      <c r="A40" s="16"/>
      <c r="B40" s="16"/>
      <c r="C40" s="17"/>
      <c r="D40" s="17"/>
      <c r="E40" s="18"/>
    </row>
    <row r="41" spans="1:9" x14ac:dyDescent="0.25">
      <c r="A41" s="16"/>
      <c r="B41" s="16"/>
      <c r="C41" s="17"/>
      <c r="D41" s="17"/>
      <c r="E41" s="18"/>
    </row>
    <row r="42" spans="1:9" x14ac:dyDescent="0.25">
      <c r="A42" s="16"/>
      <c r="B42" s="16"/>
      <c r="C42" s="17"/>
      <c r="D42" s="17"/>
      <c r="E42" s="18"/>
    </row>
    <row r="43" spans="1:9" x14ac:dyDescent="0.25">
      <c r="A43" s="16"/>
      <c r="B43" s="16"/>
      <c r="C43" s="17"/>
      <c r="D43" s="17"/>
      <c r="E43" s="18"/>
    </row>
    <row r="44" spans="1:9" x14ac:dyDescent="0.25">
      <c r="A44" s="16"/>
      <c r="B44" s="16"/>
      <c r="C44" s="17"/>
      <c r="D44" s="17"/>
      <c r="E44" s="18"/>
    </row>
    <row r="45" spans="1:9" ht="10.5" hidden="1" customHeight="1" x14ac:dyDescent="0.25">
      <c r="A45" s="16"/>
      <c r="B45" s="16"/>
      <c r="C45" s="17"/>
      <c r="D45" s="17"/>
      <c r="E45" s="18"/>
    </row>
    <row r="46" spans="1:9" hidden="1" x14ac:dyDescent="0.25">
      <c r="A46" s="16" t="s">
        <v>366</v>
      </c>
      <c r="B46" s="16"/>
      <c r="C46" s="428" t="s">
        <v>367</v>
      </c>
      <c r="D46" s="428"/>
      <c r="E46" s="428"/>
    </row>
    <row r="47" spans="1:9" hidden="1" x14ac:dyDescent="0.25">
      <c r="A47" s="19" t="str">
        <f>'Plano de Ensino'!B9</f>
        <v>Desenvolvendo uma interface</v>
      </c>
      <c r="B47" s="19"/>
      <c r="C47" s="429" t="s">
        <v>318</v>
      </c>
      <c r="D47" s="429"/>
      <c r="E47" s="429"/>
      <c r="F47" s="429"/>
      <c r="G47" s="429"/>
      <c r="H47" s="429"/>
      <c r="I47" s="430"/>
    </row>
    <row r="48" spans="1:9" hidden="1" x14ac:dyDescent="0.25">
      <c r="A48" s="19" t="str">
        <f>'Plano de Ensino'!B19</f>
        <v>Site responsivo</v>
      </c>
      <c r="B48" s="19"/>
      <c r="C48" s="401" t="s">
        <v>320</v>
      </c>
      <c r="D48" s="401"/>
      <c r="E48" s="401"/>
      <c r="F48" s="401"/>
      <c r="G48" s="401"/>
      <c r="H48" s="401"/>
      <c r="I48" s="402"/>
    </row>
    <row r="49" spans="1:9" ht="42.75" hidden="1" customHeight="1" x14ac:dyDescent="0.25">
      <c r="A49" s="19">
        <f>'Plano de Ensino'!B29</f>
        <v>0</v>
      </c>
      <c r="B49" s="19"/>
      <c r="C49" s="401" t="s">
        <v>321</v>
      </c>
      <c r="D49" s="401"/>
      <c r="E49" s="401"/>
      <c r="F49" s="401"/>
      <c r="G49" s="401"/>
      <c r="H49" s="401"/>
      <c r="I49" s="402"/>
    </row>
    <row r="50" spans="1:9" hidden="1" x14ac:dyDescent="0.25">
      <c r="A50" s="19">
        <f>'Plano de Ensino'!B39</f>
        <v>0</v>
      </c>
      <c r="B50" s="19"/>
      <c r="C50" s="381" t="s">
        <v>322</v>
      </c>
      <c r="D50" s="381"/>
      <c r="E50" s="381"/>
      <c r="F50" s="381"/>
      <c r="G50" s="381"/>
      <c r="H50" s="381"/>
      <c r="I50" s="382"/>
    </row>
    <row r="51" spans="1:9" hidden="1" x14ac:dyDescent="0.25">
      <c r="A51" s="19">
        <f>'Plano de Ensino'!B49</f>
        <v>0</v>
      </c>
    </row>
    <row r="52" spans="1:9" hidden="1" x14ac:dyDescent="0.25">
      <c r="A52" s="19">
        <f>'Plano de Ensino'!B59</f>
        <v>0</v>
      </c>
    </row>
    <row r="53" spans="1:9" hidden="1" x14ac:dyDescent="0.25">
      <c r="A53" s="19">
        <f>'Plano de Ensino'!B69</f>
        <v>0</v>
      </c>
    </row>
    <row r="54" spans="1:9" hidden="1" x14ac:dyDescent="0.25">
      <c r="A54" s="19">
        <f>'Plano de Ensino'!B79</f>
        <v>0</v>
      </c>
    </row>
    <row r="55" spans="1:9" hidden="1" x14ac:dyDescent="0.25">
      <c r="A55" s="19">
        <f>'Plano de Ensino'!B89</f>
        <v>0</v>
      </c>
    </row>
    <row r="56" spans="1:9" hidden="1" x14ac:dyDescent="0.25">
      <c r="A56" s="19">
        <f>'Plano de Ensino'!B114</f>
        <v>0</v>
      </c>
    </row>
    <row r="57" spans="1:9" hidden="1" x14ac:dyDescent="0.25"/>
    <row r="58" spans="1:9" hidden="1" x14ac:dyDescent="0.25">
      <c r="A58" s="50" t="s">
        <v>312</v>
      </c>
    </row>
    <row r="59" spans="1:9" hidden="1" x14ac:dyDescent="0.25">
      <c r="A59" s="52" t="str">
        <f>'Plano de Ensino'!E9</f>
        <v>Estudos dos conteúdos programáticos e realização dos exercícios de passagem.</v>
      </c>
    </row>
    <row r="60" spans="1:9" hidden="1" x14ac:dyDescent="0.25">
      <c r="A60" s="52"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row>
    <row r="61" spans="1:9" hidden="1" x14ac:dyDescent="0.25">
      <c r="A61" s="52"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row>
    <row r="62" spans="1:9" hidden="1" x14ac:dyDescent="0.25">
      <c r="A62" s="52">
        <f>'Plano de Ensino'!E12</f>
        <v>0</v>
      </c>
    </row>
    <row r="63" spans="1:9" hidden="1" x14ac:dyDescent="0.25">
      <c r="A63" s="52">
        <f>'Plano de Ensino'!E13</f>
        <v>0</v>
      </c>
    </row>
    <row r="64" spans="1:9" hidden="1" x14ac:dyDescent="0.25">
      <c r="A64" s="52" t="str">
        <f>'Plano de Ensino'!E19</f>
        <v>Estudos dos conteúdos programáticos e realização dos exercícios de passagem.</v>
      </c>
    </row>
    <row r="65" spans="1:1" hidden="1" x14ac:dyDescent="0.25">
      <c r="A65" s="52"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row>
    <row r="66" spans="1:1" hidden="1" x14ac:dyDescent="0.25">
      <c r="A66" s="52"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row>
    <row r="67" spans="1:1" hidden="1" x14ac:dyDescent="0.25">
      <c r="A67" s="52"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row>
    <row r="68" spans="1:1" hidden="1" x14ac:dyDescent="0.25">
      <c r="A68" s="52">
        <f>'Plano de Ensino'!E23</f>
        <v>0</v>
      </c>
    </row>
    <row r="69" spans="1:1" hidden="1" x14ac:dyDescent="0.25">
      <c r="A69" s="52">
        <f>'Plano de Ensino'!E29</f>
        <v>0</v>
      </c>
    </row>
    <row r="70" spans="1:1" hidden="1" x14ac:dyDescent="0.25">
      <c r="A70" s="52">
        <f>'Plano de Ensino'!E30</f>
        <v>0</v>
      </c>
    </row>
    <row r="71" spans="1:1" hidden="1" x14ac:dyDescent="0.25">
      <c r="A71" s="52">
        <f>'Plano de Ensino'!E31</f>
        <v>0</v>
      </c>
    </row>
    <row r="72" spans="1:1" hidden="1" x14ac:dyDescent="0.25">
      <c r="A72" s="52">
        <f>'Plano de Ensino'!E32</f>
        <v>0</v>
      </c>
    </row>
    <row r="73" spans="1:1" hidden="1" x14ac:dyDescent="0.25">
      <c r="A73" s="52">
        <f>'Plano de Ensino'!E33</f>
        <v>0</v>
      </c>
    </row>
    <row r="74" spans="1:1" hidden="1" x14ac:dyDescent="0.25">
      <c r="A74" s="52">
        <f>'Plano de Ensino'!E39</f>
        <v>0</v>
      </c>
    </row>
    <row r="75" spans="1:1" hidden="1" x14ac:dyDescent="0.25">
      <c r="A75" s="52">
        <f>'Plano de Ensino'!E40</f>
        <v>0</v>
      </c>
    </row>
    <row r="76" spans="1:1" hidden="1" x14ac:dyDescent="0.25">
      <c r="A76" s="52">
        <f>'Plano de Ensino'!E41</f>
        <v>0</v>
      </c>
    </row>
    <row r="77" spans="1:1" hidden="1" x14ac:dyDescent="0.25">
      <c r="A77" s="52">
        <f>'Plano de Ensino'!E42</f>
        <v>0</v>
      </c>
    </row>
    <row r="78" spans="1:1" hidden="1" x14ac:dyDescent="0.25">
      <c r="A78" s="52">
        <f>'Plano de Ensino'!E43</f>
        <v>0</v>
      </c>
    </row>
    <row r="79" spans="1:1" hidden="1" x14ac:dyDescent="0.25">
      <c r="A79" s="52">
        <f>'Plano de Ensino'!E49</f>
        <v>0</v>
      </c>
    </row>
    <row r="80" spans="1:1" hidden="1" x14ac:dyDescent="0.25">
      <c r="A80" s="52">
        <f>'Plano de Ensino'!E50</f>
        <v>0</v>
      </c>
    </row>
    <row r="81" spans="1:1" hidden="1" x14ac:dyDescent="0.25">
      <c r="A81" s="52">
        <f>'Plano de Ensino'!E51</f>
        <v>0</v>
      </c>
    </row>
    <row r="82" spans="1:1" hidden="1" x14ac:dyDescent="0.25">
      <c r="A82" s="52">
        <f>'Plano de Ensino'!E52</f>
        <v>0</v>
      </c>
    </row>
    <row r="83" spans="1:1" hidden="1" x14ac:dyDescent="0.25">
      <c r="A83" s="52">
        <f>'Plano de Ensino'!E53</f>
        <v>0</v>
      </c>
    </row>
    <row r="84" spans="1:1" hidden="1" x14ac:dyDescent="0.25">
      <c r="A84" s="52">
        <f>'Plano de Ensino'!E59</f>
        <v>0</v>
      </c>
    </row>
    <row r="85" spans="1:1" hidden="1" x14ac:dyDescent="0.25">
      <c r="A85" s="52">
        <f>'Plano de Ensino'!E60</f>
        <v>0</v>
      </c>
    </row>
    <row r="86" spans="1:1" hidden="1" x14ac:dyDescent="0.25">
      <c r="A86" s="52">
        <f>'Plano de Ensino'!E61</f>
        <v>0</v>
      </c>
    </row>
    <row r="87" spans="1:1" hidden="1" x14ac:dyDescent="0.25">
      <c r="A87" s="52">
        <f>'Plano de Ensino'!E62</f>
        <v>0</v>
      </c>
    </row>
    <row r="88" spans="1:1" hidden="1" x14ac:dyDescent="0.25">
      <c r="A88" s="52">
        <f>'Plano de Ensino'!E63</f>
        <v>0</v>
      </c>
    </row>
    <row r="89" spans="1:1" hidden="1" x14ac:dyDescent="0.25">
      <c r="A89" s="52">
        <f>'Plano de Ensino'!E69</f>
        <v>0</v>
      </c>
    </row>
    <row r="90" spans="1:1" hidden="1" x14ac:dyDescent="0.25">
      <c r="A90" s="52">
        <f>'Plano de Ensino'!E70</f>
        <v>0</v>
      </c>
    </row>
    <row r="91" spans="1:1" hidden="1" x14ac:dyDescent="0.25">
      <c r="A91" s="52">
        <f>'Plano de Ensino'!E71</f>
        <v>0</v>
      </c>
    </row>
    <row r="92" spans="1:1" hidden="1" x14ac:dyDescent="0.25">
      <c r="A92" s="52">
        <f>'Plano de Ensino'!E72</f>
        <v>0</v>
      </c>
    </row>
    <row r="93" spans="1:1" hidden="1" x14ac:dyDescent="0.25">
      <c r="A93" s="52">
        <f>'Plano de Ensino'!E73</f>
        <v>0</v>
      </c>
    </row>
    <row r="94" spans="1:1" hidden="1" x14ac:dyDescent="0.25">
      <c r="A94" s="52">
        <f>'Plano de Ensino'!E79</f>
        <v>0</v>
      </c>
    </row>
    <row r="95" spans="1:1" hidden="1" x14ac:dyDescent="0.25">
      <c r="A95" s="52">
        <f>'Plano de Ensino'!E80</f>
        <v>0</v>
      </c>
    </row>
    <row r="96" spans="1:1" hidden="1" x14ac:dyDescent="0.25">
      <c r="A96" s="52">
        <f>'Plano de Ensino'!E81</f>
        <v>0</v>
      </c>
    </row>
    <row r="97" spans="1:1" hidden="1" x14ac:dyDescent="0.25">
      <c r="A97" s="52">
        <f>'Plano de Ensino'!E82</f>
        <v>0</v>
      </c>
    </row>
    <row r="98" spans="1:1" hidden="1" x14ac:dyDescent="0.25">
      <c r="A98" s="52">
        <f>'Plano de Ensino'!E83</f>
        <v>0</v>
      </c>
    </row>
    <row r="99" spans="1:1" hidden="1" x14ac:dyDescent="0.25">
      <c r="A99" s="52">
        <f>'Plano de Ensino'!E89</f>
        <v>0</v>
      </c>
    </row>
    <row r="100" spans="1:1" hidden="1" x14ac:dyDescent="0.25">
      <c r="A100" s="52">
        <f>'Plano de Ensino'!E90</f>
        <v>0</v>
      </c>
    </row>
    <row r="101" spans="1:1" hidden="1" x14ac:dyDescent="0.25">
      <c r="A101" s="52">
        <f>'Plano de Ensino'!E91</f>
        <v>0</v>
      </c>
    </row>
    <row r="102" spans="1:1" hidden="1" x14ac:dyDescent="0.25">
      <c r="A102" s="52">
        <f>'Plano de Ensino'!E92</f>
        <v>0</v>
      </c>
    </row>
    <row r="103" spans="1:1" hidden="1" x14ac:dyDescent="0.25">
      <c r="A103" s="52">
        <f>'Plano de Ensino'!E93</f>
        <v>0</v>
      </c>
    </row>
    <row r="104" spans="1:1" hidden="1" x14ac:dyDescent="0.25">
      <c r="A104" s="52">
        <f>'Plano de Ensino'!E114</f>
        <v>0</v>
      </c>
    </row>
    <row r="105" spans="1:1" hidden="1" x14ac:dyDescent="0.25">
      <c r="A105" s="52">
        <f>'Plano de Ensino'!E115</f>
        <v>0</v>
      </c>
    </row>
    <row r="106" spans="1:1" hidden="1" x14ac:dyDescent="0.25">
      <c r="A106" s="52">
        <f>'Plano de Ensino'!E116</f>
        <v>0</v>
      </c>
    </row>
    <row r="107" spans="1:1" hidden="1" x14ac:dyDescent="0.25">
      <c r="A107" s="52">
        <f>'Plano de Ensino'!E117</f>
        <v>0</v>
      </c>
    </row>
    <row r="108" spans="1:1" hidden="1" x14ac:dyDescent="0.25">
      <c r="A108" s="52">
        <f>'Plano de Ensino'!E118</f>
        <v>0</v>
      </c>
    </row>
    <row r="109" spans="1:1" x14ac:dyDescent="0.25">
      <c r="A109" s="51"/>
    </row>
    <row r="110" spans="1:1" x14ac:dyDescent="0.25">
      <c r="A110" s="51"/>
    </row>
  </sheetData>
  <dataConsolidate/>
  <mergeCells count="53">
    <mergeCell ref="M26:O26"/>
    <mergeCell ref="M27:O27"/>
    <mergeCell ref="M28:O28"/>
    <mergeCell ref="M29:O29"/>
    <mergeCell ref="M30:O30"/>
    <mergeCell ref="M21:O21"/>
    <mergeCell ref="M22:O22"/>
    <mergeCell ref="M23:O23"/>
    <mergeCell ref="M24:O24"/>
    <mergeCell ref="M25:O25"/>
    <mergeCell ref="J19:J20"/>
    <mergeCell ref="K19:K20"/>
    <mergeCell ref="C49:I49"/>
    <mergeCell ref="C50:I50"/>
    <mergeCell ref="C46:E46"/>
    <mergeCell ref="C47:I47"/>
    <mergeCell ref="C48:I48"/>
    <mergeCell ref="L19:L20"/>
    <mergeCell ref="A31:O31"/>
    <mergeCell ref="A32:O32"/>
    <mergeCell ref="A15:O15"/>
    <mergeCell ref="A16:O16"/>
    <mergeCell ref="A17:O17"/>
    <mergeCell ref="B18:B19"/>
    <mergeCell ref="C18:G18"/>
    <mergeCell ref="H18:L18"/>
    <mergeCell ref="A19:A20"/>
    <mergeCell ref="D19:D20"/>
    <mergeCell ref="E19:E20"/>
    <mergeCell ref="M18:O20"/>
    <mergeCell ref="F19:F20"/>
    <mergeCell ref="G19:G20"/>
    <mergeCell ref="I19:I20"/>
    <mergeCell ref="A14:O14"/>
    <mergeCell ref="A6:B6"/>
    <mergeCell ref="C6:L6"/>
    <mergeCell ref="M6:N6"/>
    <mergeCell ref="A7:B7"/>
    <mergeCell ref="C7:O7"/>
    <mergeCell ref="A8:B8"/>
    <mergeCell ref="C8:O8"/>
    <mergeCell ref="A9:O9"/>
    <mergeCell ref="A10:O10"/>
    <mergeCell ref="A11:O11"/>
    <mergeCell ref="A12:O12"/>
    <mergeCell ref="A13:O13"/>
    <mergeCell ref="A1:O1"/>
    <mergeCell ref="A2:O2"/>
    <mergeCell ref="A3:O3"/>
    <mergeCell ref="A4:O4"/>
    <mergeCell ref="A5:B5"/>
    <mergeCell ref="C5:L5"/>
    <mergeCell ref="M5:N5"/>
  </mergeCells>
  <conditionalFormatting sqref="C8">
    <cfRule type="cellIs" dxfId="40" priority="3" operator="equal">
      <formula>0</formula>
    </cfRule>
  </conditionalFormatting>
  <conditionalFormatting sqref="C8">
    <cfRule type="cellIs" dxfId="39" priority="2" operator="equal">
      <formula>0</formula>
    </cfRule>
  </conditionalFormatting>
  <conditionalFormatting sqref="C8">
    <cfRule type="cellIs" dxfId="38" priority="1" operator="equal">
      <formula>0</formula>
    </cfRule>
  </conditionalFormatting>
  <dataValidations count="3">
    <dataValidation operator="greaterThanOrEqual" allowBlank="1" showInputMessage="1" showErrorMessage="1" sqref="D21:O30"/>
    <dataValidation allowBlank="1" showInputMessage="1" showErrorMessage="1" errorTitle="ATENÇÃO" error="Escolher título da situação de aprendizagem na lista suspensa" sqref="C7:O7"/>
    <dataValidation type="whole" operator="greaterThanOrEqual" allowBlank="1" showInputMessage="1" showErrorMessage="1" sqref="C21:C30">
      <formula1>0</formula1>
    </dataValidation>
  </dataValidations>
  <printOptions horizontalCentered="1" verticalCentered="1"/>
  <pageMargins left="0.23622047244094491" right="0.23622047244094491" top="1.1417322834645669" bottom="0.74803149606299213" header="0.31496062992125984" footer="0.31496062992125984"/>
  <pageSetup paperSize="9" scale="61" orientation="landscape" r:id="rId1"/>
  <headerFooter>
    <oddHeader>&amp;C&amp;G</oddHeader>
  </headerFooter>
  <rowBreaks count="1" manualBreakCount="1">
    <brk id="16" max="14" man="1"/>
  </rowBreaks>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4">
    <tabColor rgb="FF00B050"/>
  </sheetPr>
  <dimension ref="A1:O45"/>
  <sheetViews>
    <sheetView view="pageBreakPreview" zoomScale="70" zoomScaleNormal="90" zoomScaleSheetLayoutView="70" workbookViewId="0">
      <selection activeCell="L7" sqref="L7"/>
    </sheetView>
  </sheetViews>
  <sheetFormatPr defaultRowHeight="15" x14ac:dyDescent="0.25"/>
  <cols>
    <col min="1" max="1" width="3.5703125" style="53" customWidth="1"/>
    <col min="2" max="2" width="30.7109375" style="53" customWidth="1"/>
    <col min="3" max="3" width="25.28515625" style="53" bestFit="1" customWidth="1"/>
    <col min="4" max="4" width="15.7109375" style="53" customWidth="1"/>
    <col min="5" max="5" width="36" style="53" customWidth="1"/>
    <col min="6" max="6" width="27.85546875" style="53" customWidth="1"/>
    <col min="7" max="9" width="20.7109375" style="53" customWidth="1"/>
    <col min="10" max="10" width="19.85546875" style="53" customWidth="1"/>
    <col min="11" max="11" width="20.7109375" style="53" customWidth="1"/>
    <col min="12" max="16384" width="9.140625" style="53"/>
  </cols>
  <sheetData>
    <row r="1" spans="1:15" ht="21" customHeight="1" thickTop="1" x14ac:dyDescent="0.3">
      <c r="A1" s="458" t="s">
        <v>463</v>
      </c>
      <c r="B1" s="459"/>
      <c r="C1" s="459"/>
      <c r="D1" s="459"/>
      <c r="E1" s="459"/>
      <c r="F1" s="459"/>
      <c r="G1" s="459"/>
      <c r="H1" s="459"/>
      <c r="I1" s="459"/>
      <c r="J1" s="459"/>
      <c r="K1" s="460"/>
    </row>
    <row r="2" spans="1:15" s="54" customFormat="1" ht="24.95" customHeight="1" x14ac:dyDescent="0.25">
      <c r="A2" s="406" t="s">
        <v>323</v>
      </c>
      <c r="B2" s="407"/>
      <c r="C2" s="407"/>
      <c r="D2" s="407"/>
      <c r="E2" s="407"/>
      <c r="F2" s="407"/>
      <c r="G2" s="407"/>
      <c r="H2" s="407"/>
      <c r="I2" s="407"/>
      <c r="J2" s="407"/>
      <c r="K2" s="408"/>
    </row>
    <row r="3" spans="1:15" s="54" customFormat="1" ht="24.95" customHeight="1" x14ac:dyDescent="0.25">
      <c r="A3" s="461" t="s">
        <v>376</v>
      </c>
      <c r="B3" s="462"/>
      <c r="C3" s="462"/>
      <c r="D3" s="462"/>
      <c r="E3" s="462"/>
      <c r="F3" s="462"/>
      <c r="G3" s="462"/>
      <c r="H3" s="462"/>
      <c r="I3" s="462"/>
      <c r="J3" s="462"/>
      <c r="K3" s="463"/>
    </row>
    <row r="4" spans="1:15" s="55" customFormat="1" ht="24.95" customHeight="1" x14ac:dyDescent="0.25">
      <c r="A4" s="443" t="s">
        <v>370</v>
      </c>
      <c r="B4" s="455"/>
      <c r="C4" s="387" t="str">
        <f>'Plano de Ensino'!D3</f>
        <v>Técnico em Informática para Internet</v>
      </c>
      <c r="D4" s="387"/>
      <c r="E4" s="387"/>
      <c r="F4" s="387"/>
      <c r="G4" s="387"/>
      <c r="H4" s="387"/>
      <c r="I4" s="74" t="s">
        <v>0</v>
      </c>
      <c r="J4" s="464" t="s">
        <v>307</v>
      </c>
      <c r="K4" s="465"/>
      <c r="L4" s="20"/>
      <c r="M4" s="20"/>
      <c r="N4" s="20"/>
      <c r="O4" s="48"/>
    </row>
    <row r="5" spans="1:15" s="55" customFormat="1" ht="24.95" customHeight="1" x14ac:dyDescent="0.25">
      <c r="A5" s="443" t="s">
        <v>371</v>
      </c>
      <c r="B5" s="455"/>
      <c r="C5" s="387" t="str">
        <f>'Plano de Ensino'!D4</f>
        <v>Estruturação de Inferface Web</v>
      </c>
      <c r="D5" s="387"/>
      <c r="E5" s="387"/>
      <c r="F5" s="387"/>
      <c r="G5" s="387"/>
      <c r="H5" s="387"/>
      <c r="I5" s="74" t="str">
        <f>'Plano de Ensino'!K4</f>
        <v xml:space="preserve">Carga horária: </v>
      </c>
      <c r="J5" s="466">
        <f>'Plano de Ensino'!O4</f>
        <v>80</v>
      </c>
      <c r="K5" s="467"/>
      <c r="L5" s="20"/>
      <c r="M5" s="20"/>
      <c r="N5" s="20"/>
      <c r="O5" s="48"/>
    </row>
    <row r="6" spans="1:15" s="55" customFormat="1" ht="28.5" customHeight="1" x14ac:dyDescent="0.25">
      <c r="A6" s="443" t="s">
        <v>324</v>
      </c>
      <c r="B6" s="455"/>
      <c r="C6" s="387" t="str">
        <f>'Plano de Ensino'!B9</f>
        <v>Desenvolvendo uma interface</v>
      </c>
      <c r="D6" s="387"/>
      <c r="E6" s="387"/>
      <c r="F6" s="387"/>
      <c r="G6" s="387"/>
      <c r="H6" s="387"/>
      <c r="I6" s="387"/>
      <c r="J6" s="387"/>
      <c r="K6" s="388"/>
      <c r="L6" s="20"/>
      <c r="M6" s="20"/>
      <c r="N6" s="20"/>
      <c r="O6" s="20"/>
    </row>
    <row r="7" spans="1:15" s="55" customFormat="1" ht="41.25" customHeight="1" x14ac:dyDescent="0.25">
      <c r="A7" s="397" t="s">
        <v>465</v>
      </c>
      <c r="B7" s="398"/>
      <c r="C7" s="456">
        <f>'PSA5 (aluno)'!C8</f>
        <v>0</v>
      </c>
      <c r="D7" s="456"/>
      <c r="E7" s="456"/>
      <c r="F7" s="456"/>
      <c r="G7" s="456"/>
      <c r="H7" s="456"/>
      <c r="I7" s="456"/>
      <c r="J7" s="456"/>
      <c r="K7" s="457"/>
      <c r="L7" s="59"/>
      <c r="M7" s="59"/>
      <c r="N7" s="59"/>
      <c r="O7" s="59"/>
    </row>
    <row r="8" spans="1:15" s="55" customFormat="1" ht="29.25" customHeight="1" x14ac:dyDescent="0.25">
      <c r="A8" s="414" t="s">
        <v>381</v>
      </c>
      <c r="B8" s="415"/>
      <c r="C8" s="415"/>
      <c r="D8" s="415"/>
      <c r="E8" s="415"/>
      <c r="F8" s="415"/>
      <c r="G8" s="415"/>
      <c r="H8" s="415"/>
      <c r="I8" s="415"/>
      <c r="J8" s="415"/>
      <c r="K8" s="416"/>
      <c r="L8" s="59"/>
      <c r="M8" s="59"/>
      <c r="N8" s="59"/>
      <c r="O8" s="59"/>
    </row>
    <row r="9" spans="1:15" ht="15" customHeight="1" x14ac:dyDescent="0.25">
      <c r="A9" s="443"/>
      <c r="B9" s="444" t="s">
        <v>326</v>
      </c>
      <c r="C9" s="98" t="s">
        <v>289</v>
      </c>
      <c r="D9" s="444" t="s">
        <v>455</v>
      </c>
      <c r="E9" s="444" t="s">
        <v>380</v>
      </c>
      <c r="F9" s="444" t="s">
        <v>377</v>
      </c>
      <c r="G9" s="444" t="s">
        <v>328</v>
      </c>
      <c r="H9" s="444" t="s">
        <v>327</v>
      </c>
      <c r="I9" s="455" t="s">
        <v>329</v>
      </c>
      <c r="J9" s="455" t="s">
        <v>402</v>
      </c>
      <c r="K9" s="455" t="s">
        <v>384</v>
      </c>
    </row>
    <row r="10" spans="1:15" ht="39" customHeight="1" x14ac:dyDescent="0.25">
      <c r="A10" s="443"/>
      <c r="B10" s="445"/>
      <c r="C10" s="90">
        <f>SUM(C11:C15)</f>
        <v>0</v>
      </c>
      <c r="D10" s="445"/>
      <c r="E10" s="445"/>
      <c r="F10" s="445"/>
      <c r="G10" s="445"/>
      <c r="H10" s="445"/>
      <c r="I10" s="455"/>
      <c r="J10" s="455"/>
      <c r="K10" s="455"/>
    </row>
    <row r="11" spans="1:15" s="56" customFormat="1" ht="80.099999999999994" customHeight="1" x14ac:dyDescent="0.2">
      <c r="A11" s="443"/>
      <c r="B11" s="121">
        <f>'Plano de Ensino'!E49</f>
        <v>0</v>
      </c>
      <c r="C11" s="114">
        <f>'Plano de Ensino'!I49</f>
        <v>0</v>
      </c>
      <c r="D11" s="230">
        <f>'Plano de Ensino'!F49</f>
        <v>0</v>
      </c>
      <c r="E11" s="91"/>
      <c r="F11" s="91"/>
      <c r="G11" s="91"/>
      <c r="H11" s="91"/>
      <c r="I11" s="105"/>
      <c r="J11" s="105"/>
      <c r="K11" s="105"/>
    </row>
    <row r="12" spans="1:15" s="56" customFormat="1" ht="80.099999999999994" customHeight="1" x14ac:dyDescent="0.2">
      <c r="A12" s="443"/>
      <c r="B12" s="121">
        <f>'Plano de Ensino'!E50</f>
        <v>0</v>
      </c>
      <c r="C12" s="114">
        <f>'Plano de Ensino'!I50</f>
        <v>0</v>
      </c>
      <c r="D12" s="230">
        <f>'Plano de Ensino'!F50</f>
        <v>0</v>
      </c>
      <c r="E12" s="91"/>
      <c r="F12" s="91"/>
      <c r="G12" s="91"/>
      <c r="H12" s="91"/>
      <c r="I12" s="105"/>
      <c r="J12" s="105"/>
      <c r="K12" s="105"/>
    </row>
    <row r="13" spans="1:15" s="56" customFormat="1" ht="80.099999999999994" customHeight="1" x14ac:dyDescent="0.2">
      <c r="A13" s="443"/>
      <c r="B13" s="121">
        <f>'Plano de Ensino'!E51</f>
        <v>0</v>
      </c>
      <c r="C13" s="114">
        <f>'Plano de Ensino'!I51</f>
        <v>0</v>
      </c>
      <c r="D13" s="230">
        <f>'Plano de Ensino'!F51</f>
        <v>0</v>
      </c>
      <c r="E13" s="91"/>
      <c r="F13" s="91"/>
      <c r="G13" s="91"/>
      <c r="H13" s="91"/>
      <c r="I13" s="105"/>
      <c r="J13" s="105"/>
      <c r="K13" s="105"/>
    </row>
    <row r="14" spans="1:15" s="56" customFormat="1" ht="80.099999999999994" customHeight="1" x14ac:dyDescent="0.2">
      <c r="A14" s="443"/>
      <c r="B14" s="121">
        <f>'Plano de Ensino'!E52</f>
        <v>0</v>
      </c>
      <c r="C14" s="114">
        <f>'Plano de Ensino'!I52</f>
        <v>0</v>
      </c>
      <c r="D14" s="230">
        <f>'Plano de Ensino'!F52</f>
        <v>0</v>
      </c>
      <c r="E14" s="91"/>
      <c r="F14" s="91"/>
      <c r="G14" s="91"/>
      <c r="H14" s="91"/>
      <c r="I14" s="105"/>
      <c r="J14" s="105"/>
      <c r="K14" s="105"/>
    </row>
    <row r="15" spans="1:15" s="57" customFormat="1" ht="80.099999999999994" customHeight="1" x14ac:dyDescent="0.2">
      <c r="A15" s="443"/>
      <c r="B15" s="121">
        <f>'Plano de Ensino'!E53</f>
        <v>0</v>
      </c>
      <c r="C15" s="114">
        <f>'Plano de Ensino'!I53</f>
        <v>0</v>
      </c>
      <c r="D15" s="230">
        <f>'Plano de Ensino'!F53</f>
        <v>0</v>
      </c>
      <c r="E15" s="91"/>
      <c r="F15" s="91"/>
      <c r="G15" s="91"/>
      <c r="H15" s="91"/>
      <c r="I15" s="105"/>
      <c r="J15" s="105"/>
      <c r="K15" s="105"/>
    </row>
    <row r="16" spans="1:15" s="57" customFormat="1" ht="80.099999999999994" customHeight="1" x14ac:dyDescent="0.2">
      <c r="A16" s="175"/>
      <c r="B16" s="121">
        <f>'Plano de Ensino'!E54</f>
        <v>0</v>
      </c>
      <c r="C16" s="114">
        <f>'Plano de Ensino'!I54</f>
        <v>0</v>
      </c>
      <c r="D16" s="230">
        <f>'Plano de Ensino'!F54</f>
        <v>0</v>
      </c>
      <c r="E16" s="91"/>
      <c r="F16" s="91"/>
      <c r="G16" s="91"/>
      <c r="H16" s="91"/>
      <c r="I16" s="105"/>
      <c r="J16" s="105"/>
      <c r="K16" s="176"/>
    </row>
    <row r="17" spans="1:11" s="57" customFormat="1" ht="80.099999999999994" customHeight="1" x14ac:dyDescent="0.2">
      <c r="A17" s="175"/>
      <c r="B17" s="121">
        <f>'Plano de Ensino'!E55</f>
        <v>0</v>
      </c>
      <c r="C17" s="114">
        <f>'Plano de Ensino'!I55</f>
        <v>0</v>
      </c>
      <c r="D17" s="230">
        <f>'Plano de Ensino'!F55</f>
        <v>0</v>
      </c>
      <c r="E17" s="91"/>
      <c r="F17" s="91"/>
      <c r="G17" s="91"/>
      <c r="H17" s="91"/>
      <c r="I17" s="105"/>
      <c r="J17" s="105"/>
      <c r="K17" s="176"/>
    </row>
    <row r="18" spans="1:11" s="57" customFormat="1" ht="80.099999999999994" customHeight="1" x14ac:dyDescent="0.2">
      <c r="A18" s="175"/>
      <c r="B18" s="121">
        <f>'Plano de Ensino'!E56</f>
        <v>0</v>
      </c>
      <c r="C18" s="114">
        <f>'Plano de Ensino'!I56</f>
        <v>0</v>
      </c>
      <c r="D18" s="230">
        <f>'Plano de Ensino'!F56</f>
        <v>0</v>
      </c>
      <c r="E18" s="91"/>
      <c r="F18" s="91"/>
      <c r="G18" s="91"/>
      <c r="H18" s="91"/>
      <c r="I18" s="105"/>
      <c r="J18" s="105"/>
      <c r="K18" s="176"/>
    </row>
    <row r="19" spans="1:11" s="57" customFormat="1" ht="80.099999999999994" customHeight="1" x14ac:dyDescent="0.2">
      <c r="A19" s="175"/>
      <c r="B19" s="121">
        <f>'Plano de Ensino'!E57</f>
        <v>0</v>
      </c>
      <c r="C19" s="114">
        <f>'Plano de Ensino'!I57</f>
        <v>0</v>
      </c>
      <c r="D19" s="230">
        <f>'Plano de Ensino'!F57</f>
        <v>0</v>
      </c>
      <c r="E19" s="91"/>
      <c r="F19" s="91"/>
      <c r="G19" s="91"/>
      <c r="H19" s="91"/>
      <c r="I19" s="105"/>
      <c r="J19" s="105"/>
      <c r="K19" s="176"/>
    </row>
    <row r="20" spans="1:11" s="57" customFormat="1" ht="80.099999999999994" customHeight="1" x14ac:dyDescent="0.2">
      <c r="A20" s="175"/>
      <c r="B20" s="121">
        <f>'Plano de Ensino'!E58</f>
        <v>0</v>
      </c>
      <c r="C20" s="114">
        <f>'Plano de Ensino'!I58</f>
        <v>0</v>
      </c>
      <c r="D20" s="230">
        <f>'Plano de Ensino'!F58</f>
        <v>0</v>
      </c>
      <c r="E20" s="91"/>
      <c r="F20" s="91"/>
      <c r="G20" s="91"/>
      <c r="H20" s="91"/>
      <c r="I20" s="105"/>
      <c r="J20" s="105"/>
      <c r="K20" s="176"/>
    </row>
    <row r="21" spans="1:11" s="57" customFormat="1" ht="50.1" hidden="1" customHeight="1" x14ac:dyDescent="0.2">
      <c r="A21" s="77"/>
      <c r="B21" s="87"/>
      <c r="C21" s="67"/>
      <c r="D21" s="67"/>
      <c r="E21" s="85"/>
      <c r="F21" s="85"/>
      <c r="G21" s="85"/>
      <c r="H21" s="85"/>
      <c r="I21" s="85"/>
      <c r="J21" s="68"/>
      <c r="K21" s="86"/>
    </row>
    <row r="22" spans="1:11" s="57" customFormat="1" ht="30" customHeight="1" x14ac:dyDescent="0.2">
      <c r="A22" s="414" t="s">
        <v>382</v>
      </c>
      <c r="B22" s="415"/>
      <c r="C22" s="415"/>
      <c r="D22" s="415"/>
      <c r="E22" s="415"/>
      <c r="F22" s="415"/>
      <c r="G22" s="415"/>
      <c r="H22" s="415"/>
      <c r="I22" s="415"/>
      <c r="J22" s="415"/>
      <c r="K22" s="416"/>
    </row>
    <row r="23" spans="1:11" ht="15" customHeight="1" x14ac:dyDescent="0.25">
      <c r="A23" s="443"/>
      <c r="B23" s="455" t="s">
        <v>386</v>
      </c>
      <c r="C23" s="389" t="s">
        <v>354</v>
      </c>
      <c r="D23" s="446" t="s">
        <v>400</v>
      </c>
      <c r="E23" s="447"/>
      <c r="F23" s="448"/>
      <c r="G23" s="455" t="s">
        <v>383</v>
      </c>
      <c r="H23" s="455"/>
      <c r="I23" s="446" t="s">
        <v>372</v>
      </c>
      <c r="J23" s="447"/>
      <c r="K23" s="476"/>
    </row>
    <row r="24" spans="1:11" x14ac:dyDescent="0.25">
      <c r="A24" s="443"/>
      <c r="B24" s="455"/>
      <c r="C24" s="389"/>
      <c r="D24" s="449"/>
      <c r="E24" s="450"/>
      <c r="F24" s="451"/>
      <c r="G24" s="98" t="s">
        <v>330</v>
      </c>
      <c r="H24" s="98" t="s">
        <v>331</v>
      </c>
      <c r="I24" s="449"/>
      <c r="J24" s="450"/>
      <c r="K24" s="477"/>
    </row>
    <row r="25" spans="1:11" s="104" customFormat="1" ht="300" customHeight="1" x14ac:dyDescent="0.25">
      <c r="A25" s="443"/>
      <c r="B25" s="115" t="str">
        <f>C6</f>
        <v>Desenvolvendo uma interface</v>
      </c>
      <c r="C25" s="116">
        <f>'Plano de Ensino'!D49</f>
        <v>0</v>
      </c>
      <c r="D25" s="452"/>
      <c r="E25" s="453"/>
      <c r="F25" s="454"/>
      <c r="G25" s="103"/>
      <c r="H25" s="103"/>
      <c r="I25" s="478"/>
      <c r="J25" s="479"/>
      <c r="K25" s="480"/>
    </row>
    <row r="26" spans="1:11" ht="30" hidden="1" customHeight="1" x14ac:dyDescent="0.25">
      <c r="A26" s="443"/>
      <c r="B26" s="88"/>
      <c r="C26" s="75"/>
      <c r="D26" s="75"/>
      <c r="E26" s="75"/>
      <c r="F26" s="75"/>
      <c r="G26" s="66"/>
      <c r="H26" s="66"/>
      <c r="I26" s="66"/>
      <c r="J26" s="474"/>
      <c r="K26" s="475"/>
    </row>
    <row r="27" spans="1:11" ht="30" hidden="1" customHeight="1" x14ac:dyDescent="0.25">
      <c r="A27" s="443"/>
      <c r="B27" s="88"/>
      <c r="C27" s="75"/>
      <c r="D27" s="75"/>
      <c r="E27" s="75"/>
      <c r="F27" s="75"/>
      <c r="G27" s="66"/>
      <c r="H27" s="66"/>
      <c r="I27" s="66"/>
      <c r="J27" s="474"/>
      <c r="K27" s="475"/>
    </row>
    <row r="28" spans="1:11" ht="30" hidden="1" customHeight="1" x14ac:dyDescent="0.25">
      <c r="A28" s="443"/>
      <c r="B28" s="88"/>
      <c r="C28" s="75"/>
      <c r="D28" s="75"/>
      <c r="E28" s="75"/>
      <c r="F28" s="75"/>
      <c r="G28" s="66"/>
      <c r="H28" s="66"/>
      <c r="I28" s="66"/>
      <c r="J28" s="474"/>
      <c r="K28" s="475"/>
    </row>
    <row r="29" spans="1:11" ht="30" hidden="1" customHeight="1" x14ac:dyDescent="0.25">
      <c r="A29" s="443"/>
      <c r="B29" s="88"/>
      <c r="C29" s="75"/>
      <c r="D29" s="75"/>
      <c r="E29" s="75"/>
      <c r="F29" s="75"/>
      <c r="G29" s="66"/>
      <c r="H29" s="66"/>
      <c r="I29" s="66"/>
      <c r="J29" s="474"/>
      <c r="K29" s="475"/>
    </row>
    <row r="30" spans="1:11" ht="30" hidden="1" customHeight="1" x14ac:dyDescent="0.25">
      <c r="A30" s="77"/>
      <c r="B30" s="88"/>
      <c r="C30" s="75"/>
      <c r="D30" s="75"/>
      <c r="E30" s="75"/>
      <c r="F30" s="75"/>
      <c r="G30" s="66"/>
      <c r="H30" s="66"/>
      <c r="I30" s="66"/>
      <c r="J30" s="474"/>
      <c r="K30" s="475"/>
    </row>
    <row r="31" spans="1:11" ht="15" customHeight="1" x14ac:dyDescent="0.25">
      <c r="A31" s="468" t="s">
        <v>387</v>
      </c>
      <c r="B31" s="469"/>
      <c r="C31" s="469"/>
      <c r="D31" s="469"/>
      <c r="E31" s="469"/>
      <c r="F31" s="469"/>
      <c r="G31" s="469"/>
      <c r="H31" s="469"/>
      <c r="I31" s="469"/>
      <c r="J31" s="469"/>
      <c r="K31" s="470"/>
    </row>
    <row r="32" spans="1:11" ht="144.75" customHeight="1" thickBot="1" x14ac:dyDescent="0.3">
      <c r="A32" s="471"/>
      <c r="B32" s="472"/>
      <c r="C32" s="472"/>
      <c r="D32" s="472"/>
      <c r="E32" s="472"/>
      <c r="F32" s="472"/>
      <c r="G32" s="472"/>
      <c r="H32" s="472"/>
      <c r="I32" s="472"/>
      <c r="J32" s="472"/>
      <c r="K32" s="473"/>
    </row>
    <row r="33" spans="2:13" ht="15.75" thickTop="1" x14ac:dyDescent="0.25"/>
    <row r="34" spans="2:13" ht="30" hidden="1" x14ac:dyDescent="0.25">
      <c r="B34" s="53" t="s">
        <v>368</v>
      </c>
      <c r="C34" s="53" t="s">
        <v>369</v>
      </c>
    </row>
    <row r="35" spans="2:13" hidden="1" x14ac:dyDescent="0.25">
      <c r="B35" s="53" t="str">
        <f>'PSA1 (aluno)'!A47</f>
        <v>Desenvolvendo uma interface</v>
      </c>
      <c r="C35" s="58" t="str">
        <f>'PSA1 (aluno)'!A21</f>
        <v>Estudos dos conteúdos programáticos e realização dos exercícios de passagem.</v>
      </c>
      <c r="D35" s="58"/>
      <c r="E35" s="60" t="s">
        <v>318</v>
      </c>
      <c r="F35" s="60"/>
      <c r="G35" s="60"/>
      <c r="H35" s="60"/>
      <c r="I35" s="60"/>
      <c r="J35" s="60"/>
      <c r="K35" s="60"/>
      <c r="L35" s="60"/>
      <c r="M35" s="61"/>
    </row>
    <row r="36" spans="2:13" hidden="1" x14ac:dyDescent="0.25">
      <c r="B36" s="53" t="str">
        <f>'PSA1 (aluno)'!A48</f>
        <v>Site responsivo</v>
      </c>
      <c r="C36" s="58" t="str">
        <f>'PSA1 (aluno)'!A22</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D36" s="58"/>
      <c r="E36" s="62" t="s">
        <v>320</v>
      </c>
      <c r="F36" s="62"/>
      <c r="G36" s="62"/>
      <c r="H36" s="62"/>
      <c r="I36" s="62"/>
      <c r="J36" s="62"/>
      <c r="K36" s="62"/>
      <c r="L36" s="62"/>
      <c r="M36" s="63"/>
    </row>
    <row r="37" spans="2:13" hidden="1" x14ac:dyDescent="0.25">
      <c r="B37" s="53">
        <f>'PSA1 (aluno)'!A49</f>
        <v>0</v>
      </c>
      <c r="C37" s="58" t="str">
        <f>'PSA1 (aluno)'!A23</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D37" s="58"/>
      <c r="E37" s="62" t="s">
        <v>321</v>
      </c>
      <c r="F37" s="62"/>
      <c r="G37" s="62"/>
      <c r="H37" s="62"/>
      <c r="I37" s="62"/>
      <c r="J37" s="62"/>
      <c r="K37" s="62"/>
      <c r="L37" s="62"/>
      <c r="M37" s="63"/>
    </row>
    <row r="38" spans="2:13" hidden="1" x14ac:dyDescent="0.25">
      <c r="B38" s="53">
        <f>'PSA1 (aluno)'!A50</f>
        <v>0</v>
      </c>
      <c r="C38" s="58">
        <f>'PSA1 (aluno)'!A24</f>
        <v>0</v>
      </c>
      <c r="D38" s="58"/>
      <c r="E38" s="64" t="s">
        <v>322</v>
      </c>
      <c r="F38" s="64"/>
      <c r="G38" s="64"/>
      <c r="H38" s="64"/>
      <c r="I38" s="64"/>
      <c r="J38" s="64"/>
      <c r="K38" s="64"/>
      <c r="L38" s="64"/>
      <c r="M38" s="65"/>
    </row>
    <row r="39" spans="2:13" hidden="1" x14ac:dyDescent="0.25">
      <c r="B39" s="53">
        <f>'PSA1 (aluno)'!A51</f>
        <v>0</v>
      </c>
      <c r="C39" s="58">
        <f>'PSA1 (aluno)'!A25</f>
        <v>0</v>
      </c>
      <c r="D39" s="58"/>
    </row>
    <row r="40" spans="2:13" hidden="1" x14ac:dyDescent="0.25">
      <c r="B40" s="53">
        <f>'PSA1 (aluno)'!A52</f>
        <v>0</v>
      </c>
      <c r="C40" s="58">
        <f>'PSA1 (aluno)'!A26</f>
        <v>0</v>
      </c>
      <c r="D40" s="58"/>
    </row>
    <row r="41" spans="2:13" hidden="1" x14ac:dyDescent="0.25">
      <c r="B41" s="53">
        <f>'PSA1 (aluno)'!A53</f>
        <v>0</v>
      </c>
      <c r="C41" s="58">
        <f>'PSA1 (aluno)'!A27</f>
        <v>0</v>
      </c>
      <c r="D41" s="58"/>
    </row>
    <row r="42" spans="2:13" hidden="1" x14ac:dyDescent="0.25">
      <c r="B42" s="53">
        <f>'PSA1 (aluno)'!A54</f>
        <v>0</v>
      </c>
      <c r="C42" s="58">
        <f>'PSA1 (aluno)'!A28</f>
        <v>0</v>
      </c>
      <c r="D42" s="58"/>
    </row>
    <row r="43" spans="2:13" hidden="1" x14ac:dyDescent="0.25">
      <c r="B43" s="53">
        <f>'PSA1 (aluno)'!A55</f>
        <v>0</v>
      </c>
      <c r="C43" s="58">
        <f>'PSA1 (aluno)'!A29</f>
        <v>0</v>
      </c>
      <c r="D43" s="58"/>
    </row>
    <row r="44" spans="2:13" hidden="1" x14ac:dyDescent="0.25">
      <c r="B44" s="53">
        <f>'PSA1 (aluno)'!A56</f>
        <v>0</v>
      </c>
      <c r="C44" s="58">
        <f>'PSA1 (aluno)'!A30</f>
        <v>0</v>
      </c>
      <c r="D44" s="58"/>
    </row>
    <row r="45" spans="2:13" x14ac:dyDescent="0.25">
      <c r="C45" s="58"/>
      <c r="D45" s="58"/>
    </row>
  </sheetData>
  <mergeCells count="40">
    <mergeCell ref="J29:K29"/>
    <mergeCell ref="J30:K30"/>
    <mergeCell ref="A31:K31"/>
    <mergeCell ref="A32:K32"/>
    <mergeCell ref="J27:K27"/>
    <mergeCell ref="A23:A29"/>
    <mergeCell ref="B23:B24"/>
    <mergeCell ref="C23:C24"/>
    <mergeCell ref="G23:H23"/>
    <mergeCell ref="J26:K26"/>
    <mergeCell ref="I23:K24"/>
    <mergeCell ref="I25:K25"/>
    <mergeCell ref="J28:K28"/>
    <mergeCell ref="A5:B5"/>
    <mergeCell ref="C5:H5"/>
    <mergeCell ref="J5:K5"/>
    <mergeCell ref="A6:B6"/>
    <mergeCell ref="C6:K6"/>
    <mergeCell ref="A1:K1"/>
    <mergeCell ref="A2:K2"/>
    <mergeCell ref="A3:K3"/>
    <mergeCell ref="A4:B4"/>
    <mergeCell ref="C4:H4"/>
    <mergeCell ref="J4:K4"/>
    <mergeCell ref="D9:D10"/>
    <mergeCell ref="D23:F24"/>
    <mergeCell ref="D25:F25"/>
    <mergeCell ref="A7:B7"/>
    <mergeCell ref="C7:K7"/>
    <mergeCell ref="A8:K8"/>
    <mergeCell ref="A9:A15"/>
    <mergeCell ref="B9:B10"/>
    <mergeCell ref="E9:E10"/>
    <mergeCell ref="F9:F10"/>
    <mergeCell ref="G9:G10"/>
    <mergeCell ref="H9:H10"/>
    <mergeCell ref="I9:I10"/>
    <mergeCell ref="J9:J10"/>
    <mergeCell ref="K9:K10"/>
    <mergeCell ref="A22:K22"/>
  </mergeCells>
  <conditionalFormatting sqref="C7:D7">
    <cfRule type="cellIs" dxfId="37" priority="2" operator="equal">
      <formula>0</formula>
    </cfRule>
  </conditionalFormatting>
  <conditionalFormatting sqref="C7:D7">
    <cfRule type="cellIs" dxfId="36" priority="1" operator="equal">
      <formula>0</formula>
    </cfRule>
  </conditionalFormatting>
  <dataValidations count="2">
    <dataValidation allowBlank="1" showInputMessage="1" showErrorMessage="1" sqref="C7:K7"/>
    <dataValidation allowBlank="1" showInputMessage="1" showErrorMessage="1" errorTitle="ATENÇÃO" error="Escolher título da situação de aprendizagem na lista suspensa" sqref="C6:K6"/>
  </dataValidations>
  <printOptions horizontalCentered="1" verticalCentered="1"/>
  <pageMargins left="0.23622047244094491" right="0.23622047244094491" top="1.1417322834645669" bottom="0.74803149606299213" header="0.31496062992125984" footer="0.31496062992125984"/>
  <pageSetup paperSize="9" scale="59" fitToHeight="2" orientation="landscape" r:id="rId1"/>
  <headerFooter>
    <oddHeader>&amp;C&amp;G</oddHeader>
  </headerFooter>
  <rowBreaks count="2" manualBreakCount="2">
    <brk id="15" max="9" man="1"/>
    <brk id="21" max="7" man="1"/>
  </row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tabColor theme="7" tint="0.39997558519241921"/>
  </sheetPr>
  <dimension ref="A1:O110"/>
  <sheetViews>
    <sheetView view="pageBreakPreview" zoomScale="85" zoomScaleNormal="85" zoomScaleSheetLayoutView="85" workbookViewId="0">
      <selection activeCell="A16" sqref="A16:O16"/>
    </sheetView>
  </sheetViews>
  <sheetFormatPr defaultRowHeight="15" x14ac:dyDescent="0.25"/>
  <cols>
    <col min="1" max="1" width="69.28515625" style="13" customWidth="1"/>
    <col min="2" max="2" width="9.42578125" style="13" customWidth="1"/>
    <col min="3" max="3" width="9.140625" style="13"/>
    <col min="4" max="4" width="7.7109375" style="13" customWidth="1"/>
    <col min="5" max="5" width="9.140625" style="13"/>
    <col min="6" max="6" width="13.7109375" style="13" customWidth="1"/>
    <col min="7" max="8" width="9.140625" style="13"/>
    <col min="9" max="9" width="11.28515625" style="13" customWidth="1"/>
    <col min="10" max="11" width="9.140625" style="13"/>
    <col min="12" max="12" width="9.28515625" style="13" bestFit="1" customWidth="1"/>
    <col min="13" max="14" width="9.140625" style="13"/>
    <col min="15" max="15" width="11.28515625" style="13" customWidth="1"/>
    <col min="16" max="16384" width="9.140625" style="13"/>
  </cols>
  <sheetData>
    <row r="1" spans="1:15" ht="15.75" thickTop="1" x14ac:dyDescent="0.25">
      <c r="A1" s="425"/>
      <c r="B1" s="426"/>
      <c r="C1" s="426"/>
      <c r="D1" s="426"/>
      <c r="E1" s="426"/>
      <c r="F1" s="426"/>
      <c r="G1" s="426"/>
      <c r="H1" s="426"/>
      <c r="I1" s="426"/>
      <c r="J1" s="426"/>
      <c r="K1" s="426"/>
      <c r="L1" s="426"/>
      <c r="M1" s="426"/>
      <c r="N1" s="426"/>
      <c r="O1" s="427"/>
    </row>
    <row r="2" spans="1:15" ht="18" x14ac:dyDescent="0.25">
      <c r="A2" s="403" t="s">
        <v>463</v>
      </c>
      <c r="B2" s="404"/>
      <c r="C2" s="404"/>
      <c r="D2" s="404"/>
      <c r="E2" s="404"/>
      <c r="F2" s="404"/>
      <c r="G2" s="404"/>
      <c r="H2" s="404"/>
      <c r="I2" s="404"/>
      <c r="J2" s="404"/>
      <c r="K2" s="404"/>
      <c r="L2" s="404"/>
      <c r="M2" s="404"/>
      <c r="N2" s="404"/>
      <c r="O2" s="405"/>
    </row>
    <row r="3" spans="1:15" s="14" customFormat="1" ht="24" customHeight="1" x14ac:dyDescent="0.25">
      <c r="A3" s="406" t="s">
        <v>323</v>
      </c>
      <c r="B3" s="407"/>
      <c r="C3" s="407"/>
      <c r="D3" s="407"/>
      <c r="E3" s="407"/>
      <c r="F3" s="407"/>
      <c r="G3" s="407"/>
      <c r="H3" s="407"/>
      <c r="I3" s="407"/>
      <c r="J3" s="407"/>
      <c r="K3" s="407"/>
      <c r="L3" s="407"/>
      <c r="M3" s="407"/>
      <c r="N3" s="407"/>
      <c r="O3" s="408"/>
    </row>
    <row r="4" spans="1:15" s="14" customFormat="1" ht="20.25" customHeight="1" x14ac:dyDescent="0.25">
      <c r="A4" s="409" t="s">
        <v>365</v>
      </c>
      <c r="B4" s="410"/>
      <c r="C4" s="410"/>
      <c r="D4" s="410"/>
      <c r="E4" s="410"/>
      <c r="F4" s="410"/>
      <c r="G4" s="410"/>
      <c r="H4" s="410"/>
      <c r="I4" s="410"/>
      <c r="J4" s="410"/>
      <c r="K4" s="410"/>
      <c r="L4" s="410"/>
      <c r="M4" s="410"/>
      <c r="N4" s="410"/>
      <c r="O4" s="411"/>
    </row>
    <row r="5" spans="1:15" s="14" customFormat="1" ht="18" customHeight="1" x14ac:dyDescent="0.25">
      <c r="A5" s="399" t="str">
        <f>'Plano de Ensino'!A3:C3</f>
        <v>Nome do curso:</v>
      </c>
      <c r="B5" s="400"/>
      <c r="C5" s="412" t="str">
        <f>'Plano de Ensino'!D3</f>
        <v>Técnico em Informática para Internet</v>
      </c>
      <c r="D5" s="412"/>
      <c r="E5" s="412"/>
      <c r="F5" s="412"/>
      <c r="G5" s="412"/>
      <c r="H5" s="412"/>
      <c r="I5" s="412"/>
      <c r="J5" s="412"/>
      <c r="K5" s="412"/>
      <c r="L5" s="412"/>
      <c r="M5" s="383" t="s">
        <v>0</v>
      </c>
      <c r="N5" s="383"/>
      <c r="O5" s="113" t="s">
        <v>307</v>
      </c>
    </row>
    <row r="6" spans="1:15" s="14" customFormat="1" ht="24.95" customHeight="1" x14ac:dyDescent="0.25">
      <c r="A6" s="395" t="str">
        <f>'Plano de Ensino'!A4:C4</f>
        <v>Unidade  Curricular:</v>
      </c>
      <c r="B6" s="383"/>
      <c r="C6" s="412" t="str">
        <f>'Plano de Ensino'!D4</f>
        <v>Estruturação de Inferface Web</v>
      </c>
      <c r="D6" s="412"/>
      <c r="E6" s="412"/>
      <c r="F6" s="412"/>
      <c r="G6" s="412"/>
      <c r="H6" s="412"/>
      <c r="I6" s="412"/>
      <c r="J6" s="412"/>
      <c r="K6" s="412"/>
      <c r="L6" s="412"/>
      <c r="M6" s="383" t="str">
        <f>'Plano de Ensino'!K4</f>
        <v xml:space="preserve">Carga horária: </v>
      </c>
      <c r="N6" s="383"/>
      <c r="O6" s="112">
        <f>'Plano de Ensino'!O4</f>
        <v>80</v>
      </c>
    </row>
    <row r="7" spans="1:15" s="14" customFormat="1" ht="24.95" customHeight="1" x14ac:dyDescent="0.25">
      <c r="A7" s="395" t="s">
        <v>324</v>
      </c>
      <c r="B7" s="396"/>
      <c r="C7" s="387" t="str">
        <f>'Plano de Ensino'!B9</f>
        <v>Desenvolvendo uma interface</v>
      </c>
      <c r="D7" s="387"/>
      <c r="E7" s="387"/>
      <c r="F7" s="387"/>
      <c r="G7" s="387"/>
      <c r="H7" s="387"/>
      <c r="I7" s="387"/>
      <c r="J7" s="387"/>
      <c r="K7" s="387"/>
      <c r="L7" s="387"/>
      <c r="M7" s="387"/>
      <c r="N7" s="387"/>
      <c r="O7" s="388"/>
    </row>
    <row r="8" spans="1:15" s="14" customFormat="1" ht="39.75" customHeight="1" x14ac:dyDescent="0.25">
      <c r="A8" s="397" t="s">
        <v>465</v>
      </c>
      <c r="B8" s="398"/>
      <c r="C8" s="393"/>
      <c r="D8" s="393"/>
      <c r="E8" s="393"/>
      <c r="F8" s="393"/>
      <c r="G8" s="393"/>
      <c r="H8" s="393"/>
      <c r="I8" s="393"/>
      <c r="J8" s="393"/>
      <c r="K8" s="393"/>
      <c r="L8" s="393"/>
      <c r="M8" s="393"/>
      <c r="N8" s="393"/>
      <c r="O8" s="394"/>
    </row>
    <row r="9" spans="1:15" s="15" customFormat="1" ht="24.95" customHeight="1" x14ac:dyDescent="0.2">
      <c r="A9" s="384" t="s">
        <v>361</v>
      </c>
      <c r="B9" s="385"/>
      <c r="C9" s="385"/>
      <c r="D9" s="385"/>
      <c r="E9" s="385"/>
      <c r="F9" s="385"/>
      <c r="G9" s="385"/>
      <c r="H9" s="385"/>
      <c r="I9" s="385"/>
      <c r="J9" s="385"/>
      <c r="K9" s="385"/>
      <c r="L9" s="385"/>
      <c r="M9" s="385"/>
      <c r="N9" s="385"/>
      <c r="O9" s="386"/>
    </row>
    <row r="10" spans="1:15" s="15" customFormat="1" ht="96" customHeight="1" x14ac:dyDescent="0.2">
      <c r="A10" s="390"/>
      <c r="B10" s="391"/>
      <c r="C10" s="391"/>
      <c r="D10" s="391"/>
      <c r="E10" s="391"/>
      <c r="F10" s="391"/>
      <c r="G10" s="391"/>
      <c r="H10" s="391"/>
      <c r="I10" s="391"/>
      <c r="J10" s="391"/>
      <c r="K10" s="391"/>
      <c r="L10" s="391"/>
      <c r="M10" s="391"/>
      <c r="N10" s="391"/>
      <c r="O10" s="392"/>
    </row>
    <row r="11" spans="1:15" s="15" customFormat="1" ht="20.100000000000001" customHeight="1" x14ac:dyDescent="0.2">
      <c r="A11" s="384" t="s">
        <v>325</v>
      </c>
      <c r="B11" s="385"/>
      <c r="C11" s="385"/>
      <c r="D11" s="385"/>
      <c r="E11" s="385"/>
      <c r="F11" s="385"/>
      <c r="G11" s="385"/>
      <c r="H11" s="385"/>
      <c r="I11" s="385"/>
      <c r="J11" s="385"/>
      <c r="K11" s="385"/>
      <c r="L11" s="385"/>
      <c r="M11" s="385"/>
      <c r="N11" s="385"/>
      <c r="O11" s="386"/>
    </row>
    <row r="12" spans="1:15" s="15" customFormat="1" ht="88.5" customHeight="1" x14ac:dyDescent="0.2">
      <c r="A12" s="390"/>
      <c r="B12" s="391"/>
      <c r="C12" s="391"/>
      <c r="D12" s="391"/>
      <c r="E12" s="391"/>
      <c r="F12" s="391"/>
      <c r="G12" s="391"/>
      <c r="H12" s="391"/>
      <c r="I12" s="391"/>
      <c r="J12" s="391"/>
      <c r="K12" s="391"/>
      <c r="L12" s="391"/>
      <c r="M12" s="391"/>
      <c r="N12" s="391"/>
      <c r="O12" s="392"/>
    </row>
    <row r="13" spans="1:15" s="15" customFormat="1" ht="20.100000000000001" customHeight="1" x14ac:dyDescent="0.2">
      <c r="A13" s="384" t="s">
        <v>362</v>
      </c>
      <c r="B13" s="385"/>
      <c r="C13" s="385"/>
      <c r="D13" s="385"/>
      <c r="E13" s="385"/>
      <c r="F13" s="385"/>
      <c r="G13" s="385"/>
      <c r="H13" s="385"/>
      <c r="I13" s="385"/>
      <c r="J13" s="385"/>
      <c r="K13" s="385"/>
      <c r="L13" s="385"/>
      <c r="M13" s="385"/>
      <c r="N13" s="385"/>
      <c r="O13" s="386"/>
    </row>
    <row r="14" spans="1:15" s="15" customFormat="1" ht="88.5" customHeight="1" x14ac:dyDescent="0.2">
      <c r="A14" s="390"/>
      <c r="B14" s="391"/>
      <c r="C14" s="391"/>
      <c r="D14" s="391"/>
      <c r="E14" s="391"/>
      <c r="F14" s="391"/>
      <c r="G14" s="391"/>
      <c r="H14" s="391"/>
      <c r="I14" s="391"/>
      <c r="J14" s="391"/>
      <c r="K14" s="391"/>
      <c r="L14" s="391"/>
      <c r="M14" s="391"/>
      <c r="N14" s="391"/>
      <c r="O14" s="392"/>
    </row>
    <row r="15" spans="1:15" s="15" customFormat="1" ht="20.100000000000001" customHeight="1" x14ac:dyDescent="0.2">
      <c r="A15" s="384" t="s">
        <v>392</v>
      </c>
      <c r="B15" s="385"/>
      <c r="C15" s="385"/>
      <c r="D15" s="385"/>
      <c r="E15" s="385"/>
      <c r="F15" s="385"/>
      <c r="G15" s="385"/>
      <c r="H15" s="385"/>
      <c r="I15" s="385"/>
      <c r="J15" s="385"/>
      <c r="K15" s="385"/>
      <c r="L15" s="385"/>
      <c r="M15" s="385"/>
      <c r="N15" s="385"/>
      <c r="O15" s="386"/>
    </row>
    <row r="16" spans="1:15" s="15" customFormat="1" ht="76.5" customHeight="1" x14ac:dyDescent="0.2">
      <c r="A16" s="417"/>
      <c r="B16" s="418"/>
      <c r="C16" s="418"/>
      <c r="D16" s="418"/>
      <c r="E16" s="418"/>
      <c r="F16" s="418"/>
      <c r="G16" s="418"/>
      <c r="H16" s="418"/>
      <c r="I16" s="418"/>
      <c r="J16" s="418"/>
      <c r="K16" s="418"/>
      <c r="L16" s="418"/>
      <c r="M16" s="418"/>
      <c r="N16" s="418"/>
      <c r="O16" s="419"/>
    </row>
    <row r="17" spans="1:15" s="49" customFormat="1" ht="31.5" customHeight="1" x14ac:dyDescent="0.3">
      <c r="A17" s="414" t="s">
        <v>364</v>
      </c>
      <c r="B17" s="415"/>
      <c r="C17" s="415"/>
      <c r="D17" s="415"/>
      <c r="E17" s="415"/>
      <c r="F17" s="415"/>
      <c r="G17" s="415"/>
      <c r="H17" s="415"/>
      <c r="I17" s="415"/>
      <c r="J17" s="415"/>
      <c r="K17" s="415"/>
      <c r="L17" s="415"/>
      <c r="M17" s="415"/>
      <c r="N17" s="415"/>
      <c r="O17" s="416"/>
    </row>
    <row r="18" spans="1:15" ht="36" customHeight="1" x14ac:dyDescent="0.25">
      <c r="A18" s="78" t="s">
        <v>312</v>
      </c>
      <c r="B18" s="389" t="s">
        <v>363</v>
      </c>
      <c r="C18" s="296" t="s">
        <v>315</v>
      </c>
      <c r="D18" s="296"/>
      <c r="E18" s="296"/>
      <c r="F18" s="296"/>
      <c r="G18" s="296"/>
      <c r="H18" s="296" t="s">
        <v>316</v>
      </c>
      <c r="I18" s="296"/>
      <c r="J18" s="296"/>
      <c r="K18" s="296"/>
      <c r="L18" s="296"/>
      <c r="M18" s="431" t="s">
        <v>314</v>
      </c>
      <c r="N18" s="432"/>
      <c r="O18" s="433"/>
    </row>
    <row r="19" spans="1:15" ht="45" customHeight="1" x14ac:dyDescent="0.25">
      <c r="A19" s="413" t="s">
        <v>332</v>
      </c>
      <c r="B19" s="389"/>
      <c r="C19" s="187" t="s">
        <v>289</v>
      </c>
      <c r="D19" s="420" t="s">
        <v>397</v>
      </c>
      <c r="E19" s="420" t="s">
        <v>398</v>
      </c>
      <c r="F19" s="420" t="s">
        <v>358</v>
      </c>
      <c r="G19" s="420" t="s">
        <v>357</v>
      </c>
      <c r="H19" s="179" t="s">
        <v>289</v>
      </c>
      <c r="I19" s="420" t="s">
        <v>385</v>
      </c>
      <c r="J19" s="420" t="s">
        <v>339</v>
      </c>
      <c r="K19" s="420" t="s">
        <v>358</v>
      </c>
      <c r="L19" s="420" t="s">
        <v>357</v>
      </c>
      <c r="M19" s="434"/>
      <c r="N19" s="435"/>
      <c r="O19" s="436"/>
    </row>
    <row r="20" spans="1:15" ht="21" x14ac:dyDescent="0.25">
      <c r="A20" s="413"/>
      <c r="B20" s="70">
        <f>SUM(B21:B44)</f>
        <v>36</v>
      </c>
      <c r="C20" s="70">
        <f t="shared" ref="C20:H20" si="0">SUM(C21:C44)</f>
        <v>28</v>
      </c>
      <c r="D20" s="302"/>
      <c r="E20" s="302"/>
      <c r="F20" s="302"/>
      <c r="G20" s="302"/>
      <c r="H20" s="70">
        <f t="shared" si="0"/>
        <v>8</v>
      </c>
      <c r="I20" s="302"/>
      <c r="J20" s="302"/>
      <c r="K20" s="302"/>
      <c r="L20" s="302"/>
      <c r="M20" s="437"/>
      <c r="N20" s="438"/>
      <c r="O20" s="439"/>
    </row>
    <row r="21" spans="1:15" ht="30" x14ac:dyDescent="0.25">
      <c r="A21" s="124" t="str">
        <f>'Plano de Ensino'!E9</f>
        <v>Estudos dos conteúdos programáticos e realização dos exercícios de passagem.</v>
      </c>
      <c r="B21" s="123">
        <f>'Plano de Ensino'!I9</f>
        <v>22</v>
      </c>
      <c r="C21" s="110">
        <f>'Plano de Ensino'!K9</f>
        <v>22</v>
      </c>
      <c r="D21" s="111" t="str">
        <f>IF('Plano de Ensino'!L9&gt;0,'Plano de Ensino'!L9,"-")</f>
        <v>-</v>
      </c>
      <c r="E21" s="111" t="str">
        <f>IF('Plano de Ensino'!M9&gt;0,'Plano de Ensino'!M9,"-")</f>
        <v>-</v>
      </c>
      <c r="F21" s="111" t="str">
        <f>IF('Plano de Ensino'!N9&gt;0,'Plano de Ensino'!N9,"-")</f>
        <v>-</v>
      </c>
      <c r="G21" s="111" t="str">
        <f>IF('Plano de Ensino'!O9&gt;0,'Plano de Ensino'!O9,"-")</f>
        <v>-</v>
      </c>
      <c r="H21" s="111" t="str">
        <f>IF('Plano de Ensino'!P9&gt;0,'Plano de Ensino'!P9,"-")</f>
        <v>-</v>
      </c>
      <c r="I21" s="111" t="str">
        <f>IF('Plano de Ensino'!R9&gt;0,'Plano de Ensino'!R9,"-")</f>
        <v>-</v>
      </c>
      <c r="J21" s="111" t="str">
        <f>IF('Plano de Ensino'!S9&gt;0,'Plano de Ensino'!S9,"-")</f>
        <v>-</v>
      </c>
      <c r="K21" s="111" t="str">
        <f>IF('Plano de Ensino'!T9&gt;0,'Plano de Ensino'!T9,"-")</f>
        <v>-</v>
      </c>
      <c r="L21" s="111" t="str">
        <f>IF('Plano de Ensino'!U9&gt;0,'Plano de Ensino'!U9,"-")</f>
        <v>-</v>
      </c>
      <c r="M21" s="440" t="str">
        <f>IF('Plano de Ensino'!V9&gt;0,'Plano de Ensino'!V9,"-")</f>
        <v>-</v>
      </c>
      <c r="N21" s="441"/>
      <c r="O21" s="442"/>
    </row>
    <row r="22" spans="1:15" ht="409.5" x14ac:dyDescent="0.25">
      <c r="A22" s="124"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B22" s="123">
        <f>'Plano de Ensino'!I10</f>
        <v>6</v>
      </c>
      <c r="C22" s="110">
        <f>'Plano de Ensino'!K10</f>
        <v>6</v>
      </c>
      <c r="D22" s="111" t="str">
        <f>IF('Plano de Ensino'!L10&gt;0,'Plano de Ensino'!L10,"-")</f>
        <v>Entrega de Atividade</v>
      </c>
      <c r="E22" s="111" t="str">
        <f>IF('Plano de Ensino'!M10&gt;0,'Plano de Ensino'!M10,"-")</f>
        <v>sim</v>
      </c>
      <c r="F22" s="111" t="str">
        <f>IF('Plano de Ensino'!N10&gt;0,'Plano de Ensino'!N10,"-")</f>
        <v>-</v>
      </c>
      <c r="G22" s="111" t="str">
        <f>IF('Plano de Ensino'!O10&gt;0,'Plano de Ensino'!O10,"-")</f>
        <v>-</v>
      </c>
      <c r="H22" s="111" t="str">
        <f>IF('Plano de Ensino'!P10&gt;0,'Plano de Ensino'!P10,"-")</f>
        <v>-</v>
      </c>
      <c r="I22" s="111" t="str">
        <f>IF('Plano de Ensino'!R10&gt;0,'Plano de Ensino'!R10,"-")</f>
        <v>-</v>
      </c>
      <c r="J22" s="111" t="str">
        <f>IF('Plano de Ensino'!S10&gt;0,'Plano de Ensino'!S10,"-")</f>
        <v>-</v>
      </c>
      <c r="K22" s="111" t="str">
        <f>IF('Plano de Ensino'!T10&gt;0,'Plano de Ensino'!T10,"-")</f>
        <v>-</v>
      </c>
      <c r="L22" s="111" t="str">
        <f>IF('Plano de Ensino'!U10&gt;0,'Plano de Ensino'!U10,"-")</f>
        <v>-</v>
      </c>
      <c r="M22" s="440" t="str">
        <f>IF('Plano de Ensino'!V10&gt;0,'Plano de Ensino'!V10,"-")</f>
        <v>Grupo</v>
      </c>
      <c r="N22" s="441"/>
      <c r="O22" s="442"/>
    </row>
    <row r="23" spans="1:15" ht="255" x14ac:dyDescent="0.25">
      <c r="A23" s="124"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B23" s="123">
        <f>'Plano de Ensino'!I11</f>
        <v>8</v>
      </c>
      <c r="C23" s="110">
        <f>'Plano de Ensino'!K11</f>
        <v>0</v>
      </c>
      <c r="D23" s="111" t="str">
        <f>IF('Plano de Ensino'!L11&gt;0,'Plano de Ensino'!L11,"-")</f>
        <v>-</v>
      </c>
      <c r="E23" s="111" t="str">
        <f>IF('Plano de Ensino'!M11&gt;0,'Plano de Ensino'!M11,"-")</f>
        <v>-</v>
      </c>
      <c r="F23" s="111" t="str">
        <f>IF('Plano de Ensino'!N11&gt;0,'Plano de Ensino'!N11,"-")</f>
        <v>-</v>
      </c>
      <c r="G23" s="111" t="str">
        <f>IF('Plano de Ensino'!O11&gt;0,'Plano de Ensino'!O11,"-")</f>
        <v>-</v>
      </c>
      <c r="H23" s="111">
        <f>IF('Plano de Ensino'!P11&gt;0,'Plano de Ensino'!P11,"-")</f>
        <v>8</v>
      </c>
      <c r="I23" s="111" t="str">
        <f>IF('Plano de Ensino'!R11&gt;0,'Plano de Ensino'!R11,"-")</f>
        <v>sim</v>
      </c>
      <c r="J23" s="111" t="str">
        <f>IF('Plano de Ensino'!S11&gt;0,'Plano de Ensino'!S11,"-")</f>
        <v>-</v>
      </c>
      <c r="K23" s="111" t="str">
        <f>IF('Plano de Ensino'!T11&gt;0,'Plano de Ensino'!T11,"-")</f>
        <v>-</v>
      </c>
      <c r="L23" s="111" t="str">
        <f>IF('Plano de Ensino'!U11&gt;0,'Plano de Ensino'!U11,"-")</f>
        <v>sim</v>
      </c>
      <c r="M23" s="440" t="str">
        <f>IF('Plano de Ensino'!V11&gt;0,'Plano de Ensino'!V11,"-")</f>
        <v>Grupo</v>
      </c>
      <c r="N23" s="441"/>
      <c r="O23" s="442"/>
    </row>
    <row r="24" spans="1:15" x14ac:dyDescent="0.25">
      <c r="A24" s="124">
        <f>'Plano de Ensino'!E12</f>
        <v>0</v>
      </c>
      <c r="B24" s="123">
        <f>'Plano de Ensino'!I12</f>
        <v>0</v>
      </c>
      <c r="C24" s="110">
        <f>'Plano de Ensino'!K12</f>
        <v>0</v>
      </c>
      <c r="D24" s="111" t="str">
        <f>IF('Plano de Ensino'!L12&gt;0,'Plano de Ensino'!L12,"-")</f>
        <v>-</v>
      </c>
      <c r="E24" s="111" t="str">
        <f>IF('Plano de Ensino'!M12&gt;0,'Plano de Ensino'!M12,"-")</f>
        <v>-</v>
      </c>
      <c r="F24" s="111" t="str">
        <f>IF('Plano de Ensino'!N12&gt;0,'Plano de Ensino'!N12,"-")</f>
        <v>-</v>
      </c>
      <c r="G24" s="111" t="str">
        <f>IF('Plano de Ensino'!O12&gt;0,'Plano de Ensino'!O12,"-")</f>
        <v>-</v>
      </c>
      <c r="H24" s="111" t="str">
        <f>IF('Plano de Ensino'!P12&gt;0,'Plano de Ensino'!P12,"-")</f>
        <v>-</v>
      </c>
      <c r="I24" s="111" t="str">
        <f>IF('Plano de Ensino'!R12&gt;0,'Plano de Ensino'!R12,"-")</f>
        <v>-</v>
      </c>
      <c r="J24" s="111" t="str">
        <f>IF('Plano de Ensino'!S12&gt;0,'Plano de Ensino'!S12,"-")</f>
        <v>-</v>
      </c>
      <c r="K24" s="111" t="str">
        <f>IF('Plano de Ensino'!T12&gt;0,'Plano de Ensino'!T12,"-")</f>
        <v>-</v>
      </c>
      <c r="L24" s="111" t="str">
        <f>IF('Plano de Ensino'!U12&gt;0,'Plano de Ensino'!U12,"-")</f>
        <v>-</v>
      </c>
      <c r="M24" s="440" t="str">
        <f>IF('Plano de Ensino'!V12&gt;0,'Plano de Ensino'!V12,"-")</f>
        <v>-</v>
      </c>
      <c r="N24" s="441"/>
      <c r="O24" s="442"/>
    </row>
    <row r="25" spans="1:15" x14ac:dyDescent="0.25">
      <c r="A25" s="124">
        <f>'Plano de Ensino'!E13</f>
        <v>0</v>
      </c>
      <c r="B25" s="123">
        <f>'Plano de Ensino'!I13</f>
        <v>0</v>
      </c>
      <c r="C25" s="110">
        <f>'Plano de Ensino'!K13</f>
        <v>0</v>
      </c>
      <c r="D25" s="111" t="str">
        <f>IF('Plano de Ensino'!L13&gt;0,'Plano de Ensino'!L13,"-")</f>
        <v>-</v>
      </c>
      <c r="E25" s="111" t="str">
        <f>IF('Plano de Ensino'!M13&gt;0,'Plano de Ensino'!M13,"-")</f>
        <v>-</v>
      </c>
      <c r="F25" s="111" t="str">
        <f>IF('Plano de Ensino'!N13&gt;0,'Plano de Ensino'!N13,"-")</f>
        <v>-</v>
      </c>
      <c r="G25" s="111" t="str">
        <f>IF('Plano de Ensino'!O13&gt;0,'Plano de Ensino'!O13,"-")</f>
        <v>-</v>
      </c>
      <c r="H25" s="111" t="str">
        <f>IF('Plano de Ensino'!P13&gt;0,'Plano de Ensino'!P13,"-")</f>
        <v>-</v>
      </c>
      <c r="I25" s="111" t="str">
        <f>IF('Plano de Ensino'!R13&gt;0,'Plano de Ensino'!R13,"-")</f>
        <v>-</v>
      </c>
      <c r="J25" s="111" t="str">
        <f>IF('Plano de Ensino'!S13&gt;0,'Plano de Ensino'!S13,"-")</f>
        <v>-</v>
      </c>
      <c r="K25" s="111" t="str">
        <f>IF('Plano de Ensino'!T13&gt;0,'Plano de Ensino'!T13,"-")</f>
        <v>-</v>
      </c>
      <c r="L25" s="111" t="str">
        <f>IF('Plano de Ensino'!U13&gt;0,'Plano de Ensino'!U13,"-")</f>
        <v>-</v>
      </c>
      <c r="M25" s="440" t="str">
        <f>IF('Plano de Ensino'!V13&gt;0,'Plano de Ensino'!V13,"-")</f>
        <v>-</v>
      </c>
      <c r="N25" s="441"/>
      <c r="O25" s="442"/>
    </row>
    <row r="26" spans="1:15" x14ac:dyDescent="0.25">
      <c r="A26" s="124">
        <f>'Plano de Ensino'!E14</f>
        <v>0</v>
      </c>
      <c r="B26" s="123">
        <f>'Plano de Ensino'!I14</f>
        <v>0</v>
      </c>
      <c r="C26" s="110">
        <f>'Plano de Ensino'!K14</f>
        <v>0</v>
      </c>
      <c r="D26" s="111" t="str">
        <f>IF('Plano de Ensino'!L14&gt;0,'Plano de Ensino'!L14,"-")</f>
        <v>-</v>
      </c>
      <c r="E26" s="111" t="str">
        <f>IF('Plano de Ensino'!M14&gt;0,'Plano de Ensino'!M14,"-")</f>
        <v>-</v>
      </c>
      <c r="F26" s="111" t="str">
        <f>IF('Plano de Ensino'!N14&gt;0,'Plano de Ensino'!N14,"-")</f>
        <v>-</v>
      </c>
      <c r="G26" s="111" t="str">
        <f>IF('Plano de Ensino'!O14&gt;0,'Plano de Ensino'!O14,"-")</f>
        <v>-</v>
      </c>
      <c r="H26" s="111" t="str">
        <f>IF('Plano de Ensino'!P14&gt;0,'Plano de Ensino'!P14,"-")</f>
        <v>-</v>
      </c>
      <c r="I26" s="111" t="str">
        <f>IF('Plano de Ensino'!R14&gt;0,'Plano de Ensino'!R14,"-")</f>
        <v>-</v>
      </c>
      <c r="J26" s="111" t="str">
        <f>IF('Plano de Ensino'!S14&gt;0,'Plano de Ensino'!S14,"-")</f>
        <v>-</v>
      </c>
      <c r="K26" s="111" t="str">
        <f>IF('Plano de Ensino'!T14&gt;0,'Plano de Ensino'!T14,"-")</f>
        <v>-</v>
      </c>
      <c r="L26" s="111" t="str">
        <f>IF('Plano de Ensino'!U14&gt;0,'Plano de Ensino'!U14,"-")</f>
        <v>-</v>
      </c>
      <c r="M26" s="440" t="str">
        <f>IF('Plano de Ensino'!V14&gt;0,'Plano de Ensino'!V14,"-")</f>
        <v>-</v>
      </c>
      <c r="N26" s="441"/>
      <c r="O26" s="442"/>
    </row>
    <row r="27" spans="1:15" x14ac:dyDescent="0.25">
      <c r="A27" s="124">
        <f>'Plano de Ensino'!E15</f>
        <v>0</v>
      </c>
      <c r="B27" s="123">
        <f>'Plano de Ensino'!I15</f>
        <v>0</v>
      </c>
      <c r="C27" s="110">
        <f>'Plano de Ensino'!K15</f>
        <v>0</v>
      </c>
      <c r="D27" s="111" t="str">
        <f>IF('Plano de Ensino'!L15&gt;0,'Plano de Ensino'!L15,"-")</f>
        <v>-</v>
      </c>
      <c r="E27" s="111" t="str">
        <f>IF('Plano de Ensino'!M15&gt;0,'Plano de Ensino'!M15,"-")</f>
        <v>-</v>
      </c>
      <c r="F27" s="111" t="str">
        <f>IF('Plano de Ensino'!N15&gt;0,'Plano de Ensino'!N15,"-")</f>
        <v>-</v>
      </c>
      <c r="G27" s="111" t="str">
        <f>IF('Plano de Ensino'!O15&gt;0,'Plano de Ensino'!O15,"-")</f>
        <v>-</v>
      </c>
      <c r="H27" s="111" t="str">
        <f>IF('Plano de Ensino'!P15&gt;0,'Plano de Ensino'!P15,"-")</f>
        <v>-</v>
      </c>
      <c r="I27" s="111" t="str">
        <f>IF('Plano de Ensino'!R15&gt;0,'Plano de Ensino'!R15,"-")</f>
        <v>-</v>
      </c>
      <c r="J27" s="111" t="str">
        <f>IF('Plano de Ensino'!S15&gt;0,'Plano de Ensino'!S15,"-")</f>
        <v>-</v>
      </c>
      <c r="K27" s="111" t="str">
        <f>IF('Plano de Ensino'!T15&gt;0,'Plano de Ensino'!T15,"-")</f>
        <v>-</v>
      </c>
      <c r="L27" s="111" t="str">
        <f>IF('Plano de Ensino'!U15&gt;0,'Plano de Ensino'!U15,"-")</f>
        <v>-</v>
      </c>
      <c r="M27" s="440" t="str">
        <f>IF('Plano de Ensino'!V15&gt;0,'Plano de Ensino'!V15,"-")</f>
        <v>-</v>
      </c>
      <c r="N27" s="441"/>
      <c r="O27" s="442"/>
    </row>
    <row r="28" spans="1:15" x14ac:dyDescent="0.25">
      <c r="A28" s="124">
        <f>'Plano de Ensino'!E16</f>
        <v>0</v>
      </c>
      <c r="B28" s="123">
        <f>'Plano de Ensino'!I16</f>
        <v>0</v>
      </c>
      <c r="C28" s="110">
        <f>'Plano de Ensino'!K16</f>
        <v>0</v>
      </c>
      <c r="D28" s="111" t="str">
        <f>IF('Plano de Ensino'!L16&gt;0,'Plano de Ensino'!L16,"-")</f>
        <v>-</v>
      </c>
      <c r="E28" s="111" t="str">
        <f>IF('Plano de Ensino'!M16&gt;0,'Plano de Ensino'!M16,"-")</f>
        <v>-</v>
      </c>
      <c r="F28" s="111" t="str">
        <f>IF('Plano de Ensino'!N16&gt;0,'Plano de Ensino'!N16,"-")</f>
        <v>-</v>
      </c>
      <c r="G28" s="111" t="str">
        <f>IF('Plano de Ensino'!O16&gt;0,'Plano de Ensino'!O16,"-")</f>
        <v>-</v>
      </c>
      <c r="H28" s="111" t="str">
        <f>IF('Plano de Ensino'!P16&gt;0,'Plano de Ensino'!P16,"-")</f>
        <v>-</v>
      </c>
      <c r="I28" s="111" t="str">
        <f>IF('Plano de Ensino'!R16&gt;0,'Plano de Ensino'!R16,"-")</f>
        <v>-</v>
      </c>
      <c r="J28" s="111" t="str">
        <f>IF('Plano de Ensino'!S16&gt;0,'Plano de Ensino'!S16,"-")</f>
        <v>-</v>
      </c>
      <c r="K28" s="111" t="str">
        <f>IF('Plano de Ensino'!T16&gt;0,'Plano de Ensino'!T16,"-")</f>
        <v>-</v>
      </c>
      <c r="L28" s="111" t="str">
        <f>IF('Plano de Ensino'!U16&gt;0,'Plano de Ensino'!U16,"-")</f>
        <v>-</v>
      </c>
      <c r="M28" s="440" t="str">
        <f>IF('Plano de Ensino'!V16&gt;0,'Plano de Ensino'!V16,"-")</f>
        <v>-</v>
      </c>
      <c r="N28" s="441"/>
      <c r="O28" s="442"/>
    </row>
    <row r="29" spans="1:15" x14ac:dyDescent="0.25">
      <c r="A29" s="124">
        <f>'Plano de Ensino'!E17</f>
        <v>0</v>
      </c>
      <c r="B29" s="123">
        <f>'Plano de Ensino'!I17</f>
        <v>0</v>
      </c>
      <c r="C29" s="110">
        <f>'Plano de Ensino'!K17</f>
        <v>0</v>
      </c>
      <c r="D29" s="111" t="str">
        <f>IF('Plano de Ensino'!L17&gt;0,'Plano de Ensino'!L17,"-")</f>
        <v>-</v>
      </c>
      <c r="E29" s="111" t="str">
        <f>IF('Plano de Ensino'!M17&gt;0,'Plano de Ensino'!M17,"-")</f>
        <v>-</v>
      </c>
      <c r="F29" s="111" t="str">
        <f>IF('Plano de Ensino'!N17&gt;0,'Plano de Ensino'!N17,"-")</f>
        <v>-</v>
      </c>
      <c r="G29" s="111" t="str">
        <f>IF('Plano de Ensino'!O17&gt;0,'Plano de Ensino'!O17,"-")</f>
        <v>-</v>
      </c>
      <c r="H29" s="111" t="str">
        <f>IF('Plano de Ensino'!P17&gt;0,'Plano de Ensino'!P17,"-")</f>
        <v>-</v>
      </c>
      <c r="I29" s="111" t="str">
        <f>IF('Plano de Ensino'!R17&gt;0,'Plano de Ensino'!R17,"-")</f>
        <v>-</v>
      </c>
      <c r="J29" s="111" t="str">
        <f>IF('Plano de Ensino'!S17&gt;0,'Plano de Ensino'!S17,"-")</f>
        <v>-</v>
      </c>
      <c r="K29" s="111" t="str">
        <f>IF('Plano de Ensino'!T17&gt;0,'Plano de Ensino'!T17,"-")</f>
        <v>-</v>
      </c>
      <c r="L29" s="111" t="str">
        <f>IF('Plano de Ensino'!U17&gt;0,'Plano de Ensino'!U17,"-")</f>
        <v>-</v>
      </c>
      <c r="M29" s="440" t="str">
        <f>IF('Plano de Ensino'!V17&gt;0,'Plano de Ensino'!V17,"-")</f>
        <v>-</v>
      </c>
      <c r="N29" s="441"/>
      <c r="O29" s="442"/>
    </row>
    <row r="30" spans="1:15" x14ac:dyDescent="0.25">
      <c r="A30" s="124">
        <f>'Plano de Ensino'!E18</f>
        <v>0</v>
      </c>
      <c r="B30" s="123">
        <f>'Plano de Ensino'!I18</f>
        <v>0</v>
      </c>
      <c r="C30" s="110">
        <f>'Plano de Ensino'!K18</f>
        <v>0</v>
      </c>
      <c r="D30" s="111" t="str">
        <f>IF('Plano de Ensino'!L18&gt;0,'Plano de Ensino'!L18,"-")</f>
        <v>-</v>
      </c>
      <c r="E30" s="111" t="str">
        <f>IF('Plano de Ensino'!M18&gt;0,'Plano de Ensino'!M18,"-")</f>
        <v>-</v>
      </c>
      <c r="F30" s="111" t="str">
        <f>IF('Plano de Ensino'!N18&gt;0,'Plano de Ensino'!N18,"-")</f>
        <v>-</v>
      </c>
      <c r="G30" s="111" t="str">
        <f>IF('Plano de Ensino'!O18&gt;0,'Plano de Ensino'!O18,"-")</f>
        <v>-</v>
      </c>
      <c r="H30" s="111" t="str">
        <f>IF('Plano de Ensino'!P18&gt;0,'Plano de Ensino'!P18,"-")</f>
        <v>-</v>
      </c>
      <c r="I30" s="111" t="str">
        <f>IF('Plano de Ensino'!R18&gt;0,'Plano de Ensino'!R18,"-")</f>
        <v>-</v>
      </c>
      <c r="J30" s="111" t="str">
        <f>IF('Plano de Ensino'!S18&gt;0,'Plano de Ensino'!S18,"-")</f>
        <v>-</v>
      </c>
      <c r="K30" s="111" t="str">
        <f>IF('Plano de Ensino'!T18&gt;0,'Plano de Ensino'!T18,"-")</f>
        <v>-</v>
      </c>
      <c r="L30" s="111" t="str">
        <f>IF('Plano de Ensino'!U18&gt;0,'Plano de Ensino'!U18,"-")</f>
        <v>-</v>
      </c>
      <c r="M30" s="440" t="str">
        <f>IF('Plano de Ensino'!V18&gt;0,'Plano de Ensino'!V18,"-")</f>
        <v>-</v>
      </c>
      <c r="N30" s="441"/>
      <c r="O30" s="442"/>
    </row>
    <row r="31" spans="1:15" x14ac:dyDescent="0.25">
      <c r="A31" s="421" t="s">
        <v>387</v>
      </c>
      <c r="B31" s="422"/>
      <c r="C31" s="422"/>
      <c r="D31" s="422"/>
      <c r="E31" s="422"/>
      <c r="F31" s="422"/>
      <c r="G31" s="422"/>
      <c r="H31" s="422"/>
      <c r="I31" s="422"/>
      <c r="J31" s="422"/>
      <c r="K31" s="422"/>
      <c r="L31" s="422"/>
      <c r="M31" s="422"/>
      <c r="N31" s="422"/>
      <c r="O31" s="423"/>
    </row>
    <row r="32" spans="1:15" ht="99.95" customHeight="1" x14ac:dyDescent="0.25">
      <c r="A32" s="424"/>
      <c r="B32" s="424"/>
      <c r="C32" s="424"/>
      <c r="D32" s="424"/>
      <c r="E32" s="424"/>
      <c r="F32" s="424"/>
      <c r="G32" s="424"/>
      <c r="H32" s="424"/>
      <c r="I32" s="424"/>
      <c r="J32" s="424"/>
      <c r="K32" s="424"/>
      <c r="L32" s="424"/>
      <c r="M32" s="424"/>
      <c r="N32" s="424"/>
      <c r="O32" s="424"/>
    </row>
    <row r="33" spans="1:9" x14ac:dyDescent="0.25">
      <c r="A33" s="16"/>
      <c r="B33" s="16"/>
      <c r="C33" s="17"/>
      <c r="D33" s="17"/>
      <c r="E33" s="18"/>
    </row>
    <row r="34" spans="1:9" x14ac:dyDescent="0.25">
      <c r="A34" s="16"/>
      <c r="B34" s="16"/>
      <c r="C34" s="17"/>
      <c r="D34" s="17"/>
      <c r="E34" s="18"/>
    </row>
    <row r="35" spans="1:9" x14ac:dyDescent="0.25">
      <c r="A35" s="16"/>
      <c r="B35" s="16"/>
      <c r="C35" s="17"/>
      <c r="D35" s="17"/>
      <c r="E35" s="18"/>
    </row>
    <row r="36" spans="1:9" x14ac:dyDescent="0.25">
      <c r="A36" s="16"/>
      <c r="B36" s="16"/>
      <c r="C36" s="17"/>
      <c r="D36" s="17"/>
      <c r="E36" s="18"/>
    </row>
    <row r="37" spans="1:9" x14ac:dyDescent="0.25">
      <c r="A37" s="16"/>
      <c r="B37" s="16"/>
      <c r="C37" s="17"/>
      <c r="D37" s="17"/>
      <c r="E37" s="18"/>
    </row>
    <row r="38" spans="1:9" x14ac:dyDescent="0.25">
      <c r="A38" s="16"/>
      <c r="B38" s="16"/>
      <c r="C38" s="17"/>
      <c r="D38" s="17"/>
      <c r="E38" s="18"/>
    </row>
    <row r="39" spans="1:9" x14ac:dyDescent="0.25">
      <c r="A39" s="16"/>
      <c r="B39" s="16"/>
      <c r="C39" s="17"/>
      <c r="D39" s="17"/>
      <c r="E39" s="18"/>
    </row>
    <row r="40" spans="1:9" x14ac:dyDescent="0.25">
      <c r="A40" s="16"/>
      <c r="B40" s="16"/>
      <c r="C40" s="17"/>
      <c r="D40" s="17"/>
      <c r="E40" s="18"/>
    </row>
    <row r="41" spans="1:9" x14ac:dyDescent="0.25">
      <c r="A41" s="16"/>
      <c r="B41" s="16"/>
      <c r="C41" s="17"/>
      <c r="D41" s="17"/>
      <c r="E41" s="18"/>
    </row>
    <row r="42" spans="1:9" x14ac:dyDescent="0.25">
      <c r="A42" s="16"/>
      <c r="B42" s="16"/>
      <c r="C42" s="17"/>
      <c r="D42" s="17"/>
      <c r="E42" s="18"/>
    </row>
    <row r="43" spans="1:9" x14ac:dyDescent="0.25">
      <c r="A43" s="16"/>
      <c r="B43" s="16"/>
      <c r="C43" s="17"/>
      <c r="D43" s="17"/>
      <c r="E43" s="18"/>
    </row>
    <row r="44" spans="1:9" x14ac:dyDescent="0.25">
      <c r="A44" s="16"/>
      <c r="B44" s="16"/>
      <c r="C44" s="17"/>
      <c r="D44" s="17"/>
      <c r="E44" s="18"/>
    </row>
    <row r="45" spans="1:9" ht="10.5" hidden="1" customHeight="1" x14ac:dyDescent="0.25">
      <c r="A45" s="16"/>
      <c r="B45" s="16"/>
      <c r="C45" s="17"/>
      <c r="D45" s="17"/>
      <c r="E45" s="18"/>
    </row>
    <row r="46" spans="1:9" hidden="1" x14ac:dyDescent="0.25">
      <c r="A46" s="16" t="s">
        <v>366</v>
      </c>
      <c r="B46" s="16"/>
      <c r="C46" s="428" t="s">
        <v>367</v>
      </c>
      <c r="D46" s="428"/>
      <c r="E46" s="428"/>
    </row>
    <row r="47" spans="1:9" hidden="1" x14ac:dyDescent="0.25">
      <c r="A47" s="19" t="str">
        <f>'Plano de Ensino'!B9</f>
        <v>Desenvolvendo uma interface</v>
      </c>
      <c r="B47" s="19"/>
      <c r="C47" s="429" t="s">
        <v>318</v>
      </c>
      <c r="D47" s="429"/>
      <c r="E47" s="429"/>
      <c r="F47" s="429"/>
      <c r="G47" s="429"/>
      <c r="H47" s="429"/>
      <c r="I47" s="430"/>
    </row>
    <row r="48" spans="1:9" hidden="1" x14ac:dyDescent="0.25">
      <c r="A48" s="19" t="str">
        <f>'Plano de Ensino'!B19</f>
        <v>Site responsivo</v>
      </c>
      <c r="B48" s="19"/>
      <c r="C48" s="401" t="s">
        <v>320</v>
      </c>
      <c r="D48" s="401"/>
      <c r="E48" s="401"/>
      <c r="F48" s="401"/>
      <c r="G48" s="401"/>
      <c r="H48" s="401"/>
      <c r="I48" s="402"/>
    </row>
    <row r="49" spans="1:9" ht="42.75" hidden="1" customHeight="1" x14ac:dyDescent="0.25">
      <c r="A49" s="19">
        <f>'Plano de Ensino'!B29</f>
        <v>0</v>
      </c>
      <c r="B49" s="19"/>
      <c r="C49" s="401" t="s">
        <v>321</v>
      </c>
      <c r="D49" s="401"/>
      <c r="E49" s="401"/>
      <c r="F49" s="401"/>
      <c r="G49" s="401"/>
      <c r="H49" s="401"/>
      <c r="I49" s="402"/>
    </row>
    <row r="50" spans="1:9" hidden="1" x14ac:dyDescent="0.25">
      <c r="A50" s="19">
        <f>'Plano de Ensino'!B39</f>
        <v>0</v>
      </c>
      <c r="B50" s="19"/>
      <c r="C50" s="381" t="s">
        <v>322</v>
      </c>
      <c r="D50" s="381"/>
      <c r="E50" s="381"/>
      <c r="F50" s="381"/>
      <c r="G50" s="381"/>
      <c r="H50" s="381"/>
      <c r="I50" s="382"/>
    </row>
    <row r="51" spans="1:9" hidden="1" x14ac:dyDescent="0.25">
      <c r="A51" s="19">
        <f>'Plano de Ensino'!B49</f>
        <v>0</v>
      </c>
    </row>
    <row r="52" spans="1:9" hidden="1" x14ac:dyDescent="0.25">
      <c r="A52" s="19">
        <f>'Plano de Ensino'!B59</f>
        <v>0</v>
      </c>
    </row>
    <row r="53" spans="1:9" hidden="1" x14ac:dyDescent="0.25">
      <c r="A53" s="19">
        <f>'Plano de Ensino'!B69</f>
        <v>0</v>
      </c>
    </row>
    <row r="54" spans="1:9" hidden="1" x14ac:dyDescent="0.25">
      <c r="A54" s="19">
        <f>'Plano de Ensino'!B79</f>
        <v>0</v>
      </c>
    </row>
    <row r="55" spans="1:9" hidden="1" x14ac:dyDescent="0.25">
      <c r="A55" s="19">
        <f>'Plano de Ensino'!B89</f>
        <v>0</v>
      </c>
    </row>
    <row r="56" spans="1:9" hidden="1" x14ac:dyDescent="0.25">
      <c r="A56" s="19">
        <f>'Plano de Ensino'!B114</f>
        <v>0</v>
      </c>
    </row>
    <row r="57" spans="1:9" hidden="1" x14ac:dyDescent="0.25"/>
    <row r="58" spans="1:9" hidden="1" x14ac:dyDescent="0.25">
      <c r="A58" s="50" t="s">
        <v>312</v>
      </c>
    </row>
    <row r="59" spans="1:9" hidden="1" x14ac:dyDescent="0.25">
      <c r="A59" s="52" t="str">
        <f>'Plano de Ensino'!E9</f>
        <v>Estudos dos conteúdos programáticos e realização dos exercícios de passagem.</v>
      </c>
    </row>
    <row r="60" spans="1:9" hidden="1" x14ac:dyDescent="0.25">
      <c r="A60" s="52"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row>
    <row r="61" spans="1:9" hidden="1" x14ac:dyDescent="0.25">
      <c r="A61" s="52"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row>
    <row r="62" spans="1:9" hidden="1" x14ac:dyDescent="0.25">
      <c r="A62" s="52">
        <f>'Plano de Ensino'!E12</f>
        <v>0</v>
      </c>
    </row>
    <row r="63" spans="1:9" hidden="1" x14ac:dyDescent="0.25">
      <c r="A63" s="52">
        <f>'Plano de Ensino'!E13</f>
        <v>0</v>
      </c>
    </row>
    <row r="64" spans="1:9" hidden="1" x14ac:dyDescent="0.25">
      <c r="A64" s="52" t="str">
        <f>'Plano de Ensino'!E19</f>
        <v>Estudos dos conteúdos programáticos e realização dos exercícios de passagem.</v>
      </c>
    </row>
    <row r="65" spans="1:1" hidden="1" x14ac:dyDescent="0.25">
      <c r="A65" s="52"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row>
    <row r="66" spans="1:1" hidden="1" x14ac:dyDescent="0.25">
      <c r="A66" s="52"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row>
    <row r="67" spans="1:1" hidden="1" x14ac:dyDescent="0.25">
      <c r="A67" s="52"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row>
    <row r="68" spans="1:1" hidden="1" x14ac:dyDescent="0.25">
      <c r="A68" s="52">
        <f>'Plano de Ensino'!E23</f>
        <v>0</v>
      </c>
    </row>
    <row r="69" spans="1:1" hidden="1" x14ac:dyDescent="0.25">
      <c r="A69" s="52">
        <f>'Plano de Ensino'!E29</f>
        <v>0</v>
      </c>
    </row>
    <row r="70" spans="1:1" hidden="1" x14ac:dyDescent="0.25">
      <c r="A70" s="52">
        <f>'Plano de Ensino'!E30</f>
        <v>0</v>
      </c>
    </row>
    <row r="71" spans="1:1" hidden="1" x14ac:dyDescent="0.25">
      <c r="A71" s="52">
        <f>'Plano de Ensino'!E31</f>
        <v>0</v>
      </c>
    </row>
    <row r="72" spans="1:1" hidden="1" x14ac:dyDescent="0.25">
      <c r="A72" s="52">
        <f>'Plano de Ensino'!E32</f>
        <v>0</v>
      </c>
    </row>
    <row r="73" spans="1:1" hidden="1" x14ac:dyDescent="0.25">
      <c r="A73" s="52">
        <f>'Plano de Ensino'!E33</f>
        <v>0</v>
      </c>
    </row>
    <row r="74" spans="1:1" hidden="1" x14ac:dyDescent="0.25">
      <c r="A74" s="52">
        <f>'Plano de Ensino'!E39</f>
        <v>0</v>
      </c>
    </row>
    <row r="75" spans="1:1" hidden="1" x14ac:dyDescent="0.25">
      <c r="A75" s="52">
        <f>'Plano de Ensino'!E40</f>
        <v>0</v>
      </c>
    </row>
    <row r="76" spans="1:1" hidden="1" x14ac:dyDescent="0.25">
      <c r="A76" s="52">
        <f>'Plano de Ensino'!E41</f>
        <v>0</v>
      </c>
    </row>
    <row r="77" spans="1:1" hidden="1" x14ac:dyDescent="0.25">
      <c r="A77" s="52">
        <f>'Plano de Ensino'!E42</f>
        <v>0</v>
      </c>
    </row>
    <row r="78" spans="1:1" hidden="1" x14ac:dyDescent="0.25">
      <c r="A78" s="52">
        <f>'Plano de Ensino'!E43</f>
        <v>0</v>
      </c>
    </row>
    <row r="79" spans="1:1" hidden="1" x14ac:dyDescent="0.25">
      <c r="A79" s="52">
        <f>'Plano de Ensino'!E49</f>
        <v>0</v>
      </c>
    </row>
    <row r="80" spans="1:1" hidden="1" x14ac:dyDescent="0.25">
      <c r="A80" s="52">
        <f>'Plano de Ensino'!E50</f>
        <v>0</v>
      </c>
    </row>
    <row r="81" spans="1:1" hidden="1" x14ac:dyDescent="0.25">
      <c r="A81" s="52">
        <f>'Plano de Ensino'!E51</f>
        <v>0</v>
      </c>
    </row>
    <row r="82" spans="1:1" hidden="1" x14ac:dyDescent="0.25">
      <c r="A82" s="52">
        <f>'Plano de Ensino'!E52</f>
        <v>0</v>
      </c>
    </row>
    <row r="83" spans="1:1" hidden="1" x14ac:dyDescent="0.25">
      <c r="A83" s="52">
        <f>'Plano de Ensino'!E53</f>
        <v>0</v>
      </c>
    </row>
    <row r="84" spans="1:1" hidden="1" x14ac:dyDescent="0.25">
      <c r="A84" s="52">
        <f>'Plano de Ensino'!E59</f>
        <v>0</v>
      </c>
    </row>
    <row r="85" spans="1:1" hidden="1" x14ac:dyDescent="0.25">
      <c r="A85" s="52">
        <f>'Plano de Ensino'!E60</f>
        <v>0</v>
      </c>
    </row>
    <row r="86" spans="1:1" hidden="1" x14ac:dyDescent="0.25">
      <c r="A86" s="52">
        <f>'Plano de Ensino'!E61</f>
        <v>0</v>
      </c>
    </row>
    <row r="87" spans="1:1" hidden="1" x14ac:dyDescent="0.25">
      <c r="A87" s="52">
        <f>'Plano de Ensino'!E62</f>
        <v>0</v>
      </c>
    </row>
    <row r="88" spans="1:1" hidden="1" x14ac:dyDescent="0.25">
      <c r="A88" s="52">
        <f>'Plano de Ensino'!E63</f>
        <v>0</v>
      </c>
    </row>
    <row r="89" spans="1:1" hidden="1" x14ac:dyDescent="0.25">
      <c r="A89" s="52">
        <f>'Plano de Ensino'!E69</f>
        <v>0</v>
      </c>
    </row>
    <row r="90" spans="1:1" hidden="1" x14ac:dyDescent="0.25">
      <c r="A90" s="52">
        <f>'Plano de Ensino'!E70</f>
        <v>0</v>
      </c>
    </row>
    <row r="91" spans="1:1" hidden="1" x14ac:dyDescent="0.25">
      <c r="A91" s="52">
        <f>'Plano de Ensino'!E71</f>
        <v>0</v>
      </c>
    </row>
    <row r="92" spans="1:1" hidden="1" x14ac:dyDescent="0.25">
      <c r="A92" s="52">
        <f>'Plano de Ensino'!E72</f>
        <v>0</v>
      </c>
    </row>
    <row r="93" spans="1:1" hidden="1" x14ac:dyDescent="0.25">
      <c r="A93" s="52">
        <f>'Plano de Ensino'!E73</f>
        <v>0</v>
      </c>
    </row>
    <row r="94" spans="1:1" hidden="1" x14ac:dyDescent="0.25">
      <c r="A94" s="52">
        <f>'Plano de Ensino'!E79</f>
        <v>0</v>
      </c>
    </row>
    <row r="95" spans="1:1" hidden="1" x14ac:dyDescent="0.25">
      <c r="A95" s="52">
        <f>'Plano de Ensino'!E80</f>
        <v>0</v>
      </c>
    </row>
    <row r="96" spans="1:1" hidden="1" x14ac:dyDescent="0.25">
      <c r="A96" s="52">
        <f>'Plano de Ensino'!E81</f>
        <v>0</v>
      </c>
    </row>
    <row r="97" spans="1:1" hidden="1" x14ac:dyDescent="0.25">
      <c r="A97" s="52">
        <f>'Plano de Ensino'!E82</f>
        <v>0</v>
      </c>
    </row>
    <row r="98" spans="1:1" hidden="1" x14ac:dyDescent="0.25">
      <c r="A98" s="52">
        <f>'Plano de Ensino'!E83</f>
        <v>0</v>
      </c>
    </row>
    <row r="99" spans="1:1" hidden="1" x14ac:dyDescent="0.25">
      <c r="A99" s="52">
        <f>'Plano de Ensino'!E89</f>
        <v>0</v>
      </c>
    </row>
    <row r="100" spans="1:1" hidden="1" x14ac:dyDescent="0.25">
      <c r="A100" s="52">
        <f>'Plano de Ensino'!E90</f>
        <v>0</v>
      </c>
    </row>
    <row r="101" spans="1:1" hidden="1" x14ac:dyDescent="0.25">
      <c r="A101" s="52">
        <f>'Plano de Ensino'!E91</f>
        <v>0</v>
      </c>
    </row>
    <row r="102" spans="1:1" hidden="1" x14ac:dyDescent="0.25">
      <c r="A102" s="52">
        <f>'Plano de Ensino'!E92</f>
        <v>0</v>
      </c>
    </row>
    <row r="103" spans="1:1" hidden="1" x14ac:dyDescent="0.25">
      <c r="A103" s="52">
        <f>'Plano de Ensino'!E93</f>
        <v>0</v>
      </c>
    </row>
    <row r="104" spans="1:1" hidden="1" x14ac:dyDescent="0.25">
      <c r="A104" s="52">
        <f>'Plano de Ensino'!E114</f>
        <v>0</v>
      </c>
    </row>
    <row r="105" spans="1:1" hidden="1" x14ac:dyDescent="0.25">
      <c r="A105" s="52">
        <f>'Plano de Ensino'!E115</f>
        <v>0</v>
      </c>
    </row>
    <row r="106" spans="1:1" hidden="1" x14ac:dyDescent="0.25">
      <c r="A106" s="52">
        <f>'Plano de Ensino'!E116</f>
        <v>0</v>
      </c>
    </row>
    <row r="107" spans="1:1" hidden="1" x14ac:dyDescent="0.25">
      <c r="A107" s="52">
        <f>'Plano de Ensino'!E117</f>
        <v>0</v>
      </c>
    </row>
    <row r="108" spans="1:1" hidden="1" x14ac:dyDescent="0.25">
      <c r="A108" s="52">
        <f>'Plano de Ensino'!E118</f>
        <v>0</v>
      </c>
    </row>
    <row r="109" spans="1:1" x14ac:dyDescent="0.25">
      <c r="A109" s="51"/>
    </row>
    <row r="110" spans="1:1" x14ac:dyDescent="0.25">
      <c r="A110" s="51"/>
    </row>
  </sheetData>
  <dataConsolidate/>
  <mergeCells count="53">
    <mergeCell ref="M26:O26"/>
    <mergeCell ref="M27:O27"/>
    <mergeCell ref="M28:O28"/>
    <mergeCell ref="M29:O29"/>
    <mergeCell ref="M30:O30"/>
    <mergeCell ref="M21:O21"/>
    <mergeCell ref="M22:O22"/>
    <mergeCell ref="M23:O23"/>
    <mergeCell ref="M24:O24"/>
    <mergeCell ref="M25:O25"/>
    <mergeCell ref="J19:J20"/>
    <mergeCell ref="K19:K20"/>
    <mergeCell ref="C49:I49"/>
    <mergeCell ref="C50:I50"/>
    <mergeCell ref="C46:E46"/>
    <mergeCell ref="C47:I47"/>
    <mergeCell ref="C48:I48"/>
    <mergeCell ref="L19:L20"/>
    <mergeCell ref="A31:O31"/>
    <mergeCell ref="A32:O32"/>
    <mergeCell ref="A15:O15"/>
    <mergeCell ref="A16:O16"/>
    <mergeCell ref="A17:O17"/>
    <mergeCell ref="B18:B19"/>
    <mergeCell ref="C18:G18"/>
    <mergeCell ref="H18:L18"/>
    <mergeCell ref="A19:A20"/>
    <mergeCell ref="D19:D20"/>
    <mergeCell ref="E19:E20"/>
    <mergeCell ref="M18:O20"/>
    <mergeCell ref="F19:F20"/>
    <mergeCell ref="G19:G20"/>
    <mergeCell ref="I19:I20"/>
    <mergeCell ref="A14:O14"/>
    <mergeCell ref="A6:B6"/>
    <mergeCell ref="C6:L6"/>
    <mergeCell ref="M6:N6"/>
    <mergeCell ref="A7:B7"/>
    <mergeCell ref="C7:O7"/>
    <mergeCell ref="A8:B8"/>
    <mergeCell ref="C8:O8"/>
    <mergeCell ref="A9:O9"/>
    <mergeCell ref="A10:O10"/>
    <mergeCell ref="A11:O11"/>
    <mergeCell ref="A12:O12"/>
    <mergeCell ref="A13:O13"/>
    <mergeCell ref="A1:O1"/>
    <mergeCell ref="A2:O2"/>
    <mergeCell ref="A3:O3"/>
    <mergeCell ref="A4:O4"/>
    <mergeCell ref="A5:B5"/>
    <mergeCell ref="C5:L5"/>
    <mergeCell ref="M5:N5"/>
  </mergeCells>
  <conditionalFormatting sqref="C8">
    <cfRule type="cellIs" dxfId="35" priority="3" operator="equal">
      <formula>0</formula>
    </cfRule>
  </conditionalFormatting>
  <conditionalFormatting sqref="C8">
    <cfRule type="cellIs" dxfId="34" priority="2" operator="equal">
      <formula>0</formula>
    </cfRule>
  </conditionalFormatting>
  <conditionalFormatting sqref="C8">
    <cfRule type="cellIs" dxfId="33" priority="1" operator="equal">
      <formula>0</formula>
    </cfRule>
  </conditionalFormatting>
  <dataValidations count="3">
    <dataValidation operator="greaterThanOrEqual" allowBlank="1" showInputMessage="1" showErrorMessage="1" sqref="D21:O30"/>
    <dataValidation allowBlank="1" showInputMessage="1" showErrorMessage="1" errorTitle="ATENÇÃO" error="Escolher título da situação de aprendizagem na lista suspensa" sqref="C7:O7"/>
    <dataValidation type="whole" operator="greaterThanOrEqual" allowBlank="1" showInputMessage="1" showErrorMessage="1" sqref="C21:C30">
      <formula1>0</formula1>
    </dataValidation>
  </dataValidations>
  <printOptions horizontalCentered="1" verticalCentered="1"/>
  <pageMargins left="0.23622047244094491" right="0.23622047244094491" top="1.1417322834645669" bottom="0.74803149606299213" header="0.31496062992125984" footer="0.31496062992125984"/>
  <pageSetup paperSize="9" scale="61" orientation="landscape" r:id="rId1"/>
  <headerFooter>
    <oddHeader>&amp;C&amp;G</oddHeader>
  </headerFooter>
  <rowBreaks count="1" manualBreakCount="1">
    <brk id="16" max="14" man="1"/>
  </rowBreaks>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6">
    <tabColor theme="7" tint="0.39997558519241921"/>
  </sheetPr>
  <dimension ref="A1:O45"/>
  <sheetViews>
    <sheetView view="pageBreakPreview" zoomScale="70" zoomScaleNormal="90" zoomScaleSheetLayoutView="70" workbookViewId="0">
      <selection activeCell="A8" sqref="A8:K8"/>
    </sheetView>
  </sheetViews>
  <sheetFormatPr defaultRowHeight="15" x14ac:dyDescent="0.25"/>
  <cols>
    <col min="1" max="1" width="3.5703125" style="53" customWidth="1"/>
    <col min="2" max="2" width="30.7109375" style="53" customWidth="1"/>
    <col min="3" max="3" width="25.28515625" style="53" bestFit="1" customWidth="1"/>
    <col min="4" max="4" width="15.7109375" style="53" customWidth="1"/>
    <col min="5" max="5" width="36" style="53" customWidth="1"/>
    <col min="6" max="6" width="27.85546875" style="53" customWidth="1"/>
    <col min="7" max="9" width="20.7109375" style="53" customWidth="1"/>
    <col min="10" max="10" width="19.85546875" style="53" customWidth="1"/>
    <col min="11" max="11" width="20.7109375" style="53" customWidth="1"/>
    <col min="12" max="16384" width="9.140625" style="53"/>
  </cols>
  <sheetData>
    <row r="1" spans="1:15" ht="21" customHeight="1" thickTop="1" x14ac:dyDescent="0.3">
      <c r="A1" s="458" t="s">
        <v>463</v>
      </c>
      <c r="B1" s="459"/>
      <c r="C1" s="459"/>
      <c r="D1" s="459"/>
      <c r="E1" s="459"/>
      <c r="F1" s="459"/>
      <c r="G1" s="459"/>
      <c r="H1" s="459"/>
      <c r="I1" s="459"/>
      <c r="J1" s="459"/>
      <c r="K1" s="460"/>
    </row>
    <row r="2" spans="1:15" s="54" customFormat="1" ht="24.95" customHeight="1" x14ac:dyDescent="0.25">
      <c r="A2" s="406" t="s">
        <v>323</v>
      </c>
      <c r="B2" s="407"/>
      <c r="C2" s="407"/>
      <c r="D2" s="407"/>
      <c r="E2" s="407"/>
      <c r="F2" s="407"/>
      <c r="G2" s="407"/>
      <c r="H2" s="407"/>
      <c r="I2" s="407"/>
      <c r="J2" s="407"/>
      <c r="K2" s="408"/>
    </row>
    <row r="3" spans="1:15" s="54" customFormat="1" ht="24.95" customHeight="1" x14ac:dyDescent="0.25">
      <c r="A3" s="461" t="s">
        <v>376</v>
      </c>
      <c r="B3" s="462"/>
      <c r="C3" s="462"/>
      <c r="D3" s="462"/>
      <c r="E3" s="462"/>
      <c r="F3" s="462"/>
      <c r="G3" s="462"/>
      <c r="H3" s="462"/>
      <c r="I3" s="462"/>
      <c r="J3" s="462"/>
      <c r="K3" s="463"/>
    </row>
    <row r="4" spans="1:15" s="55" customFormat="1" ht="24.95" customHeight="1" x14ac:dyDescent="0.25">
      <c r="A4" s="443" t="s">
        <v>370</v>
      </c>
      <c r="B4" s="455"/>
      <c r="C4" s="387" t="str">
        <f>'Plano de Ensino'!D3</f>
        <v>Técnico em Informática para Internet</v>
      </c>
      <c r="D4" s="387"/>
      <c r="E4" s="387"/>
      <c r="F4" s="387"/>
      <c r="G4" s="387"/>
      <c r="H4" s="387"/>
      <c r="I4" s="74" t="s">
        <v>0</v>
      </c>
      <c r="J4" s="464" t="s">
        <v>307</v>
      </c>
      <c r="K4" s="465"/>
      <c r="L4" s="20"/>
      <c r="M4" s="20"/>
      <c r="N4" s="20"/>
      <c r="O4" s="48"/>
    </row>
    <row r="5" spans="1:15" s="55" customFormat="1" ht="24.95" customHeight="1" x14ac:dyDescent="0.25">
      <c r="A5" s="443" t="s">
        <v>371</v>
      </c>
      <c r="B5" s="455"/>
      <c r="C5" s="387" t="str">
        <f>'Plano de Ensino'!D4</f>
        <v>Estruturação de Inferface Web</v>
      </c>
      <c r="D5" s="387"/>
      <c r="E5" s="387"/>
      <c r="F5" s="387"/>
      <c r="G5" s="387"/>
      <c r="H5" s="387"/>
      <c r="I5" s="74" t="str">
        <f>'Plano de Ensino'!K4</f>
        <v xml:space="preserve">Carga horária: </v>
      </c>
      <c r="J5" s="466">
        <f>'Plano de Ensino'!O4</f>
        <v>80</v>
      </c>
      <c r="K5" s="467"/>
      <c r="L5" s="20"/>
      <c r="M5" s="20"/>
      <c r="N5" s="20"/>
      <c r="O5" s="48"/>
    </row>
    <row r="6" spans="1:15" s="55" customFormat="1" ht="28.5" customHeight="1" x14ac:dyDescent="0.25">
      <c r="A6" s="443" t="s">
        <v>324</v>
      </c>
      <c r="B6" s="455"/>
      <c r="C6" s="387" t="str">
        <f>'Plano de Ensino'!B9</f>
        <v>Desenvolvendo uma interface</v>
      </c>
      <c r="D6" s="387"/>
      <c r="E6" s="387"/>
      <c r="F6" s="387"/>
      <c r="G6" s="387"/>
      <c r="H6" s="387"/>
      <c r="I6" s="387"/>
      <c r="J6" s="387"/>
      <c r="K6" s="388"/>
      <c r="L6" s="20"/>
      <c r="M6" s="20"/>
      <c r="N6" s="20"/>
      <c r="O6" s="20"/>
    </row>
    <row r="7" spans="1:15" s="55" customFormat="1" ht="41.25" customHeight="1" x14ac:dyDescent="0.25">
      <c r="A7" s="397" t="s">
        <v>465</v>
      </c>
      <c r="B7" s="398"/>
      <c r="C7" s="456">
        <f>'PSA6 (aluno)'!C8</f>
        <v>0</v>
      </c>
      <c r="D7" s="456"/>
      <c r="E7" s="456"/>
      <c r="F7" s="456"/>
      <c r="G7" s="456"/>
      <c r="H7" s="456"/>
      <c r="I7" s="456"/>
      <c r="J7" s="456"/>
      <c r="K7" s="457"/>
      <c r="L7" s="59"/>
      <c r="M7" s="59"/>
      <c r="N7" s="59"/>
      <c r="O7" s="59"/>
    </row>
    <row r="8" spans="1:15" s="55" customFormat="1" ht="29.25" customHeight="1" x14ac:dyDescent="0.25">
      <c r="A8" s="414" t="s">
        <v>381</v>
      </c>
      <c r="B8" s="415"/>
      <c r="C8" s="415"/>
      <c r="D8" s="415"/>
      <c r="E8" s="415"/>
      <c r="F8" s="415"/>
      <c r="G8" s="415"/>
      <c r="H8" s="415"/>
      <c r="I8" s="415"/>
      <c r="J8" s="415"/>
      <c r="K8" s="416"/>
      <c r="L8" s="59"/>
      <c r="M8" s="59"/>
      <c r="N8" s="59"/>
      <c r="O8" s="59"/>
    </row>
    <row r="9" spans="1:15" ht="15" customHeight="1" x14ac:dyDescent="0.25">
      <c r="A9" s="443"/>
      <c r="B9" s="444" t="s">
        <v>326</v>
      </c>
      <c r="C9" s="98" t="s">
        <v>289</v>
      </c>
      <c r="D9" s="444" t="s">
        <v>455</v>
      </c>
      <c r="E9" s="444" t="s">
        <v>380</v>
      </c>
      <c r="F9" s="444" t="s">
        <v>377</v>
      </c>
      <c r="G9" s="444" t="s">
        <v>328</v>
      </c>
      <c r="H9" s="444" t="s">
        <v>327</v>
      </c>
      <c r="I9" s="455" t="s">
        <v>329</v>
      </c>
      <c r="J9" s="455" t="s">
        <v>402</v>
      </c>
      <c r="K9" s="455" t="s">
        <v>384</v>
      </c>
    </row>
    <row r="10" spans="1:15" ht="39" customHeight="1" x14ac:dyDescent="0.25">
      <c r="A10" s="443"/>
      <c r="B10" s="445"/>
      <c r="C10" s="90">
        <f>SUM(C11:C15)</f>
        <v>0</v>
      </c>
      <c r="D10" s="445"/>
      <c r="E10" s="445"/>
      <c r="F10" s="445"/>
      <c r="G10" s="445"/>
      <c r="H10" s="445"/>
      <c r="I10" s="455"/>
      <c r="J10" s="455"/>
      <c r="K10" s="455"/>
    </row>
    <row r="11" spans="1:15" s="56" customFormat="1" ht="80.099999999999994" customHeight="1" x14ac:dyDescent="0.2">
      <c r="A11" s="443"/>
      <c r="B11" s="121">
        <f>'Plano de Ensino'!E59</f>
        <v>0</v>
      </c>
      <c r="C11" s="114">
        <f>'Plano de Ensino'!I59</f>
        <v>0</v>
      </c>
      <c r="D11" s="230">
        <f>'Plano de Ensino'!F59</f>
        <v>0</v>
      </c>
      <c r="E11" s="91"/>
      <c r="F11" s="91"/>
      <c r="G11" s="91"/>
      <c r="H11" s="91"/>
      <c r="I11" s="105"/>
      <c r="J11" s="105"/>
      <c r="K11" s="105"/>
    </row>
    <row r="12" spans="1:15" s="56" customFormat="1" ht="80.099999999999994" customHeight="1" x14ac:dyDescent="0.2">
      <c r="A12" s="443"/>
      <c r="B12" s="121">
        <f>'Plano de Ensino'!E60</f>
        <v>0</v>
      </c>
      <c r="C12" s="114">
        <f>'Plano de Ensino'!I60</f>
        <v>0</v>
      </c>
      <c r="D12" s="230">
        <f>'Plano de Ensino'!F60</f>
        <v>0</v>
      </c>
      <c r="E12" s="91"/>
      <c r="F12" s="91"/>
      <c r="G12" s="91"/>
      <c r="H12" s="91"/>
      <c r="I12" s="105"/>
      <c r="J12" s="105"/>
      <c r="K12" s="105"/>
    </row>
    <row r="13" spans="1:15" s="56" customFormat="1" ht="80.099999999999994" customHeight="1" x14ac:dyDescent="0.2">
      <c r="A13" s="443"/>
      <c r="B13" s="121">
        <f>'Plano de Ensino'!E61</f>
        <v>0</v>
      </c>
      <c r="C13" s="114">
        <f>'Plano de Ensino'!I61</f>
        <v>0</v>
      </c>
      <c r="D13" s="230">
        <f>'Plano de Ensino'!F61</f>
        <v>0</v>
      </c>
      <c r="E13" s="91"/>
      <c r="F13" s="91"/>
      <c r="G13" s="91"/>
      <c r="H13" s="91"/>
      <c r="I13" s="105"/>
      <c r="J13" s="105"/>
      <c r="K13" s="105"/>
    </row>
    <row r="14" spans="1:15" s="56" customFormat="1" ht="80.099999999999994" customHeight="1" x14ac:dyDescent="0.2">
      <c r="A14" s="443"/>
      <c r="B14" s="121">
        <f>'Plano de Ensino'!E62</f>
        <v>0</v>
      </c>
      <c r="C14" s="114">
        <f>'Plano de Ensino'!I62</f>
        <v>0</v>
      </c>
      <c r="D14" s="230">
        <f>'Plano de Ensino'!F62</f>
        <v>0</v>
      </c>
      <c r="E14" s="91"/>
      <c r="F14" s="91"/>
      <c r="G14" s="91"/>
      <c r="H14" s="91"/>
      <c r="I14" s="105"/>
      <c r="J14" s="105"/>
      <c r="K14" s="105"/>
    </row>
    <row r="15" spans="1:15" s="57" customFormat="1" ht="80.099999999999994" customHeight="1" x14ac:dyDescent="0.2">
      <c r="A15" s="443"/>
      <c r="B15" s="121">
        <f>'Plano de Ensino'!E63</f>
        <v>0</v>
      </c>
      <c r="C15" s="114">
        <f>'Plano de Ensino'!I63</f>
        <v>0</v>
      </c>
      <c r="D15" s="230">
        <f>'Plano de Ensino'!F63</f>
        <v>0</v>
      </c>
      <c r="E15" s="91"/>
      <c r="F15" s="91"/>
      <c r="G15" s="91"/>
      <c r="H15" s="91"/>
      <c r="I15" s="105"/>
      <c r="J15" s="105"/>
      <c r="K15" s="105"/>
    </row>
    <row r="16" spans="1:15" s="57" customFormat="1" ht="80.099999999999994" customHeight="1" x14ac:dyDescent="0.2">
      <c r="A16" s="175"/>
      <c r="B16" s="121">
        <f>'Plano de Ensino'!E64</f>
        <v>0</v>
      </c>
      <c r="C16" s="114">
        <f>'Plano de Ensino'!I64</f>
        <v>0</v>
      </c>
      <c r="D16" s="230">
        <f>'Plano de Ensino'!F64</f>
        <v>0</v>
      </c>
      <c r="E16" s="91"/>
      <c r="F16" s="91"/>
      <c r="G16" s="91"/>
      <c r="H16" s="91"/>
      <c r="I16" s="105"/>
      <c r="J16" s="105"/>
      <c r="K16" s="176"/>
    </row>
    <row r="17" spans="1:11" s="57" customFormat="1" ht="80.099999999999994" customHeight="1" x14ac:dyDescent="0.2">
      <c r="A17" s="175"/>
      <c r="B17" s="121">
        <f>'Plano de Ensino'!E65</f>
        <v>0</v>
      </c>
      <c r="C17" s="114">
        <f>'Plano de Ensino'!I65</f>
        <v>0</v>
      </c>
      <c r="D17" s="230">
        <f>'Plano de Ensino'!F65</f>
        <v>0</v>
      </c>
      <c r="E17" s="91"/>
      <c r="F17" s="91"/>
      <c r="G17" s="91"/>
      <c r="H17" s="91"/>
      <c r="I17" s="105"/>
      <c r="J17" s="105"/>
      <c r="K17" s="176"/>
    </row>
    <row r="18" spans="1:11" s="57" customFormat="1" ht="80.099999999999994" customHeight="1" x14ac:dyDescent="0.2">
      <c r="A18" s="175"/>
      <c r="B18" s="121">
        <f>'Plano de Ensino'!E66</f>
        <v>0</v>
      </c>
      <c r="C18" s="114">
        <f>'Plano de Ensino'!I66</f>
        <v>0</v>
      </c>
      <c r="D18" s="230">
        <f>'Plano de Ensino'!F66</f>
        <v>0</v>
      </c>
      <c r="E18" s="91"/>
      <c r="F18" s="91"/>
      <c r="G18" s="91"/>
      <c r="H18" s="91"/>
      <c r="I18" s="105"/>
      <c r="J18" s="105"/>
      <c r="K18" s="176"/>
    </row>
    <row r="19" spans="1:11" s="57" customFormat="1" ht="80.099999999999994" customHeight="1" x14ac:dyDescent="0.2">
      <c r="A19" s="175"/>
      <c r="B19" s="121">
        <f>'Plano de Ensino'!E67</f>
        <v>0</v>
      </c>
      <c r="C19" s="114">
        <f>'Plano de Ensino'!I67</f>
        <v>0</v>
      </c>
      <c r="D19" s="230">
        <f>'Plano de Ensino'!F67</f>
        <v>0</v>
      </c>
      <c r="E19" s="91"/>
      <c r="F19" s="91"/>
      <c r="G19" s="91"/>
      <c r="H19" s="91"/>
      <c r="I19" s="105"/>
      <c r="J19" s="105"/>
      <c r="K19" s="176"/>
    </row>
    <row r="20" spans="1:11" s="57" customFormat="1" ht="80.099999999999994" customHeight="1" x14ac:dyDescent="0.2">
      <c r="A20" s="175"/>
      <c r="B20" s="121">
        <f>'Plano de Ensino'!E68</f>
        <v>0</v>
      </c>
      <c r="C20" s="114">
        <f>'Plano de Ensino'!I68</f>
        <v>0</v>
      </c>
      <c r="D20" s="230">
        <f>'Plano de Ensino'!F68</f>
        <v>0</v>
      </c>
      <c r="E20" s="91"/>
      <c r="F20" s="91"/>
      <c r="G20" s="91"/>
      <c r="H20" s="91"/>
      <c r="I20" s="105"/>
      <c r="J20" s="105"/>
      <c r="K20" s="176"/>
    </row>
    <row r="21" spans="1:11" s="57" customFormat="1" ht="50.1" hidden="1" customHeight="1" x14ac:dyDescent="0.2">
      <c r="A21" s="77"/>
      <c r="B21" s="87"/>
      <c r="C21" s="67"/>
      <c r="D21" s="67"/>
      <c r="E21" s="85"/>
      <c r="F21" s="85"/>
      <c r="G21" s="85"/>
      <c r="H21" s="85"/>
      <c r="I21" s="85"/>
      <c r="J21" s="68"/>
      <c r="K21" s="86"/>
    </row>
    <row r="22" spans="1:11" s="57" customFormat="1" ht="30" customHeight="1" x14ac:dyDescent="0.2">
      <c r="A22" s="414" t="s">
        <v>382</v>
      </c>
      <c r="B22" s="415"/>
      <c r="C22" s="415"/>
      <c r="D22" s="415"/>
      <c r="E22" s="415"/>
      <c r="F22" s="415"/>
      <c r="G22" s="415"/>
      <c r="H22" s="415"/>
      <c r="I22" s="415"/>
      <c r="J22" s="415"/>
      <c r="K22" s="416"/>
    </row>
    <row r="23" spans="1:11" ht="15" customHeight="1" x14ac:dyDescent="0.25">
      <c r="A23" s="443"/>
      <c r="B23" s="455" t="s">
        <v>386</v>
      </c>
      <c r="C23" s="389" t="s">
        <v>354</v>
      </c>
      <c r="D23" s="446" t="s">
        <v>400</v>
      </c>
      <c r="E23" s="447"/>
      <c r="F23" s="448"/>
      <c r="G23" s="455" t="s">
        <v>383</v>
      </c>
      <c r="H23" s="455"/>
      <c r="I23" s="446" t="s">
        <v>372</v>
      </c>
      <c r="J23" s="447"/>
      <c r="K23" s="476"/>
    </row>
    <row r="24" spans="1:11" x14ac:dyDescent="0.25">
      <c r="A24" s="443"/>
      <c r="B24" s="455"/>
      <c r="C24" s="389"/>
      <c r="D24" s="449"/>
      <c r="E24" s="450"/>
      <c r="F24" s="451"/>
      <c r="G24" s="98" t="s">
        <v>330</v>
      </c>
      <c r="H24" s="98" t="s">
        <v>331</v>
      </c>
      <c r="I24" s="449"/>
      <c r="J24" s="450"/>
      <c r="K24" s="477"/>
    </row>
    <row r="25" spans="1:11" s="104" customFormat="1" ht="300" customHeight="1" x14ac:dyDescent="0.25">
      <c r="A25" s="443"/>
      <c r="B25" s="115" t="str">
        <f>C6</f>
        <v>Desenvolvendo uma interface</v>
      </c>
      <c r="C25" s="116">
        <f>'Plano de Ensino'!D59</f>
        <v>0</v>
      </c>
      <c r="D25" s="452"/>
      <c r="E25" s="453"/>
      <c r="F25" s="454"/>
      <c r="G25" s="103"/>
      <c r="H25" s="103"/>
      <c r="I25" s="478"/>
      <c r="J25" s="479"/>
      <c r="K25" s="480"/>
    </row>
    <row r="26" spans="1:11" ht="30" hidden="1" customHeight="1" x14ac:dyDescent="0.25">
      <c r="A26" s="443"/>
      <c r="B26" s="88"/>
      <c r="C26" s="75"/>
      <c r="D26" s="75"/>
      <c r="E26" s="75"/>
      <c r="F26" s="75"/>
      <c r="G26" s="66"/>
      <c r="H26" s="66"/>
      <c r="I26" s="66"/>
      <c r="J26" s="474"/>
      <c r="K26" s="475"/>
    </row>
    <row r="27" spans="1:11" ht="30" hidden="1" customHeight="1" x14ac:dyDescent="0.25">
      <c r="A27" s="443"/>
      <c r="B27" s="88"/>
      <c r="C27" s="75"/>
      <c r="D27" s="75"/>
      <c r="E27" s="75"/>
      <c r="F27" s="75"/>
      <c r="G27" s="66"/>
      <c r="H27" s="66"/>
      <c r="I27" s="66"/>
      <c r="J27" s="474"/>
      <c r="K27" s="475"/>
    </row>
    <row r="28" spans="1:11" ht="30" hidden="1" customHeight="1" x14ac:dyDescent="0.25">
      <c r="A28" s="443"/>
      <c r="B28" s="88"/>
      <c r="C28" s="75"/>
      <c r="D28" s="75"/>
      <c r="E28" s="75"/>
      <c r="F28" s="75"/>
      <c r="G28" s="66"/>
      <c r="H28" s="66"/>
      <c r="I28" s="66"/>
      <c r="J28" s="474"/>
      <c r="K28" s="475"/>
    </row>
    <row r="29" spans="1:11" ht="30" hidden="1" customHeight="1" x14ac:dyDescent="0.25">
      <c r="A29" s="443"/>
      <c r="B29" s="88"/>
      <c r="C29" s="75"/>
      <c r="D29" s="75"/>
      <c r="E29" s="75"/>
      <c r="F29" s="75"/>
      <c r="G29" s="66"/>
      <c r="H29" s="66"/>
      <c r="I29" s="66"/>
      <c r="J29" s="474"/>
      <c r="K29" s="475"/>
    </row>
    <row r="30" spans="1:11" ht="30" hidden="1" customHeight="1" x14ac:dyDescent="0.25">
      <c r="A30" s="77"/>
      <c r="B30" s="88"/>
      <c r="C30" s="75"/>
      <c r="D30" s="75"/>
      <c r="E30" s="75"/>
      <c r="F30" s="75"/>
      <c r="G30" s="66"/>
      <c r="H30" s="66"/>
      <c r="I30" s="66"/>
      <c r="J30" s="474"/>
      <c r="K30" s="475"/>
    </row>
    <row r="31" spans="1:11" ht="15" customHeight="1" x14ac:dyDescent="0.25">
      <c r="A31" s="468" t="s">
        <v>387</v>
      </c>
      <c r="B31" s="469"/>
      <c r="C31" s="469"/>
      <c r="D31" s="469"/>
      <c r="E31" s="469"/>
      <c r="F31" s="469"/>
      <c r="G31" s="469"/>
      <c r="H31" s="469"/>
      <c r="I31" s="469"/>
      <c r="J31" s="469"/>
      <c r="K31" s="470"/>
    </row>
    <row r="32" spans="1:11" ht="144.75" customHeight="1" thickBot="1" x14ac:dyDescent="0.3">
      <c r="A32" s="471"/>
      <c r="B32" s="472"/>
      <c r="C32" s="472"/>
      <c r="D32" s="472"/>
      <c r="E32" s="472"/>
      <c r="F32" s="472"/>
      <c r="G32" s="472"/>
      <c r="H32" s="472"/>
      <c r="I32" s="472"/>
      <c r="J32" s="472"/>
      <c r="K32" s="473"/>
    </row>
    <row r="33" spans="2:13" ht="15.75" thickTop="1" x14ac:dyDescent="0.25"/>
    <row r="34" spans="2:13" ht="30" hidden="1" x14ac:dyDescent="0.25">
      <c r="B34" s="53" t="s">
        <v>368</v>
      </c>
      <c r="C34" s="53" t="s">
        <v>369</v>
      </c>
    </row>
    <row r="35" spans="2:13" hidden="1" x14ac:dyDescent="0.25">
      <c r="B35" s="53" t="str">
        <f>'PSA1 (aluno)'!A47</f>
        <v>Desenvolvendo uma interface</v>
      </c>
      <c r="C35" s="58" t="str">
        <f>'PSA1 (aluno)'!A21</f>
        <v>Estudos dos conteúdos programáticos e realização dos exercícios de passagem.</v>
      </c>
      <c r="D35" s="58"/>
      <c r="E35" s="60" t="s">
        <v>318</v>
      </c>
      <c r="F35" s="60"/>
      <c r="G35" s="60"/>
      <c r="H35" s="60"/>
      <c r="I35" s="60"/>
      <c r="J35" s="60"/>
      <c r="K35" s="60"/>
      <c r="L35" s="60"/>
      <c r="M35" s="61"/>
    </row>
    <row r="36" spans="2:13" hidden="1" x14ac:dyDescent="0.25">
      <c r="B36" s="53" t="str">
        <f>'PSA1 (aluno)'!A48</f>
        <v>Site responsivo</v>
      </c>
      <c r="C36" s="58" t="str">
        <f>'PSA1 (aluno)'!A22</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D36" s="58"/>
      <c r="E36" s="62" t="s">
        <v>320</v>
      </c>
      <c r="F36" s="62"/>
      <c r="G36" s="62"/>
      <c r="H36" s="62"/>
      <c r="I36" s="62"/>
      <c r="J36" s="62"/>
      <c r="K36" s="62"/>
      <c r="L36" s="62"/>
      <c r="M36" s="63"/>
    </row>
    <row r="37" spans="2:13" hidden="1" x14ac:dyDescent="0.25">
      <c r="B37" s="53">
        <f>'PSA1 (aluno)'!A49</f>
        <v>0</v>
      </c>
      <c r="C37" s="58" t="str">
        <f>'PSA1 (aluno)'!A23</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D37" s="58"/>
      <c r="E37" s="62" t="s">
        <v>321</v>
      </c>
      <c r="F37" s="62"/>
      <c r="G37" s="62"/>
      <c r="H37" s="62"/>
      <c r="I37" s="62"/>
      <c r="J37" s="62"/>
      <c r="K37" s="62"/>
      <c r="L37" s="62"/>
      <c r="M37" s="63"/>
    </row>
    <row r="38" spans="2:13" hidden="1" x14ac:dyDescent="0.25">
      <c r="B38" s="53">
        <f>'PSA1 (aluno)'!A50</f>
        <v>0</v>
      </c>
      <c r="C38" s="58">
        <f>'PSA1 (aluno)'!A24</f>
        <v>0</v>
      </c>
      <c r="D38" s="58"/>
      <c r="E38" s="64" t="s">
        <v>322</v>
      </c>
      <c r="F38" s="64"/>
      <c r="G38" s="64"/>
      <c r="H38" s="64"/>
      <c r="I38" s="64"/>
      <c r="J38" s="64"/>
      <c r="K38" s="64"/>
      <c r="L38" s="64"/>
      <c r="M38" s="65"/>
    </row>
    <row r="39" spans="2:13" hidden="1" x14ac:dyDescent="0.25">
      <c r="B39" s="53">
        <f>'PSA1 (aluno)'!A51</f>
        <v>0</v>
      </c>
      <c r="C39" s="58">
        <f>'PSA1 (aluno)'!A25</f>
        <v>0</v>
      </c>
      <c r="D39" s="58"/>
    </row>
    <row r="40" spans="2:13" hidden="1" x14ac:dyDescent="0.25">
      <c r="B40" s="53">
        <f>'PSA1 (aluno)'!A52</f>
        <v>0</v>
      </c>
      <c r="C40" s="58">
        <f>'PSA1 (aluno)'!A26</f>
        <v>0</v>
      </c>
      <c r="D40" s="58"/>
    </row>
    <row r="41" spans="2:13" hidden="1" x14ac:dyDescent="0.25">
      <c r="B41" s="53">
        <f>'PSA1 (aluno)'!A53</f>
        <v>0</v>
      </c>
      <c r="C41" s="58">
        <f>'PSA1 (aluno)'!A27</f>
        <v>0</v>
      </c>
      <c r="D41" s="58"/>
    </row>
    <row r="42" spans="2:13" hidden="1" x14ac:dyDescent="0.25">
      <c r="B42" s="53">
        <f>'PSA1 (aluno)'!A54</f>
        <v>0</v>
      </c>
      <c r="C42" s="58">
        <f>'PSA1 (aluno)'!A28</f>
        <v>0</v>
      </c>
      <c r="D42" s="58"/>
    </row>
    <row r="43" spans="2:13" hidden="1" x14ac:dyDescent="0.25">
      <c r="B43" s="53">
        <f>'PSA1 (aluno)'!A55</f>
        <v>0</v>
      </c>
      <c r="C43" s="58">
        <f>'PSA1 (aluno)'!A29</f>
        <v>0</v>
      </c>
      <c r="D43" s="58"/>
    </row>
    <row r="44" spans="2:13" hidden="1" x14ac:dyDescent="0.25">
      <c r="B44" s="53">
        <f>'PSA1 (aluno)'!A56</f>
        <v>0</v>
      </c>
      <c r="C44" s="58">
        <f>'PSA1 (aluno)'!A30</f>
        <v>0</v>
      </c>
      <c r="D44" s="58"/>
    </row>
    <row r="45" spans="2:13" x14ac:dyDescent="0.25">
      <c r="C45" s="58"/>
      <c r="D45" s="58"/>
    </row>
  </sheetData>
  <mergeCells count="40">
    <mergeCell ref="J29:K29"/>
    <mergeCell ref="J30:K30"/>
    <mergeCell ref="A31:K31"/>
    <mergeCell ref="A32:K32"/>
    <mergeCell ref="J27:K27"/>
    <mergeCell ref="A23:A29"/>
    <mergeCell ref="B23:B24"/>
    <mergeCell ref="C23:C24"/>
    <mergeCell ref="G23:H23"/>
    <mergeCell ref="J26:K26"/>
    <mergeCell ref="I23:K24"/>
    <mergeCell ref="I25:K25"/>
    <mergeCell ref="J28:K28"/>
    <mergeCell ref="A5:B5"/>
    <mergeCell ref="C5:H5"/>
    <mergeCell ref="J5:K5"/>
    <mergeCell ref="A6:B6"/>
    <mergeCell ref="C6:K6"/>
    <mergeCell ref="A1:K1"/>
    <mergeCell ref="A2:K2"/>
    <mergeCell ref="A3:K3"/>
    <mergeCell ref="A4:B4"/>
    <mergeCell ref="C4:H4"/>
    <mergeCell ref="J4:K4"/>
    <mergeCell ref="D9:D10"/>
    <mergeCell ref="D23:F24"/>
    <mergeCell ref="D25:F25"/>
    <mergeCell ref="A7:B7"/>
    <mergeCell ref="C7:K7"/>
    <mergeCell ref="A8:K8"/>
    <mergeCell ref="A9:A15"/>
    <mergeCell ref="B9:B10"/>
    <mergeCell ref="E9:E10"/>
    <mergeCell ref="F9:F10"/>
    <mergeCell ref="G9:G10"/>
    <mergeCell ref="H9:H10"/>
    <mergeCell ref="I9:I10"/>
    <mergeCell ref="J9:J10"/>
    <mergeCell ref="K9:K10"/>
    <mergeCell ref="A22:K22"/>
  </mergeCells>
  <conditionalFormatting sqref="C7:D7">
    <cfRule type="cellIs" dxfId="32" priority="3" operator="equal">
      <formula>0</formula>
    </cfRule>
  </conditionalFormatting>
  <conditionalFormatting sqref="C7:D7">
    <cfRule type="cellIs" dxfId="31" priority="2" operator="equal">
      <formula>0</formula>
    </cfRule>
  </conditionalFormatting>
  <conditionalFormatting sqref="C7:D7">
    <cfRule type="cellIs" dxfId="30" priority="1" operator="equal">
      <formula>0</formula>
    </cfRule>
  </conditionalFormatting>
  <dataValidations count="2">
    <dataValidation allowBlank="1" showInputMessage="1" showErrorMessage="1" sqref="C7:K7"/>
    <dataValidation allowBlank="1" showInputMessage="1" showErrorMessage="1" errorTitle="ATENÇÃO" error="Escolher título da situação de aprendizagem na lista suspensa" sqref="C6:K6"/>
  </dataValidations>
  <printOptions horizontalCentered="1"/>
  <pageMargins left="0.23622047244094491" right="0.23622047244094491" top="1.1417322834645669" bottom="0.74803149606299213" header="0.31496062992125984" footer="0.31496062992125984"/>
  <pageSetup paperSize="9" scale="59" fitToHeight="2" orientation="landscape" r:id="rId1"/>
  <headerFooter>
    <oddHeader>&amp;C&amp;G</oddHeader>
  </headerFooter>
  <rowBreaks count="2" manualBreakCount="2">
    <brk id="15" max="9" man="1"/>
    <brk id="21" max="7"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7">
    <tabColor rgb="FF00B050"/>
  </sheetPr>
  <dimension ref="A1:O110"/>
  <sheetViews>
    <sheetView view="pageBreakPreview" topLeftCell="A4" zoomScale="85" zoomScaleNormal="97" zoomScaleSheetLayoutView="85" workbookViewId="0">
      <selection activeCell="A8" sqref="A8:B8"/>
    </sheetView>
  </sheetViews>
  <sheetFormatPr defaultRowHeight="15" x14ac:dyDescent="0.25"/>
  <cols>
    <col min="1" max="1" width="69.28515625" style="13" customWidth="1"/>
    <col min="2" max="2" width="9.42578125" style="13" customWidth="1"/>
    <col min="3" max="3" width="9.140625" style="13"/>
    <col min="4" max="4" width="7.7109375" style="13" customWidth="1"/>
    <col min="5" max="5" width="9.140625" style="13"/>
    <col min="6" max="6" width="13.7109375" style="13" customWidth="1"/>
    <col min="7" max="8" width="9.140625" style="13"/>
    <col min="9" max="9" width="11.28515625" style="13" customWidth="1"/>
    <col min="10" max="11" width="9.140625" style="13"/>
    <col min="12" max="12" width="9.28515625" style="13" bestFit="1" customWidth="1"/>
    <col min="13" max="14" width="9.140625" style="13"/>
    <col min="15" max="15" width="11.28515625" style="13" customWidth="1"/>
    <col min="16" max="16384" width="9.140625" style="13"/>
  </cols>
  <sheetData>
    <row r="1" spans="1:15" ht="15.75" thickTop="1" x14ac:dyDescent="0.25">
      <c r="A1" s="425"/>
      <c r="B1" s="426"/>
      <c r="C1" s="426"/>
      <c r="D1" s="426"/>
      <c r="E1" s="426"/>
      <c r="F1" s="426"/>
      <c r="G1" s="426"/>
      <c r="H1" s="426"/>
      <c r="I1" s="426"/>
      <c r="J1" s="426"/>
      <c r="K1" s="426"/>
      <c r="L1" s="426"/>
      <c r="M1" s="426"/>
      <c r="N1" s="426"/>
      <c r="O1" s="427"/>
    </row>
    <row r="2" spans="1:15" ht="18" x14ac:dyDescent="0.25">
      <c r="A2" s="403" t="s">
        <v>463</v>
      </c>
      <c r="B2" s="404"/>
      <c r="C2" s="404"/>
      <c r="D2" s="404"/>
      <c r="E2" s="404"/>
      <c r="F2" s="404"/>
      <c r="G2" s="404"/>
      <c r="H2" s="404"/>
      <c r="I2" s="404"/>
      <c r="J2" s="404"/>
      <c r="K2" s="404"/>
      <c r="L2" s="404"/>
      <c r="M2" s="404"/>
      <c r="N2" s="404"/>
      <c r="O2" s="405"/>
    </row>
    <row r="3" spans="1:15" s="14" customFormat="1" ht="24" customHeight="1" x14ac:dyDescent="0.25">
      <c r="A3" s="406" t="s">
        <v>323</v>
      </c>
      <c r="B3" s="407"/>
      <c r="C3" s="407"/>
      <c r="D3" s="407"/>
      <c r="E3" s="407"/>
      <c r="F3" s="407"/>
      <c r="G3" s="407"/>
      <c r="H3" s="407"/>
      <c r="I3" s="407"/>
      <c r="J3" s="407"/>
      <c r="K3" s="407"/>
      <c r="L3" s="407"/>
      <c r="M3" s="407"/>
      <c r="N3" s="407"/>
      <c r="O3" s="408"/>
    </row>
    <row r="4" spans="1:15" s="14" customFormat="1" ht="20.25" customHeight="1" x14ac:dyDescent="0.25">
      <c r="A4" s="409" t="s">
        <v>365</v>
      </c>
      <c r="B4" s="410"/>
      <c r="C4" s="410"/>
      <c r="D4" s="410"/>
      <c r="E4" s="410"/>
      <c r="F4" s="410"/>
      <c r="G4" s="410"/>
      <c r="H4" s="410"/>
      <c r="I4" s="410"/>
      <c r="J4" s="410"/>
      <c r="K4" s="410"/>
      <c r="L4" s="410"/>
      <c r="M4" s="410"/>
      <c r="N4" s="410"/>
      <c r="O4" s="411"/>
    </row>
    <row r="5" spans="1:15" s="14" customFormat="1" ht="18" customHeight="1" x14ac:dyDescent="0.25">
      <c r="A5" s="399" t="str">
        <f>'Plano de Ensino'!A3:C3</f>
        <v>Nome do curso:</v>
      </c>
      <c r="B5" s="400"/>
      <c r="C5" s="412" t="str">
        <f>'Plano de Ensino'!D3</f>
        <v>Técnico em Informática para Internet</v>
      </c>
      <c r="D5" s="412"/>
      <c r="E5" s="412"/>
      <c r="F5" s="412"/>
      <c r="G5" s="412"/>
      <c r="H5" s="412"/>
      <c r="I5" s="412"/>
      <c r="J5" s="412"/>
      <c r="K5" s="412"/>
      <c r="L5" s="412"/>
      <c r="M5" s="383" t="s">
        <v>0</v>
      </c>
      <c r="N5" s="383"/>
      <c r="O5" s="113" t="s">
        <v>307</v>
      </c>
    </row>
    <row r="6" spans="1:15" s="14" customFormat="1" ht="24.95" customHeight="1" x14ac:dyDescent="0.25">
      <c r="A6" s="395" t="str">
        <f>'Plano de Ensino'!A4:C4</f>
        <v>Unidade  Curricular:</v>
      </c>
      <c r="B6" s="383"/>
      <c r="C6" s="412" t="str">
        <f>'Plano de Ensino'!D4</f>
        <v>Estruturação de Inferface Web</v>
      </c>
      <c r="D6" s="412"/>
      <c r="E6" s="412"/>
      <c r="F6" s="412"/>
      <c r="G6" s="412"/>
      <c r="H6" s="412"/>
      <c r="I6" s="412"/>
      <c r="J6" s="412"/>
      <c r="K6" s="412"/>
      <c r="L6" s="412"/>
      <c r="M6" s="383" t="str">
        <f>'Plano de Ensino'!K4</f>
        <v xml:space="preserve">Carga horária: </v>
      </c>
      <c r="N6" s="383"/>
      <c r="O6" s="112">
        <f>'Plano de Ensino'!O4</f>
        <v>80</v>
      </c>
    </row>
    <row r="7" spans="1:15" s="14" customFormat="1" ht="24.95" customHeight="1" x14ac:dyDescent="0.25">
      <c r="A7" s="395" t="s">
        <v>324</v>
      </c>
      <c r="B7" s="396"/>
      <c r="C7" s="387" t="str">
        <f>'Plano de Ensino'!B9</f>
        <v>Desenvolvendo uma interface</v>
      </c>
      <c r="D7" s="387"/>
      <c r="E7" s="387"/>
      <c r="F7" s="387"/>
      <c r="G7" s="387"/>
      <c r="H7" s="387"/>
      <c r="I7" s="387"/>
      <c r="J7" s="387"/>
      <c r="K7" s="387"/>
      <c r="L7" s="387"/>
      <c r="M7" s="387"/>
      <c r="N7" s="387"/>
      <c r="O7" s="388"/>
    </row>
    <row r="8" spans="1:15" s="14" customFormat="1" ht="39.75" customHeight="1" x14ac:dyDescent="0.25">
      <c r="A8" s="397" t="s">
        <v>465</v>
      </c>
      <c r="B8" s="398"/>
      <c r="C8" s="393"/>
      <c r="D8" s="393"/>
      <c r="E8" s="393"/>
      <c r="F8" s="393"/>
      <c r="G8" s="393"/>
      <c r="H8" s="393"/>
      <c r="I8" s="393"/>
      <c r="J8" s="393"/>
      <c r="K8" s="393"/>
      <c r="L8" s="393"/>
      <c r="M8" s="393"/>
      <c r="N8" s="393"/>
      <c r="O8" s="394"/>
    </row>
    <row r="9" spans="1:15" s="15" customFormat="1" ht="24.95" customHeight="1" x14ac:dyDescent="0.2">
      <c r="A9" s="384" t="s">
        <v>361</v>
      </c>
      <c r="B9" s="385"/>
      <c r="C9" s="385"/>
      <c r="D9" s="385"/>
      <c r="E9" s="385"/>
      <c r="F9" s="385"/>
      <c r="G9" s="385"/>
      <c r="H9" s="385"/>
      <c r="I9" s="385"/>
      <c r="J9" s="385"/>
      <c r="K9" s="385"/>
      <c r="L9" s="385"/>
      <c r="M9" s="385"/>
      <c r="N9" s="385"/>
      <c r="O9" s="386"/>
    </row>
    <row r="10" spans="1:15" s="15" customFormat="1" ht="96" customHeight="1" x14ac:dyDescent="0.2">
      <c r="A10" s="390"/>
      <c r="B10" s="391"/>
      <c r="C10" s="391"/>
      <c r="D10" s="391"/>
      <c r="E10" s="391"/>
      <c r="F10" s="391"/>
      <c r="G10" s="391"/>
      <c r="H10" s="391"/>
      <c r="I10" s="391"/>
      <c r="J10" s="391"/>
      <c r="K10" s="391"/>
      <c r="L10" s="391"/>
      <c r="M10" s="391"/>
      <c r="N10" s="391"/>
      <c r="O10" s="392"/>
    </row>
    <row r="11" spans="1:15" s="15" customFormat="1" ht="20.100000000000001" customHeight="1" x14ac:dyDescent="0.2">
      <c r="A11" s="384" t="s">
        <v>325</v>
      </c>
      <c r="B11" s="385"/>
      <c r="C11" s="385"/>
      <c r="D11" s="385"/>
      <c r="E11" s="385"/>
      <c r="F11" s="385"/>
      <c r="G11" s="385"/>
      <c r="H11" s="385"/>
      <c r="I11" s="385"/>
      <c r="J11" s="385"/>
      <c r="K11" s="385"/>
      <c r="L11" s="385"/>
      <c r="M11" s="385"/>
      <c r="N11" s="385"/>
      <c r="O11" s="386"/>
    </row>
    <row r="12" spans="1:15" s="15" customFormat="1" ht="88.5" customHeight="1" x14ac:dyDescent="0.2">
      <c r="A12" s="390"/>
      <c r="B12" s="391"/>
      <c r="C12" s="391"/>
      <c r="D12" s="391"/>
      <c r="E12" s="391"/>
      <c r="F12" s="391"/>
      <c r="G12" s="391"/>
      <c r="H12" s="391"/>
      <c r="I12" s="391"/>
      <c r="J12" s="391"/>
      <c r="K12" s="391"/>
      <c r="L12" s="391"/>
      <c r="M12" s="391"/>
      <c r="N12" s="391"/>
      <c r="O12" s="392"/>
    </row>
    <row r="13" spans="1:15" s="15" customFormat="1" ht="20.100000000000001" customHeight="1" x14ac:dyDescent="0.2">
      <c r="A13" s="384" t="s">
        <v>362</v>
      </c>
      <c r="B13" s="385"/>
      <c r="C13" s="385"/>
      <c r="D13" s="385"/>
      <c r="E13" s="385"/>
      <c r="F13" s="385"/>
      <c r="G13" s="385"/>
      <c r="H13" s="385"/>
      <c r="I13" s="385"/>
      <c r="J13" s="385"/>
      <c r="K13" s="385"/>
      <c r="L13" s="385"/>
      <c r="M13" s="385"/>
      <c r="N13" s="385"/>
      <c r="O13" s="386"/>
    </row>
    <row r="14" spans="1:15" s="15" customFormat="1" ht="88.5" customHeight="1" x14ac:dyDescent="0.2">
      <c r="A14" s="390"/>
      <c r="B14" s="391"/>
      <c r="C14" s="391"/>
      <c r="D14" s="391"/>
      <c r="E14" s="391"/>
      <c r="F14" s="391"/>
      <c r="G14" s="391"/>
      <c r="H14" s="391"/>
      <c r="I14" s="391"/>
      <c r="J14" s="391"/>
      <c r="K14" s="391"/>
      <c r="L14" s="391"/>
      <c r="M14" s="391"/>
      <c r="N14" s="391"/>
      <c r="O14" s="392"/>
    </row>
    <row r="15" spans="1:15" s="15" customFormat="1" ht="20.100000000000001" customHeight="1" x14ac:dyDescent="0.2">
      <c r="A15" s="384" t="s">
        <v>392</v>
      </c>
      <c r="B15" s="385"/>
      <c r="C15" s="385"/>
      <c r="D15" s="385"/>
      <c r="E15" s="385"/>
      <c r="F15" s="385"/>
      <c r="G15" s="385"/>
      <c r="H15" s="385"/>
      <c r="I15" s="385"/>
      <c r="J15" s="385"/>
      <c r="K15" s="385"/>
      <c r="L15" s="385"/>
      <c r="M15" s="385"/>
      <c r="N15" s="385"/>
      <c r="O15" s="386"/>
    </row>
    <row r="16" spans="1:15" s="15" customFormat="1" ht="76.5" customHeight="1" x14ac:dyDescent="0.2">
      <c r="A16" s="417"/>
      <c r="B16" s="418"/>
      <c r="C16" s="418"/>
      <c r="D16" s="418"/>
      <c r="E16" s="418"/>
      <c r="F16" s="418"/>
      <c r="G16" s="418"/>
      <c r="H16" s="418"/>
      <c r="I16" s="418"/>
      <c r="J16" s="418"/>
      <c r="K16" s="418"/>
      <c r="L16" s="418"/>
      <c r="M16" s="418"/>
      <c r="N16" s="418"/>
      <c r="O16" s="419"/>
    </row>
    <row r="17" spans="1:15" s="49" customFormat="1" ht="31.5" customHeight="1" x14ac:dyDescent="0.3">
      <c r="A17" s="414" t="s">
        <v>364</v>
      </c>
      <c r="B17" s="415"/>
      <c r="C17" s="415"/>
      <c r="D17" s="415"/>
      <c r="E17" s="415"/>
      <c r="F17" s="415"/>
      <c r="G17" s="415"/>
      <c r="H17" s="415"/>
      <c r="I17" s="415"/>
      <c r="J17" s="415"/>
      <c r="K17" s="415"/>
      <c r="L17" s="415"/>
      <c r="M17" s="415"/>
      <c r="N17" s="415"/>
      <c r="O17" s="416"/>
    </row>
    <row r="18" spans="1:15" ht="36" customHeight="1" x14ac:dyDescent="0.25">
      <c r="A18" s="78" t="s">
        <v>312</v>
      </c>
      <c r="B18" s="389" t="s">
        <v>363</v>
      </c>
      <c r="C18" s="296" t="s">
        <v>315</v>
      </c>
      <c r="D18" s="296"/>
      <c r="E18" s="296"/>
      <c r="F18" s="296"/>
      <c r="G18" s="296"/>
      <c r="H18" s="296" t="s">
        <v>316</v>
      </c>
      <c r="I18" s="296"/>
      <c r="J18" s="296"/>
      <c r="K18" s="296"/>
      <c r="L18" s="296"/>
      <c r="M18" s="431" t="s">
        <v>314</v>
      </c>
      <c r="N18" s="432"/>
      <c r="O18" s="433"/>
    </row>
    <row r="19" spans="1:15" ht="45" customHeight="1" x14ac:dyDescent="0.25">
      <c r="A19" s="413" t="s">
        <v>332</v>
      </c>
      <c r="B19" s="389"/>
      <c r="C19" s="187" t="s">
        <v>289</v>
      </c>
      <c r="D19" s="420" t="s">
        <v>397</v>
      </c>
      <c r="E19" s="420" t="s">
        <v>398</v>
      </c>
      <c r="F19" s="420" t="s">
        <v>358</v>
      </c>
      <c r="G19" s="420" t="s">
        <v>357</v>
      </c>
      <c r="H19" s="179" t="s">
        <v>289</v>
      </c>
      <c r="I19" s="420" t="s">
        <v>385</v>
      </c>
      <c r="J19" s="420" t="s">
        <v>339</v>
      </c>
      <c r="K19" s="420" t="s">
        <v>358</v>
      </c>
      <c r="L19" s="420" t="s">
        <v>357</v>
      </c>
      <c r="M19" s="434"/>
      <c r="N19" s="435"/>
      <c r="O19" s="436"/>
    </row>
    <row r="20" spans="1:15" ht="21" x14ac:dyDescent="0.25">
      <c r="A20" s="413"/>
      <c r="B20" s="70">
        <f>SUM(B21:B44)</f>
        <v>36</v>
      </c>
      <c r="C20" s="70">
        <f t="shared" ref="C20:H20" si="0">SUM(C21:C44)</f>
        <v>28</v>
      </c>
      <c r="D20" s="302"/>
      <c r="E20" s="302"/>
      <c r="F20" s="302"/>
      <c r="G20" s="302"/>
      <c r="H20" s="70">
        <f t="shared" si="0"/>
        <v>8</v>
      </c>
      <c r="I20" s="302"/>
      <c r="J20" s="302"/>
      <c r="K20" s="302"/>
      <c r="L20" s="302"/>
      <c r="M20" s="437"/>
      <c r="N20" s="438"/>
      <c r="O20" s="439"/>
    </row>
    <row r="21" spans="1:15" ht="30" x14ac:dyDescent="0.25">
      <c r="A21" s="124" t="str">
        <f>'Plano de Ensino'!E9</f>
        <v>Estudos dos conteúdos programáticos e realização dos exercícios de passagem.</v>
      </c>
      <c r="B21" s="123">
        <f>'Plano de Ensino'!I9</f>
        <v>22</v>
      </c>
      <c r="C21" s="110">
        <f>'Plano de Ensino'!K9</f>
        <v>22</v>
      </c>
      <c r="D21" s="111" t="str">
        <f>IF('Plano de Ensino'!L9&gt;0,'Plano de Ensino'!L9,"-")</f>
        <v>-</v>
      </c>
      <c r="E21" s="111" t="str">
        <f>IF('Plano de Ensino'!M9&gt;0,'Plano de Ensino'!M9,"-")</f>
        <v>-</v>
      </c>
      <c r="F21" s="111" t="str">
        <f>IF('Plano de Ensino'!N9&gt;0,'Plano de Ensino'!N9,"-")</f>
        <v>-</v>
      </c>
      <c r="G21" s="111" t="str">
        <f>IF('Plano de Ensino'!O9&gt;0,'Plano de Ensino'!O9,"-")</f>
        <v>-</v>
      </c>
      <c r="H21" s="111" t="str">
        <f>IF('Plano de Ensino'!P9&gt;0,'Plano de Ensino'!P9,"-")</f>
        <v>-</v>
      </c>
      <c r="I21" s="111" t="str">
        <f>IF('Plano de Ensino'!R9&gt;0,'Plano de Ensino'!R9,"-")</f>
        <v>-</v>
      </c>
      <c r="J21" s="111" t="str">
        <f>IF('Plano de Ensino'!S9&gt;0,'Plano de Ensino'!S9,"-")</f>
        <v>-</v>
      </c>
      <c r="K21" s="111" t="str">
        <f>IF('Plano de Ensino'!T9&gt;0,'Plano de Ensino'!T9,"-")</f>
        <v>-</v>
      </c>
      <c r="L21" s="111" t="str">
        <f>IF('Plano de Ensino'!U9&gt;0,'Plano de Ensino'!U9,"-")</f>
        <v>-</v>
      </c>
      <c r="M21" s="440" t="str">
        <f>IF('Plano de Ensino'!V9&gt;0,'Plano de Ensino'!V9,"-")</f>
        <v>-</v>
      </c>
      <c r="N21" s="441"/>
      <c r="O21" s="442"/>
    </row>
    <row r="22" spans="1:15" ht="409.5" x14ac:dyDescent="0.25">
      <c r="A22" s="124"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B22" s="123">
        <f>'Plano de Ensino'!I10</f>
        <v>6</v>
      </c>
      <c r="C22" s="110">
        <f>'Plano de Ensino'!K10</f>
        <v>6</v>
      </c>
      <c r="D22" s="111" t="str">
        <f>IF('Plano de Ensino'!L10&gt;0,'Plano de Ensino'!L10,"-")</f>
        <v>Entrega de Atividade</v>
      </c>
      <c r="E22" s="111" t="str">
        <f>IF('Plano de Ensino'!M10&gt;0,'Plano de Ensino'!M10,"-")</f>
        <v>sim</v>
      </c>
      <c r="F22" s="111" t="str">
        <f>IF('Plano de Ensino'!N10&gt;0,'Plano de Ensino'!N10,"-")</f>
        <v>-</v>
      </c>
      <c r="G22" s="111" t="str">
        <f>IF('Plano de Ensino'!O10&gt;0,'Plano de Ensino'!O10,"-")</f>
        <v>-</v>
      </c>
      <c r="H22" s="111" t="str">
        <f>IF('Plano de Ensino'!P10&gt;0,'Plano de Ensino'!P10,"-")</f>
        <v>-</v>
      </c>
      <c r="I22" s="111" t="str">
        <f>IF('Plano de Ensino'!R10&gt;0,'Plano de Ensino'!R10,"-")</f>
        <v>-</v>
      </c>
      <c r="J22" s="111" t="str">
        <f>IF('Plano de Ensino'!S10&gt;0,'Plano de Ensino'!S10,"-")</f>
        <v>-</v>
      </c>
      <c r="K22" s="111" t="str">
        <f>IF('Plano de Ensino'!T10&gt;0,'Plano de Ensino'!T10,"-")</f>
        <v>-</v>
      </c>
      <c r="L22" s="111" t="str">
        <f>IF('Plano de Ensino'!U10&gt;0,'Plano de Ensino'!U10,"-")</f>
        <v>-</v>
      </c>
      <c r="M22" s="440" t="str">
        <f>IF('Plano de Ensino'!V10&gt;0,'Plano de Ensino'!V10,"-")</f>
        <v>Grupo</v>
      </c>
      <c r="N22" s="441"/>
      <c r="O22" s="442"/>
    </row>
    <row r="23" spans="1:15" ht="255" x14ac:dyDescent="0.25">
      <c r="A23" s="124"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B23" s="123">
        <f>'Plano de Ensino'!I11</f>
        <v>8</v>
      </c>
      <c r="C23" s="110">
        <f>'Plano de Ensino'!K11</f>
        <v>0</v>
      </c>
      <c r="D23" s="111" t="str">
        <f>IF('Plano de Ensino'!L11&gt;0,'Plano de Ensino'!L11,"-")</f>
        <v>-</v>
      </c>
      <c r="E23" s="111" t="str">
        <f>IF('Plano de Ensino'!M11&gt;0,'Plano de Ensino'!M11,"-")</f>
        <v>-</v>
      </c>
      <c r="F23" s="111" t="str">
        <f>IF('Plano de Ensino'!N11&gt;0,'Plano de Ensino'!N11,"-")</f>
        <v>-</v>
      </c>
      <c r="G23" s="111" t="str">
        <f>IF('Plano de Ensino'!O11&gt;0,'Plano de Ensino'!O11,"-")</f>
        <v>-</v>
      </c>
      <c r="H23" s="111">
        <f>IF('Plano de Ensino'!P11&gt;0,'Plano de Ensino'!P11,"-")</f>
        <v>8</v>
      </c>
      <c r="I23" s="111" t="str">
        <f>IF('Plano de Ensino'!R11&gt;0,'Plano de Ensino'!R11,"-")</f>
        <v>sim</v>
      </c>
      <c r="J23" s="111" t="str">
        <f>IF('Plano de Ensino'!S11&gt;0,'Plano de Ensino'!S11,"-")</f>
        <v>-</v>
      </c>
      <c r="K23" s="111" t="str">
        <f>IF('Plano de Ensino'!T11&gt;0,'Plano de Ensino'!T11,"-")</f>
        <v>-</v>
      </c>
      <c r="L23" s="111" t="str">
        <f>IF('Plano de Ensino'!U11&gt;0,'Plano de Ensino'!U11,"-")</f>
        <v>sim</v>
      </c>
      <c r="M23" s="440" t="str">
        <f>IF('Plano de Ensino'!V11&gt;0,'Plano de Ensino'!V11,"-")</f>
        <v>Grupo</v>
      </c>
      <c r="N23" s="441"/>
      <c r="O23" s="442"/>
    </row>
    <row r="24" spans="1:15" x14ac:dyDescent="0.25">
      <c r="A24" s="124">
        <f>'Plano de Ensino'!E12</f>
        <v>0</v>
      </c>
      <c r="B24" s="123">
        <f>'Plano de Ensino'!I12</f>
        <v>0</v>
      </c>
      <c r="C24" s="110">
        <f>'Plano de Ensino'!K12</f>
        <v>0</v>
      </c>
      <c r="D24" s="111" t="str">
        <f>IF('Plano de Ensino'!L12&gt;0,'Plano de Ensino'!L12,"-")</f>
        <v>-</v>
      </c>
      <c r="E24" s="111" t="str">
        <f>IF('Plano de Ensino'!M12&gt;0,'Plano de Ensino'!M12,"-")</f>
        <v>-</v>
      </c>
      <c r="F24" s="111" t="str">
        <f>IF('Plano de Ensino'!N12&gt;0,'Plano de Ensino'!N12,"-")</f>
        <v>-</v>
      </c>
      <c r="G24" s="111" t="str">
        <f>IF('Plano de Ensino'!O12&gt;0,'Plano de Ensino'!O12,"-")</f>
        <v>-</v>
      </c>
      <c r="H24" s="111" t="str">
        <f>IF('Plano de Ensino'!P12&gt;0,'Plano de Ensino'!P12,"-")</f>
        <v>-</v>
      </c>
      <c r="I24" s="111" t="str">
        <f>IF('Plano de Ensino'!R12&gt;0,'Plano de Ensino'!R12,"-")</f>
        <v>-</v>
      </c>
      <c r="J24" s="111" t="str">
        <f>IF('Plano de Ensino'!S12&gt;0,'Plano de Ensino'!S12,"-")</f>
        <v>-</v>
      </c>
      <c r="K24" s="111" t="str">
        <f>IF('Plano de Ensino'!T12&gt;0,'Plano de Ensino'!T12,"-")</f>
        <v>-</v>
      </c>
      <c r="L24" s="111" t="str">
        <f>IF('Plano de Ensino'!U12&gt;0,'Plano de Ensino'!U12,"-")</f>
        <v>-</v>
      </c>
      <c r="M24" s="440" t="str">
        <f>IF('Plano de Ensino'!V12&gt;0,'Plano de Ensino'!V12,"-")</f>
        <v>-</v>
      </c>
      <c r="N24" s="441"/>
      <c r="O24" s="442"/>
    </row>
    <row r="25" spans="1:15" x14ac:dyDescent="0.25">
      <c r="A25" s="124">
        <f>'Plano de Ensino'!E13</f>
        <v>0</v>
      </c>
      <c r="B25" s="123">
        <f>'Plano de Ensino'!I13</f>
        <v>0</v>
      </c>
      <c r="C25" s="110">
        <f>'Plano de Ensino'!K13</f>
        <v>0</v>
      </c>
      <c r="D25" s="111" t="str">
        <f>IF('Plano de Ensino'!L13&gt;0,'Plano de Ensino'!L13,"-")</f>
        <v>-</v>
      </c>
      <c r="E25" s="111" t="str">
        <f>IF('Plano de Ensino'!M13&gt;0,'Plano de Ensino'!M13,"-")</f>
        <v>-</v>
      </c>
      <c r="F25" s="111" t="str">
        <f>IF('Plano de Ensino'!N13&gt;0,'Plano de Ensino'!N13,"-")</f>
        <v>-</v>
      </c>
      <c r="G25" s="111" t="str">
        <f>IF('Plano de Ensino'!O13&gt;0,'Plano de Ensino'!O13,"-")</f>
        <v>-</v>
      </c>
      <c r="H25" s="111" t="str">
        <f>IF('Plano de Ensino'!P13&gt;0,'Plano de Ensino'!P13,"-")</f>
        <v>-</v>
      </c>
      <c r="I25" s="111" t="str">
        <f>IF('Plano de Ensino'!R13&gt;0,'Plano de Ensino'!R13,"-")</f>
        <v>-</v>
      </c>
      <c r="J25" s="111" t="str">
        <f>IF('Plano de Ensino'!S13&gt;0,'Plano de Ensino'!S13,"-")</f>
        <v>-</v>
      </c>
      <c r="K25" s="111" t="str">
        <f>IF('Plano de Ensino'!T13&gt;0,'Plano de Ensino'!T13,"-")</f>
        <v>-</v>
      </c>
      <c r="L25" s="111" t="str">
        <f>IF('Plano de Ensino'!U13&gt;0,'Plano de Ensino'!U13,"-")</f>
        <v>-</v>
      </c>
      <c r="M25" s="440" t="str">
        <f>IF('Plano de Ensino'!V13&gt;0,'Plano de Ensino'!V13,"-")</f>
        <v>-</v>
      </c>
      <c r="N25" s="441"/>
      <c r="O25" s="442"/>
    </row>
    <row r="26" spans="1:15" x14ac:dyDescent="0.25">
      <c r="A26" s="124">
        <f>'Plano de Ensino'!E14</f>
        <v>0</v>
      </c>
      <c r="B26" s="123">
        <f>'Plano de Ensino'!I14</f>
        <v>0</v>
      </c>
      <c r="C26" s="110">
        <f>'Plano de Ensino'!K14</f>
        <v>0</v>
      </c>
      <c r="D26" s="111" t="str">
        <f>IF('Plano de Ensino'!L14&gt;0,'Plano de Ensino'!L14,"-")</f>
        <v>-</v>
      </c>
      <c r="E26" s="111" t="str">
        <f>IF('Plano de Ensino'!M14&gt;0,'Plano de Ensino'!M14,"-")</f>
        <v>-</v>
      </c>
      <c r="F26" s="111" t="str">
        <f>IF('Plano de Ensino'!N14&gt;0,'Plano de Ensino'!N14,"-")</f>
        <v>-</v>
      </c>
      <c r="G26" s="111" t="str">
        <f>IF('Plano de Ensino'!O14&gt;0,'Plano de Ensino'!O14,"-")</f>
        <v>-</v>
      </c>
      <c r="H26" s="111" t="str">
        <f>IF('Plano de Ensino'!P14&gt;0,'Plano de Ensino'!P14,"-")</f>
        <v>-</v>
      </c>
      <c r="I26" s="111" t="str">
        <f>IF('Plano de Ensino'!R14&gt;0,'Plano de Ensino'!R14,"-")</f>
        <v>-</v>
      </c>
      <c r="J26" s="111" t="str">
        <f>IF('Plano de Ensino'!S14&gt;0,'Plano de Ensino'!S14,"-")</f>
        <v>-</v>
      </c>
      <c r="K26" s="111" t="str">
        <f>IF('Plano de Ensino'!T14&gt;0,'Plano de Ensino'!T14,"-")</f>
        <v>-</v>
      </c>
      <c r="L26" s="111" t="str">
        <f>IF('Plano de Ensino'!U14&gt;0,'Plano de Ensino'!U14,"-")</f>
        <v>-</v>
      </c>
      <c r="M26" s="440" t="str">
        <f>IF('Plano de Ensino'!V14&gt;0,'Plano de Ensino'!V14,"-")</f>
        <v>-</v>
      </c>
      <c r="N26" s="441"/>
      <c r="O26" s="442"/>
    </row>
    <row r="27" spans="1:15" x14ac:dyDescent="0.25">
      <c r="A27" s="124">
        <f>'Plano de Ensino'!E15</f>
        <v>0</v>
      </c>
      <c r="B27" s="123">
        <f>'Plano de Ensino'!I15</f>
        <v>0</v>
      </c>
      <c r="C27" s="110">
        <f>'Plano de Ensino'!K15</f>
        <v>0</v>
      </c>
      <c r="D27" s="111" t="str">
        <f>IF('Plano de Ensino'!L15&gt;0,'Plano de Ensino'!L15,"-")</f>
        <v>-</v>
      </c>
      <c r="E27" s="111" t="str">
        <f>IF('Plano de Ensino'!M15&gt;0,'Plano de Ensino'!M15,"-")</f>
        <v>-</v>
      </c>
      <c r="F27" s="111" t="str">
        <f>IF('Plano de Ensino'!N15&gt;0,'Plano de Ensino'!N15,"-")</f>
        <v>-</v>
      </c>
      <c r="G27" s="111" t="str">
        <f>IF('Plano de Ensino'!O15&gt;0,'Plano de Ensino'!O15,"-")</f>
        <v>-</v>
      </c>
      <c r="H27" s="111" t="str">
        <f>IF('Plano de Ensino'!P15&gt;0,'Plano de Ensino'!P15,"-")</f>
        <v>-</v>
      </c>
      <c r="I27" s="111" t="str">
        <f>IF('Plano de Ensino'!R15&gt;0,'Plano de Ensino'!R15,"-")</f>
        <v>-</v>
      </c>
      <c r="J27" s="111" t="str">
        <f>IF('Plano de Ensino'!S15&gt;0,'Plano de Ensino'!S15,"-")</f>
        <v>-</v>
      </c>
      <c r="K27" s="111" t="str">
        <f>IF('Plano de Ensino'!T15&gt;0,'Plano de Ensino'!T15,"-")</f>
        <v>-</v>
      </c>
      <c r="L27" s="111" t="str">
        <f>IF('Plano de Ensino'!U15&gt;0,'Plano de Ensino'!U15,"-")</f>
        <v>-</v>
      </c>
      <c r="M27" s="440" t="str">
        <f>IF('Plano de Ensino'!V15&gt;0,'Plano de Ensino'!V15,"-")</f>
        <v>-</v>
      </c>
      <c r="N27" s="441"/>
      <c r="O27" s="442"/>
    </row>
    <row r="28" spans="1:15" x14ac:dyDescent="0.25">
      <c r="A28" s="124">
        <f>'Plano de Ensino'!E16</f>
        <v>0</v>
      </c>
      <c r="B28" s="123">
        <f>'Plano de Ensino'!I16</f>
        <v>0</v>
      </c>
      <c r="C28" s="110">
        <f>'Plano de Ensino'!K16</f>
        <v>0</v>
      </c>
      <c r="D28" s="111" t="str">
        <f>IF('Plano de Ensino'!L16&gt;0,'Plano de Ensino'!L16,"-")</f>
        <v>-</v>
      </c>
      <c r="E28" s="111" t="str">
        <f>IF('Plano de Ensino'!M16&gt;0,'Plano de Ensino'!M16,"-")</f>
        <v>-</v>
      </c>
      <c r="F28" s="111" t="str">
        <f>IF('Plano de Ensino'!N16&gt;0,'Plano de Ensino'!N16,"-")</f>
        <v>-</v>
      </c>
      <c r="G28" s="111" t="str">
        <f>IF('Plano de Ensino'!O16&gt;0,'Plano de Ensino'!O16,"-")</f>
        <v>-</v>
      </c>
      <c r="H28" s="111" t="str">
        <f>IF('Plano de Ensino'!P16&gt;0,'Plano de Ensino'!P16,"-")</f>
        <v>-</v>
      </c>
      <c r="I28" s="111" t="str">
        <f>IF('Plano de Ensino'!R16&gt;0,'Plano de Ensino'!R16,"-")</f>
        <v>-</v>
      </c>
      <c r="J28" s="111" t="str">
        <f>IF('Plano de Ensino'!S16&gt;0,'Plano de Ensino'!S16,"-")</f>
        <v>-</v>
      </c>
      <c r="K28" s="111" t="str">
        <f>IF('Plano de Ensino'!T16&gt;0,'Plano de Ensino'!T16,"-")</f>
        <v>-</v>
      </c>
      <c r="L28" s="111" t="str">
        <f>IF('Plano de Ensino'!U16&gt;0,'Plano de Ensino'!U16,"-")</f>
        <v>-</v>
      </c>
      <c r="M28" s="440" t="str">
        <f>IF('Plano de Ensino'!V16&gt;0,'Plano de Ensino'!V16,"-")</f>
        <v>-</v>
      </c>
      <c r="N28" s="441"/>
      <c r="O28" s="442"/>
    </row>
    <row r="29" spans="1:15" x14ac:dyDescent="0.25">
      <c r="A29" s="124">
        <f>'Plano de Ensino'!E17</f>
        <v>0</v>
      </c>
      <c r="B29" s="123">
        <f>'Plano de Ensino'!I17</f>
        <v>0</v>
      </c>
      <c r="C29" s="110">
        <f>'Plano de Ensino'!K17</f>
        <v>0</v>
      </c>
      <c r="D29" s="111" t="str">
        <f>IF('Plano de Ensino'!L17&gt;0,'Plano de Ensino'!L17,"-")</f>
        <v>-</v>
      </c>
      <c r="E29" s="111" t="str">
        <f>IF('Plano de Ensino'!M17&gt;0,'Plano de Ensino'!M17,"-")</f>
        <v>-</v>
      </c>
      <c r="F29" s="111" t="str">
        <f>IF('Plano de Ensino'!N17&gt;0,'Plano de Ensino'!N17,"-")</f>
        <v>-</v>
      </c>
      <c r="G29" s="111" t="str">
        <f>IF('Plano de Ensino'!O17&gt;0,'Plano de Ensino'!O17,"-")</f>
        <v>-</v>
      </c>
      <c r="H29" s="111" t="str">
        <f>IF('Plano de Ensino'!P17&gt;0,'Plano de Ensino'!P17,"-")</f>
        <v>-</v>
      </c>
      <c r="I29" s="111" t="str">
        <f>IF('Plano de Ensino'!R17&gt;0,'Plano de Ensino'!R17,"-")</f>
        <v>-</v>
      </c>
      <c r="J29" s="111" t="str">
        <f>IF('Plano de Ensino'!S17&gt;0,'Plano de Ensino'!S17,"-")</f>
        <v>-</v>
      </c>
      <c r="K29" s="111" t="str">
        <f>IF('Plano de Ensino'!T17&gt;0,'Plano de Ensino'!T17,"-")</f>
        <v>-</v>
      </c>
      <c r="L29" s="111" t="str">
        <f>IF('Plano de Ensino'!U17&gt;0,'Plano de Ensino'!U17,"-")</f>
        <v>-</v>
      </c>
      <c r="M29" s="440" t="str">
        <f>IF('Plano de Ensino'!V17&gt;0,'Plano de Ensino'!V17,"-")</f>
        <v>-</v>
      </c>
      <c r="N29" s="441"/>
      <c r="O29" s="442"/>
    </row>
    <row r="30" spans="1:15" x14ac:dyDescent="0.25">
      <c r="A30" s="124">
        <f>'Plano de Ensino'!E18</f>
        <v>0</v>
      </c>
      <c r="B30" s="123">
        <f>'Plano de Ensino'!I18</f>
        <v>0</v>
      </c>
      <c r="C30" s="110">
        <f>'Plano de Ensino'!K18</f>
        <v>0</v>
      </c>
      <c r="D30" s="111" t="str">
        <f>IF('Plano de Ensino'!L18&gt;0,'Plano de Ensino'!L18,"-")</f>
        <v>-</v>
      </c>
      <c r="E30" s="111" t="str">
        <f>IF('Plano de Ensino'!M18&gt;0,'Plano de Ensino'!M18,"-")</f>
        <v>-</v>
      </c>
      <c r="F30" s="111" t="str">
        <f>IF('Plano de Ensino'!N18&gt;0,'Plano de Ensino'!N18,"-")</f>
        <v>-</v>
      </c>
      <c r="G30" s="111" t="str">
        <f>IF('Plano de Ensino'!O18&gt;0,'Plano de Ensino'!O18,"-")</f>
        <v>-</v>
      </c>
      <c r="H30" s="111" t="str">
        <f>IF('Plano de Ensino'!P18&gt;0,'Plano de Ensino'!P18,"-")</f>
        <v>-</v>
      </c>
      <c r="I30" s="111" t="str">
        <f>IF('Plano de Ensino'!R18&gt;0,'Plano de Ensino'!R18,"-")</f>
        <v>-</v>
      </c>
      <c r="J30" s="111" t="str">
        <f>IF('Plano de Ensino'!S18&gt;0,'Plano de Ensino'!S18,"-")</f>
        <v>-</v>
      </c>
      <c r="K30" s="111" t="str">
        <f>IF('Plano de Ensino'!T18&gt;0,'Plano de Ensino'!T18,"-")</f>
        <v>-</v>
      </c>
      <c r="L30" s="111" t="str">
        <f>IF('Plano de Ensino'!U18&gt;0,'Plano de Ensino'!U18,"-")</f>
        <v>-</v>
      </c>
      <c r="M30" s="440" t="str">
        <f>IF('Plano de Ensino'!V18&gt;0,'Plano de Ensino'!V18,"-")</f>
        <v>-</v>
      </c>
      <c r="N30" s="441"/>
      <c r="O30" s="442"/>
    </row>
    <row r="31" spans="1:15" x14ac:dyDescent="0.25">
      <c r="A31" s="421" t="s">
        <v>387</v>
      </c>
      <c r="B31" s="422"/>
      <c r="C31" s="422"/>
      <c r="D31" s="422"/>
      <c r="E31" s="422"/>
      <c r="F31" s="422"/>
      <c r="G31" s="422"/>
      <c r="H31" s="422"/>
      <c r="I31" s="422"/>
      <c r="J31" s="422"/>
      <c r="K31" s="422"/>
      <c r="L31" s="422"/>
      <c r="M31" s="422"/>
      <c r="N31" s="422"/>
      <c r="O31" s="423"/>
    </row>
    <row r="32" spans="1:15" ht="99.95" customHeight="1" x14ac:dyDescent="0.25">
      <c r="A32" s="424"/>
      <c r="B32" s="424"/>
      <c r="C32" s="424"/>
      <c r="D32" s="424"/>
      <c r="E32" s="424"/>
      <c r="F32" s="424"/>
      <c r="G32" s="424"/>
      <c r="H32" s="424"/>
      <c r="I32" s="424"/>
      <c r="J32" s="424"/>
      <c r="K32" s="424"/>
      <c r="L32" s="424"/>
      <c r="M32" s="424"/>
      <c r="N32" s="424"/>
      <c r="O32" s="424"/>
    </row>
    <row r="33" spans="1:9" x14ac:dyDescent="0.25">
      <c r="A33" s="16"/>
      <c r="B33" s="16"/>
      <c r="C33" s="17"/>
      <c r="D33" s="17"/>
      <c r="E33" s="18"/>
    </row>
    <row r="34" spans="1:9" x14ac:dyDescent="0.25">
      <c r="A34" s="16"/>
      <c r="B34" s="16"/>
      <c r="C34" s="17"/>
      <c r="D34" s="17"/>
      <c r="E34" s="18"/>
    </row>
    <row r="35" spans="1:9" x14ac:dyDescent="0.25">
      <c r="A35" s="16"/>
      <c r="B35" s="16"/>
      <c r="C35" s="17"/>
      <c r="D35" s="17"/>
      <c r="E35" s="18"/>
    </row>
    <row r="36" spans="1:9" x14ac:dyDescent="0.25">
      <c r="A36" s="16"/>
      <c r="B36" s="16"/>
      <c r="C36" s="17"/>
      <c r="D36" s="17"/>
      <c r="E36" s="18"/>
    </row>
    <row r="37" spans="1:9" x14ac:dyDescent="0.25">
      <c r="A37" s="16"/>
      <c r="B37" s="16"/>
      <c r="C37" s="17"/>
      <c r="D37" s="17"/>
      <c r="E37" s="18"/>
    </row>
    <row r="38" spans="1:9" x14ac:dyDescent="0.25">
      <c r="A38" s="16"/>
      <c r="B38" s="16"/>
      <c r="C38" s="17"/>
      <c r="D38" s="17"/>
      <c r="E38" s="18"/>
    </row>
    <row r="39" spans="1:9" x14ac:dyDescent="0.25">
      <c r="A39" s="16"/>
      <c r="B39" s="16"/>
      <c r="C39" s="17"/>
      <c r="D39" s="17"/>
      <c r="E39" s="18"/>
    </row>
    <row r="40" spans="1:9" x14ac:dyDescent="0.25">
      <c r="A40" s="16"/>
      <c r="B40" s="16"/>
      <c r="C40" s="17"/>
      <c r="D40" s="17"/>
      <c r="E40" s="18"/>
    </row>
    <row r="41" spans="1:9" x14ac:dyDescent="0.25">
      <c r="A41" s="16"/>
      <c r="B41" s="16"/>
      <c r="C41" s="17"/>
      <c r="D41" s="17"/>
      <c r="E41" s="18"/>
    </row>
    <row r="42" spans="1:9" x14ac:dyDescent="0.25">
      <c r="A42" s="16"/>
      <c r="B42" s="16"/>
      <c r="C42" s="17"/>
      <c r="D42" s="17"/>
      <c r="E42" s="18"/>
    </row>
    <row r="43" spans="1:9" x14ac:dyDescent="0.25">
      <c r="A43" s="16"/>
      <c r="B43" s="16"/>
      <c r="C43" s="17"/>
      <c r="D43" s="17"/>
      <c r="E43" s="18"/>
    </row>
    <row r="44" spans="1:9" x14ac:dyDescent="0.25">
      <c r="A44" s="16"/>
      <c r="B44" s="16"/>
      <c r="C44" s="17"/>
      <c r="D44" s="17"/>
      <c r="E44" s="18"/>
    </row>
    <row r="45" spans="1:9" ht="10.5" hidden="1" customHeight="1" x14ac:dyDescent="0.25">
      <c r="A45" s="16"/>
      <c r="B45" s="16"/>
      <c r="C45" s="17"/>
      <c r="D45" s="17"/>
      <c r="E45" s="18"/>
    </row>
    <row r="46" spans="1:9" hidden="1" x14ac:dyDescent="0.25">
      <c r="A46" s="16" t="s">
        <v>366</v>
      </c>
      <c r="B46" s="16"/>
      <c r="C46" s="428" t="s">
        <v>367</v>
      </c>
      <c r="D46" s="428"/>
      <c r="E46" s="428"/>
    </row>
    <row r="47" spans="1:9" hidden="1" x14ac:dyDescent="0.25">
      <c r="A47" s="19" t="str">
        <f>'Plano de Ensino'!B9</f>
        <v>Desenvolvendo uma interface</v>
      </c>
      <c r="B47" s="19"/>
      <c r="C47" s="429" t="s">
        <v>318</v>
      </c>
      <c r="D47" s="429"/>
      <c r="E47" s="429"/>
      <c r="F47" s="429"/>
      <c r="G47" s="429"/>
      <c r="H47" s="429"/>
      <c r="I47" s="430"/>
    </row>
    <row r="48" spans="1:9" hidden="1" x14ac:dyDescent="0.25">
      <c r="A48" s="19" t="str">
        <f>'Plano de Ensino'!B19</f>
        <v>Site responsivo</v>
      </c>
      <c r="B48" s="19"/>
      <c r="C48" s="401" t="s">
        <v>320</v>
      </c>
      <c r="D48" s="401"/>
      <c r="E48" s="401"/>
      <c r="F48" s="401"/>
      <c r="G48" s="401"/>
      <c r="H48" s="401"/>
      <c r="I48" s="402"/>
    </row>
    <row r="49" spans="1:9" ht="42.75" hidden="1" customHeight="1" x14ac:dyDescent="0.25">
      <c r="A49" s="19">
        <f>'Plano de Ensino'!B29</f>
        <v>0</v>
      </c>
      <c r="B49" s="19"/>
      <c r="C49" s="401" t="s">
        <v>321</v>
      </c>
      <c r="D49" s="401"/>
      <c r="E49" s="401"/>
      <c r="F49" s="401"/>
      <c r="G49" s="401"/>
      <c r="H49" s="401"/>
      <c r="I49" s="402"/>
    </row>
    <row r="50" spans="1:9" hidden="1" x14ac:dyDescent="0.25">
      <c r="A50" s="19">
        <f>'Plano de Ensino'!B39</f>
        <v>0</v>
      </c>
      <c r="B50" s="19"/>
      <c r="C50" s="381" t="s">
        <v>322</v>
      </c>
      <c r="D50" s="381"/>
      <c r="E50" s="381"/>
      <c r="F50" s="381"/>
      <c r="G50" s="381"/>
      <c r="H50" s="381"/>
      <c r="I50" s="382"/>
    </row>
    <row r="51" spans="1:9" hidden="1" x14ac:dyDescent="0.25">
      <c r="A51" s="19">
        <f>'Plano de Ensino'!B49</f>
        <v>0</v>
      </c>
    </row>
    <row r="52" spans="1:9" hidden="1" x14ac:dyDescent="0.25">
      <c r="A52" s="19">
        <f>'Plano de Ensino'!B59</f>
        <v>0</v>
      </c>
    </row>
    <row r="53" spans="1:9" hidden="1" x14ac:dyDescent="0.25">
      <c r="A53" s="19">
        <f>'Plano de Ensino'!B69</f>
        <v>0</v>
      </c>
    </row>
    <row r="54" spans="1:9" hidden="1" x14ac:dyDescent="0.25">
      <c r="A54" s="19">
        <f>'Plano de Ensino'!B79</f>
        <v>0</v>
      </c>
    </row>
    <row r="55" spans="1:9" hidden="1" x14ac:dyDescent="0.25">
      <c r="A55" s="19">
        <f>'Plano de Ensino'!B89</f>
        <v>0</v>
      </c>
    </row>
    <row r="56" spans="1:9" hidden="1" x14ac:dyDescent="0.25">
      <c r="A56" s="19">
        <f>'Plano de Ensino'!B114</f>
        <v>0</v>
      </c>
    </row>
    <row r="57" spans="1:9" hidden="1" x14ac:dyDescent="0.25"/>
    <row r="58" spans="1:9" hidden="1" x14ac:dyDescent="0.25">
      <c r="A58" s="50" t="s">
        <v>312</v>
      </c>
    </row>
    <row r="59" spans="1:9" hidden="1" x14ac:dyDescent="0.25">
      <c r="A59" s="52" t="str">
        <f>'Plano de Ensino'!E9</f>
        <v>Estudos dos conteúdos programáticos e realização dos exercícios de passagem.</v>
      </c>
    </row>
    <row r="60" spans="1:9" hidden="1" x14ac:dyDescent="0.25">
      <c r="A60" s="52"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row>
    <row r="61" spans="1:9" hidden="1" x14ac:dyDescent="0.25">
      <c r="A61" s="52"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row>
    <row r="62" spans="1:9" hidden="1" x14ac:dyDescent="0.25">
      <c r="A62" s="52">
        <f>'Plano de Ensino'!E12</f>
        <v>0</v>
      </c>
    </row>
    <row r="63" spans="1:9" hidden="1" x14ac:dyDescent="0.25">
      <c r="A63" s="52">
        <f>'Plano de Ensino'!E13</f>
        <v>0</v>
      </c>
    </row>
    <row r="64" spans="1:9" hidden="1" x14ac:dyDescent="0.25">
      <c r="A64" s="52" t="str">
        <f>'Plano de Ensino'!E19</f>
        <v>Estudos dos conteúdos programáticos e realização dos exercícios de passagem.</v>
      </c>
    </row>
    <row r="65" spans="1:1" hidden="1" x14ac:dyDescent="0.25">
      <c r="A65" s="52"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row>
    <row r="66" spans="1:1" hidden="1" x14ac:dyDescent="0.25">
      <c r="A66" s="52"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row>
    <row r="67" spans="1:1" hidden="1" x14ac:dyDescent="0.25">
      <c r="A67" s="52"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row>
    <row r="68" spans="1:1" hidden="1" x14ac:dyDescent="0.25">
      <c r="A68" s="52">
        <f>'Plano de Ensino'!E23</f>
        <v>0</v>
      </c>
    </row>
    <row r="69" spans="1:1" hidden="1" x14ac:dyDescent="0.25">
      <c r="A69" s="52">
        <f>'Plano de Ensino'!E29</f>
        <v>0</v>
      </c>
    </row>
    <row r="70" spans="1:1" hidden="1" x14ac:dyDescent="0.25">
      <c r="A70" s="52">
        <f>'Plano de Ensino'!E30</f>
        <v>0</v>
      </c>
    </row>
    <row r="71" spans="1:1" hidden="1" x14ac:dyDescent="0.25">
      <c r="A71" s="52">
        <f>'Plano de Ensino'!E31</f>
        <v>0</v>
      </c>
    </row>
    <row r="72" spans="1:1" hidden="1" x14ac:dyDescent="0.25">
      <c r="A72" s="52">
        <f>'Plano de Ensino'!E32</f>
        <v>0</v>
      </c>
    </row>
    <row r="73" spans="1:1" hidden="1" x14ac:dyDescent="0.25">
      <c r="A73" s="52">
        <f>'Plano de Ensino'!E33</f>
        <v>0</v>
      </c>
    </row>
    <row r="74" spans="1:1" hidden="1" x14ac:dyDescent="0.25">
      <c r="A74" s="52">
        <f>'Plano de Ensino'!E39</f>
        <v>0</v>
      </c>
    </row>
    <row r="75" spans="1:1" hidden="1" x14ac:dyDescent="0.25">
      <c r="A75" s="52">
        <f>'Plano de Ensino'!E40</f>
        <v>0</v>
      </c>
    </row>
    <row r="76" spans="1:1" hidden="1" x14ac:dyDescent="0.25">
      <c r="A76" s="52">
        <f>'Plano de Ensino'!E41</f>
        <v>0</v>
      </c>
    </row>
    <row r="77" spans="1:1" hidden="1" x14ac:dyDescent="0.25">
      <c r="A77" s="52">
        <f>'Plano de Ensino'!E42</f>
        <v>0</v>
      </c>
    </row>
    <row r="78" spans="1:1" hidden="1" x14ac:dyDescent="0.25">
      <c r="A78" s="52">
        <f>'Plano de Ensino'!E43</f>
        <v>0</v>
      </c>
    </row>
    <row r="79" spans="1:1" hidden="1" x14ac:dyDescent="0.25">
      <c r="A79" s="52">
        <f>'Plano de Ensino'!E49</f>
        <v>0</v>
      </c>
    </row>
    <row r="80" spans="1:1" hidden="1" x14ac:dyDescent="0.25">
      <c r="A80" s="52">
        <f>'Plano de Ensino'!E50</f>
        <v>0</v>
      </c>
    </row>
    <row r="81" spans="1:1" hidden="1" x14ac:dyDescent="0.25">
      <c r="A81" s="52">
        <f>'Plano de Ensino'!E51</f>
        <v>0</v>
      </c>
    </row>
    <row r="82" spans="1:1" hidden="1" x14ac:dyDescent="0.25">
      <c r="A82" s="52">
        <f>'Plano de Ensino'!E52</f>
        <v>0</v>
      </c>
    </row>
    <row r="83" spans="1:1" hidden="1" x14ac:dyDescent="0.25">
      <c r="A83" s="52">
        <f>'Plano de Ensino'!E53</f>
        <v>0</v>
      </c>
    </row>
    <row r="84" spans="1:1" hidden="1" x14ac:dyDescent="0.25">
      <c r="A84" s="52">
        <f>'Plano de Ensino'!E59</f>
        <v>0</v>
      </c>
    </row>
    <row r="85" spans="1:1" hidden="1" x14ac:dyDescent="0.25">
      <c r="A85" s="52">
        <f>'Plano de Ensino'!E60</f>
        <v>0</v>
      </c>
    </row>
    <row r="86" spans="1:1" hidden="1" x14ac:dyDescent="0.25">
      <c r="A86" s="52">
        <f>'Plano de Ensino'!E61</f>
        <v>0</v>
      </c>
    </row>
    <row r="87" spans="1:1" hidden="1" x14ac:dyDescent="0.25">
      <c r="A87" s="52">
        <f>'Plano de Ensino'!E62</f>
        <v>0</v>
      </c>
    </row>
    <row r="88" spans="1:1" hidden="1" x14ac:dyDescent="0.25">
      <c r="A88" s="52">
        <f>'Plano de Ensino'!E63</f>
        <v>0</v>
      </c>
    </row>
    <row r="89" spans="1:1" hidden="1" x14ac:dyDescent="0.25">
      <c r="A89" s="52">
        <f>'Plano de Ensino'!E69</f>
        <v>0</v>
      </c>
    </row>
    <row r="90" spans="1:1" hidden="1" x14ac:dyDescent="0.25">
      <c r="A90" s="52">
        <f>'Plano de Ensino'!E70</f>
        <v>0</v>
      </c>
    </row>
    <row r="91" spans="1:1" hidden="1" x14ac:dyDescent="0.25">
      <c r="A91" s="52">
        <f>'Plano de Ensino'!E71</f>
        <v>0</v>
      </c>
    </row>
    <row r="92" spans="1:1" hidden="1" x14ac:dyDescent="0.25">
      <c r="A92" s="52">
        <f>'Plano de Ensino'!E72</f>
        <v>0</v>
      </c>
    </row>
    <row r="93" spans="1:1" hidden="1" x14ac:dyDescent="0.25">
      <c r="A93" s="52">
        <f>'Plano de Ensino'!E73</f>
        <v>0</v>
      </c>
    </row>
    <row r="94" spans="1:1" hidden="1" x14ac:dyDescent="0.25">
      <c r="A94" s="52">
        <f>'Plano de Ensino'!E79</f>
        <v>0</v>
      </c>
    </row>
    <row r="95" spans="1:1" hidden="1" x14ac:dyDescent="0.25">
      <c r="A95" s="52">
        <f>'Plano de Ensino'!E80</f>
        <v>0</v>
      </c>
    </row>
    <row r="96" spans="1:1" hidden="1" x14ac:dyDescent="0.25">
      <c r="A96" s="52">
        <f>'Plano de Ensino'!E81</f>
        <v>0</v>
      </c>
    </row>
    <row r="97" spans="1:1" hidden="1" x14ac:dyDescent="0.25">
      <c r="A97" s="52">
        <f>'Plano de Ensino'!E82</f>
        <v>0</v>
      </c>
    </row>
    <row r="98" spans="1:1" hidden="1" x14ac:dyDescent="0.25">
      <c r="A98" s="52">
        <f>'Plano de Ensino'!E83</f>
        <v>0</v>
      </c>
    </row>
    <row r="99" spans="1:1" hidden="1" x14ac:dyDescent="0.25">
      <c r="A99" s="52">
        <f>'Plano de Ensino'!E89</f>
        <v>0</v>
      </c>
    </row>
    <row r="100" spans="1:1" hidden="1" x14ac:dyDescent="0.25">
      <c r="A100" s="52">
        <f>'Plano de Ensino'!E90</f>
        <v>0</v>
      </c>
    </row>
    <row r="101" spans="1:1" hidden="1" x14ac:dyDescent="0.25">
      <c r="A101" s="52">
        <f>'Plano de Ensino'!E91</f>
        <v>0</v>
      </c>
    </row>
    <row r="102" spans="1:1" hidden="1" x14ac:dyDescent="0.25">
      <c r="A102" s="52">
        <f>'Plano de Ensino'!E92</f>
        <v>0</v>
      </c>
    </row>
    <row r="103" spans="1:1" hidden="1" x14ac:dyDescent="0.25">
      <c r="A103" s="52">
        <f>'Plano de Ensino'!E93</f>
        <v>0</v>
      </c>
    </row>
    <row r="104" spans="1:1" hidden="1" x14ac:dyDescent="0.25">
      <c r="A104" s="52">
        <f>'Plano de Ensino'!E114</f>
        <v>0</v>
      </c>
    </row>
    <row r="105" spans="1:1" hidden="1" x14ac:dyDescent="0.25">
      <c r="A105" s="52">
        <f>'Plano de Ensino'!E115</f>
        <v>0</v>
      </c>
    </row>
    <row r="106" spans="1:1" hidden="1" x14ac:dyDescent="0.25">
      <c r="A106" s="52">
        <f>'Plano de Ensino'!E116</f>
        <v>0</v>
      </c>
    </row>
    <row r="107" spans="1:1" hidden="1" x14ac:dyDescent="0.25">
      <c r="A107" s="52">
        <f>'Plano de Ensino'!E117</f>
        <v>0</v>
      </c>
    </row>
    <row r="108" spans="1:1" hidden="1" x14ac:dyDescent="0.25">
      <c r="A108" s="52">
        <f>'Plano de Ensino'!E118</f>
        <v>0</v>
      </c>
    </row>
    <row r="109" spans="1:1" x14ac:dyDescent="0.25">
      <c r="A109" s="51"/>
    </row>
    <row r="110" spans="1:1" x14ac:dyDescent="0.25">
      <c r="A110" s="51"/>
    </row>
  </sheetData>
  <dataConsolidate/>
  <mergeCells count="53">
    <mergeCell ref="M26:O26"/>
    <mergeCell ref="M27:O27"/>
    <mergeCell ref="M28:O28"/>
    <mergeCell ref="M29:O29"/>
    <mergeCell ref="M30:O30"/>
    <mergeCell ref="M21:O21"/>
    <mergeCell ref="M22:O22"/>
    <mergeCell ref="M23:O23"/>
    <mergeCell ref="M24:O24"/>
    <mergeCell ref="M25:O25"/>
    <mergeCell ref="J19:J20"/>
    <mergeCell ref="K19:K20"/>
    <mergeCell ref="C49:I49"/>
    <mergeCell ref="C50:I50"/>
    <mergeCell ref="C46:E46"/>
    <mergeCell ref="C47:I47"/>
    <mergeCell ref="C48:I48"/>
    <mergeCell ref="L19:L20"/>
    <mergeCell ref="A31:O31"/>
    <mergeCell ref="A32:O32"/>
    <mergeCell ref="A15:O15"/>
    <mergeCell ref="A16:O16"/>
    <mergeCell ref="A17:O17"/>
    <mergeCell ref="B18:B19"/>
    <mergeCell ref="C18:G18"/>
    <mergeCell ref="H18:L18"/>
    <mergeCell ref="A19:A20"/>
    <mergeCell ref="D19:D20"/>
    <mergeCell ref="E19:E20"/>
    <mergeCell ref="M18:O20"/>
    <mergeCell ref="F19:F20"/>
    <mergeCell ref="G19:G20"/>
    <mergeCell ref="I19:I20"/>
    <mergeCell ref="A14:O14"/>
    <mergeCell ref="A6:B6"/>
    <mergeCell ref="C6:L6"/>
    <mergeCell ref="M6:N6"/>
    <mergeCell ref="A7:B7"/>
    <mergeCell ref="C7:O7"/>
    <mergeCell ref="A8:B8"/>
    <mergeCell ref="C8:O8"/>
    <mergeCell ref="A9:O9"/>
    <mergeCell ref="A10:O10"/>
    <mergeCell ref="A11:O11"/>
    <mergeCell ref="A12:O12"/>
    <mergeCell ref="A13:O13"/>
    <mergeCell ref="A1:O1"/>
    <mergeCell ref="A2:O2"/>
    <mergeCell ref="A3:O3"/>
    <mergeCell ref="A4:O4"/>
    <mergeCell ref="A5:B5"/>
    <mergeCell ref="C5:L5"/>
    <mergeCell ref="M5:N5"/>
  </mergeCells>
  <conditionalFormatting sqref="C8">
    <cfRule type="cellIs" dxfId="29" priority="3" operator="equal">
      <formula>0</formula>
    </cfRule>
  </conditionalFormatting>
  <conditionalFormatting sqref="C8">
    <cfRule type="cellIs" dxfId="28" priority="2" operator="equal">
      <formula>0</formula>
    </cfRule>
  </conditionalFormatting>
  <conditionalFormatting sqref="C8">
    <cfRule type="cellIs" dxfId="27" priority="1" operator="equal">
      <formula>0</formula>
    </cfRule>
  </conditionalFormatting>
  <dataValidations count="3">
    <dataValidation operator="greaterThanOrEqual" allowBlank="1" showInputMessage="1" showErrorMessage="1" sqref="D21:O30"/>
    <dataValidation allowBlank="1" showInputMessage="1" showErrorMessage="1" errorTitle="ATENÇÃO" error="Escolher título da situação de aprendizagem na lista suspensa" sqref="C7:O7"/>
    <dataValidation type="whole" operator="greaterThanOrEqual" allowBlank="1" showInputMessage="1" showErrorMessage="1" sqref="C21:C30">
      <formula1>0</formula1>
    </dataValidation>
  </dataValidations>
  <printOptions horizontalCentered="1" verticalCentered="1"/>
  <pageMargins left="0.23622047244094491" right="0.23622047244094491" top="1.1417322834645669" bottom="0.74803149606299213" header="0.31496062992125984" footer="0.31496062992125984"/>
  <pageSetup paperSize="9" scale="61" orientation="landscape" r:id="rId1"/>
  <headerFooter>
    <oddHeader>&amp;C&amp;G</oddHeader>
  </headerFooter>
  <rowBreaks count="1" manualBreakCount="1">
    <brk id="16" max="14" man="1"/>
  </rowBreaks>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8">
    <tabColor rgb="FF00B050"/>
  </sheetPr>
  <dimension ref="A1:O45"/>
  <sheetViews>
    <sheetView view="pageBreakPreview" zoomScale="70" zoomScaleNormal="90" zoomScaleSheetLayoutView="70" workbookViewId="0">
      <selection activeCell="L7" sqref="L7"/>
    </sheetView>
  </sheetViews>
  <sheetFormatPr defaultRowHeight="15" x14ac:dyDescent="0.25"/>
  <cols>
    <col min="1" max="1" width="3.5703125" style="53" customWidth="1"/>
    <col min="2" max="2" width="30.7109375" style="53" customWidth="1"/>
    <col min="3" max="3" width="25.28515625" style="53" bestFit="1" customWidth="1"/>
    <col min="4" max="4" width="15.7109375" style="53" customWidth="1"/>
    <col min="5" max="5" width="36" style="53" customWidth="1"/>
    <col min="6" max="6" width="27.85546875" style="53" customWidth="1"/>
    <col min="7" max="9" width="20.7109375" style="53" customWidth="1"/>
    <col min="10" max="10" width="19.85546875" style="53" customWidth="1"/>
    <col min="11" max="11" width="20.7109375" style="53" customWidth="1"/>
    <col min="12" max="16384" width="9.140625" style="53"/>
  </cols>
  <sheetData>
    <row r="1" spans="1:15" ht="21" customHeight="1" thickTop="1" x14ac:dyDescent="0.3">
      <c r="A1" s="458" t="s">
        <v>463</v>
      </c>
      <c r="B1" s="459"/>
      <c r="C1" s="459"/>
      <c r="D1" s="459"/>
      <c r="E1" s="459"/>
      <c r="F1" s="459"/>
      <c r="G1" s="459"/>
      <c r="H1" s="459"/>
      <c r="I1" s="459"/>
      <c r="J1" s="459"/>
      <c r="K1" s="460"/>
    </row>
    <row r="2" spans="1:15" s="54" customFormat="1" ht="24.95" customHeight="1" x14ac:dyDescent="0.25">
      <c r="A2" s="406" t="s">
        <v>323</v>
      </c>
      <c r="B2" s="407"/>
      <c r="C2" s="407"/>
      <c r="D2" s="407"/>
      <c r="E2" s="407"/>
      <c r="F2" s="407"/>
      <c r="G2" s="407"/>
      <c r="H2" s="407"/>
      <c r="I2" s="407"/>
      <c r="J2" s="407"/>
      <c r="K2" s="408"/>
    </row>
    <row r="3" spans="1:15" s="54" customFormat="1" ht="24.95" customHeight="1" x14ac:dyDescent="0.25">
      <c r="A3" s="461" t="s">
        <v>376</v>
      </c>
      <c r="B3" s="462"/>
      <c r="C3" s="462"/>
      <c r="D3" s="462"/>
      <c r="E3" s="462"/>
      <c r="F3" s="462"/>
      <c r="G3" s="462"/>
      <c r="H3" s="462"/>
      <c r="I3" s="462"/>
      <c r="J3" s="462"/>
      <c r="K3" s="463"/>
    </row>
    <row r="4" spans="1:15" s="55" customFormat="1" ht="24.95" customHeight="1" x14ac:dyDescent="0.25">
      <c r="A4" s="443" t="s">
        <v>370</v>
      </c>
      <c r="B4" s="455"/>
      <c r="C4" s="387" t="str">
        <f>'Plano de Ensino'!D3</f>
        <v>Técnico em Informática para Internet</v>
      </c>
      <c r="D4" s="387"/>
      <c r="E4" s="387"/>
      <c r="F4" s="387"/>
      <c r="G4" s="387"/>
      <c r="H4" s="387"/>
      <c r="I4" s="74" t="s">
        <v>0</v>
      </c>
      <c r="J4" s="464" t="s">
        <v>307</v>
      </c>
      <c r="K4" s="465"/>
      <c r="L4" s="20"/>
      <c r="M4" s="20"/>
      <c r="N4" s="20"/>
      <c r="O4" s="48"/>
    </row>
    <row r="5" spans="1:15" s="55" customFormat="1" ht="24.95" customHeight="1" x14ac:dyDescent="0.25">
      <c r="A5" s="443" t="s">
        <v>371</v>
      </c>
      <c r="B5" s="455"/>
      <c r="C5" s="387" t="str">
        <f>'Plano de Ensino'!D4</f>
        <v>Estruturação de Inferface Web</v>
      </c>
      <c r="D5" s="387"/>
      <c r="E5" s="387"/>
      <c r="F5" s="387"/>
      <c r="G5" s="387"/>
      <c r="H5" s="387"/>
      <c r="I5" s="74" t="str">
        <f>'Plano de Ensino'!K4</f>
        <v xml:space="preserve">Carga horária: </v>
      </c>
      <c r="J5" s="466">
        <f>'Plano de Ensino'!O4</f>
        <v>80</v>
      </c>
      <c r="K5" s="467"/>
      <c r="L5" s="20"/>
      <c r="M5" s="20"/>
      <c r="N5" s="20"/>
      <c r="O5" s="48"/>
    </row>
    <row r="6" spans="1:15" s="55" customFormat="1" ht="28.5" customHeight="1" x14ac:dyDescent="0.25">
      <c r="A6" s="443" t="s">
        <v>324</v>
      </c>
      <c r="B6" s="455"/>
      <c r="C6" s="387" t="str">
        <f>'Plano de Ensino'!B9</f>
        <v>Desenvolvendo uma interface</v>
      </c>
      <c r="D6" s="387"/>
      <c r="E6" s="387"/>
      <c r="F6" s="387"/>
      <c r="G6" s="387"/>
      <c r="H6" s="387"/>
      <c r="I6" s="387"/>
      <c r="J6" s="387"/>
      <c r="K6" s="388"/>
      <c r="L6" s="20"/>
      <c r="M6" s="20"/>
      <c r="N6" s="20"/>
      <c r="O6" s="20"/>
    </row>
    <row r="7" spans="1:15" s="55" customFormat="1" ht="41.25" customHeight="1" x14ac:dyDescent="0.25">
      <c r="A7" s="397" t="s">
        <v>465</v>
      </c>
      <c r="B7" s="398"/>
      <c r="C7" s="456">
        <f>'PSA7 (aluno)'!C8</f>
        <v>0</v>
      </c>
      <c r="D7" s="456"/>
      <c r="E7" s="456"/>
      <c r="F7" s="456"/>
      <c r="G7" s="456"/>
      <c r="H7" s="456"/>
      <c r="I7" s="456"/>
      <c r="J7" s="456"/>
      <c r="K7" s="457"/>
      <c r="L7" s="59"/>
      <c r="M7" s="59"/>
      <c r="N7" s="59"/>
      <c r="O7" s="59"/>
    </row>
    <row r="8" spans="1:15" s="55" customFormat="1" ht="29.25" customHeight="1" x14ac:dyDescent="0.25">
      <c r="A8" s="414" t="s">
        <v>381</v>
      </c>
      <c r="B8" s="415"/>
      <c r="C8" s="415"/>
      <c r="D8" s="415"/>
      <c r="E8" s="415"/>
      <c r="F8" s="415"/>
      <c r="G8" s="415"/>
      <c r="H8" s="415"/>
      <c r="I8" s="415"/>
      <c r="J8" s="415"/>
      <c r="K8" s="416"/>
      <c r="L8" s="59"/>
      <c r="M8" s="59"/>
      <c r="N8" s="59"/>
      <c r="O8" s="59"/>
    </row>
    <row r="9" spans="1:15" ht="15" customHeight="1" x14ac:dyDescent="0.25">
      <c r="A9" s="443"/>
      <c r="B9" s="444" t="s">
        <v>326</v>
      </c>
      <c r="C9" s="98" t="s">
        <v>289</v>
      </c>
      <c r="D9" s="444" t="s">
        <v>455</v>
      </c>
      <c r="E9" s="444" t="s">
        <v>380</v>
      </c>
      <c r="F9" s="444" t="s">
        <v>377</v>
      </c>
      <c r="G9" s="444" t="s">
        <v>328</v>
      </c>
      <c r="H9" s="444" t="s">
        <v>327</v>
      </c>
      <c r="I9" s="455" t="s">
        <v>329</v>
      </c>
      <c r="J9" s="455" t="s">
        <v>402</v>
      </c>
      <c r="K9" s="455" t="s">
        <v>384</v>
      </c>
    </row>
    <row r="10" spans="1:15" ht="39" customHeight="1" x14ac:dyDescent="0.25">
      <c r="A10" s="443"/>
      <c r="B10" s="445"/>
      <c r="C10" s="90">
        <f>SUM(C11:C15)</f>
        <v>0</v>
      </c>
      <c r="D10" s="445"/>
      <c r="E10" s="445"/>
      <c r="F10" s="445"/>
      <c r="G10" s="445"/>
      <c r="H10" s="445"/>
      <c r="I10" s="455"/>
      <c r="J10" s="455"/>
      <c r="K10" s="455"/>
    </row>
    <row r="11" spans="1:15" s="56" customFormat="1" ht="80.099999999999994" customHeight="1" x14ac:dyDescent="0.2">
      <c r="A11" s="443"/>
      <c r="B11" s="121">
        <f>'Plano de Ensino'!E69</f>
        <v>0</v>
      </c>
      <c r="C11" s="114">
        <f>'Plano de Ensino'!I69</f>
        <v>0</v>
      </c>
      <c r="D11" s="230">
        <f>'Plano de Ensino'!F69</f>
        <v>0</v>
      </c>
      <c r="E11" s="91"/>
      <c r="F11" s="91"/>
      <c r="G11" s="91"/>
      <c r="H11" s="91"/>
      <c r="I11" s="105"/>
      <c r="J11" s="105"/>
      <c r="K11" s="105"/>
    </row>
    <row r="12" spans="1:15" s="56" customFormat="1" ht="80.099999999999994" customHeight="1" x14ac:dyDescent="0.2">
      <c r="A12" s="443"/>
      <c r="B12" s="121">
        <f>'Plano de Ensino'!E70</f>
        <v>0</v>
      </c>
      <c r="C12" s="114">
        <f>'Plano de Ensino'!I70</f>
        <v>0</v>
      </c>
      <c r="D12" s="230">
        <f>'Plano de Ensino'!F70</f>
        <v>0</v>
      </c>
      <c r="E12" s="91"/>
      <c r="F12" s="91"/>
      <c r="G12" s="91"/>
      <c r="H12" s="91"/>
      <c r="I12" s="105"/>
      <c r="J12" s="105"/>
      <c r="K12" s="105"/>
    </row>
    <row r="13" spans="1:15" s="56" customFormat="1" ht="80.099999999999994" customHeight="1" x14ac:dyDescent="0.2">
      <c r="A13" s="443"/>
      <c r="B13" s="121">
        <f>'Plano de Ensino'!E71</f>
        <v>0</v>
      </c>
      <c r="C13" s="114">
        <f>'Plano de Ensino'!I71</f>
        <v>0</v>
      </c>
      <c r="D13" s="230">
        <f>'Plano de Ensino'!F71</f>
        <v>0</v>
      </c>
      <c r="E13" s="91"/>
      <c r="F13" s="91"/>
      <c r="G13" s="91"/>
      <c r="H13" s="91"/>
      <c r="I13" s="105"/>
      <c r="J13" s="105"/>
      <c r="K13" s="105"/>
    </row>
    <row r="14" spans="1:15" s="56" customFormat="1" ht="80.099999999999994" customHeight="1" x14ac:dyDescent="0.2">
      <c r="A14" s="443"/>
      <c r="B14" s="121">
        <f>'Plano de Ensino'!E72</f>
        <v>0</v>
      </c>
      <c r="C14" s="114">
        <f>'Plano de Ensino'!I72</f>
        <v>0</v>
      </c>
      <c r="D14" s="230">
        <f>'Plano de Ensino'!F72</f>
        <v>0</v>
      </c>
      <c r="E14" s="91"/>
      <c r="F14" s="91"/>
      <c r="G14" s="91"/>
      <c r="H14" s="91"/>
      <c r="I14" s="105"/>
      <c r="J14" s="105"/>
      <c r="K14" s="105"/>
    </row>
    <row r="15" spans="1:15" s="57" customFormat="1" ht="80.099999999999994" customHeight="1" x14ac:dyDescent="0.2">
      <c r="A15" s="443"/>
      <c r="B15" s="121">
        <f>'Plano de Ensino'!E73</f>
        <v>0</v>
      </c>
      <c r="C15" s="114">
        <f>'Plano de Ensino'!I73</f>
        <v>0</v>
      </c>
      <c r="D15" s="230">
        <f>'Plano de Ensino'!F73</f>
        <v>0</v>
      </c>
      <c r="E15" s="91"/>
      <c r="F15" s="91"/>
      <c r="G15" s="91"/>
      <c r="H15" s="91"/>
      <c r="I15" s="105"/>
      <c r="J15" s="105"/>
      <c r="K15" s="105"/>
    </row>
    <row r="16" spans="1:15" s="57" customFormat="1" ht="80.099999999999994" customHeight="1" x14ac:dyDescent="0.2">
      <c r="A16" s="175"/>
      <c r="B16" s="121">
        <f>'Plano de Ensino'!E74</f>
        <v>0</v>
      </c>
      <c r="C16" s="114">
        <f>'Plano de Ensino'!I74</f>
        <v>0</v>
      </c>
      <c r="D16" s="230">
        <f>'Plano de Ensino'!F74</f>
        <v>0</v>
      </c>
      <c r="E16" s="91"/>
      <c r="F16" s="91"/>
      <c r="G16" s="91"/>
      <c r="H16" s="91"/>
      <c r="I16" s="105"/>
      <c r="J16" s="105"/>
      <c r="K16" s="176"/>
    </row>
    <row r="17" spans="1:11" s="57" customFormat="1" ht="80.099999999999994" customHeight="1" x14ac:dyDescent="0.2">
      <c r="A17" s="175"/>
      <c r="B17" s="121">
        <f>'Plano de Ensino'!E75</f>
        <v>0</v>
      </c>
      <c r="C17" s="114">
        <f>'Plano de Ensino'!I75</f>
        <v>0</v>
      </c>
      <c r="D17" s="230">
        <f>'Plano de Ensino'!F75</f>
        <v>0</v>
      </c>
      <c r="E17" s="91"/>
      <c r="F17" s="91"/>
      <c r="G17" s="91"/>
      <c r="H17" s="91"/>
      <c r="I17" s="105"/>
      <c r="J17" s="105"/>
      <c r="K17" s="176"/>
    </row>
    <row r="18" spans="1:11" s="57" customFormat="1" ht="80.099999999999994" customHeight="1" x14ac:dyDescent="0.2">
      <c r="A18" s="175"/>
      <c r="B18" s="121">
        <f>'Plano de Ensino'!E76</f>
        <v>0</v>
      </c>
      <c r="C18" s="114">
        <f>'Plano de Ensino'!I76</f>
        <v>0</v>
      </c>
      <c r="D18" s="230">
        <f>'Plano de Ensino'!F76</f>
        <v>0</v>
      </c>
      <c r="E18" s="91"/>
      <c r="F18" s="91"/>
      <c r="G18" s="91"/>
      <c r="H18" s="91"/>
      <c r="I18" s="105"/>
      <c r="J18" s="105"/>
      <c r="K18" s="176"/>
    </row>
    <row r="19" spans="1:11" s="57" customFormat="1" ht="80.099999999999994" customHeight="1" x14ac:dyDescent="0.2">
      <c r="A19" s="175"/>
      <c r="B19" s="121">
        <f>'Plano de Ensino'!E77</f>
        <v>0</v>
      </c>
      <c r="C19" s="114">
        <f>'Plano de Ensino'!I77</f>
        <v>0</v>
      </c>
      <c r="D19" s="230">
        <f>'Plano de Ensino'!F77</f>
        <v>0</v>
      </c>
      <c r="E19" s="91"/>
      <c r="F19" s="91"/>
      <c r="G19" s="91"/>
      <c r="H19" s="91"/>
      <c r="I19" s="105"/>
      <c r="J19" s="105"/>
      <c r="K19" s="176"/>
    </row>
    <row r="20" spans="1:11" s="57" customFormat="1" ht="80.099999999999994" customHeight="1" x14ac:dyDescent="0.2">
      <c r="A20" s="175"/>
      <c r="B20" s="121">
        <f>'Plano de Ensino'!E78</f>
        <v>0</v>
      </c>
      <c r="C20" s="114">
        <f>'Plano de Ensino'!I78</f>
        <v>0</v>
      </c>
      <c r="D20" s="230">
        <f>'Plano de Ensino'!F78</f>
        <v>0</v>
      </c>
      <c r="E20" s="91"/>
      <c r="F20" s="91"/>
      <c r="G20" s="91"/>
      <c r="H20" s="91"/>
      <c r="I20" s="105"/>
      <c r="J20" s="105"/>
      <c r="K20" s="176"/>
    </row>
    <row r="21" spans="1:11" s="57" customFormat="1" ht="50.1" hidden="1" customHeight="1" x14ac:dyDescent="0.2">
      <c r="A21" s="77"/>
      <c r="B21" s="87"/>
      <c r="C21" s="67"/>
      <c r="D21" s="67"/>
      <c r="E21" s="85"/>
      <c r="F21" s="85"/>
      <c r="G21" s="85"/>
      <c r="H21" s="85"/>
      <c r="I21" s="85"/>
      <c r="J21" s="68"/>
      <c r="K21" s="86"/>
    </row>
    <row r="22" spans="1:11" s="57" customFormat="1" ht="30" customHeight="1" x14ac:dyDescent="0.2">
      <c r="A22" s="414" t="s">
        <v>382</v>
      </c>
      <c r="B22" s="415"/>
      <c r="C22" s="415"/>
      <c r="D22" s="415"/>
      <c r="E22" s="415"/>
      <c r="F22" s="415"/>
      <c r="G22" s="415"/>
      <c r="H22" s="415"/>
      <c r="I22" s="415"/>
      <c r="J22" s="415"/>
      <c r="K22" s="416"/>
    </row>
    <row r="23" spans="1:11" ht="15" customHeight="1" x14ac:dyDescent="0.25">
      <c r="A23" s="443"/>
      <c r="B23" s="455" t="s">
        <v>386</v>
      </c>
      <c r="C23" s="389" t="s">
        <v>354</v>
      </c>
      <c r="D23" s="446" t="s">
        <v>400</v>
      </c>
      <c r="E23" s="447"/>
      <c r="F23" s="448"/>
      <c r="G23" s="455" t="s">
        <v>383</v>
      </c>
      <c r="H23" s="455"/>
      <c r="I23" s="446" t="s">
        <v>372</v>
      </c>
      <c r="J23" s="447"/>
      <c r="K23" s="476"/>
    </row>
    <row r="24" spans="1:11" x14ac:dyDescent="0.25">
      <c r="A24" s="443"/>
      <c r="B24" s="455"/>
      <c r="C24" s="389"/>
      <c r="D24" s="449"/>
      <c r="E24" s="450"/>
      <c r="F24" s="451"/>
      <c r="G24" s="98" t="s">
        <v>330</v>
      </c>
      <c r="H24" s="98" t="s">
        <v>331</v>
      </c>
      <c r="I24" s="449"/>
      <c r="J24" s="450"/>
      <c r="K24" s="477"/>
    </row>
    <row r="25" spans="1:11" s="104" customFormat="1" ht="300" customHeight="1" x14ac:dyDescent="0.25">
      <c r="A25" s="443"/>
      <c r="B25" s="115" t="str">
        <f>C6</f>
        <v>Desenvolvendo uma interface</v>
      </c>
      <c r="C25" s="116">
        <f>'Plano de Ensino'!D69</f>
        <v>0</v>
      </c>
      <c r="D25" s="452"/>
      <c r="E25" s="453"/>
      <c r="F25" s="454"/>
      <c r="G25" s="103"/>
      <c r="H25" s="103"/>
      <c r="I25" s="478"/>
      <c r="J25" s="479"/>
      <c r="K25" s="480"/>
    </row>
    <row r="26" spans="1:11" ht="30" hidden="1" customHeight="1" x14ac:dyDescent="0.25">
      <c r="A26" s="443"/>
      <c r="B26" s="88"/>
      <c r="C26" s="75"/>
      <c r="D26" s="75"/>
      <c r="E26" s="75"/>
      <c r="F26" s="75"/>
      <c r="G26" s="66"/>
      <c r="H26" s="66"/>
      <c r="I26" s="66"/>
      <c r="J26" s="474"/>
      <c r="K26" s="475"/>
    </row>
    <row r="27" spans="1:11" ht="30" hidden="1" customHeight="1" x14ac:dyDescent="0.25">
      <c r="A27" s="443"/>
      <c r="B27" s="88"/>
      <c r="C27" s="75"/>
      <c r="D27" s="75"/>
      <c r="E27" s="75"/>
      <c r="F27" s="75"/>
      <c r="G27" s="66"/>
      <c r="H27" s="66"/>
      <c r="I27" s="66"/>
      <c r="J27" s="474"/>
      <c r="K27" s="475"/>
    </row>
    <row r="28" spans="1:11" ht="30" hidden="1" customHeight="1" x14ac:dyDescent="0.25">
      <c r="A28" s="443"/>
      <c r="B28" s="88"/>
      <c r="C28" s="75"/>
      <c r="D28" s="75"/>
      <c r="E28" s="75"/>
      <c r="F28" s="75"/>
      <c r="G28" s="66"/>
      <c r="H28" s="66"/>
      <c r="I28" s="66"/>
      <c r="J28" s="474"/>
      <c r="K28" s="475"/>
    </row>
    <row r="29" spans="1:11" ht="30" hidden="1" customHeight="1" x14ac:dyDescent="0.25">
      <c r="A29" s="443"/>
      <c r="B29" s="88"/>
      <c r="C29" s="75"/>
      <c r="D29" s="75"/>
      <c r="E29" s="75"/>
      <c r="F29" s="75"/>
      <c r="G29" s="66"/>
      <c r="H29" s="66"/>
      <c r="I29" s="66"/>
      <c r="J29" s="474"/>
      <c r="K29" s="475"/>
    </row>
    <row r="30" spans="1:11" ht="30" hidden="1" customHeight="1" x14ac:dyDescent="0.25">
      <c r="A30" s="77"/>
      <c r="B30" s="88"/>
      <c r="C30" s="75"/>
      <c r="D30" s="75"/>
      <c r="E30" s="75"/>
      <c r="F30" s="75"/>
      <c r="G30" s="66"/>
      <c r="H30" s="66"/>
      <c r="I30" s="66"/>
      <c r="J30" s="474"/>
      <c r="K30" s="475"/>
    </row>
    <row r="31" spans="1:11" ht="15" customHeight="1" x14ac:dyDescent="0.25">
      <c r="A31" s="468" t="s">
        <v>387</v>
      </c>
      <c r="B31" s="469"/>
      <c r="C31" s="469"/>
      <c r="D31" s="469"/>
      <c r="E31" s="469"/>
      <c r="F31" s="469"/>
      <c r="G31" s="469"/>
      <c r="H31" s="469"/>
      <c r="I31" s="469"/>
      <c r="J31" s="469"/>
      <c r="K31" s="470"/>
    </row>
    <row r="32" spans="1:11" ht="144.75" customHeight="1" thickBot="1" x14ac:dyDescent="0.3">
      <c r="A32" s="471"/>
      <c r="B32" s="472"/>
      <c r="C32" s="472"/>
      <c r="D32" s="472"/>
      <c r="E32" s="472"/>
      <c r="F32" s="472"/>
      <c r="G32" s="472"/>
      <c r="H32" s="472"/>
      <c r="I32" s="472"/>
      <c r="J32" s="472"/>
      <c r="K32" s="473"/>
    </row>
    <row r="33" spans="2:13" ht="15.75" thickTop="1" x14ac:dyDescent="0.25"/>
    <row r="34" spans="2:13" ht="30" hidden="1" x14ac:dyDescent="0.25">
      <c r="B34" s="53" t="s">
        <v>368</v>
      </c>
      <c r="C34" s="53" t="s">
        <v>369</v>
      </c>
    </row>
    <row r="35" spans="2:13" hidden="1" x14ac:dyDescent="0.25">
      <c r="B35" s="53" t="str">
        <f>'PSA1 (aluno)'!A47</f>
        <v>Desenvolvendo uma interface</v>
      </c>
      <c r="C35" s="58" t="str">
        <f>'PSA1 (aluno)'!A21</f>
        <v>Estudos dos conteúdos programáticos e realização dos exercícios de passagem.</v>
      </c>
      <c r="D35" s="58"/>
      <c r="E35" s="60" t="s">
        <v>318</v>
      </c>
      <c r="F35" s="60"/>
      <c r="G35" s="60"/>
      <c r="H35" s="60"/>
      <c r="I35" s="60"/>
      <c r="J35" s="60"/>
      <c r="K35" s="60"/>
      <c r="L35" s="60"/>
      <c r="M35" s="61"/>
    </row>
    <row r="36" spans="2:13" hidden="1" x14ac:dyDescent="0.25">
      <c r="B36" s="53" t="str">
        <f>'PSA1 (aluno)'!A48</f>
        <v>Site responsivo</v>
      </c>
      <c r="C36" s="58" t="str">
        <f>'PSA1 (aluno)'!A22</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D36" s="58"/>
      <c r="E36" s="62" t="s">
        <v>320</v>
      </c>
      <c r="F36" s="62"/>
      <c r="G36" s="62"/>
      <c r="H36" s="62"/>
      <c r="I36" s="62"/>
      <c r="J36" s="62"/>
      <c r="K36" s="62"/>
      <c r="L36" s="62"/>
      <c r="M36" s="63"/>
    </row>
    <row r="37" spans="2:13" hidden="1" x14ac:dyDescent="0.25">
      <c r="B37" s="53">
        <f>'PSA1 (aluno)'!A49</f>
        <v>0</v>
      </c>
      <c r="C37" s="58" t="str">
        <f>'PSA1 (aluno)'!A23</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D37" s="58"/>
      <c r="E37" s="62" t="s">
        <v>321</v>
      </c>
      <c r="F37" s="62"/>
      <c r="G37" s="62"/>
      <c r="H37" s="62"/>
      <c r="I37" s="62"/>
      <c r="J37" s="62"/>
      <c r="K37" s="62"/>
      <c r="L37" s="62"/>
      <c r="M37" s="63"/>
    </row>
    <row r="38" spans="2:13" hidden="1" x14ac:dyDescent="0.25">
      <c r="B38" s="53">
        <f>'PSA1 (aluno)'!A50</f>
        <v>0</v>
      </c>
      <c r="C38" s="58">
        <f>'PSA1 (aluno)'!A24</f>
        <v>0</v>
      </c>
      <c r="D38" s="58"/>
      <c r="E38" s="64" t="s">
        <v>322</v>
      </c>
      <c r="F38" s="64"/>
      <c r="G38" s="64"/>
      <c r="H38" s="64"/>
      <c r="I38" s="64"/>
      <c r="J38" s="64"/>
      <c r="K38" s="64"/>
      <c r="L38" s="64"/>
      <c r="M38" s="65"/>
    </row>
    <row r="39" spans="2:13" hidden="1" x14ac:dyDescent="0.25">
      <c r="B39" s="53">
        <f>'PSA1 (aluno)'!A51</f>
        <v>0</v>
      </c>
      <c r="C39" s="58">
        <f>'PSA1 (aluno)'!A25</f>
        <v>0</v>
      </c>
      <c r="D39" s="58"/>
    </row>
    <row r="40" spans="2:13" hidden="1" x14ac:dyDescent="0.25">
      <c r="B40" s="53">
        <f>'PSA1 (aluno)'!A52</f>
        <v>0</v>
      </c>
      <c r="C40" s="58">
        <f>'PSA1 (aluno)'!A26</f>
        <v>0</v>
      </c>
      <c r="D40" s="58"/>
    </row>
    <row r="41" spans="2:13" hidden="1" x14ac:dyDescent="0.25">
      <c r="B41" s="53">
        <f>'PSA1 (aluno)'!A53</f>
        <v>0</v>
      </c>
      <c r="C41" s="58">
        <f>'PSA1 (aluno)'!A27</f>
        <v>0</v>
      </c>
      <c r="D41" s="58"/>
    </row>
    <row r="42" spans="2:13" hidden="1" x14ac:dyDescent="0.25">
      <c r="B42" s="53">
        <f>'PSA1 (aluno)'!A54</f>
        <v>0</v>
      </c>
      <c r="C42" s="58">
        <f>'PSA1 (aluno)'!A28</f>
        <v>0</v>
      </c>
      <c r="D42" s="58"/>
    </row>
    <row r="43" spans="2:13" hidden="1" x14ac:dyDescent="0.25">
      <c r="B43" s="53">
        <f>'PSA1 (aluno)'!A55</f>
        <v>0</v>
      </c>
      <c r="C43" s="58">
        <f>'PSA1 (aluno)'!A29</f>
        <v>0</v>
      </c>
      <c r="D43" s="58"/>
    </row>
    <row r="44" spans="2:13" hidden="1" x14ac:dyDescent="0.25">
      <c r="B44" s="53">
        <f>'PSA1 (aluno)'!A56</f>
        <v>0</v>
      </c>
      <c r="C44" s="58">
        <f>'PSA1 (aluno)'!A30</f>
        <v>0</v>
      </c>
      <c r="D44" s="58"/>
    </row>
    <row r="45" spans="2:13" x14ac:dyDescent="0.25">
      <c r="C45" s="58"/>
      <c r="D45" s="58"/>
    </row>
  </sheetData>
  <mergeCells count="40">
    <mergeCell ref="J29:K29"/>
    <mergeCell ref="J30:K30"/>
    <mergeCell ref="A31:K31"/>
    <mergeCell ref="A32:K32"/>
    <mergeCell ref="J27:K27"/>
    <mergeCell ref="A23:A29"/>
    <mergeCell ref="B23:B24"/>
    <mergeCell ref="C23:C24"/>
    <mergeCell ref="G23:H23"/>
    <mergeCell ref="J26:K26"/>
    <mergeCell ref="I23:K24"/>
    <mergeCell ref="I25:K25"/>
    <mergeCell ref="J28:K28"/>
    <mergeCell ref="A5:B5"/>
    <mergeCell ref="C5:H5"/>
    <mergeCell ref="J5:K5"/>
    <mergeCell ref="A6:B6"/>
    <mergeCell ref="C6:K6"/>
    <mergeCell ref="A1:K1"/>
    <mergeCell ref="A2:K2"/>
    <mergeCell ref="A3:K3"/>
    <mergeCell ref="A4:B4"/>
    <mergeCell ref="C4:H4"/>
    <mergeCell ref="J4:K4"/>
    <mergeCell ref="D9:D10"/>
    <mergeCell ref="D23:F24"/>
    <mergeCell ref="D25:F25"/>
    <mergeCell ref="A7:B7"/>
    <mergeCell ref="C7:K7"/>
    <mergeCell ref="A8:K8"/>
    <mergeCell ref="A9:A15"/>
    <mergeCell ref="B9:B10"/>
    <mergeCell ref="E9:E10"/>
    <mergeCell ref="F9:F10"/>
    <mergeCell ref="G9:G10"/>
    <mergeCell ref="H9:H10"/>
    <mergeCell ref="I9:I10"/>
    <mergeCell ref="J9:J10"/>
    <mergeCell ref="K9:K10"/>
    <mergeCell ref="A22:K22"/>
  </mergeCells>
  <conditionalFormatting sqref="C7:D7">
    <cfRule type="cellIs" dxfId="26" priority="3" operator="equal">
      <formula>0</formula>
    </cfRule>
  </conditionalFormatting>
  <conditionalFormatting sqref="C7:D7">
    <cfRule type="cellIs" dxfId="25" priority="2" operator="equal">
      <formula>0</formula>
    </cfRule>
  </conditionalFormatting>
  <conditionalFormatting sqref="C7:D7">
    <cfRule type="cellIs" dxfId="24" priority="1" operator="equal">
      <formula>0</formula>
    </cfRule>
  </conditionalFormatting>
  <dataValidations count="2">
    <dataValidation allowBlank="1" showInputMessage="1" showErrorMessage="1" sqref="C7:K7"/>
    <dataValidation allowBlank="1" showInputMessage="1" showErrorMessage="1" errorTitle="ATENÇÃO" error="Escolher título da situação de aprendizagem na lista suspensa" sqref="C6:K6"/>
  </dataValidations>
  <printOptions horizontalCentered="1"/>
  <pageMargins left="0.23622047244094491" right="0.23622047244094491" top="1.1417322834645669" bottom="0.74803149606299213" header="0.31496062992125984" footer="0.31496062992125984"/>
  <pageSetup paperSize="9" scale="59" fitToHeight="2" orientation="landscape" r:id="rId1"/>
  <headerFooter>
    <oddHeader>&amp;C&amp;G</oddHeader>
  </headerFooter>
  <rowBreaks count="2" manualBreakCount="2">
    <brk id="15" max="9" man="1"/>
    <brk id="21" max="7" man="1"/>
  </rowBreaks>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9">
    <tabColor rgb="FF00B0F0"/>
  </sheetPr>
  <dimension ref="A1:O110"/>
  <sheetViews>
    <sheetView view="pageBreakPreview" zoomScale="85" zoomScaleNormal="97" zoomScaleSheetLayoutView="85" workbookViewId="0">
      <selection activeCell="A8" sqref="A8:B8"/>
    </sheetView>
  </sheetViews>
  <sheetFormatPr defaultRowHeight="15" x14ac:dyDescent="0.25"/>
  <cols>
    <col min="1" max="1" width="69.28515625" style="13" customWidth="1"/>
    <col min="2" max="2" width="9.42578125" style="13" customWidth="1"/>
    <col min="3" max="3" width="9.140625" style="13"/>
    <col min="4" max="4" width="7.7109375" style="13" customWidth="1"/>
    <col min="5" max="5" width="9.140625" style="13"/>
    <col min="6" max="6" width="13.7109375" style="13" customWidth="1"/>
    <col min="7" max="8" width="9.140625" style="13"/>
    <col min="9" max="9" width="11.28515625" style="13" customWidth="1"/>
    <col min="10" max="11" width="9.140625" style="13"/>
    <col min="12" max="12" width="9.28515625" style="13" bestFit="1" customWidth="1"/>
    <col min="13" max="14" width="9.140625" style="13"/>
    <col min="15" max="15" width="11.28515625" style="13" customWidth="1"/>
    <col min="16" max="16384" width="9.140625" style="13"/>
  </cols>
  <sheetData>
    <row r="1" spans="1:15" ht="15.75" thickTop="1" x14ac:dyDescent="0.25">
      <c r="A1" s="425"/>
      <c r="B1" s="426"/>
      <c r="C1" s="426"/>
      <c r="D1" s="426"/>
      <c r="E1" s="426"/>
      <c r="F1" s="426"/>
      <c r="G1" s="426"/>
      <c r="H1" s="426"/>
      <c r="I1" s="426"/>
      <c r="J1" s="426"/>
      <c r="K1" s="426"/>
      <c r="L1" s="426"/>
      <c r="M1" s="426"/>
      <c r="N1" s="426"/>
      <c r="O1" s="427"/>
    </row>
    <row r="2" spans="1:15" ht="18" x14ac:dyDescent="0.25">
      <c r="A2" s="403" t="s">
        <v>463</v>
      </c>
      <c r="B2" s="404"/>
      <c r="C2" s="404"/>
      <c r="D2" s="404"/>
      <c r="E2" s="404"/>
      <c r="F2" s="404"/>
      <c r="G2" s="404"/>
      <c r="H2" s="404"/>
      <c r="I2" s="404"/>
      <c r="J2" s="404"/>
      <c r="K2" s="404"/>
      <c r="L2" s="404"/>
      <c r="M2" s="404"/>
      <c r="N2" s="404"/>
      <c r="O2" s="405"/>
    </row>
    <row r="3" spans="1:15" s="14" customFormat="1" ht="24" customHeight="1" x14ac:dyDescent="0.25">
      <c r="A3" s="406" t="s">
        <v>323</v>
      </c>
      <c r="B3" s="407"/>
      <c r="C3" s="407"/>
      <c r="D3" s="407"/>
      <c r="E3" s="407"/>
      <c r="F3" s="407"/>
      <c r="G3" s="407"/>
      <c r="H3" s="407"/>
      <c r="I3" s="407"/>
      <c r="J3" s="407"/>
      <c r="K3" s="407"/>
      <c r="L3" s="407"/>
      <c r="M3" s="407"/>
      <c r="N3" s="407"/>
      <c r="O3" s="408"/>
    </row>
    <row r="4" spans="1:15" s="14" customFormat="1" ht="20.25" customHeight="1" x14ac:dyDescent="0.25">
      <c r="A4" s="409" t="s">
        <v>365</v>
      </c>
      <c r="B4" s="410"/>
      <c r="C4" s="410"/>
      <c r="D4" s="410"/>
      <c r="E4" s="410"/>
      <c r="F4" s="410"/>
      <c r="G4" s="410"/>
      <c r="H4" s="410"/>
      <c r="I4" s="410"/>
      <c r="J4" s="410"/>
      <c r="K4" s="410"/>
      <c r="L4" s="410"/>
      <c r="M4" s="410"/>
      <c r="N4" s="410"/>
      <c r="O4" s="411"/>
    </row>
    <row r="5" spans="1:15" s="14" customFormat="1" ht="18" customHeight="1" x14ac:dyDescent="0.25">
      <c r="A5" s="399" t="str">
        <f>'Plano de Ensino'!A3:C3</f>
        <v>Nome do curso:</v>
      </c>
      <c r="B5" s="400"/>
      <c r="C5" s="412" t="str">
        <f>'Plano de Ensino'!D3</f>
        <v>Técnico em Informática para Internet</v>
      </c>
      <c r="D5" s="412"/>
      <c r="E5" s="412"/>
      <c r="F5" s="412"/>
      <c r="G5" s="412"/>
      <c r="H5" s="412"/>
      <c r="I5" s="412"/>
      <c r="J5" s="412"/>
      <c r="K5" s="412"/>
      <c r="L5" s="412"/>
      <c r="M5" s="383" t="s">
        <v>0</v>
      </c>
      <c r="N5" s="383"/>
      <c r="O5" s="113" t="s">
        <v>307</v>
      </c>
    </row>
    <row r="6" spans="1:15" s="14" customFormat="1" ht="24.95" customHeight="1" x14ac:dyDescent="0.25">
      <c r="A6" s="395" t="str">
        <f>'Plano de Ensino'!A4:C4</f>
        <v>Unidade  Curricular:</v>
      </c>
      <c r="B6" s="383"/>
      <c r="C6" s="412" t="str">
        <f>'Plano de Ensino'!D4</f>
        <v>Estruturação de Inferface Web</v>
      </c>
      <c r="D6" s="412"/>
      <c r="E6" s="412"/>
      <c r="F6" s="412"/>
      <c r="G6" s="412"/>
      <c r="H6" s="412"/>
      <c r="I6" s="412"/>
      <c r="J6" s="412"/>
      <c r="K6" s="412"/>
      <c r="L6" s="412"/>
      <c r="M6" s="383" t="str">
        <f>'Plano de Ensino'!K4</f>
        <v xml:space="preserve">Carga horária: </v>
      </c>
      <c r="N6" s="383"/>
      <c r="O6" s="112">
        <f>'Plano de Ensino'!O4</f>
        <v>80</v>
      </c>
    </row>
    <row r="7" spans="1:15" s="14" customFormat="1" ht="24.95" customHeight="1" x14ac:dyDescent="0.25">
      <c r="A7" s="395" t="s">
        <v>324</v>
      </c>
      <c r="B7" s="396"/>
      <c r="C7" s="387" t="str">
        <f>'Plano de Ensino'!B9</f>
        <v>Desenvolvendo uma interface</v>
      </c>
      <c r="D7" s="387"/>
      <c r="E7" s="387"/>
      <c r="F7" s="387"/>
      <c r="G7" s="387"/>
      <c r="H7" s="387"/>
      <c r="I7" s="387"/>
      <c r="J7" s="387"/>
      <c r="K7" s="387"/>
      <c r="L7" s="387"/>
      <c r="M7" s="387"/>
      <c r="N7" s="387"/>
      <c r="O7" s="388"/>
    </row>
    <row r="8" spans="1:15" s="14" customFormat="1" ht="39.75" customHeight="1" x14ac:dyDescent="0.25">
      <c r="A8" s="397" t="s">
        <v>465</v>
      </c>
      <c r="B8" s="398"/>
      <c r="C8" s="393"/>
      <c r="D8" s="393"/>
      <c r="E8" s="393"/>
      <c r="F8" s="393"/>
      <c r="G8" s="393"/>
      <c r="H8" s="393"/>
      <c r="I8" s="393"/>
      <c r="J8" s="393"/>
      <c r="K8" s="393"/>
      <c r="L8" s="393"/>
      <c r="M8" s="393"/>
      <c r="N8" s="393"/>
      <c r="O8" s="394"/>
    </row>
    <row r="9" spans="1:15" s="15" customFormat="1" ht="24.95" customHeight="1" x14ac:dyDescent="0.2">
      <c r="A9" s="384" t="s">
        <v>361</v>
      </c>
      <c r="B9" s="385"/>
      <c r="C9" s="385"/>
      <c r="D9" s="385"/>
      <c r="E9" s="385"/>
      <c r="F9" s="385"/>
      <c r="G9" s="385"/>
      <c r="H9" s="385"/>
      <c r="I9" s="385"/>
      <c r="J9" s="385"/>
      <c r="K9" s="385"/>
      <c r="L9" s="385"/>
      <c r="M9" s="385"/>
      <c r="N9" s="385"/>
      <c r="O9" s="386"/>
    </row>
    <row r="10" spans="1:15" s="15" customFormat="1" ht="96" customHeight="1" x14ac:dyDescent="0.2">
      <c r="A10" s="390"/>
      <c r="B10" s="391"/>
      <c r="C10" s="391"/>
      <c r="D10" s="391"/>
      <c r="E10" s="391"/>
      <c r="F10" s="391"/>
      <c r="G10" s="391"/>
      <c r="H10" s="391"/>
      <c r="I10" s="391"/>
      <c r="J10" s="391"/>
      <c r="K10" s="391"/>
      <c r="L10" s="391"/>
      <c r="M10" s="391"/>
      <c r="N10" s="391"/>
      <c r="O10" s="392"/>
    </row>
    <row r="11" spans="1:15" s="15" customFormat="1" ht="20.100000000000001" customHeight="1" x14ac:dyDescent="0.2">
      <c r="A11" s="384" t="s">
        <v>325</v>
      </c>
      <c r="B11" s="385"/>
      <c r="C11" s="385"/>
      <c r="D11" s="385"/>
      <c r="E11" s="385"/>
      <c r="F11" s="385"/>
      <c r="G11" s="385"/>
      <c r="H11" s="385"/>
      <c r="I11" s="385"/>
      <c r="J11" s="385"/>
      <c r="K11" s="385"/>
      <c r="L11" s="385"/>
      <c r="M11" s="385"/>
      <c r="N11" s="385"/>
      <c r="O11" s="386"/>
    </row>
    <row r="12" spans="1:15" s="15" customFormat="1" ht="88.5" customHeight="1" x14ac:dyDescent="0.2">
      <c r="A12" s="390"/>
      <c r="B12" s="391"/>
      <c r="C12" s="391"/>
      <c r="D12" s="391"/>
      <c r="E12" s="391"/>
      <c r="F12" s="391"/>
      <c r="G12" s="391"/>
      <c r="H12" s="391"/>
      <c r="I12" s="391"/>
      <c r="J12" s="391"/>
      <c r="K12" s="391"/>
      <c r="L12" s="391"/>
      <c r="M12" s="391"/>
      <c r="N12" s="391"/>
      <c r="O12" s="392"/>
    </row>
    <row r="13" spans="1:15" s="15" customFormat="1" ht="20.100000000000001" customHeight="1" x14ac:dyDescent="0.2">
      <c r="A13" s="384" t="s">
        <v>362</v>
      </c>
      <c r="B13" s="385"/>
      <c r="C13" s="385"/>
      <c r="D13" s="385"/>
      <c r="E13" s="385"/>
      <c r="F13" s="385"/>
      <c r="G13" s="385"/>
      <c r="H13" s="385"/>
      <c r="I13" s="385"/>
      <c r="J13" s="385"/>
      <c r="K13" s="385"/>
      <c r="L13" s="385"/>
      <c r="M13" s="385"/>
      <c r="N13" s="385"/>
      <c r="O13" s="386"/>
    </row>
    <row r="14" spans="1:15" s="15" customFormat="1" ht="88.5" customHeight="1" x14ac:dyDescent="0.2">
      <c r="A14" s="390"/>
      <c r="B14" s="391"/>
      <c r="C14" s="391"/>
      <c r="D14" s="391"/>
      <c r="E14" s="391"/>
      <c r="F14" s="391"/>
      <c r="G14" s="391"/>
      <c r="H14" s="391"/>
      <c r="I14" s="391"/>
      <c r="J14" s="391"/>
      <c r="K14" s="391"/>
      <c r="L14" s="391"/>
      <c r="M14" s="391"/>
      <c r="N14" s="391"/>
      <c r="O14" s="392"/>
    </row>
    <row r="15" spans="1:15" s="15" customFormat="1" ht="20.100000000000001" customHeight="1" x14ac:dyDescent="0.2">
      <c r="A15" s="384" t="s">
        <v>392</v>
      </c>
      <c r="B15" s="385"/>
      <c r="C15" s="385"/>
      <c r="D15" s="385"/>
      <c r="E15" s="385"/>
      <c r="F15" s="385"/>
      <c r="G15" s="385"/>
      <c r="H15" s="385"/>
      <c r="I15" s="385"/>
      <c r="J15" s="385"/>
      <c r="K15" s="385"/>
      <c r="L15" s="385"/>
      <c r="M15" s="385"/>
      <c r="N15" s="385"/>
      <c r="O15" s="386"/>
    </row>
    <row r="16" spans="1:15" s="15" customFormat="1" ht="76.5" customHeight="1" x14ac:dyDescent="0.2">
      <c r="A16" s="417"/>
      <c r="B16" s="418"/>
      <c r="C16" s="418"/>
      <c r="D16" s="418"/>
      <c r="E16" s="418"/>
      <c r="F16" s="418"/>
      <c r="G16" s="418"/>
      <c r="H16" s="418"/>
      <c r="I16" s="418"/>
      <c r="J16" s="418"/>
      <c r="K16" s="418"/>
      <c r="L16" s="418"/>
      <c r="M16" s="418"/>
      <c r="N16" s="418"/>
      <c r="O16" s="419"/>
    </row>
    <row r="17" spans="1:15" s="49" customFormat="1" ht="31.5" customHeight="1" x14ac:dyDescent="0.3">
      <c r="A17" s="414" t="s">
        <v>364</v>
      </c>
      <c r="B17" s="415"/>
      <c r="C17" s="415"/>
      <c r="D17" s="415"/>
      <c r="E17" s="415"/>
      <c r="F17" s="415"/>
      <c r="G17" s="415"/>
      <c r="H17" s="415"/>
      <c r="I17" s="415"/>
      <c r="J17" s="415"/>
      <c r="K17" s="415"/>
      <c r="L17" s="415"/>
      <c r="M17" s="415"/>
      <c r="N17" s="415"/>
      <c r="O17" s="416"/>
    </row>
    <row r="18" spans="1:15" ht="36" customHeight="1" x14ac:dyDescent="0.25">
      <c r="A18" s="78" t="s">
        <v>312</v>
      </c>
      <c r="B18" s="389" t="s">
        <v>363</v>
      </c>
      <c r="C18" s="296" t="s">
        <v>315</v>
      </c>
      <c r="D18" s="296"/>
      <c r="E18" s="296"/>
      <c r="F18" s="296"/>
      <c r="G18" s="296"/>
      <c r="H18" s="296" t="s">
        <v>316</v>
      </c>
      <c r="I18" s="296"/>
      <c r="J18" s="296"/>
      <c r="K18" s="296"/>
      <c r="L18" s="296"/>
      <c r="M18" s="431" t="s">
        <v>314</v>
      </c>
      <c r="N18" s="432"/>
      <c r="O18" s="433"/>
    </row>
    <row r="19" spans="1:15" ht="45" customHeight="1" x14ac:dyDescent="0.25">
      <c r="A19" s="413" t="s">
        <v>332</v>
      </c>
      <c r="B19" s="389"/>
      <c r="C19" s="187" t="s">
        <v>289</v>
      </c>
      <c r="D19" s="420" t="s">
        <v>397</v>
      </c>
      <c r="E19" s="420" t="s">
        <v>398</v>
      </c>
      <c r="F19" s="420" t="s">
        <v>358</v>
      </c>
      <c r="G19" s="420" t="s">
        <v>357</v>
      </c>
      <c r="H19" s="179" t="s">
        <v>289</v>
      </c>
      <c r="I19" s="420" t="s">
        <v>385</v>
      </c>
      <c r="J19" s="420" t="s">
        <v>339</v>
      </c>
      <c r="K19" s="420" t="s">
        <v>358</v>
      </c>
      <c r="L19" s="420" t="s">
        <v>357</v>
      </c>
      <c r="M19" s="434"/>
      <c r="N19" s="435"/>
      <c r="O19" s="436"/>
    </row>
    <row r="20" spans="1:15" ht="21" x14ac:dyDescent="0.25">
      <c r="A20" s="413"/>
      <c r="B20" s="70">
        <f>SUM(B21:B44)</f>
        <v>36</v>
      </c>
      <c r="C20" s="70">
        <f t="shared" ref="C20:H20" si="0">SUM(C21:C44)</f>
        <v>28</v>
      </c>
      <c r="D20" s="302"/>
      <c r="E20" s="302"/>
      <c r="F20" s="302"/>
      <c r="G20" s="302"/>
      <c r="H20" s="70">
        <f t="shared" si="0"/>
        <v>8</v>
      </c>
      <c r="I20" s="302"/>
      <c r="J20" s="302"/>
      <c r="K20" s="302"/>
      <c r="L20" s="302"/>
      <c r="M20" s="437"/>
      <c r="N20" s="438"/>
      <c r="O20" s="439"/>
    </row>
    <row r="21" spans="1:15" ht="30" x14ac:dyDescent="0.25">
      <c r="A21" s="124" t="str">
        <f>'Plano de Ensino'!E9</f>
        <v>Estudos dos conteúdos programáticos e realização dos exercícios de passagem.</v>
      </c>
      <c r="B21" s="123">
        <f>'Plano de Ensino'!I9</f>
        <v>22</v>
      </c>
      <c r="C21" s="110">
        <f>'Plano de Ensino'!K9</f>
        <v>22</v>
      </c>
      <c r="D21" s="111" t="str">
        <f>IF('Plano de Ensino'!L9&gt;0,'Plano de Ensino'!L9,"-")</f>
        <v>-</v>
      </c>
      <c r="E21" s="111" t="str">
        <f>IF('Plano de Ensino'!M9&gt;0,'Plano de Ensino'!M9,"-")</f>
        <v>-</v>
      </c>
      <c r="F21" s="111" t="str">
        <f>IF('Plano de Ensino'!N9&gt;0,'Plano de Ensino'!N9,"-")</f>
        <v>-</v>
      </c>
      <c r="G21" s="111" t="str">
        <f>IF('Plano de Ensino'!O9&gt;0,'Plano de Ensino'!O9,"-")</f>
        <v>-</v>
      </c>
      <c r="H21" s="111" t="str">
        <f>IF('Plano de Ensino'!P9&gt;0,'Plano de Ensino'!P9,"-")</f>
        <v>-</v>
      </c>
      <c r="I21" s="111" t="str">
        <f>IF('Plano de Ensino'!R9&gt;0,'Plano de Ensino'!R9,"-")</f>
        <v>-</v>
      </c>
      <c r="J21" s="111" t="str">
        <f>IF('Plano de Ensino'!S9&gt;0,'Plano de Ensino'!S9,"-")</f>
        <v>-</v>
      </c>
      <c r="K21" s="111" t="str">
        <f>IF('Plano de Ensino'!T9&gt;0,'Plano de Ensino'!T9,"-")</f>
        <v>-</v>
      </c>
      <c r="L21" s="111" t="str">
        <f>IF('Plano de Ensino'!U9&gt;0,'Plano de Ensino'!U9,"-")</f>
        <v>-</v>
      </c>
      <c r="M21" s="440" t="str">
        <f>IF('Plano de Ensino'!V9&gt;0,'Plano de Ensino'!V9,"-")</f>
        <v>-</v>
      </c>
      <c r="N21" s="441"/>
      <c r="O21" s="442"/>
    </row>
    <row r="22" spans="1:15" ht="409.5" x14ac:dyDescent="0.25">
      <c r="A22" s="124"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B22" s="123">
        <f>'Plano de Ensino'!I10</f>
        <v>6</v>
      </c>
      <c r="C22" s="110">
        <f>'Plano de Ensino'!K10</f>
        <v>6</v>
      </c>
      <c r="D22" s="111" t="str">
        <f>IF('Plano de Ensino'!L10&gt;0,'Plano de Ensino'!L10,"-")</f>
        <v>Entrega de Atividade</v>
      </c>
      <c r="E22" s="111" t="str">
        <f>IF('Plano de Ensino'!M10&gt;0,'Plano de Ensino'!M10,"-")</f>
        <v>sim</v>
      </c>
      <c r="F22" s="111" t="str">
        <f>IF('Plano de Ensino'!N10&gt;0,'Plano de Ensino'!N10,"-")</f>
        <v>-</v>
      </c>
      <c r="G22" s="111" t="str">
        <f>IF('Plano de Ensino'!O10&gt;0,'Plano de Ensino'!O10,"-")</f>
        <v>-</v>
      </c>
      <c r="H22" s="111" t="str">
        <f>IF('Plano de Ensino'!P10&gt;0,'Plano de Ensino'!P10,"-")</f>
        <v>-</v>
      </c>
      <c r="I22" s="111" t="str">
        <f>IF('Plano de Ensino'!R10&gt;0,'Plano de Ensino'!R10,"-")</f>
        <v>-</v>
      </c>
      <c r="J22" s="111" t="str">
        <f>IF('Plano de Ensino'!S10&gt;0,'Plano de Ensino'!S10,"-")</f>
        <v>-</v>
      </c>
      <c r="K22" s="111" t="str">
        <f>IF('Plano de Ensino'!T10&gt;0,'Plano de Ensino'!T10,"-")</f>
        <v>-</v>
      </c>
      <c r="L22" s="111" t="str">
        <f>IF('Plano de Ensino'!U10&gt;0,'Plano de Ensino'!U10,"-")</f>
        <v>-</v>
      </c>
      <c r="M22" s="440" t="str">
        <f>IF('Plano de Ensino'!V10&gt;0,'Plano de Ensino'!V10,"-")</f>
        <v>Grupo</v>
      </c>
      <c r="N22" s="441"/>
      <c r="O22" s="442"/>
    </row>
    <row r="23" spans="1:15" ht="255" x14ac:dyDescent="0.25">
      <c r="A23" s="124"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B23" s="123">
        <f>'Plano de Ensino'!I11</f>
        <v>8</v>
      </c>
      <c r="C23" s="110">
        <f>'Plano de Ensino'!K11</f>
        <v>0</v>
      </c>
      <c r="D23" s="111" t="str">
        <f>IF('Plano de Ensino'!L11&gt;0,'Plano de Ensino'!L11,"-")</f>
        <v>-</v>
      </c>
      <c r="E23" s="111" t="str">
        <f>IF('Plano de Ensino'!M11&gt;0,'Plano de Ensino'!M11,"-")</f>
        <v>-</v>
      </c>
      <c r="F23" s="111" t="str">
        <f>IF('Plano de Ensino'!N11&gt;0,'Plano de Ensino'!N11,"-")</f>
        <v>-</v>
      </c>
      <c r="G23" s="111" t="str">
        <f>IF('Plano de Ensino'!O11&gt;0,'Plano de Ensino'!O11,"-")</f>
        <v>-</v>
      </c>
      <c r="H23" s="111">
        <f>IF('Plano de Ensino'!P11&gt;0,'Plano de Ensino'!P11,"-")</f>
        <v>8</v>
      </c>
      <c r="I23" s="111" t="str">
        <f>IF('Plano de Ensino'!R11&gt;0,'Plano de Ensino'!R11,"-")</f>
        <v>sim</v>
      </c>
      <c r="J23" s="111" t="str">
        <f>IF('Plano de Ensino'!S11&gt;0,'Plano de Ensino'!S11,"-")</f>
        <v>-</v>
      </c>
      <c r="K23" s="111" t="str">
        <f>IF('Plano de Ensino'!T11&gt;0,'Plano de Ensino'!T11,"-")</f>
        <v>-</v>
      </c>
      <c r="L23" s="111" t="str">
        <f>IF('Plano de Ensino'!U11&gt;0,'Plano de Ensino'!U11,"-")</f>
        <v>sim</v>
      </c>
      <c r="M23" s="440" t="str">
        <f>IF('Plano de Ensino'!V11&gt;0,'Plano de Ensino'!V11,"-")</f>
        <v>Grupo</v>
      </c>
      <c r="N23" s="441"/>
      <c r="O23" s="442"/>
    </row>
    <row r="24" spans="1:15" x14ac:dyDescent="0.25">
      <c r="A24" s="124">
        <f>'Plano de Ensino'!E12</f>
        <v>0</v>
      </c>
      <c r="B24" s="123">
        <f>'Plano de Ensino'!I12</f>
        <v>0</v>
      </c>
      <c r="C24" s="110">
        <f>'Plano de Ensino'!K12</f>
        <v>0</v>
      </c>
      <c r="D24" s="111" t="str">
        <f>IF('Plano de Ensino'!L12&gt;0,'Plano de Ensino'!L12,"-")</f>
        <v>-</v>
      </c>
      <c r="E24" s="111" t="str">
        <f>IF('Plano de Ensino'!M12&gt;0,'Plano de Ensino'!M12,"-")</f>
        <v>-</v>
      </c>
      <c r="F24" s="111" t="str">
        <f>IF('Plano de Ensino'!N12&gt;0,'Plano de Ensino'!N12,"-")</f>
        <v>-</v>
      </c>
      <c r="G24" s="111" t="str">
        <f>IF('Plano de Ensino'!O12&gt;0,'Plano de Ensino'!O12,"-")</f>
        <v>-</v>
      </c>
      <c r="H24" s="111" t="str">
        <f>IF('Plano de Ensino'!P12&gt;0,'Plano de Ensino'!P12,"-")</f>
        <v>-</v>
      </c>
      <c r="I24" s="111" t="str">
        <f>IF('Plano de Ensino'!R12&gt;0,'Plano de Ensino'!R12,"-")</f>
        <v>-</v>
      </c>
      <c r="J24" s="111" t="str">
        <f>IF('Plano de Ensino'!S12&gt;0,'Plano de Ensino'!S12,"-")</f>
        <v>-</v>
      </c>
      <c r="K24" s="111" t="str">
        <f>IF('Plano de Ensino'!T12&gt;0,'Plano de Ensino'!T12,"-")</f>
        <v>-</v>
      </c>
      <c r="L24" s="111" t="str">
        <f>IF('Plano de Ensino'!U12&gt;0,'Plano de Ensino'!U12,"-")</f>
        <v>-</v>
      </c>
      <c r="M24" s="440" t="str">
        <f>IF('Plano de Ensino'!V12&gt;0,'Plano de Ensino'!V12,"-")</f>
        <v>-</v>
      </c>
      <c r="N24" s="441"/>
      <c r="O24" s="442"/>
    </row>
    <row r="25" spans="1:15" x14ac:dyDescent="0.25">
      <c r="A25" s="124">
        <f>'Plano de Ensino'!E13</f>
        <v>0</v>
      </c>
      <c r="B25" s="123">
        <f>'Plano de Ensino'!I13</f>
        <v>0</v>
      </c>
      <c r="C25" s="110">
        <f>'Plano de Ensino'!K13</f>
        <v>0</v>
      </c>
      <c r="D25" s="111" t="str">
        <f>IF('Plano de Ensino'!L13&gt;0,'Plano de Ensino'!L13,"-")</f>
        <v>-</v>
      </c>
      <c r="E25" s="111" t="str">
        <f>IF('Plano de Ensino'!M13&gt;0,'Plano de Ensino'!M13,"-")</f>
        <v>-</v>
      </c>
      <c r="F25" s="111" t="str">
        <f>IF('Plano de Ensino'!N13&gt;0,'Plano de Ensino'!N13,"-")</f>
        <v>-</v>
      </c>
      <c r="G25" s="111" t="str">
        <f>IF('Plano de Ensino'!O13&gt;0,'Plano de Ensino'!O13,"-")</f>
        <v>-</v>
      </c>
      <c r="H25" s="111" t="str">
        <f>IF('Plano de Ensino'!P13&gt;0,'Plano de Ensino'!P13,"-")</f>
        <v>-</v>
      </c>
      <c r="I25" s="111" t="str">
        <f>IF('Plano de Ensino'!R13&gt;0,'Plano de Ensino'!R13,"-")</f>
        <v>-</v>
      </c>
      <c r="J25" s="111" t="str">
        <f>IF('Plano de Ensino'!S13&gt;0,'Plano de Ensino'!S13,"-")</f>
        <v>-</v>
      </c>
      <c r="K25" s="111" t="str">
        <f>IF('Plano de Ensino'!T13&gt;0,'Plano de Ensino'!T13,"-")</f>
        <v>-</v>
      </c>
      <c r="L25" s="111" t="str">
        <f>IF('Plano de Ensino'!U13&gt;0,'Plano de Ensino'!U13,"-")</f>
        <v>-</v>
      </c>
      <c r="M25" s="440" t="str">
        <f>IF('Plano de Ensino'!V13&gt;0,'Plano de Ensino'!V13,"-")</f>
        <v>-</v>
      </c>
      <c r="N25" s="441"/>
      <c r="O25" s="442"/>
    </row>
    <row r="26" spans="1:15" x14ac:dyDescent="0.25">
      <c r="A26" s="124">
        <f>'Plano de Ensino'!E14</f>
        <v>0</v>
      </c>
      <c r="B26" s="123">
        <f>'Plano de Ensino'!I14</f>
        <v>0</v>
      </c>
      <c r="C26" s="110">
        <f>'Plano de Ensino'!K14</f>
        <v>0</v>
      </c>
      <c r="D26" s="111" t="str">
        <f>IF('Plano de Ensino'!L14&gt;0,'Plano de Ensino'!L14,"-")</f>
        <v>-</v>
      </c>
      <c r="E26" s="111" t="str">
        <f>IF('Plano de Ensino'!M14&gt;0,'Plano de Ensino'!M14,"-")</f>
        <v>-</v>
      </c>
      <c r="F26" s="111" t="str">
        <f>IF('Plano de Ensino'!N14&gt;0,'Plano de Ensino'!N14,"-")</f>
        <v>-</v>
      </c>
      <c r="G26" s="111" t="str">
        <f>IF('Plano de Ensino'!O14&gt;0,'Plano de Ensino'!O14,"-")</f>
        <v>-</v>
      </c>
      <c r="H26" s="111" t="str">
        <f>IF('Plano de Ensino'!P14&gt;0,'Plano de Ensino'!P14,"-")</f>
        <v>-</v>
      </c>
      <c r="I26" s="111" t="str">
        <f>IF('Plano de Ensino'!R14&gt;0,'Plano de Ensino'!R14,"-")</f>
        <v>-</v>
      </c>
      <c r="J26" s="111" t="str">
        <f>IF('Plano de Ensino'!S14&gt;0,'Plano de Ensino'!S14,"-")</f>
        <v>-</v>
      </c>
      <c r="K26" s="111" t="str">
        <f>IF('Plano de Ensino'!T14&gt;0,'Plano de Ensino'!T14,"-")</f>
        <v>-</v>
      </c>
      <c r="L26" s="111" t="str">
        <f>IF('Plano de Ensino'!U14&gt;0,'Plano de Ensino'!U14,"-")</f>
        <v>-</v>
      </c>
      <c r="M26" s="440" t="str">
        <f>IF('Plano de Ensino'!V14&gt;0,'Plano de Ensino'!V14,"-")</f>
        <v>-</v>
      </c>
      <c r="N26" s="441"/>
      <c r="O26" s="442"/>
    </row>
    <row r="27" spans="1:15" x14ac:dyDescent="0.25">
      <c r="A27" s="124">
        <f>'Plano de Ensino'!E15</f>
        <v>0</v>
      </c>
      <c r="B27" s="123">
        <f>'Plano de Ensino'!I15</f>
        <v>0</v>
      </c>
      <c r="C27" s="110">
        <f>'Plano de Ensino'!K15</f>
        <v>0</v>
      </c>
      <c r="D27" s="111" t="str">
        <f>IF('Plano de Ensino'!L15&gt;0,'Plano de Ensino'!L15,"-")</f>
        <v>-</v>
      </c>
      <c r="E27" s="111" t="str">
        <f>IF('Plano de Ensino'!M15&gt;0,'Plano de Ensino'!M15,"-")</f>
        <v>-</v>
      </c>
      <c r="F27" s="111" t="str">
        <f>IF('Plano de Ensino'!N15&gt;0,'Plano de Ensino'!N15,"-")</f>
        <v>-</v>
      </c>
      <c r="G27" s="111" t="str">
        <f>IF('Plano de Ensino'!O15&gt;0,'Plano de Ensino'!O15,"-")</f>
        <v>-</v>
      </c>
      <c r="H27" s="111" t="str">
        <f>IF('Plano de Ensino'!P15&gt;0,'Plano de Ensino'!P15,"-")</f>
        <v>-</v>
      </c>
      <c r="I27" s="111" t="str">
        <f>IF('Plano de Ensino'!R15&gt;0,'Plano de Ensino'!R15,"-")</f>
        <v>-</v>
      </c>
      <c r="J27" s="111" t="str">
        <f>IF('Plano de Ensino'!S15&gt;0,'Plano de Ensino'!S15,"-")</f>
        <v>-</v>
      </c>
      <c r="K27" s="111" t="str">
        <f>IF('Plano de Ensino'!T15&gt;0,'Plano de Ensino'!T15,"-")</f>
        <v>-</v>
      </c>
      <c r="L27" s="111" t="str">
        <f>IF('Plano de Ensino'!U15&gt;0,'Plano de Ensino'!U15,"-")</f>
        <v>-</v>
      </c>
      <c r="M27" s="440" t="str">
        <f>IF('Plano de Ensino'!V15&gt;0,'Plano de Ensino'!V15,"-")</f>
        <v>-</v>
      </c>
      <c r="N27" s="441"/>
      <c r="O27" s="442"/>
    </row>
    <row r="28" spans="1:15" x14ac:dyDescent="0.25">
      <c r="A28" s="124">
        <f>'Plano de Ensino'!E16</f>
        <v>0</v>
      </c>
      <c r="B28" s="123">
        <f>'Plano de Ensino'!I16</f>
        <v>0</v>
      </c>
      <c r="C28" s="110">
        <f>'Plano de Ensino'!K16</f>
        <v>0</v>
      </c>
      <c r="D28" s="111" t="str">
        <f>IF('Plano de Ensino'!L16&gt;0,'Plano de Ensino'!L16,"-")</f>
        <v>-</v>
      </c>
      <c r="E28" s="111" t="str">
        <f>IF('Plano de Ensino'!M16&gt;0,'Plano de Ensino'!M16,"-")</f>
        <v>-</v>
      </c>
      <c r="F28" s="111" t="str">
        <f>IF('Plano de Ensino'!N16&gt;0,'Plano de Ensino'!N16,"-")</f>
        <v>-</v>
      </c>
      <c r="G28" s="111" t="str">
        <f>IF('Plano de Ensino'!O16&gt;0,'Plano de Ensino'!O16,"-")</f>
        <v>-</v>
      </c>
      <c r="H28" s="111" t="str">
        <f>IF('Plano de Ensino'!P16&gt;0,'Plano de Ensino'!P16,"-")</f>
        <v>-</v>
      </c>
      <c r="I28" s="111" t="str">
        <f>IF('Plano de Ensino'!R16&gt;0,'Plano de Ensino'!R16,"-")</f>
        <v>-</v>
      </c>
      <c r="J28" s="111" t="str">
        <f>IF('Plano de Ensino'!S16&gt;0,'Plano de Ensino'!S16,"-")</f>
        <v>-</v>
      </c>
      <c r="K28" s="111" t="str">
        <f>IF('Plano de Ensino'!T16&gt;0,'Plano de Ensino'!T16,"-")</f>
        <v>-</v>
      </c>
      <c r="L28" s="111" t="str">
        <f>IF('Plano de Ensino'!U16&gt;0,'Plano de Ensino'!U16,"-")</f>
        <v>-</v>
      </c>
      <c r="M28" s="440" t="str">
        <f>IF('Plano de Ensino'!V16&gt;0,'Plano de Ensino'!V16,"-")</f>
        <v>-</v>
      </c>
      <c r="N28" s="441"/>
      <c r="O28" s="442"/>
    </row>
    <row r="29" spans="1:15" x14ac:dyDescent="0.25">
      <c r="A29" s="124">
        <f>'Plano de Ensino'!E17</f>
        <v>0</v>
      </c>
      <c r="B29" s="123">
        <f>'Plano de Ensino'!I17</f>
        <v>0</v>
      </c>
      <c r="C29" s="110">
        <f>'Plano de Ensino'!K17</f>
        <v>0</v>
      </c>
      <c r="D29" s="111" t="str">
        <f>IF('Plano de Ensino'!L17&gt;0,'Plano de Ensino'!L17,"-")</f>
        <v>-</v>
      </c>
      <c r="E29" s="111" t="str">
        <f>IF('Plano de Ensino'!M17&gt;0,'Plano de Ensino'!M17,"-")</f>
        <v>-</v>
      </c>
      <c r="F29" s="111" t="str">
        <f>IF('Plano de Ensino'!N17&gt;0,'Plano de Ensino'!N17,"-")</f>
        <v>-</v>
      </c>
      <c r="G29" s="111" t="str">
        <f>IF('Plano de Ensino'!O17&gt;0,'Plano de Ensino'!O17,"-")</f>
        <v>-</v>
      </c>
      <c r="H29" s="111" t="str">
        <f>IF('Plano de Ensino'!P17&gt;0,'Plano de Ensino'!P17,"-")</f>
        <v>-</v>
      </c>
      <c r="I29" s="111" t="str">
        <f>IF('Plano de Ensino'!R17&gt;0,'Plano de Ensino'!R17,"-")</f>
        <v>-</v>
      </c>
      <c r="J29" s="111" t="str">
        <f>IF('Plano de Ensino'!S17&gt;0,'Plano de Ensino'!S17,"-")</f>
        <v>-</v>
      </c>
      <c r="K29" s="111" t="str">
        <f>IF('Plano de Ensino'!T17&gt;0,'Plano de Ensino'!T17,"-")</f>
        <v>-</v>
      </c>
      <c r="L29" s="111" t="str">
        <f>IF('Plano de Ensino'!U17&gt;0,'Plano de Ensino'!U17,"-")</f>
        <v>-</v>
      </c>
      <c r="M29" s="440" t="str">
        <f>IF('Plano de Ensino'!V17&gt;0,'Plano de Ensino'!V17,"-")</f>
        <v>-</v>
      </c>
      <c r="N29" s="441"/>
      <c r="O29" s="442"/>
    </row>
    <row r="30" spans="1:15" x14ac:dyDescent="0.25">
      <c r="A30" s="124">
        <f>'Plano de Ensino'!E18</f>
        <v>0</v>
      </c>
      <c r="B30" s="123">
        <f>'Plano de Ensino'!I18</f>
        <v>0</v>
      </c>
      <c r="C30" s="110">
        <f>'Plano de Ensino'!K18</f>
        <v>0</v>
      </c>
      <c r="D30" s="111" t="str">
        <f>IF('Plano de Ensino'!L18&gt;0,'Plano de Ensino'!L18,"-")</f>
        <v>-</v>
      </c>
      <c r="E30" s="111" t="str">
        <f>IF('Plano de Ensino'!M18&gt;0,'Plano de Ensino'!M18,"-")</f>
        <v>-</v>
      </c>
      <c r="F30" s="111" t="str">
        <f>IF('Plano de Ensino'!N18&gt;0,'Plano de Ensino'!N18,"-")</f>
        <v>-</v>
      </c>
      <c r="G30" s="111" t="str">
        <f>IF('Plano de Ensino'!O18&gt;0,'Plano de Ensino'!O18,"-")</f>
        <v>-</v>
      </c>
      <c r="H30" s="111" t="str">
        <f>IF('Plano de Ensino'!P18&gt;0,'Plano de Ensino'!P18,"-")</f>
        <v>-</v>
      </c>
      <c r="I30" s="111" t="str">
        <f>IF('Plano de Ensino'!R18&gt;0,'Plano de Ensino'!R18,"-")</f>
        <v>-</v>
      </c>
      <c r="J30" s="111" t="str">
        <f>IF('Plano de Ensino'!S18&gt;0,'Plano de Ensino'!S18,"-")</f>
        <v>-</v>
      </c>
      <c r="K30" s="111" t="str">
        <f>IF('Plano de Ensino'!T18&gt;0,'Plano de Ensino'!T18,"-")</f>
        <v>-</v>
      </c>
      <c r="L30" s="111" t="str">
        <f>IF('Plano de Ensino'!U18&gt;0,'Plano de Ensino'!U18,"-")</f>
        <v>-</v>
      </c>
      <c r="M30" s="440" t="str">
        <f>IF('Plano de Ensino'!V18&gt;0,'Plano de Ensino'!V18,"-")</f>
        <v>-</v>
      </c>
      <c r="N30" s="441"/>
      <c r="O30" s="442"/>
    </row>
    <row r="31" spans="1:15" x14ac:dyDescent="0.25">
      <c r="A31" s="421" t="s">
        <v>387</v>
      </c>
      <c r="B31" s="422"/>
      <c r="C31" s="422"/>
      <c r="D31" s="422"/>
      <c r="E31" s="422"/>
      <c r="F31" s="422"/>
      <c r="G31" s="422"/>
      <c r="H31" s="422"/>
      <c r="I31" s="422"/>
      <c r="J31" s="422"/>
      <c r="K31" s="422"/>
      <c r="L31" s="422"/>
      <c r="M31" s="422"/>
      <c r="N31" s="422"/>
      <c r="O31" s="423"/>
    </row>
    <row r="32" spans="1:15" ht="99.95" customHeight="1" x14ac:dyDescent="0.25">
      <c r="A32" s="424"/>
      <c r="B32" s="424"/>
      <c r="C32" s="424"/>
      <c r="D32" s="424"/>
      <c r="E32" s="424"/>
      <c r="F32" s="424"/>
      <c r="G32" s="424"/>
      <c r="H32" s="424"/>
      <c r="I32" s="424"/>
      <c r="J32" s="424"/>
      <c r="K32" s="424"/>
      <c r="L32" s="424"/>
      <c r="M32" s="424"/>
      <c r="N32" s="424"/>
      <c r="O32" s="424"/>
    </row>
    <row r="33" spans="1:9" x14ac:dyDescent="0.25">
      <c r="A33" s="16"/>
      <c r="B33" s="16"/>
      <c r="C33" s="17"/>
      <c r="D33" s="17"/>
      <c r="E33" s="18"/>
    </row>
    <row r="34" spans="1:9" x14ac:dyDescent="0.25">
      <c r="A34" s="16"/>
      <c r="B34" s="16"/>
      <c r="C34" s="17"/>
      <c r="D34" s="17"/>
      <c r="E34" s="18"/>
    </row>
    <row r="35" spans="1:9" x14ac:dyDescent="0.25">
      <c r="A35" s="16"/>
      <c r="B35" s="16"/>
      <c r="C35" s="17"/>
      <c r="D35" s="17"/>
      <c r="E35" s="18"/>
    </row>
    <row r="36" spans="1:9" x14ac:dyDescent="0.25">
      <c r="A36" s="16"/>
      <c r="B36" s="16"/>
      <c r="C36" s="17"/>
      <c r="D36" s="17"/>
      <c r="E36" s="18"/>
    </row>
    <row r="37" spans="1:9" x14ac:dyDescent="0.25">
      <c r="A37" s="16"/>
      <c r="B37" s="16"/>
      <c r="C37" s="17"/>
      <c r="D37" s="17"/>
      <c r="E37" s="18"/>
    </row>
    <row r="38" spans="1:9" x14ac:dyDescent="0.25">
      <c r="A38" s="16"/>
      <c r="B38" s="16"/>
      <c r="C38" s="17"/>
      <c r="D38" s="17"/>
      <c r="E38" s="18"/>
    </row>
    <row r="39" spans="1:9" x14ac:dyDescent="0.25">
      <c r="A39" s="16"/>
      <c r="B39" s="16"/>
      <c r="C39" s="17"/>
      <c r="D39" s="17"/>
      <c r="E39" s="18"/>
    </row>
    <row r="40" spans="1:9" x14ac:dyDescent="0.25">
      <c r="A40" s="16"/>
      <c r="B40" s="16"/>
      <c r="C40" s="17"/>
      <c r="D40" s="17"/>
      <c r="E40" s="18"/>
    </row>
    <row r="41" spans="1:9" x14ac:dyDescent="0.25">
      <c r="A41" s="16"/>
      <c r="B41" s="16"/>
      <c r="C41" s="17"/>
      <c r="D41" s="17"/>
      <c r="E41" s="18"/>
    </row>
    <row r="42" spans="1:9" x14ac:dyDescent="0.25">
      <c r="A42" s="16"/>
      <c r="B42" s="16"/>
      <c r="C42" s="17"/>
      <c r="D42" s="17"/>
      <c r="E42" s="18"/>
    </row>
    <row r="43" spans="1:9" x14ac:dyDescent="0.25">
      <c r="A43" s="16"/>
      <c r="B43" s="16"/>
      <c r="C43" s="17"/>
      <c r="D43" s="17"/>
      <c r="E43" s="18"/>
    </row>
    <row r="44" spans="1:9" x14ac:dyDescent="0.25">
      <c r="A44" s="16"/>
      <c r="B44" s="16"/>
      <c r="C44" s="17"/>
      <c r="D44" s="17"/>
      <c r="E44" s="18"/>
    </row>
    <row r="45" spans="1:9" ht="10.5" hidden="1" customHeight="1" x14ac:dyDescent="0.25">
      <c r="A45" s="16"/>
      <c r="B45" s="16"/>
      <c r="C45" s="17"/>
      <c r="D45" s="17"/>
      <c r="E45" s="18"/>
    </row>
    <row r="46" spans="1:9" hidden="1" x14ac:dyDescent="0.25">
      <c r="A46" s="16" t="s">
        <v>366</v>
      </c>
      <c r="B46" s="16"/>
      <c r="C46" s="428" t="s">
        <v>367</v>
      </c>
      <c r="D46" s="428"/>
      <c r="E46" s="428"/>
    </row>
    <row r="47" spans="1:9" hidden="1" x14ac:dyDescent="0.25">
      <c r="A47" s="19" t="str">
        <f>'Plano de Ensino'!B9</f>
        <v>Desenvolvendo uma interface</v>
      </c>
      <c r="B47" s="19"/>
      <c r="C47" s="429" t="s">
        <v>318</v>
      </c>
      <c r="D47" s="429"/>
      <c r="E47" s="429"/>
      <c r="F47" s="429"/>
      <c r="G47" s="429"/>
      <c r="H47" s="429"/>
      <c r="I47" s="430"/>
    </row>
    <row r="48" spans="1:9" hidden="1" x14ac:dyDescent="0.25">
      <c r="A48" s="19" t="str">
        <f>'Plano de Ensino'!B19</f>
        <v>Site responsivo</v>
      </c>
      <c r="B48" s="19"/>
      <c r="C48" s="401" t="s">
        <v>320</v>
      </c>
      <c r="D48" s="401"/>
      <c r="E48" s="401"/>
      <c r="F48" s="401"/>
      <c r="G48" s="401"/>
      <c r="H48" s="401"/>
      <c r="I48" s="402"/>
    </row>
    <row r="49" spans="1:9" ht="42.75" hidden="1" customHeight="1" x14ac:dyDescent="0.25">
      <c r="A49" s="19">
        <f>'Plano de Ensino'!B29</f>
        <v>0</v>
      </c>
      <c r="B49" s="19"/>
      <c r="C49" s="401" t="s">
        <v>321</v>
      </c>
      <c r="D49" s="401"/>
      <c r="E49" s="401"/>
      <c r="F49" s="401"/>
      <c r="G49" s="401"/>
      <c r="H49" s="401"/>
      <c r="I49" s="402"/>
    </row>
    <row r="50" spans="1:9" hidden="1" x14ac:dyDescent="0.25">
      <c r="A50" s="19">
        <f>'Plano de Ensino'!B39</f>
        <v>0</v>
      </c>
      <c r="B50" s="19"/>
      <c r="C50" s="381" t="s">
        <v>322</v>
      </c>
      <c r="D50" s="381"/>
      <c r="E50" s="381"/>
      <c r="F50" s="381"/>
      <c r="G50" s="381"/>
      <c r="H50" s="381"/>
      <c r="I50" s="382"/>
    </row>
    <row r="51" spans="1:9" hidden="1" x14ac:dyDescent="0.25">
      <c r="A51" s="19">
        <f>'Plano de Ensino'!B49</f>
        <v>0</v>
      </c>
    </row>
    <row r="52" spans="1:9" hidden="1" x14ac:dyDescent="0.25">
      <c r="A52" s="19">
        <f>'Plano de Ensino'!B59</f>
        <v>0</v>
      </c>
    </row>
    <row r="53" spans="1:9" hidden="1" x14ac:dyDescent="0.25">
      <c r="A53" s="19">
        <f>'Plano de Ensino'!B69</f>
        <v>0</v>
      </c>
    </row>
    <row r="54" spans="1:9" hidden="1" x14ac:dyDescent="0.25">
      <c r="A54" s="19">
        <f>'Plano de Ensino'!B79</f>
        <v>0</v>
      </c>
    </row>
    <row r="55" spans="1:9" hidden="1" x14ac:dyDescent="0.25">
      <c r="A55" s="19">
        <f>'Plano de Ensino'!B89</f>
        <v>0</v>
      </c>
    </row>
    <row r="56" spans="1:9" hidden="1" x14ac:dyDescent="0.25">
      <c r="A56" s="19">
        <f>'Plano de Ensino'!B114</f>
        <v>0</v>
      </c>
    </row>
    <row r="57" spans="1:9" hidden="1" x14ac:dyDescent="0.25"/>
    <row r="58" spans="1:9" hidden="1" x14ac:dyDescent="0.25">
      <c r="A58" s="50" t="s">
        <v>312</v>
      </c>
    </row>
    <row r="59" spans="1:9" hidden="1" x14ac:dyDescent="0.25">
      <c r="A59" s="52" t="str">
        <f>'Plano de Ensino'!E9</f>
        <v>Estudos dos conteúdos programáticos e realização dos exercícios de passagem.</v>
      </c>
    </row>
    <row r="60" spans="1:9" hidden="1" x14ac:dyDescent="0.25">
      <c r="A60" s="52"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row>
    <row r="61" spans="1:9" hidden="1" x14ac:dyDescent="0.25">
      <c r="A61" s="52"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row>
    <row r="62" spans="1:9" hidden="1" x14ac:dyDescent="0.25">
      <c r="A62" s="52">
        <f>'Plano de Ensino'!E12</f>
        <v>0</v>
      </c>
    </row>
    <row r="63" spans="1:9" hidden="1" x14ac:dyDescent="0.25">
      <c r="A63" s="52">
        <f>'Plano de Ensino'!E13</f>
        <v>0</v>
      </c>
    </row>
    <row r="64" spans="1:9" hidden="1" x14ac:dyDescent="0.25">
      <c r="A64" s="52" t="str">
        <f>'Plano de Ensino'!E19</f>
        <v>Estudos dos conteúdos programáticos e realização dos exercícios de passagem.</v>
      </c>
    </row>
    <row r="65" spans="1:1" hidden="1" x14ac:dyDescent="0.25">
      <c r="A65" s="52"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row>
    <row r="66" spans="1:1" hidden="1" x14ac:dyDescent="0.25">
      <c r="A66" s="52"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row>
    <row r="67" spans="1:1" hidden="1" x14ac:dyDescent="0.25">
      <c r="A67" s="52"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row>
    <row r="68" spans="1:1" hidden="1" x14ac:dyDescent="0.25">
      <c r="A68" s="52">
        <f>'Plano de Ensino'!E23</f>
        <v>0</v>
      </c>
    </row>
    <row r="69" spans="1:1" hidden="1" x14ac:dyDescent="0.25">
      <c r="A69" s="52">
        <f>'Plano de Ensino'!E29</f>
        <v>0</v>
      </c>
    </row>
    <row r="70" spans="1:1" hidden="1" x14ac:dyDescent="0.25">
      <c r="A70" s="52">
        <f>'Plano de Ensino'!E30</f>
        <v>0</v>
      </c>
    </row>
    <row r="71" spans="1:1" hidden="1" x14ac:dyDescent="0.25">
      <c r="A71" s="52">
        <f>'Plano de Ensino'!E31</f>
        <v>0</v>
      </c>
    </row>
    <row r="72" spans="1:1" hidden="1" x14ac:dyDescent="0.25">
      <c r="A72" s="52">
        <f>'Plano de Ensino'!E32</f>
        <v>0</v>
      </c>
    </row>
    <row r="73" spans="1:1" hidden="1" x14ac:dyDescent="0.25">
      <c r="A73" s="52">
        <f>'Plano de Ensino'!E33</f>
        <v>0</v>
      </c>
    </row>
    <row r="74" spans="1:1" hidden="1" x14ac:dyDescent="0.25">
      <c r="A74" s="52">
        <f>'Plano de Ensino'!E39</f>
        <v>0</v>
      </c>
    </row>
    <row r="75" spans="1:1" hidden="1" x14ac:dyDescent="0.25">
      <c r="A75" s="52">
        <f>'Plano de Ensino'!E40</f>
        <v>0</v>
      </c>
    </row>
    <row r="76" spans="1:1" hidden="1" x14ac:dyDescent="0.25">
      <c r="A76" s="52">
        <f>'Plano de Ensino'!E41</f>
        <v>0</v>
      </c>
    </row>
    <row r="77" spans="1:1" hidden="1" x14ac:dyDescent="0.25">
      <c r="A77" s="52">
        <f>'Plano de Ensino'!E42</f>
        <v>0</v>
      </c>
    </row>
    <row r="78" spans="1:1" hidden="1" x14ac:dyDescent="0.25">
      <c r="A78" s="52">
        <f>'Plano de Ensino'!E43</f>
        <v>0</v>
      </c>
    </row>
    <row r="79" spans="1:1" hidden="1" x14ac:dyDescent="0.25">
      <c r="A79" s="52">
        <f>'Plano de Ensino'!E49</f>
        <v>0</v>
      </c>
    </row>
    <row r="80" spans="1:1" hidden="1" x14ac:dyDescent="0.25">
      <c r="A80" s="52">
        <f>'Plano de Ensino'!E50</f>
        <v>0</v>
      </c>
    </row>
    <row r="81" spans="1:1" hidden="1" x14ac:dyDescent="0.25">
      <c r="A81" s="52">
        <f>'Plano de Ensino'!E51</f>
        <v>0</v>
      </c>
    </row>
    <row r="82" spans="1:1" hidden="1" x14ac:dyDescent="0.25">
      <c r="A82" s="52">
        <f>'Plano de Ensino'!E52</f>
        <v>0</v>
      </c>
    </row>
    <row r="83" spans="1:1" hidden="1" x14ac:dyDescent="0.25">
      <c r="A83" s="52">
        <f>'Plano de Ensino'!E53</f>
        <v>0</v>
      </c>
    </row>
    <row r="84" spans="1:1" hidden="1" x14ac:dyDescent="0.25">
      <c r="A84" s="52">
        <f>'Plano de Ensino'!E59</f>
        <v>0</v>
      </c>
    </row>
    <row r="85" spans="1:1" hidden="1" x14ac:dyDescent="0.25">
      <c r="A85" s="52">
        <f>'Plano de Ensino'!E60</f>
        <v>0</v>
      </c>
    </row>
    <row r="86" spans="1:1" hidden="1" x14ac:dyDescent="0.25">
      <c r="A86" s="52">
        <f>'Plano de Ensino'!E61</f>
        <v>0</v>
      </c>
    </row>
    <row r="87" spans="1:1" hidden="1" x14ac:dyDescent="0.25">
      <c r="A87" s="52">
        <f>'Plano de Ensino'!E62</f>
        <v>0</v>
      </c>
    </row>
    <row r="88" spans="1:1" hidden="1" x14ac:dyDescent="0.25">
      <c r="A88" s="52">
        <f>'Plano de Ensino'!E63</f>
        <v>0</v>
      </c>
    </row>
    <row r="89" spans="1:1" hidden="1" x14ac:dyDescent="0.25">
      <c r="A89" s="52">
        <f>'Plano de Ensino'!E69</f>
        <v>0</v>
      </c>
    </row>
    <row r="90" spans="1:1" hidden="1" x14ac:dyDescent="0.25">
      <c r="A90" s="52">
        <f>'Plano de Ensino'!E70</f>
        <v>0</v>
      </c>
    </row>
    <row r="91" spans="1:1" hidden="1" x14ac:dyDescent="0.25">
      <c r="A91" s="52">
        <f>'Plano de Ensino'!E71</f>
        <v>0</v>
      </c>
    </row>
    <row r="92" spans="1:1" hidden="1" x14ac:dyDescent="0.25">
      <c r="A92" s="52">
        <f>'Plano de Ensino'!E72</f>
        <v>0</v>
      </c>
    </row>
    <row r="93" spans="1:1" hidden="1" x14ac:dyDescent="0.25">
      <c r="A93" s="52">
        <f>'Plano de Ensino'!E73</f>
        <v>0</v>
      </c>
    </row>
    <row r="94" spans="1:1" hidden="1" x14ac:dyDescent="0.25">
      <c r="A94" s="52">
        <f>'Plano de Ensino'!E79</f>
        <v>0</v>
      </c>
    </row>
    <row r="95" spans="1:1" hidden="1" x14ac:dyDescent="0.25">
      <c r="A95" s="52">
        <f>'Plano de Ensino'!E80</f>
        <v>0</v>
      </c>
    </row>
    <row r="96" spans="1:1" hidden="1" x14ac:dyDescent="0.25">
      <c r="A96" s="52">
        <f>'Plano de Ensino'!E81</f>
        <v>0</v>
      </c>
    </row>
    <row r="97" spans="1:1" hidden="1" x14ac:dyDescent="0.25">
      <c r="A97" s="52">
        <f>'Plano de Ensino'!E82</f>
        <v>0</v>
      </c>
    </row>
    <row r="98" spans="1:1" hidden="1" x14ac:dyDescent="0.25">
      <c r="A98" s="52">
        <f>'Plano de Ensino'!E83</f>
        <v>0</v>
      </c>
    </row>
    <row r="99" spans="1:1" hidden="1" x14ac:dyDescent="0.25">
      <c r="A99" s="52">
        <f>'Plano de Ensino'!E89</f>
        <v>0</v>
      </c>
    </row>
    <row r="100" spans="1:1" hidden="1" x14ac:dyDescent="0.25">
      <c r="A100" s="52">
        <f>'Plano de Ensino'!E90</f>
        <v>0</v>
      </c>
    </row>
    <row r="101" spans="1:1" hidden="1" x14ac:dyDescent="0.25">
      <c r="A101" s="52">
        <f>'Plano de Ensino'!E91</f>
        <v>0</v>
      </c>
    </row>
    <row r="102" spans="1:1" hidden="1" x14ac:dyDescent="0.25">
      <c r="A102" s="52">
        <f>'Plano de Ensino'!E92</f>
        <v>0</v>
      </c>
    </row>
    <row r="103" spans="1:1" hidden="1" x14ac:dyDescent="0.25">
      <c r="A103" s="52">
        <f>'Plano de Ensino'!E93</f>
        <v>0</v>
      </c>
    </row>
    <row r="104" spans="1:1" hidden="1" x14ac:dyDescent="0.25">
      <c r="A104" s="52">
        <f>'Plano de Ensino'!E114</f>
        <v>0</v>
      </c>
    </row>
    <row r="105" spans="1:1" hidden="1" x14ac:dyDescent="0.25">
      <c r="A105" s="52">
        <f>'Plano de Ensino'!E115</f>
        <v>0</v>
      </c>
    </row>
    <row r="106" spans="1:1" hidden="1" x14ac:dyDescent="0.25">
      <c r="A106" s="52">
        <f>'Plano de Ensino'!E116</f>
        <v>0</v>
      </c>
    </row>
    <row r="107" spans="1:1" hidden="1" x14ac:dyDescent="0.25">
      <c r="A107" s="52">
        <f>'Plano de Ensino'!E117</f>
        <v>0</v>
      </c>
    </row>
    <row r="108" spans="1:1" hidden="1" x14ac:dyDescent="0.25">
      <c r="A108" s="52">
        <f>'Plano de Ensino'!E118</f>
        <v>0</v>
      </c>
    </row>
    <row r="109" spans="1:1" x14ac:dyDescent="0.25">
      <c r="A109" s="51"/>
    </row>
    <row r="110" spans="1:1" x14ac:dyDescent="0.25">
      <c r="A110" s="51"/>
    </row>
  </sheetData>
  <dataConsolidate/>
  <mergeCells count="53">
    <mergeCell ref="M26:O26"/>
    <mergeCell ref="M27:O27"/>
    <mergeCell ref="M28:O28"/>
    <mergeCell ref="M29:O29"/>
    <mergeCell ref="M30:O30"/>
    <mergeCell ref="M21:O21"/>
    <mergeCell ref="M22:O22"/>
    <mergeCell ref="M23:O23"/>
    <mergeCell ref="M24:O24"/>
    <mergeCell ref="M25:O25"/>
    <mergeCell ref="J19:J20"/>
    <mergeCell ref="K19:K20"/>
    <mergeCell ref="C49:I49"/>
    <mergeCell ref="C50:I50"/>
    <mergeCell ref="C46:E46"/>
    <mergeCell ref="C47:I47"/>
    <mergeCell ref="C48:I48"/>
    <mergeCell ref="L19:L20"/>
    <mergeCell ref="A31:O31"/>
    <mergeCell ref="A32:O32"/>
    <mergeCell ref="A15:O15"/>
    <mergeCell ref="A16:O16"/>
    <mergeCell ref="A17:O17"/>
    <mergeCell ref="B18:B19"/>
    <mergeCell ref="C18:G18"/>
    <mergeCell ref="H18:L18"/>
    <mergeCell ref="A19:A20"/>
    <mergeCell ref="D19:D20"/>
    <mergeCell ref="E19:E20"/>
    <mergeCell ref="M18:O20"/>
    <mergeCell ref="F19:F20"/>
    <mergeCell ref="G19:G20"/>
    <mergeCell ref="I19:I20"/>
    <mergeCell ref="A14:O14"/>
    <mergeCell ref="A6:B6"/>
    <mergeCell ref="C6:L6"/>
    <mergeCell ref="M6:N6"/>
    <mergeCell ref="A7:B7"/>
    <mergeCell ref="C7:O7"/>
    <mergeCell ref="A8:B8"/>
    <mergeCell ref="C8:O8"/>
    <mergeCell ref="A9:O9"/>
    <mergeCell ref="A10:O10"/>
    <mergeCell ref="A11:O11"/>
    <mergeCell ref="A12:O12"/>
    <mergeCell ref="A13:O13"/>
    <mergeCell ref="A1:O1"/>
    <mergeCell ref="A2:O2"/>
    <mergeCell ref="A3:O3"/>
    <mergeCell ref="A4:O4"/>
    <mergeCell ref="A5:B5"/>
    <mergeCell ref="C5:L5"/>
    <mergeCell ref="M5:N5"/>
  </mergeCells>
  <conditionalFormatting sqref="C8">
    <cfRule type="cellIs" dxfId="23" priority="3" operator="equal">
      <formula>0</formula>
    </cfRule>
  </conditionalFormatting>
  <conditionalFormatting sqref="C8">
    <cfRule type="cellIs" dxfId="22" priority="2" operator="equal">
      <formula>0</formula>
    </cfRule>
  </conditionalFormatting>
  <conditionalFormatting sqref="C8">
    <cfRule type="cellIs" dxfId="21" priority="1" operator="equal">
      <formula>0</formula>
    </cfRule>
  </conditionalFormatting>
  <dataValidations count="3">
    <dataValidation operator="greaterThanOrEqual" allowBlank="1" showInputMessage="1" showErrorMessage="1" sqref="D21:O30"/>
    <dataValidation allowBlank="1" showInputMessage="1" showErrorMessage="1" errorTitle="ATENÇÃO" error="Escolher título da situação de aprendizagem na lista suspensa" sqref="C7:O7"/>
    <dataValidation type="whole" operator="greaterThanOrEqual" allowBlank="1" showInputMessage="1" showErrorMessage="1" sqref="C21:C30">
      <formula1>0</formula1>
    </dataValidation>
  </dataValidations>
  <printOptions horizontalCentered="1" verticalCentered="1"/>
  <pageMargins left="0.23622047244094491" right="0.23622047244094491" top="1.1417322834645669" bottom="0.74803149606299213" header="0.31496062992125984" footer="0.31496062992125984"/>
  <pageSetup paperSize="9" scale="61" orientation="landscape" r:id="rId1"/>
  <headerFooter>
    <oddHeader>&amp;C&amp;G</oddHeader>
  </headerFooter>
  <rowBreaks count="1" manualBreakCount="1">
    <brk id="16" max="14" man="1"/>
  </rowBreaks>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pageSetUpPr fitToPage="1"/>
  </sheetPr>
  <dimension ref="A1:N311"/>
  <sheetViews>
    <sheetView showGridLines="0" zoomScaleNormal="100" workbookViewId="0">
      <selection activeCell="C12" sqref="C12:E12"/>
    </sheetView>
  </sheetViews>
  <sheetFormatPr defaultRowHeight="15" x14ac:dyDescent="0.25"/>
  <cols>
    <col min="1" max="1" width="12.5703125" style="8" customWidth="1"/>
    <col min="2" max="2" width="11.7109375" style="9" customWidth="1"/>
    <col min="3" max="3" width="36.5703125" style="9" bestFit="1" customWidth="1"/>
    <col min="4" max="4" width="11.42578125" style="9" bestFit="1" customWidth="1"/>
    <col min="5" max="5" width="10.42578125" style="89" customWidth="1"/>
    <col min="6" max="6" width="11" style="8" customWidth="1"/>
    <col min="7" max="8" width="10.28515625" style="8" customWidth="1"/>
    <col min="9" max="9" width="13.140625" style="8" customWidth="1"/>
    <col min="10" max="10" width="10.7109375" style="6" customWidth="1"/>
    <col min="11" max="14" width="5.5703125" style="6" customWidth="1"/>
    <col min="15" max="16384" width="9.140625" style="6"/>
  </cols>
  <sheetData>
    <row r="1" spans="1:14" x14ac:dyDescent="0.25">
      <c r="A1" s="245" t="s">
        <v>463</v>
      </c>
      <c r="B1" s="246"/>
      <c r="C1" s="246"/>
      <c r="D1" s="246"/>
      <c r="E1" s="246"/>
      <c r="F1" s="246"/>
      <c r="G1" s="246"/>
      <c r="H1" s="246"/>
      <c r="I1" s="246"/>
      <c r="J1" s="247"/>
    </row>
    <row r="2" spans="1:14" ht="15" customHeight="1" x14ac:dyDescent="0.25">
      <c r="A2" s="248"/>
      <c r="B2" s="249"/>
      <c r="C2" s="249"/>
      <c r="D2" s="249"/>
      <c r="E2" s="249"/>
      <c r="F2" s="249"/>
      <c r="G2" s="249"/>
      <c r="H2" s="249"/>
      <c r="I2" s="249"/>
      <c r="J2" s="250"/>
      <c r="K2" s="76"/>
      <c r="L2" s="76"/>
      <c r="M2" s="76"/>
      <c r="N2" s="76"/>
    </row>
    <row r="3" spans="1:14" hidden="1" x14ac:dyDescent="0.25">
      <c r="A3" s="281"/>
      <c r="B3" s="282"/>
      <c r="C3" s="282"/>
      <c r="D3" s="282"/>
      <c r="E3" s="282"/>
      <c r="F3" s="282"/>
      <c r="G3" s="282"/>
      <c r="H3" s="282"/>
      <c r="I3" s="282"/>
      <c r="J3" s="283"/>
      <c r="K3" s="76"/>
      <c r="L3" s="76"/>
      <c r="M3" s="76"/>
      <c r="N3" s="76"/>
    </row>
    <row r="4" spans="1:14" ht="15.75" x14ac:dyDescent="0.25">
      <c r="A4" s="251" t="s">
        <v>373</v>
      </c>
      <c r="B4" s="252"/>
      <c r="C4" s="252"/>
      <c r="D4" s="252"/>
      <c r="E4" s="252"/>
      <c r="F4" s="252"/>
      <c r="G4" s="252"/>
      <c r="H4" s="252"/>
      <c r="I4" s="252"/>
      <c r="J4" s="253"/>
      <c r="K4" s="7"/>
      <c r="L4" s="7"/>
      <c r="M4" s="7"/>
      <c r="N4" s="7"/>
    </row>
    <row r="5" spans="1:14" ht="71.25" customHeight="1" x14ac:dyDescent="0.25">
      <c r="A5" s="287" t="s">
        <v>300</v>
      </c>
      <c r="B5" s="288"/>
      <c r="C5" s="288"/>
      <c r="D5" s="288"/>
      <c r="E5" s="288"/>
      <c r="F5" s="288"/>
      <c r="G5" s="288"/>
      <c r="H5" s="288"/>
      <c r="I5" s="288"/>
      <c r="J5" s="289"/>
    </row>
    <row r="6" spans="1:14" ht="28.5" customHeight="1" x14ac:dyDescent="0.25">
      <c r="A6" s="284" t="s">
        <v>301</v>
      </c>
      <c r="B6" s="285"/>
      <c r="C6" s="272" t="s">
        <v>532</v>
      </c>
      <c r="D6" s="273"/>
      <c r="E6" s="274"/>
      <c r="F6" s="266" t="s">
        <v>302</v>
      </c>
      <c r="G6" s="267"/>
      <c r="H6" s="267"/>
      <c r="I6" s="267"/>
      <c r="J6" s="268"/>
    </row>
    <row r="7" spans="1:14" x14ac:dyDescent="0.25">
      <c r="A7" s="270" t="s">
        <v>388</v>
      </c>
      <c r="B7" s="269" t="s">
        <v>396</v>
      </c>
      <c r="C7" s="286" t="s">
        <v>303</v>
      </c>
      <c r="D7" s="286"/>
      <c r="E7" s="286"/>
      <c r="F7" s="233" t="s">
        <v>304</v>
      </c>
      <c r="G7" s="266" t="s">
        <v>305</v>
      </c>
      <c r="H7" s="271"/>
      <c r="I7" s="266" t="s">
        <v>306</v>
      </c>
      <c r="J7" s="268"/>
    </row>
    <row r="8" spans="1:14" s="9" customFormat="1" ht="36.75" customHeight="1" x14ac:dyDescent="0.25">
      <c r="A8" s="270"/>
      <c r="B8" s="269"/>
      <c r="C8" s="286"/>
      <c r="D8" s="286"/>
      <c r="E8" s="286"/>
      <c r="F8" s="233">
        <v>1000</v>
      </c>
      <c r="G8" s="233">
        <v>800</v>
      </c>
      <c r="H8" s="109">
        <f>G8/F8</f>
        <v>0.8</v>
      </c>
      <c r="I8" s="233">
        <v>200</v>
      </c>
      <c r="J8" s="236">
        <f>I8/F8</f>
        <v>0.2</v>
      </c>
    </row>
    <row r="9" spans="1:14" ht="24.95" customHeight="1" x14ac:dyDescent="0.25">
      <c r="A9" s="237" t="s">
        <v>290</v>
      </c>
      <c r="B9" s="234" t="s">
        <v>406</v>
      </c>
      <c r="C9" s="272" t="s">
        <v>466</v>
      </c>
      <c r="D9" s="273"/>
      <c r="E9" s="274"/>
      <c r="F9" s="235">
        <v>60</v>
      </c>
      <c r="G9" s="128">
        <v>20</v>
      </c>
      <c r="H9" s="156">
        <f>G9/F9</f>
        <v>0.33333333333333331</v>
      </c>
      <c r="I9" s="128">
        <v>12</v>
      </c>
      <c r="J9" s="238">
        <f>I9/F9</f>
        <v>0.2</v>
      </c>
    </row>
    <row r="10" spans="1:14" ht="24.95" customHeight="1" x14ac:dyDescent="0.25">
      <c r="A10" s="237" t="s">
        <v>291</v>
      </c>
      <c r="B10" s="234" t="s">
        <v>407</v>
      </c>
      <c r="C10" s="272" t="s">
        <v>467</v>
      </c>
      <c r="D10" s="273"/>
      <c r="E10" s="274"/>
      <c r="F10" s="235">
        <v>40</v>
      </c>
      <c r="G10" s="128">
        <f t="shared" ref="G10:G27" si="0">F10*0.8</f>
        <v>32</v>
      </c>
      <c r="H10" s="156">
        <f t="shared" ref="H10:H27" si="1">G10/F10</f>
        <v>0.8</v>
      </c>
      <c r="I10" s="128">
        <v>8</v>
      </c>
      <c r="J10" s="238">
        <f t="shared" ref="J10:J27" si="2">I10/F10</f>
        <v>0.2</v>
      </c>
    </row>
    <row r="11" spans="1:14" ht="24.95" customHeight="1" x14ac:dyDescent="0.25">
      <c r="A11" s="237" t="s">
        <v>292</v>
      </c>
      <c r="B11" s="234" t="s">
        <v>408</v>
      </c>
      <c r="C11" s="272" t="s">
        <v>468</v>
      </c>
      <c r="D11" s="273"/>
      <c r="E11" s="274"/>
      <c r="F11" s="235">
        <v>80</v>
      </c>
      <c r="G11" s="128">
        <f t="shared" si="0"/>
        <v>64</v>
      </c>
      <c r="H11" s="156">
        <f t="shared" si="1"/>
        <v>0.8</v>
      </c>
      <c r="I11" s="128">
        <v>16</v>
      </c>
      <c r="J11" s="238">
        <f t="shared" si="2"/>
        <v>0.2</v>
      </c>
    </row>
    <row r="12" spans="1:14" ht="24.95" customHeight="1" x14ac:dyDescent="0.25">
      <c r="A12" s="237" t="s">
        <v>293</v>
      </c>
      <c r="B12" s="234" t="s">
        <v>409</v>
      </c>
      <c r="C12" s="272" t="s">
        <v>469</v>
      </c>
      <c r="D12" s="273"/>
      <c r="E12" s="274"/>
      <c r="F12" s="235">
        <v>160</v>
      </c>
      <c r="G12" s="128">
        <f t="shared" si="0"/>
        <v>128</v>
      </c>
      <c r="H12" s="156">
        <f t="shared" si="1"/>
        <v>0.8</v>
      </c>
      <c r="I12" s="128">
        <v>32</v>
      </c>
      <c r="J12" s="238">
        <f t="shared" si="2"/>
        <v>0.2</v>
      </c>
    </row>
    <row r="13" spans="1:14" ht="24.95" customHeight="1" x14ac:dyDescent="0.25">
      <c r="A13" s="237" t="s">
        <v>294</v>
      </c>
      <c r="B13" s="234" t="s">
        <v>410</v>
      </c>
      <c r="C13" s="272" t="s">
        <v>470</v>
      </c>
      <c r="D13" s="273"/>
      <c r="E13" s="274"/>
      <c r="F13" s="235">
        <v>30</v>
      </c>
      <c r="G13" s="128">
        <f t="shared" si="0"/>
        <v>24</v>
      </c>
      <c r="H13" s="156">
        <v>0.73</v>
      </c>
      <c r="I13" s="128">
        <v>8</v>
      </c>
      <c r="J13" s="238">
        <v>0.27</v>
      </c>
    </row>
    <row r="14" spans="1:14" ht="24.95" customHeight="1" x14ac:dyDescent="0.25">
      <c r="A14" s="237" t="s">
        <v>295</v>
      </c>
      <c r="B14" s="234" t="s">
        <v>411</v>
      </c>
      <c r="C14" s="272" t="s">
        <v>471</v>
      </c>
      <c r="D14" s="273"/>
      <c r="E14" s="274"/>
      <c r="F14" s="235">
        <v>50</v>
      </c>
      <c r="G14" s="128">
        <f t="shared" si="0"/>
        <v>40</v>
      </c>
      <c r="H14" s="156">
        <f t="shared" si="1"/>
        <v>0.8</v>
      </c>
      <c r="I14" s="128">
        <v>12</v>
      </c>
      <c r="J14" s="238">
        <v>0.2</v>
      </c>
    </row>
    <row r="15" spans="1:14" ht="24.95" customHeight="1" x14ac:dyDescent="0.25">
      <c r="A15" s="237" t="s">
        <v>296</v>
      </c>
      <c r="B15" s="234" t="s">
        <v>412</v>
      </c>
      <c r="C15" s="272" t="s">
        <v>472</v>
      </c>
      <c r="D15" s="273"/>
      <c r="E15" s="274"/>
      <c r="F15" s="235">
        <v>80</v>
      </c>
      <c r="G15" s="128">
        <f t="shared" si="0"/>
        <v>64</v>
      </c>
      <c r="H15" s="156">
        <f t="shared" si="1"/>
        <v>0.8</v>
      </c>
      <c r="I15" s="128">
        <v>16</v>
      </c>
      <c r="J15" s="238">
        <f t="shared" si="2"/>
        <v>0.2</v>
      </c>
    </row>
    <row r="16" spans="1:14" ht="24.95" customHeight="1" x14ac:dyDescent="0.25">
      <c r="A16" s="237" t="s">
        <v>297</v>
      </c>
      <c r="B16" s="234" t="s">
        <v>413</v>
      </c>
      <c r="C16" s="272" t="s">
        <v>473</v>
      </c>
      <c r="D16" s="273"/>
      <c r="E16" s="274"/>
      <c r="F16" s="235">
        <v>80</v>
      </c>
      <c r="G16" s="128">
        <f t="shared" si="0"/>
        <v>64</v>
      </c>
      <c r="H16" s="156">
        <f t="shared" si="1"/>
        <v>0.8</v>
      </c>
      <c r="I16" s="128">
        <v>16</v>
      </c>
      <c r="J16" s="238">
        <f t="shared" si="2"/>
        <v>0.2</v>
      </c>
    </row>
    <row r="17" spans="1:10" ht="24.95" customHeight="1" x14ac:dyDescent="0.25">
      <c r="A17" s="237" t="s">
        <v>298</v>
      </c>
      <c r="B17" s="234" t="s">
        <v>414</v>
      </c>
      <c r="C17" s="272" t="s">
        <v>474</v>
      </c>
      <c r="D17" s="273"/>
      <c r="E17" s="274"/>
      <c r="F17" s="235">
        <v>80</v>
      </c>
      <c r="G17" s="128">
        <f t="shared" si="0"/>
        <v>64</v>
      </c>
      <c r="H17" s="156">
        <f t="shared" si="1"/>
        <v>0.8</v>
      </c>
      <c r="I17" s="128">
        <v>16</v>
      </c>
      <c r="J17" s="238">
        <f t="shared" si="2"/>
        <v>0.2</v>
      </c>
    </row>
    <row r="18" spans="1:10" ht="24.95" customHeight="1" x14ac:dyDescent="0.25">
      <c r="A18" s="237" t="s">
        <v>344</v>
      </c>
      <c r="B18" s="234" t="s">
        <v>415</v>
      </c>
      <c r="C18" s="272" t="s">
        <v>475</v>
      </c>
      <c r="D18" s="273"/>
      <c r="E18" s="274"/>
      <c r="F18" s="235">
        <v>60</v>
      </c>
      <c r="G18" s="128">
        <f t="shared" si="0"/>
        <v>48</v>
      </c>
      <c r="H18" s="156">
        <f t="shared" si="1"/>
        <v>0.8</v>
      </c>
      <c r="I18" s="128">
        <v>12</v>
      </c>
      <c r="J18" s="238">
        <f t="shared" si="2"/>
        <v>0.2</v>
      </c>
    </row>
    <row r="19" spans="1:10" ht="24.95" customHeight="1" x14ac:dyDescent="0.25">
      <c r="A19" s="237" t="s">
        <v>345</v>
      </c>
      <c r="B19" s="234" t="s">
        <v>416</v>
      </c>
      <c r="C19" s="272" t="s">
        <v>476</v>
      </c>
      <c r="D19" s="273"/>
      <c r="E19" s="274"/>
      <c r="F19" s="235">
        <v>80</v>
      </c>
      <c r="G19" s="128">
        <f t="shared" si="0"/>
        <v>64</v>
      </c>
      <c r="H19" s="156">
        <f t="shared" si="1"/>
        <v>0.8</v>
      </c>
      <c r="I19" s="128">
        <v>16</v>
      </c>
      <c r="J19" s="238">
        <f t="shared" si="2"/>
        <v>0.2</v>
      </c>
    </row>
    <row r="20" spans="1:10" ht="24.95" customHeight="1" x14ac:dyDescent="0.25">
      <c r="A20" s="237" t="s">
        <v>346</v>
      </c>
      <c r="B20" s="234" t="s">
        <v>417</v>
      </c>
      <c r="C20" s="272" t="s">
        <v>477</v>
      </c>
      <c r="D20" s="273"/>
      <c r="E20" s="274"/>
      <c r="F20" s="235">
        <v>80</v>
      </c>
      <c r="G20" s="128">
        <f t="shared" si="0"/>
        <v>64</v>
      </c>
      <c r="H20" s="156">
        <f t="shared" si="1"/>
        <v>0.8</v>
      </c>
      <c r="I20" s="128">
        <v>16</v>
      </c>
      <c r="J20" s="238">
        <f t="shared" si="2"/>
        <v>0.2</v>
      </c>
    </row>
    <row r="21" spans="1:10" ht="24.95" customHeight="1" x14ac:dyDescent="0.25">
      <c r="A21" s="237" t="s">
        <v>347</v>
      </c>
      <c r="B21" s="234" t="s">
        <v>418</v>
      </c>
      <c r="C21" s="272" t="s">
        <v>478</v>
      </c>
      <c r="D21" s="273"/>
      <c r="E21" s="274"/>
      <c r="F21" s="235">
        <v>60</v>
      </c>
      <c r="G21" s="128">
        <f t="shared" si="0"/>
        <v>48</v>
      </c>
      <c r="H21" s="156">
        <f t="shared" si="1"/>
        <v>0.8</v>
      </c>
      <c r="I21" s="128">
        <v>12</v>
      </c>
      <c r="J21" s="238">
        <f t="shared" si="2"/>
        <v>0.2</v>
      </c>
    </row>
    <row r="22" spans="1:10" ht="24.95" customHeight="1" x14ac:dyDescent="0.25">
      <c r="A22" s="237" t="s">
        <v>348</v>
      </c>
      <c r="B22" s="234" t="s">
        <v>419</v>
      </c>
      <c r="C22" s="272" t="s">
        <v>479</v>
      </c>
      <c r="D22" s="273"/>
      <c r="E22" s="274"/>
      <c r="F22" s="235">
        <v>30</v>
      </c>
      <c r="G22" s="128">
        <f t="shared" si="0"/>
        <v>24</v>
      </c>
      <c r="H22" s="156">
        <v>0.73</v>
      </c>
      <c r="I22" s="128">
        <v>8</v>
      </c>
      <c r="J22" s="238">
        <v>0.27</v>
      </c>
    </row>
    <row r="23" spans="1:10" ht="24.95" customHeight="1" x14ac:dyDescent="0.25">
      <c r="A23" s="237" t="s">
        <v>349</v>
      </c>
      <c r="B23" s="234" t="s">
        <v>420</v>
      </c>
      <c r="C23" s="272" t="s">
        <v>480</v>
      </c>
      <c r="D23" s="273"/>
      <c r="E23" s="274"/>
      <c r="F23" s="235">
        <v>30</v>
      </c>
      <c r="G23" s="128">
        <f t="shared" si="0"/>
        <v>24</v>
      </c>
      <c r="H23" s="156">
        <v>0.73</v>
      </c>
      <c r="I23" s="128">
        <v>8</v>
      </c>
      <c r="J23" s="238">
        <f t="shared" si="2"/>
        <v>0.26666666666666666</v>
      </c>
    </row>
    <row r="24" spans="1:10" ht="24.95" hidden="1" customHeight="1" x14ac:dyDescent="0.25">
      <c r="A24" s="237" t="s">
        <v>350</v>
      </c>
      <c r="B24" s="234" t="s">
        <v>421</v>
      </c>
      <c r="C24" s="272"/>
      <c r="D24" s="273"/>
      <c r="E24" s="274"/>
      <c r="F24" s="235"/>
      <c r="G24" s="128">
        <f t="shared" si="0"/>
        <v>0</v>
      </c>
      <c r="H24" s="156" t="e">
        <f t="shared" si="1"/>
        <v>#DIV/0!</v>
      </c>
      <c r="I24" s="128">
        <f t="shared" ref="I24:I27" si="3">F24*0.2</f>
        <v>0</v>
      </c>
      <c r="J24" s="238" t="e">
        <f t="shared" si="2"/>
        <v>#DIV/0!</v>
      </c>
    </row>
    <row r="25" spans="1:10" ht="24.95" hidden="1" customHeight="1" x14ac:dyDescent="0.25">
      <c r="A25" s="237" t="s">
        <v>351</v>
      </c>
      <c r="B25" s="234" t="s">
        <v>422</v>
      </c>
      <c r="C25" s="272"/>
      <c r="D25" s="273"/>
      <c r="E25" s="274"/>
      <c r="F25" s="235"/>
      <c r="G25" s="128">
        <f t="shared" si="0"/>
        <v>0</v>
      </c>
      <c r="H25" s="156" t="e">
        <f t="shared" si="1"/>
        <v>#DIV/0!</v>
      </c>
      <c r="I25" s="128">
        <f t="shared" si="3"/>
        <v>0</v>
      </c>
      <c r="J25" s="238" t="e">
        <f t="shared" si="2"/>
        <v>#DIV/0!</v>
      </c>
    </row>
    <row r="26" spans="1:10" ht="27" hidden="1" customHeight="1" x14ac:dyDescent="0.25">
      <c r="A26" s="237" t="s">
        <v>352</v>
      </c>
      <c r="B26" s="234" t="s">
        <v>423</v>
      </c>
      <c r="C26" s="272"/>
      <c r="D26" s="273"/>
      <c r="E26" s="274"/>
      <c r="F26" s="235"/>
      <c r="G26" s="128">
        <f t="shared" si="0"/>
        <v>0</v>
      </c>
      <c r="H26" s="156" t="e">
        <f t="shared" si="1"/>
        <v>#DIV/0!</v>
      </c>
      <c r="I26" s="128">
        <f t="shared" si="3"/>
        <v>0</v>
      </c>
      <c r="J26" s="238" t="e">
        <f t="shared" si="2"/>
        <v>#DIV/0!</v>
      </c>
    </row>
    <row r="27" spans="1:10" ht="27.75" hidden="1" customHeight="1" thickBot="1" x14ac:dyDescent="0.3">
      <c r="A27" s="239" t="s">
        <v>353</v>
      </c>
      <c r="B27" s="240" t="s">
        <v>424</v>
      </c>
      <c r="C27" s="278"/>
      <c r="D27" s="279"/>
      <c r="E27" s="280"/>
      <c r="F27" s="241"/>
      <c r="G27" s="242">
        <f t="shared" si="0"/>
        <v>0</v>
      </c>
      <c r="H27" s="243" t="e">
        <f t="shared" si="1"/>
        <v>#DIV/0!</v>
      </c>
      <c r="I27" s="242">
        <f t="shared" si="3"/>
        <v>0</v>
      </c>
      <c r="J27" s="244" t="e">
        <f t="shared" si="2"/>
        <v>#DIV/0!</v>
      </c>
    </row>
    <row r="29" spans="1:10" ht="36" customHeight="1" x14ac:dyDescent="0.25"/>
    <row r="31" spans="1:10" ht="14.25" hidden="1" customHeight="1" x14ac:dyDescent="0.25"/>
    <row r="32" spans="1:10" ht="15" hidden="1" customHeight="1" x14ac:dyDescent="0.25">
      <c r="A32" s="276" t="s">
        <v>40</v>
      </c>
      <c r="B32" s="276" t="s">
        <v>41</v>
      </c>
      <c r="C32" s="276" t="s">
        <v>42</v>
      </c>
      <c r="D32" s="276" t="s">
        <v>340</v>
      </c>
      <c r="E32" s="89" t="s">
        <v>340</v>
      </c>
    </row>
    <row r="33" spans="1:10" hidden="1" x14ac:dyDescent="0.25">
      <c r="A33" s="277"/>
      <c r="B33" s="276"/>
      <c r="C33" s="276"/>
      <c r="D33" s="276"/>
    </row>
    <row r="34" spans="1:10" ht="15.75" hidden="1" thickBot="1" x14ac:dyDescent="0.3">
      <c r="A34" s="277"/>
      <c r="B34" s="276"/>
      <c r="C34" s="276"/>
      <c r="D34" s="276"/>
      <c r="J34" s="6" t="s">
        <v>378</v>
      </c>
    </row>
    <row r="35" spans="1:10" ht="77.25" hidden="1" customHeight="1" thickTop="1" x14ac:dyDescent="0.25">
      <c r="A35" s="21" t="s">
        <v>1</v>
      </c>
      <c r="B35" s="1">
        <v>1</v>
      </c>
      <c r="C35" s="2" t="s">
        <v>43</v>
      </c>
      <c r="D35" s="29">
        <v>100</v>
      </c>
      <c r="E35" s="89">
        <v>100</v>
      </c>
      <c r="J35" s="21" t="s">
        <v>1</v>
      </c>
    </row>
    <row r="36" spans="1:10" ht="38.25" hidden="1" x14ac:dyDescent="0.25">
      <c r="A36" s="21" t="s">
        <v>1</v>
      </c>
      <c r="B36" s="1">
        <v>2</v>
      </c>
      <c r="C36" s="2" t="s">
        <v>44</v>
      </c>
      <c r="D36" s="30">
        <v>140</v>
      </c>
      <c r="E36" s="89">
        <v>140</v>
      </c>
      <c r="J36" s="21" t="s">
        <v>2</v>
      </c>
    </row>
    <row r="37" spans="1:10" ht="38.25" hidden="1" x14ac:dyDescent="0.25">
      <c r="A37" s="21" t="s">
        <v>1</v>
      </c>
      <c r="B37" s="1">
        <v>3</v>
      </c>
      <c r="C37" s="2" t="s">
        <v>45</v>
      </c>
      <c r="D37" s="30">
        <v>100</v>
      </c>
      <c r="E37" s="89">
        <v>100</v>
      </c>
      <c r="J37" s="21" t="s">
        <v>3</v>
      </c>
    </row>
    <row r="38" spans="1:10" ht="38.25" hidden="1" x14ac:dyDescent="0.25">
      <c r="A38" s="21" t="s">
        <v>1</v>
      </c>
      <c r="B38" s="1">
        <v>4</v>
      </c>
      <c r="C38" s="2" t="s">
        <v>46</v>
      </c>
      <c r="D38" s="30">
        <v>160</v>
      </c>
      <c r="E38" s="89">
        <v>160</v>
      </c>
      <c r="J38" s="21" t="s">
        <v>4</v>
      </c>
    </row>
    <row r="39" spans="1:10" ht="38.25" hidden="1" x14ac:dyDescent="0.25">
      <c r="A39" s="21" t="s">
        <v>1</v>
      </c>
      <c r="B39" s="1">
        <v>5</v>
      </c>
      <c r="C39" s="2" t="s">
        <v>47</v>
      </c>
      <c r="D39" s="30">
        <v>180</v>
      </c>
      <c r="E39" s="89">
        <v>180</v>
      </c>
      <c r="J39" s="22" t="s">
        <v>341</v>
      </c>
    </row>
    <row r="40" spans="1:10" ht="63.75" hidden="1" x14ac:dyDescent="0.25">
      <c r="A40" s="21" t="s">
        <v>1</v>
      </c>
      <c r="B40" s="1">
        <v>6</v>
      </c>
      <c r="C40" s="2" t="s">
        <v>48</v>
      </c>
      <c r="D40" s="30">
        <v>34</v>
      </c>
      <c r="E40" s="89">
        <v>34</v>
      </c>
      <c r="J40" s="21" t="s">
        <v>5</v>
      </c>
    </row>
    <row r="41" spans="1:10" ht="38.25" hidden="1" x14ac:dyDescent="0.25">
      <c r="A41" s="21" t="s">
        <v>1</v>
      </c>
      <c r="B41" s="1">
        <v>7</v>
      </c>
      <c r="C41" s="2" t="s">
        <v>49</v>
      </c>
      <c r="D41" s="30">
        <v>136</v>
      </c>
      <c r="E41" s="89">
        <v>136</v>
      </c>
      <c r="J41" s="21" t="s">
        <v>6</v>
      </c>
    </row>
    <row r="42" spans="1:10" ht="38.25" hidden="1" x14ac:dyDescent="0.25">
      <c r="A42" s="21" t="s">
        <v>1</v>
      </c>
      <c r="B42" s="1">
        <v>8</v>
      </c>
      <c r="C42" s="2" t="s">
        <v>50</v>
      </c>
      <c r="D42" s="30">
        <v>102</v>
      </c>
      <c r="E42" s="89">
        <v>102</v>
      </c>
      <c r="J42" s="21" t="s">
        <v>7</v>
      </c>
    </row>
    <row r="43" spans="1:10" ht="51" hidden="1" x14ac:dyDescent="0.25">
      <c r="A43" s="21" t="s">
        <v>1</v>
      </c>
      <c r="B43" s="1">
        <v>9</v>
      </c>
      <c r="C43" s="2" t="s">
        <v>51</v>
      </c>
      <c r="D43" s="30">
        <v>68</v>
      </c>
      <c r="E43" s="89">
        <v>68</v>
      </c>
      <c r="J43" s="21" t="s">
        <v>8</v>
      </c>
    </row>
    <row r="44" spans="1:10" ht="38.25" hidden="1" x14ac:dyDescent="0.25">
      <c r="A44" s="21" t="s">
        <v>1</v>
      </c>
      <c r="B44" s="1">
        <v>10</v>
      </c>
      <c r="C44" s="2" t="s">
        <v>52</v>
      </c>
      <c r="D44" s="30">
        <v>100</v>
      </c>
      <c r="E44" s="89">
        <v>100</v>
      </c>
      <c r="J44" s="21" t="s">
        <v>9</v>
      </c>
    </row>
    <row r="45" spans="1:10" ht="38.25" hidden="1" x14ac:dyDescent="0.25">
      <c r="A45" s="21" t="s">
        <v>1</v>
      </c>
      <c r="B45" s="1">
        <v>11</v>
      </c>
      <c r="C45" s="2" t="s">
        <v>53</v>
      </c>
      <c r="D45" s="30">
        <v>160</v>
      </c>
      <c r="E45" s="89">
        <v>160</v>
      </c>
      <c r="J45" s="99" t="s">
        <v>10</v>
      </c>
    </row>
    <row r="46" spans="1:10" ht="39.75" hidden="1" thickBot="1" x14ac:dyDescent="0.3">
      <c r="A46" s="21" t="s">
        <v>1</v>
      </c>
      <c r="B46" s="1">
        <v>12</v>
      </c>
      <c r="C46" s="2" t="s">
        <v>54</v>
      </c>
      <c r="D46" s="31">
        <v>80</v>
      </c>
      <c r="E46" s="89">
        <v>80</v>
      </c>
      <c r="J46" s="99" t="s">
        <v>11</v>
      </c>
    </row>
    <row r="47" spans="1:10" ht="77.25" hidden="1" customHeight="1" thickTop="1" x14ac:dyDescent="0.25">
      <c r="A47" s="21" t="s">
        <v>2</v>
      </c>
      <c r="B47" s="1">
        <v>1</v>
      </c>
      <c r="C47" s="2" t="s">
        <v>55</v>
      </c>
      <c r="D47" s="29">
        <v>30</v>
      </c>
      <c r="E47" s="89">
        <v>30</v>
      </c>
      <c r="J47" s="99" t="s">
        <v>12</v>
      </c>
    </row>
    <row r="48" spans="1:10" ht="39" hidden="1" x14ac:dyDescent="0.25">
      <c r="A48" s="21" t="s">
        <v>2</v>
      </c>
      <c r="B48" s="1">
        <v>2</v>
      </c>
      <c r="C48" s="2" t="s">
        <v>56</v>
      </c>
      <c r="D48" s="30">
        <v>30</v>
      </c>
      <c r="E48" s="89">
        <v>30</v>
      </c>
      <c r="J48" s="99" t="s">
        <v>13</v>
      </c>
    </row>
    <row r="49" spans="1:10" ht="38.25" hidden="1" x14ac:dyDescent="0.25">
      <c r="A49" s="21" t="s">
        <v>2</v>
      </c>
      <c r="B49" s="1">
        <v>3</v>
      </c>
      <c r="C49" s="2" t="s">
        <v>57</v>
      </c>
      <c r="D49" s="30">
        <v>20</v>
      </c>
      <c r="E49" s="89">
        <v>20</v>
      </c>
      <c r="J49" s="99" t="s">
        <v>14</v>
      </c>
    </row>
    <row r="50" spans="1:10" ht="51.75" hidden="1" x14ac:dyDescent="0.25">
      <c r="A50" s="21" t="s">
        <v>2</v>
      </c>
      <c r="B50" s="1">
        <v>4</v>
      </c>
      <c r="C50" s="2" t="s">
        <v>58</v>
      </c>
      <c r="D50" s="30">
        <v>36</v>
      </c>
      <c r="E50" s="89">
        <v>36</v>
      </c>
      <c r="J50" s="99" t="s">
        <v>15</v>
      </c>
    </row>
    <row r="51" spans="1:10" ht="39" hidden="1" x14ac:dyDescent="0.25">
      <c r="A51" s="21" t="s">
        <v>2</v>
      </c>
      <c r="B51" s="1">
        <v>5</v>
      </c>
      <c r="C51" s="2" t="s">
        <v>59</v>
      </c>
      <c r="D51" s="30">
        <v>40</v>
      </c>
      <c r="E51" s="89">
        <v>40</v>
      </c>
      <c r="J51" s="99" t="s">
        <v>16</v>
      </c>
    </row>
    <row r="52" spans="1:10" ht="39" hidden="1" x14ac:dyDescent="0.25">
      <c r="A52" s="21" t="s">
        <v>2</v>
      </c>
      <c r="B52" s="1">
        <v>6</v>
      </c>
      <c r="C52" s="2" t="s">
        <v>60</v>
      </c>
      <c r="D52" s="30">
        <v>40</v>
      </c>
      <c r="E52" s="89">
        <v>40</v>
      </c>
      <c r="J52" s="99" t="s">
        <v>17</v>
      </c>
    </row>
    <row r="53" spans="1:10" ht="64.5" hidden="1" x14ac:dyDescent="0.25">
      <c r="A53" s="21" t="s">
        <v>2</v>
      </c>
      <c r="B53" s="1">
        <v>7</v>
      </c>
      <c r="C53" s="2" t="s">
        <v>61</v>
      </c>
      <c r="D53" s="30">
        <v>54</v>
      </c>
      <c r="E53" s="89">
        <v>54</v>
      </c>
      <c r="J53" s="99" t="s">
        <v>18</v>
      </c>
    </row>
    <row r="54" spans="1:10" ht="38.25" hidden="1" x14ac:dyDescent="0.25">
      <c r="A54" s="21" t="s">
        <v>2</v>
      </c>
      <c r="B54" s="1">
        <v>8</v>
      </c>
      <c r="C54" s="2" t="s">
        <v>62</v>
      </c>
      <c r="D54" s="30">
        <v>30</v>
      </c>
      <c r="E54" s="89">
        <v>30</v>
      </c>
      <c r="J54" s="99" t="s">
        <v>19</v>
      </c>
    </row>
    <row r="55" spans="1:10" ht="39" hidden="1" x14ac:dyDescent="0.25">
      <c r="A55" s="21" t="s">
        <v>2</v>
      </c>
      <c r="B55" s="1">
        <v>9</v>
      </c>
      <c r="C55" s="2" t="s">
        <v>63</v>
      </c>
      <c r="D55" s="30">
        <v>40</v>
      </c>
      <c r="E55" s="89">
        <v>40</v>
      </c>
      <c r="J55" s="99" t="s">
        <v>20</v>
      </c>
    </row>
    <row r="56" spans="1:10" ht="64.5" hidden="1" x14ac:dyDescent="0.25">
      <c r="A56" s="21" t="s">
        <v>2</v>
      </c>
      <c r="B56" s="1">
        <v>10</v>
      </c>
      <c r="C56" s="2" t="s">
        <v>64</v>
      </c>
      <c r="D56" s="30">
        <v>40</v>
      </c>
      <c r="E56" s="89">
        <v>40</v>
      </c>
      <c r="J56" s="99" t="s">
        <v>21</v>
      </c>
    </row>
    <row r="57" spans="1:10" ht="77.25" hidden="1" x14ac:dyDescent="0.25">
      <c r="A57" s="21" t="s">
        <v>2</v>
      </c>
      <c r="B57" s="1">
        <v>11</v>
      </c>
      <c r="C57" s="2" t="s">
        <v>65</v>
      </c>
      <c r="D57" s="30">
        <v>110</v>
      </c>
      <c r="E57" s="89">
        <v>110</v>
      </c>
      <c r="J57" s="99" t="s">
        <v>22</v>
      </c>
    </row>
    <row r="58" spans="1:10" ht="64.5" hidden="1" x14ac:dyDescent="0.25">
      <c r="A58" s="21" t="s">
        <v>2</v>
      </c>
      <c r="B58" s="1">
        <v>12</v>
      </c>
      <c r="C58" s="2" t="s">
        <v>66</v>
      </c>
      <c r="D58" s="30">
        <v>40</v>
      </c>
      <c r="E58" s="89">
        <v>40</v>
      </c>
      <c r="J58" s="99" t="s">
        <v>23</v>
      </c>
    </row>
    <row r="59" spans="1:10" ht="51.75" hidden="1" x14ac:dyDescent="0.25">
      <c r="A59" s="21" t="s">
        <v>2</v>
      </c>
      <c r="B59" s="1">
        <v>13</v>
      </c>
      <c r="C59" s="2" t="s">
        <v>67</v>
      </c>
      <c r="D59" s="30">
        <v>50</v>
      </c>
      <c r="E59" s="89">
        <v>50</v>
      </c>
      <c r="J59" s="99" t="s">
        <v>24</v>
      </c>
    </row>
    <row r="60" spans="1:10" ht="38.25" hidden="1" x14ac:dyDescent="0.25">
      <c r="A60" s="21" t="s">
        <v>2</v>
      </c>
      <c r="B60" s="1">
        <v>14</v>
      </c>
      <c r="C60" s="2" t="s">
        <v>68</v>
      </c>
      <c r="D60" s="30">
        <v>70</v>
      </c>
      <c r="E60" s="89">
        <v>70</v>
      </c>
      <c r="J60" s="99" t="s">
        <v>25</v>
      </c>
    </row>
    <row r="61" spans="1:10" ht="64.5" hidden="1" x14ac:dyDescent="0.25">
      <c r="A61" s="21" t="s">
        <v>2</v>
      </c>
      <c r="B61" s="1">
        <v>15</v>
      </c>
      <c r="C61" s="2" t="s">
        <v>69</v>
      </c>
      <c r="D61" s="30">
        <v>70</v>
      </c>
      <c r="E61" s="89">
        <v>70</v>
      </c>
      <c r="J61" s="99" t="s">
        <v>26</v>
      </c>
    </row>
    <row r="62" spans="1:10" ht="51.75" hidden="1" x14ac:dyDescent="0.25">
      <c r="A62" s="21" t="s">
        <v>2</v>
      </c>
      <c r="B62" s="1">
        <v>16</v>
      </c>
      <c r="C62" s="2" t="s">
        <v>70</v>
      </c>
      <c r="D62" s="30">
        <v>60</v>
      </c>
      <c r="E62" s="89">
        <v>60</v>
      </c>
      <c r="J62" s="99" t="s">
        <v>27</v>
      </c>
    </row>
    <row r="63" spans="1:10" ht="77.25" hidden="1" x14ac:dyDescent="0.25">
      <c r="A63" s="21" t="s">
        <v>2</v>
      </c>
      <c r="B63" s="1">
        <v>17</v>
      </c>
      <c r="C63" s="2" t="s">
        <v>71</v>
      </c>
      <c r="D63" s="30">
        <v>40</v>
      </c>
      <c r="E63" s="89">
        <v>40</v>
      </c>
      <c r="J63" s="99" t="s">
        <v>28</v>
      </c>
    </row>
    <row r="64" spans="1:10" ht="65.25" hidden="1" thickBot="1" x14ac:dyDescent="0.3">
      <c r="A64" s="21" t="s">
        <v>2</v>
      </c>
      <c r="B64" s="1">
        <v>18</v>
      </c>
      <c r="C64" s="2" t="s">
        <v>72</v>
      </c>
      <c r="D64" s="31">
        <v>40</v>
      </c>
      <c r="E64" s="89">
        <v>40</v>
      </c>
      <c r="J64" s="99" t="s">
        <v>29</v>
      </c>
    </row>
    <row r="65" spans="1:10" ht="51.75" hidden="1" customHeight="1" thickTop="1" x14ac:dyDescent="0.25">
      <c r="A65" s="21" t="s">
        <v>3</v>
      </c>
      <c r="B65" s="1">
        <v>1</v>
      </c>
      <c r="C65" s="2" t="s">
        <v>73</v>
      </c>
      <c r="D65" s="29">
        <v>40</v>
      </c>
      <c r="E65" s="89">
        <v>40</v>
      </c>
      <c r="J65" s="99" t="s">
        <v>30</v>
      </c>
    </row>
    <row r="66" spans="1:10" ht="39" hidden="1" x14ac:dyDescent="0.25">
      <c r="A66" s="21" t="s">
        <v>3</v>
      </c>
      <c r="B66" s="1">
        <v>2</v>
      </c>
      <c r="C66" s="2" t="s">
        <v>74</v>
      </c>
      <c r="D66" s="30">
        <v>60</v>
      </c>
      <c r="E66" s="89">
        <v>60</v>
      </c>
      <c r="J66" s="99" t="s">
        <v>31</v>
      </c>
    </row>
    <row r="67" spans="1:10" ht="64.5" hidden="1" x14ac:dyDescent="0.25">
      <c r="A67" s="21" t="s">
        <v>3</v>
      </c>
      <c r="B67" s="1">
        <v>3</v>
      </c>
      <c r="C67" s="2" t="s">
        <v>75</v>
      </c>
      <c r="D67" s="30">
        <v>50</v>
      </c>
      <c r="E67" s="89">
        <v>50</v>
      </c>
      <c r="J67" s="99" t="s">
        <v>32</v>
      </c>
    </row>
    <row r="68" spans="1:10" ht="64.5" hidden="1" x14ac:dyDescent="0.25">
      <c r="A68" s="21" t="s">
        <v>3</v>
      </c>
      <c r="B68" s="1">
        <v>4</v>
      </c>
      <c r="C68" s="2" t="s">
        <v>76</v>
      </c>
      <c r="D68" s="30">
        <v>80</v>
      </c>
      <c r="E68" s="89">
        <v>80</v>
      </c>
      <c r="J68" s="99" t="s">
        <v>33</v>
      </c>
    </row>
    <row r="69" spans="1:10" ht="64.5" hidden="1" x14ac:dyDescent="0.25">
      <c r="A69" s="21" t="s">
        <v>3</v>
      </c>
      <c r="B69" s="1">
        <v>5</v>
      </c>
      <c r="C69" s="2" t="s">
        <v>77</v>
      </c>
      <c r="D69" s="30">
        <v>30</v>
      </c>
      <c r="E69" s="89">
        <v>30</v>
      </c>
      <c r="J69" s="99" t="s">
        <v>34</v>
      </c>
    </row>
    <row r="70" spans="1:10" ht="51.75" hidden="1" x14ac:dyDescent="0.25">
      <c r="A70" s="21" t="s">
        <v>3</v>
      </c>
      <c r="B70" s="1">
        <v>6</v>
      </c>
      <c r="C70" s="2" t="s">
        <v>78</v>
      </c>
      <c r="D70" s="30">
        <v>40</v>
      </c>
      <c r="E70" s="89">
        <v>40</v>
      </c>
      <c r="J70" s="99" t="s">
        <v>35</v>
      </c>
    </row>
    <row r="71" spans="1:10" ht="51.75" hidden="1" x14ac:dyDescent="0.25">
      <c r="A71" s="21" t="s">
        <v>3</v>
      </c>
      <c r="B71" s="1">
        <v>7</v>
      </c>
      <c r="C71" s="2" t="s">
        <v>79</v>
      </c>
      <c r="D71" s="30">
        <v>80</v>
      </c>
      <c r="E71" s="89">
        <v>80</v>
      </c>
      <c r="J71" s="99" t="s">
        <v>36</v>
      </c>
    </row>
    <row r="72" spans="1:10" ht="51.75" hidden="1" x14ac:dyDescent="0.25">
      <c r="A72" s="21" t="s">
        <v>3</v>
      </c>
      <c r="B72" s="1">
        <v>8</v>
      </c>
      <c r="C72" s="2" t="s">
        <v>80</v>
      </c>
      <c r="D72" s="30">
        <v>60</v>
      </c>
      <c r="E72" s="89">
        <v>60</v>
      </c>
      <c r="J72" s="100" t="s">
        <v>450</v>
      </c>
    </row>
    <row r="73" spans="1:10" ht="26.25" hidden="1" x14ac:dyDescent="0.25">
      <c r="A73" s="21" t="s">
        <v>3</v>
      </c>
      <c r="B73" s="1">
        <v>9</v>
      </c>
      <c r="C73" s="2" t="s">
        <v>81</v>
      </c>
      <c r="D73" s="30">
        <v>60</v>
      </c>
      <c r="E73" s="89">
        <v>60</v>
      </c>
      <c r="J73" s="99" t="s">
        <v>38</v>
      </c>
    </row>
    <row r="74" spans="1:10" ht="64.5" hidden="1" x14ac:dyDescent="0.25">
      <c r="A74" s="21" t="s">
        <v>3</v>
      </c>
      <c r="B74" s="1">
        <v>10</v>
      </c>
      <c r="C74" s="2" t="s">
        <v>82</v>
      </c>
      <c r="D74" s="30">
        <v>50</v>
      </c>
      <c r="E74" s="89">
        <v>50</v>
      </c>
      <c r="J74" s="99" t="s">
        <v>39</v>
      </c>
    </row>
    <row r="75" spans="1:10" ht="25.5" hidden="1" x14ac:dyDescent="0.25">
      <c r="A75" s="21" t="s">
        <v>3</v>
      </c>
      <c r="B75" s="1">
        <v>11</v>
      </c>
      <c r="C75" s="2" t="s">
        <v>83</v>
      </c>
      <c r="D75" s="30">
        <v>50</v>
      </c>
      <c r="E75" s="89">
        <v>50</v>
      </c>
      <c r="J75" s="101"/>
    </row>
    <row r="76" spans="1:10" ht="25.5" hidden="1" x14ac:dyDescent="0.25">
      <c r="A76" s="21" t="s">
        <v>3</v>
      </c>
      <c r="B76" s="1">
        <v>12</v>
      </c>
      <c r="C76" s="2" t="s">
        <v>84</v>
      </c>
      <c r="D76" s="30">
        <v>30</v>
      </c>
      <c r="E76" s="89">
        <v>30</v>
      </c>
      <c r="J76" s="101"/>
    </row>
    <row r="77" spans="1:10" ht="25.5" hidden="1" x14ac:dyDescent="0.25">
      <c r="A77" s="21" t="s">
        <v>3</v>
      </c>
      <c r="B77" s="1">
        <v>13</v>
      </c>
      <c r="C77" s="2" t="s">
        <v>85</v>
      </c>
      <c r="D77" s="30">
        <v>60</v>
      </c>
      <c r="E77" s="89">
        <v>60</v>
      </c>
      <c r="J77" s="101"/>
    </row>
    <row r="78" spans="1:10" ht="25.5" hidden="1" x14ac:dyDescent="0.25">
      <c r="A78" s="21" t="s">
        <v>3</v>
      </c>
      <c r="B78" s="1">
        <v>14</v>
      </c>
      <c r="C78" s="2" t="s">
        <v>86</v>
      </c>
      <c r="D78" s="30">
        <v>180</v>
      </c>
      <c r="E78" s="89">
        <v>180</v>
      </c>
      <c r="J78" s="101"/>
    </row>
    <row r="79" spans="1:10" ht="25.5" hidden="1" x14ac:dyDescent="0.25">
      <c r="A79" s="21" t="s">
        <v>3</v>
      </c>
      <c r="B79" s="1">
        <v>15</v>
      </c>
      <c r="C79" s="2" t="s">
        <v>87</v>
      </c>
      <c r="D79" s="30">
        <v>50</v>
      </c>
      <c r="E79" s="89">
        <v>50</v>
      </c>
      <c r="J79" s="102"/>
    </row>
    <row r="80" spans="1:10" ht="25.5" hidden="1" x14ac:dyDescent="0.25">
      <c r="A80" s="21" t="s">
        <v>3</v>
      </c>
      <c r="B80" s="1">
        <v>16</v>
      </c>
      <c r="C80" s="2" t="s">
        <v>88</v>
      </c>
      <c r="D80" s="30">
        <v>40</v>
      </c>
      <c r="E80" s="89">
        <v>40</v>
      </c>
    </row>
    <row r="81" spans="1:5" ht="25.5" hidden="1" x14ac:dyDescent="0.25">
      <c r="A81" s="21" t="s">
        <v>3</v>
      </c>
      <c r="B81" s="1">
        <v>17</v>
      </c>
      <c r="C81" s="2" t="s">
        <v>89</v>
      </c>
      <c r="D81" s="30">
        <v>60</v>
      </c>
      <c r="E81" s="89">
        <v>60</v>
      </c>
    </row>
    <row r="82" spans="1:5" ht="25.5" hidden="1" x14ac:dyDescent="0.25">
      <c r="A82" s="21" t="s">
        <v>3</v>
      </c>
      <c r="B82" s="1">
        <v>18</v>
      </c>
      <c r="C82" s="2" t="s">
        <v>90</v>
      </c>
      <c r="D82" s="30">
        <v>60</v>
      </c>
      <c r="E82" s="89">
        <v>60</v>
      </c>
    </row>
    <row r="83" spans="1:5" ht="26.25" hidden="1" thickBot="1" x14ac:dyDescent="0.3">
      <c r="A83" s="21" t="s">
        <v>3</v>
      </c>
      <c r="B83" s="1">
        <v>19</v>
      </c>
      <c r="C83" s="2" t="s">
        <v>91</v>
      </c>
      <c r="D83" s="31">
        <v>120</v>
      </c>
      <c r="E83" s="89">
        <v>120</v>
      </c>
    </row>
    <row r="84" spans="1:5" ht="64.5" hidden="1" customHeight="1" thickTop="1" x14ac:dyDescent="0.25">
      <c r="A84" s="21" t="s">
        <v>4</v>
      </c>
      <c r="B84" s="1">
        <v>1</v>
      </c>
      <c r="C84" s="2" t="s">
        <v>93</v>
      </c>
      <c r="D84" s="29">
        <v>60</v>
      </c>
      <c r="E84" s="89">
        <v>60</v>
      </c>
    </row>
    <row r="85" spans="1:5" ht="38.25" hidden="1" x14ac:dyDescent="0.25">
      <c r="A85" s="21" t="s">
        <v>4</v>
      </c>
      <c r="B85" s="1">
        <v>2</v>
      </c>
      <c r="C85" s="2" t="s">
        <v>94</v>
      </c>
      <c r="D85" s="30">
        <v>180</v>
      </c>
      <c r="E85" s="89">
        <v>180</v>
      </c>
    </row>
    <row r="86" spans="1:5" ht="38.25" hidden="1" x14ac:dyDescent="0.25">
      <c r="A86" s="21" t="s">
        <v>4</v>
      </c>
      <c r="B86" s="1">
        <v>3</v>
      </c>
      <c r="C86" s="2" t="s">
        <v>95</v>
      </c>
      <c r="D86" s="30">
        <v>30</v>
      </c>
      <c r="E86" s="89">
        <v>30</v>
      </c>
    </row>
    <row r="87" spans="1:5" ht="38.25" hidden="1" x14ac:dyDescent="0.25">
      <c r="A87" s="21" t="s">
        <v>4</v>
      </c>
      <c r="B87" s="1">
        <v>4</v>
      </c>
      <c r="C87" s="2" t="s">
        <v>96</v>
      </c>
      <c r="D87" s="30">
        <v>30</v>
      </c>
      <c r="E87" s="89">
        <v>30</v>
      </c>
    </row>
    <row r="88" spans="1:5" ht="38.25" hidden="1" x14ac:dyDescent="0.25">
      <c r="A88" s="21" t="s">
        <v>4</v>
      </c>
      <c r="B88" s="1">
        <v>5</v>
      </c>
      <c r="C88" s="2" t="s">
        <v>97</v>
      </c>
      <c r="D88" s="30">
        <v>90</v>
      </c>
      <c r="E88" s="89">
        <v>90</v>
      </c>
    </row>
    <row r="89" spans="1:5" ht="38.25" hidden="1" x14ac:dyDescent="0.25">
      <c r="A89" s="21" t="s">
        <v>4</v>
      </c>
      <c r="B89" s="1">
        <v>6</v>
      </c>
      <c r="C89" s="2" t="s">
        <v>98</v>
      </c>
      <c r="D89" s="30">
        <v>90</v>
      </c>
      <c r="E89" s="89">
        <v>90</v>
      </c>
    </row>
    <row r="90" spans="1:5" ht="38.25" hidden="1" x14ac:dyDescent="0.25">
      <c r="A90" s="21" t="s">
        <v>4</v>
      </c>
      <c r="B90" s="1">
        <v>7</v>
      </c>
      <c r="C90" s="2" t="s">
        <v>99</v>
      </c>
      <c r="D90" s="30">
        <v>90</v>
      </c>
      <c r="E90" s="89">
        <v>90</v>
      </c>
    </row>
    <row r="91" spans="1:5" ht="38.25" hidden="1" x14ac:dyDescent="0.25">
      <c r="A91" s="21" t="s">
        <v>4</v>
      </c>
      <c r="B91" s="1">
        <v>8</v>
      </c>
      <c r="C91" s="2" t="s">
        <v>100</v>
      </c>
      <c r="D91" s="30">
        <v>30</v>
      </c>
      <c r="E91" s="89">
        <v>30</v>
      </c>
    </row>
    <row r="92" spans="1:5" ht="38.25" hidden="1" x14ac:dyDescent="0.25">
      <c r="A92" s="21" t="s">
        <v>4</v>
      </c>
      <c r="B92" s="1">
        <v>9</v>
      </c>
      <c r="C92" s="2" t="s">
        <v>101</v>
      </c>
      <c r="D92" s="30">
        <v>60</v>
      </c>
      <c r="E92" s="89">
        <v>60</v>
      </c>
    </row>
    <row r="93" spans="1:5" ht="38.25" hidden="1" x14ac:dyDescent="0.25">
      <c r="A93" s="21" t="s">
        <v>4</v>
      </c>
      <c r="B93" s="1">
        <v>10</v>
      </c>
      <c r="C93" s="2" t="s">
        <v>102</v>
      </c>
      <c r="D93" s="30">
        <v>120</v>
      </c>
      <c r="E93" s="89">
        <v>120</v>
      </c>
    </row>
    <row r="94" spans="1:5" ht="38.25" hidden="1" x14ac:dyDescent="0.25">
      <c r="A94" s="21" t="s">
        <v>4</v>
      </c>
      <c r="B94" s="1">
        <v>11</v>
      </c>
      <c r="C94" s="2" t="s">
        <v>103</v>
      </c>
      <c r="D94" s="30">
        <v>60</v>
      </c>
      <c r="E94" s="89">
        <v>60</v>
      </c>
    </row>
    <row r="95" spans="1:5" ht="38.25" hidden="1" x14ac:dyDescent="0.25">
      <c r="A95" s="21" t="s">
        <v>4</v>
      </c>
      <c r="B95" s="1">
        <v>12</v>
      </c>
      <c r="C95" s="2" t="s">
        <v>104</v>
      </c>
      <c r="D95" s="30">
        <v>60</v>
      </c>
      <c r="E95" s="89">
        <v>60</v>
      </c>
    </row>
    <row r="96" spans="1:5" ht="38.25" hidden="1" x14ac:dyDescent="0.25">
      <c r="A96" s="21" t="s">
        <v>4</v>
      </c>
      <c r="B96" s="1">
        <v>13</v>
      </c>
      <c r="C96" s="2" t="s">
        <v>105</v>
      </c>
      <c r="D96" s="30">
        <v>60</v>
      </c>
      <c r="E96" s="89">
        <v>60</v>
      </c>
    </row>
    <row r="97" spans="1:5" ht="38.25" hidden="1" x14ac:dyDescent="0.25">
      <c r="A97" s="21" t="s">
        <v>4</v>
      </c>
      <c r="B97" s="1">
        <v>14</v>
      </c>
      <c r="C97" s="2" t="s">
        <v>106</v>
      </c>
      <c r="D97" s="30">
        <v>120</v>
      </c>
      <c r="E97" s="89">
        <v>120</v>
      </c>
    </row>
    <row r="98" spans="1:5" ht="38.25" hidden="1" x14ac:dyDescent="0.25">
      <c r="A98" s="21" t="s">
        <v>4</v>
      </c>
      <c r="B98" s="1">
        <v>15</v>
      </c>
      <c r="C98" s="2" t="s">
        <v>107</v>
      </c>
      <c r="D98" s="30">
        <v>60</v>
      </c>
      <c r="E98" s="89">
        <v>60</v>
      </c>
    </row>
    <row r="99" spans="1:5" ht="39" hidden="1" thickBot="1" x14ac:dyDescent="0.3">
      <c r="A99" s="21" t="s">
        <v>4</v>
      </c>
      <c r="B99" s="1">
        <v>16</v>
      </c>
      <c r="C99" s="2" t="s">
        <v>108</v>
      </c>
      <c r="D99" s="31">
        <v>60</v>
      </c>
      <c r="E99" s="89">
        <v>60</v>
      </c>
    </row>
    <row r="100" spans="1:5" ht="51.75" hidden="1" customHeight="1" thickTop="1" x14ac:dyDescent="0.25">
      <c r="A100" s="22" t="s">
        <v>341</v>
      </c>
      <c r="B100" s="1">
        <v>1</v>
      </c>
      <c r="C100" s="2" t="s">
        <v>109</v>
      </c>
      <c r="D100" s="29">
        <v>75</v>
      </c>
      <c r="E100" s="89">
        <v>75</v>
      </c>
    </row>
    <row r="101" spans="1:5" ht="25.5" hidden="1" x14ac:dyDescent="0.25">
      <c r="A101" s="22" t="s">
        <v>341</v>
      </c>
      <c r="B101" s="1">
        <v>2</v>
      </c>
      <c r="C101" s="2" t="s">
        <v>110</v>
      </c>
      <c r="D101" s="30">
        <v>75</v>
      </c>
      <c r="E101" s="89">
        <v>75</v>
      </c>
    </row>
    <row r="102" spans="1:5" ht="25.5" hidden="1" x14ac:dyDescent="0.25">
      <c r="A102" s="22" t="s">
        <v>341</v>
      </c>
      <c r="B102" s="1">
        <v>3</v>
      </c>
      <c r="C102" s="2" t="s">
        <v>111</v>
      </c>
      <c r="D102" s="30">
        <v>45</v>
      </c>
      <c r="E102" s="89">
        <v>45</v>
      </c>
    </row>
    <row r="103" spans="1:5" ht="25.5" hidden="1" x14ac:dyDescent="0.25">
      <c r="A103" s="22" t="s">
        <v>341</v>
      </c>
      <c r="B103" s="1">
        <v>4</v>
      </c>
      <c r="C103" s="2" t="s">
        <v>112</v>
      </c>
      <c r="D103" s="30">
        <v>105</v>
      </c>
      <c r="E103" s="89">
        <v>105</v>
      </c>
    </row>
    <row r="104" spans="1:5" ht="25.5" hidden="1" x14ac:dyDescent="0.25">
      <c r="A104" s="22" t="s">
        <v>341</v>
      </c>
      <c r="B104" s="1">
        <v>5</v>
      </c>
      <c r="C104" s="2" t="s">
        <v>113</v>
      </c>
      <c r="D104" s="30">
        <v>200</v>
      </c>
      <c r="E104" s="89">
        <v>200</v>
      </c>
    </row>
    <row r="105" spans="1:5" ht="25.5" hidden="1" x14ac:dyDescent="0.25">
      <c r="A105" s="22" t="s">
        <v>341</v>
      </c>
      <c r="B105" s="1">
        <v>6</v>
      </c>
      <c r="C105" s="2" t="s">
        <v>114</v>
      </c>
      <c r="D105" s="30">
        <v>100</v>
      </c>
      <c r="E105" s="89">
        <v>100</v>
      </c>
    </row>
    <row r="106" spans="1:5" ht="25.5" hidden="1" x14ac:dyDescent="0.25">
      <c r="A106" s="22" t="s">
        <v>341</v>
      </c>
      <c r="B106" s="1">
        <v>7</v>
      </c>
      <c r="C106" s="2" t="s">
        <v>115</v>
      </c>
      <c r="D106" s="30">
        <v>90</v>
      </c>
      <c r="E106" s="89">
        <v>90</v>
      </c>
    </row>
    <row r="107" spans="1:5" ht="25.5" hidden="1" x14ac:dyDescent="0.25">
      <c r="A107" s="22" t="s">
        <v>341</v>
      </c>
      <c r="B107" s="1">
        <v>8</v>
      </c>
      <c r="C107" s="2" t="s">
        <v>116</v>
      </c>
      <c r="D107" s="30">
        <v>60</v>
      </c>
      <c r="E107" s="89">
        <v>60</v>
      </c>
    </row>
    <row r="108" spans="1:5" ht="25.5" hidden="1" x14ac:dyDescent="0.25">
      <c r="A108" s="22" t="s">
        <v>341</v>
      </c>
      <c r="B108" s="1">
        <v>9</v>
      </c>
      <c r="C108" s="2" t="s">
        <v>117</v>
      </c>
      <c r="D108" s="30">
        <v>90</v>
      </c>
      <c r="E108" s="89">
        <v>90</v>
      </c>
    </row>
    <row r="109" spans="1:5" ht="25.5" hidden="1" x14ac:dyDescent="0.25">
      <c r="A109" s="22" t="s">
        <v>341</v>
      </c>
      <c r="B109" s="1">
        <v>10</v>
      </c>
      <c r="C109" s="2" t="s">
        <v>118</v>
      </c>
      <c r="D109" s="30">
        <v>60</v>
      </c>
      <c r="E109" s="89">
        <v>60</v>
      </c>
    </row>
    <row r="110" spans="1:5" ht="25.5" hidden="1" x14ac:dyDescent="0.25">
      <c r="A110" s="22" t="s">
        <v>341</v>
      </c>
      <c r="B110" s="1">
        <v>11</v>
      </c>
      <c r="C110" s="2" t="s">
        <v>119</v>
      </c>
      <c r="D110" s="30">
        <v>90</v>
      </c>
      <c r="E110" s="89">
        <v>90</v>
      </c>
    </row>
    <row r="111" spans="1:5" ht="25.5" hidden="1" x14ac:dyDescent="0.25">
      <c r="A111" s="22" t="s">
        <v>341</v>
      </c>
      <c r="B111" s="1">
        <v>12</v>
      </c>
      <c r="C111" s="2" t="s">
        <v>120</v>
      </c>
      <c r="D111" s="30">
        <v>60</v>
      </c>
      <c r="E111" s="89">
        <v>60</v>
      </c>
    </row>
    <row r="112" spans="1:5" ht="25.5" hidden="1" x14ac:dyDescent="0.25">
      <c r="A112" s="22" t="s">
        <v>341</v>
      </c>
      <c r="B112" s="1">
        <v>13</v>
      </c>
      <c r="C112" s="2" t="s">
        <v>121</v>
      </c>
      <c r="D112" s="30">
        <v>60</v>
      </c>
      <c r="E112" s="89">
        <v>60</v>
      </c>
    </row>
    <row r="113" spans="1:5" ht="26.25" hidden="1" thickBot="1" x14ac:dyDescent="0.3">
      <c r="A113" s="22" t="s">
        <v>341</v>
      </c>
      <c r="B113" s="1">
        <v>14</v>
      </c>
      <c r="C113" s="2" t="s">
        <v>122</v>
      </c>
      <c r="D113" s="31">
        <v>90</v>
      </c>
      <c r="E113" s="89">
        <v>90</v>
      </c>
    </row>
    <row r="114" spans="1:5" ht="102.75" hidden="1" customHeight="1" thickTop="1" x14ac:dyDescent="0.25">
      <c r="A114" s="21" t="s">
        <v>5</v>
      </c>
      <c r="B114" s="1">
        <v>1</v>
      </c>
      <c r="C114" s="2" t="s">
        <v>123</v>
      </c>
      <c r="D114" s="29">
        <v>140</v>
      </c>
      <c r="E114" s="89">
        <v>140</v>
      </c>
    </row>
    <row r="115" spans="1:5" ht="51" hidden="1" x14ac:dyDescent="0.25">
      <c r="A115" s="21" t="s">
        <v>5</v>
      </c>
      <c r="B115" s="1">
        <v>2</v>
      </c>
      <c r="C115" s="2" t="s">
        <v>124</v>
      </c>
      <c r="D115" s="30">
        <v>120</v>
      </c>
      <c r="E115" s="89">
        <v>120</v>
      </c>
    </row>
    <row r="116" spans="1:5" ht="51" hidden="1" x14ac:dyDescent="0.25">
      <c r="A116" s="21" t="s">
        <v>5</v>
      </c>
      <c r="B116" s="1">
        <v>3</v>
      </c>
      <c r="C116" s="2" t="s">
        <v>125</v>
      </c>
      <c r="D116" s="30">
        <v>60</v>
      </c>
      <c r="E116" s="89">
        <v>60</v>
      </c>
    </row>
    <row r="117" spans="1:5" ht="51" hidden="1" x14ac:dyDescent="0.25">
      <c r="A117" s="21" t="s">
        <v>5</v>
      </c>
      <c r="B117" s="1">
        <v>4</v>
      </c>
      <c r="C117" s="2" t="s">
        <v>126</v>
      </c>
      <c r="D117" s="30">
        <v>160</v>
      </c>
      <c r="E117" s="89">
        <v>160</v>
      </c>
    </row>
    <row r="118" spans="1:5" ht="51" hidden="1" x14ac:dyDescent="0.25">
      <c r="A118" s="21" t="s">
        <v>5</v>
      </c>
      <c r="B118" s="1">
        <v>5</v>
      </c>
      <c r="C118" s="2" t="s">
        <v>127</v>
      </c>
      <c r="D118" s="30">
        <v>250</v>
      </c>
      <c r="E118" s="89">
        <v>250</v>
      </c>
    </row>
    <row r="119" spans="1:5" ht="51" hidden="1" x14ac:dyDescent="0.25">
      <c r="A119" s="21" t="s">
        <v>5</v>
      </c>
      <c r="B119" s="1">
        <v>6</v>
      </c>
      <c r="C119" s="2" t="s">
        <v>128</v>
      </c>
      <c r="D119" s="30">
        <v>160</v>
      </c>
      <c r="E119" s="89">
        <v>160</v>
      </c>
    </row>
    <row r="120" spans="1:5" ht="51" hidden="1" x14ac:dyDescent="0.25">
      <c r="A120" s="21" t="s">
        <v>5</v>
      </c>
      <c r="B120" s="1">
        <v>7</v>
      </c>
      <c r="C120" s="2" t="s">
        <v>129</v>
      </c>
      <c r="D120" s="30">
        <v>50</v>
      </c>
      <c r="E120" s="89">
        <v>50</v>
      </c>
    </row>
    <row r="121" spans="1:5" ht="51" hidden="1" x14ac:dyDescent="0.25">
      <c r="A121" s="21" t="s">
        <v>5</v>
      </c>
      <c r="B121" s="1">
        <v>8</v>
      </c>
      <c r="C121" s="2" t="s">
        <v>130</v>
      </c>
      <c r="D121" s="30">
        <v>120</v>
      </c>
      <c r="E121" s="89">
        <v>120</v>
      </c>
    </row>
    <row r="122" spans="1:5" ht="51" hidden="1" x14ac:dyDescent="0.25">
      <c r="A122" s="21" t="s">
        <v>5</v>
      </c>
      <c r="B122" s="1">
        <v>9</v>
      </c>
      <c r="C122" s="2" t="s">
        <v>131</v>
      </c>
      <c r="D122" s="30">
        <v>80</v>
      </c>
      <c r="E122" s="89">
        <v>80</v>
      </c>
    </row>
    <row r="123" spans="1:5" ht="51.75" hidden="1" thickBot="1" x14ac:dyDescent="0.3">
      <c r="A123" s="21" t="s">
        <v>5</v>
      </c>
      <c r="B123" s="1">
        <v>10</v>
      </c>
      <c r="C123" s="2" t="s">
        <v>132</v>
      </c>
      <c r="D123" s="31">
        <v>60</v>
      </c>
      <c r="E123" s="89">
        <v>60</v>
      </c>
    </row>
    <row r="124" spans="1:5" ht="64.5" hidden="1" customHeight="1" thickTop="1" x14ac:dyDescent="0.25">
      <c r="A124" s="21" t="s">
        <v>6</v>
      </c>
      <c r="B124" s="1">
        <v>1</v>
      </c>
      <c r="C124" s="2" t="s">
        <v>288</v>
      </c>
      <c r="D124" s="29">
        <v>30</v>
      </c>
      <c r="E124" s="89">
        <v>30</v>
      </c>
    </row>
    <row r="125" spans="1:5" ht="38.25" hidden="1" x14ac:dyDescent="0.25">
      <c r="A125" s="21" t="s">
        <v>6</v>
      </c>
      <c r="B125" s="1">
        <v>2</v>
      </c>
      <c r="C125" s="2" t="s">
        <v>56</v>
      </c>
      <c r="D125" s="30">
        <v>30</v>
      </c>
      <c r="E125" s="89">
        <v>30</v>
      </c>
    </row>
    <row r="126" spans="1:5" ht="38.25" hidden="1" x14ac:dyDescent="0.25">
      <c r="A126" s="21" t="s">
        <v>6</v>
      </c>
      <c r="B126" s="1">
        <v>3</v>
      </c>
      <c r="C126" s="2" t="s">
        <v>133</v>
      </c>
      <c r="D126" s="30">
        <v>20</v>
      </c>
      <c r="E126" s="89">
        <v>20</v>
      </c>
    </row>
    <row r="127" spans="1:5" ht="38.25" hidden="1" x14ac:dyDescent="0.25">
      <c r="A127" s="21" t="s">
        <v>6</v>
      </c>
      <c r="B127" s="1">
        <v>4</v>
      </c>
      <c r="C127" s="2" t="s">
        <v>134</v>
      </c>
      <c r="D127" s="30">
        <v>36</v>
      </c>
      <c r="E127" s="89">
        <v>36</v>
      </c>
    </row>
    <row r="128" spans="1:5" ht="38.25" hidden="1" x14ac:dyDescent="0.25">
      <c r="A128" s="21" t="s">
        <v>6</v>
      </c>
      <c r="B128" s="1">
        <v>5</v>
      </c>
      <c r="C128" s="2" t="s">
        <v>135</v>
      </c>
      <c r="D128" s="30">
        <v>40</v>
      </c>
      <c r="E128" s="89">
        <v>40</v>
      </c>
    </row>
    <row r="129" spans="1:5" ht="38.25" hidden="1" x14ac:dyDescent="0.25">
      <c r="A129" s="21" t="s">
        <v>6</v>
      </c>
      <c r="B129" s="1">
        <v>6</v>
      </c>
      <c r="C129" s="2" t="s">
        <v>136</v>
      </c>
      <c r="D129" s="30">
        <v>40</v>
      </c>
      <c r="E129" s="89">
        <v>40</v>
      </c>
    </row>
    <row r="130" spans="1:5" ht="38.25" hidden="1" x14ac:dyDescent="0.25">
      <c r="A130" s="21" t="s">
        <v>6</v>
      </c>
      <c r="B130" s="1">
        <v>7</v>
      </c>
      <c r="C130" s="2" t="s">
        <v>137</v>
      </c>
      <c r="D130" s="30">
        <v>54</v>
      </c>
      <c r="E130" s="89">
        <v>54</v>
      </c>
    </row>
    <row r="131" spans="1:5" ht="38.25" hidden="1" x14ac:dyDescent="0.25">
      <c r="A131" s="21" t="s">
        <v>6</v>
      </c>
      <c r="B131" s="1">
        <v>8</v>
      </c>
      <c r="C131" s="2" t="s">
        <v>138</v>
      </c>
      <c r="D131" s="30">
        <v>30</v>
      </c>
      <c r="E131" s="89">
        <v>30</v>
      </c>
    </row>
    <row r="132" spans="1:5" ht="38.25" hidden="1" x14ac:dyDescent="0.25">
      <c r="A132" s="21" t="s">
        <v>6</v>
      </c>
      <c r="B132" s="1">
        <v>9</v>
      </c>
      <c r="C132" s="2" t="s">
        <v>139</v>
      </c>
      <c r="D132" s="30">
        <v>40</v>
      </c>
      <c r="E132" s="89">
        <v>40</v>
      </c>
    </row>
    <row r="133" spans="1:5" ht="38.25" hidden="1" x14ac:dyDescent="0.25">
      <c r="A133" s="21" t="s">
        <v>6</v>
      </c>
      <c r="B133" s="1">
        <v>10</v>
      </c>
      <c r="C133" s="2" t="s">
        <v>140</v>
      </c>
      <c r="D133" s="30">
        <v>40</v>
      </c>
      <c r="E133" s="89">
        <v>40</v>
      </c>
    </row>
    <row r="134" spans="1:5" ht="38.25" hidden="1" x14ac:dyDescent="0.25">
      <c r="A134" s="21" t="s">
        <v>6</v>
      </c>
      <c r="B134" s="1">
        <v>11</v>
      </c>
      <c r="C134" s="2" t="s">
        <v>141</v>
      </c>
      <c r="D134" s="30">
        <v>40</v>
      </c>
      <c r="E134" s="89">
        <v>40</v>
      </c>
    </row>
    <row r="135" spans="1:5" ht="38.25" hidden="1" x14ac:dyDescent="0.25">
      <c r="A135" s="21" t="s">
        <v>6</v>
      </c>
      <c r="B135" s="1">
        <v>12</v>
      </c>
      <c r="C135" s="2" t="s">
        <v>142</v>
      </c>
      <c r="D135" s="30">
        <v>40</v>
      </c>
      <c r="E135" s="89">
        <v>40</v>
      </c>
    </row>
    <row r="136" spans="1:5" ht="38.25" hidden="1" x14ac:dyDescent="0.25">
      <c r="A136" s="21" t="s">
        <v>6</v>
      </c>
      <c r="B136" s="1">
        <v>13</v>
      </c>
      <c r="C136" s="2" t="s">
        <v>143</v>
      </c>
      <c r="D136" s="30">
        <v>60</v>
      </c>
      <c r="E136" s="89">
        <v>60</v>
      </c>
    </row>
    <row r="137" spans="1:5" ht="38.25" hidden="1" x14ac:dyDescent="0.25">
      <c r="A137" s="21" t="s">
        <v>6</v>
      </c>
      <c r="B137" s="1">
        <v>14</v>
      </c>
      <c r="C137" s="2" t="s">
        <v>144</v>
      </c>
      <c r="D137" s="30">
        <v>60</v>
      </c>
      <c r="E137" s="89">
        <v>60</v>
      </c>
    </row>
    <row r="138" spans="1:5" ht="38.25" hidden="1" x14ac:dyDescent="0.25">
      <c r="A138" s="21" t="s">
        <v>6</v>
      </c>
      <c r="B138" s="1">
        <v>15</v>
      </c>
      <c r="C138" s="2" t="s">
        <v>145</v>
      </c>
      <c r="D138" s="30">
        <v>26</v>
      </c>
      <c r="E138" s="89">
        <v>26</v>
      </c>
    </row>
    <row r="139" spans="1:5" ht="38.25" hidden="1" x14ac:dyDescent="0.25">
      <c r="A139" s="21" t="s">
        <v>6</v>
      </c>
      <c r="B139" s="1">
        <v>16</v>
      </c>
      <c r="C139" s="2" t="s">
        <v>146</v>
      </c>
      <c r="D139" s="30">
        <v>50</v>
      </c>
      <c r="E139" s="89">
        <v>50</v>
      </c>
    </row>
    <row r="140" spans="1:5" ht="38.25" hidden="1" x14ac:dyDescent="0.25">
      <c r="A140" s="21" t="s">
        <v>6</v>
      </c>
      <c r="B140" s="1">
        <v>17</v>
      </c>
      <c r="C140" s="2" t="s">
        <v>147</v>
      </c>
      <c r="D140" s="30">
        <v>64</v>
      </c>
      <c r="E140" s="89">
        <v>64</v>
      </c>
    </row>
    <row r="141" spans="1:5" ht="38.25" hidden="1" x14ac:dyDescent="0.25">
      <c r="A141" s="21" t="s">
        <v>6</v>
      </c>
      <c r="B141" s="1">
        <v>18</v>
      </c>
      <c r="C141" s="2" t="s">
        <v>148</v>
      </c>
      <c r="D141" s="30">
        <v>80</v>
      </c>
      <c r="E141" s="89">
        <v>80</v>
      </c>
    </row>
    <row r="142" spans="1:5" ht="39" hidden="1" thickBot="1" x14ac:dyDescent="0.3">
      <c r="A142" s="21" t="s">
        <v>6</v>
      </c>
      <c r="B142" s="1">
        <v>19</v>
      </c>
      <c r="C142" s="2" t="s">
        <v>149</v>
      </c>
      <c r="D142" s="31">
        <v>40</v>
      </c>
      <c r="E142" s="89">
        <v>40</v>
      </c>
    </row>
    <row r="143" spans="1:5" ht="51.75" hidden="1" customHeight="1" thickTop="1" x14ac:dyDescent="0.25">
      <c r="A143" s="21" t="s">
        <v>7</v>
      </c>
      <c r="B143" s="1">
        <v>1</v>
      </c>
      <c r="C143" s="2" t="s">
        <v>150</v>
      </c>
      <c r="D143" s="29">
        <v>32</v>
      </c>
      <c r="E143" s="89">
        <v>32</v>
      </c>
    </row>
    <row r="144" spans="1:5" ht="25.5" hidden="1" x14ac:dyDescent="0.25">
      <c r="A144" s="21" t="s">
        <v>7</v>
      </c>
      <c r="B144" s="1">
        <v>2</v>
      </c>
      <c r="C144" s="2" t="s">
        <v>151</v>
      </c>
      <c r="D144" s="30">
        <v>60</v>
      </c>
      <c r="E144" s="89">
        <v>60</v>
      </c>
    </row>
    <row r="145" spans="1:5" ht="25.5" hidden="1" x14ac:dyDescent="0.25">
      <c r="A145" s="21" t="s">
        <v>7</v>
      </c>
      <c r="B145" s="1">
        <v>3</v>
      </c>
      <c r="C145" s="2" t="s">
        <v>152</v>
      </c>
      <c r="D145" s="30">
        <v>24</v>
      </c>
      <c r="E145" s="89">
        <v>24</v>
      </c>
    </row>
    <row r="146" spans="1:5" ht="25.5" hidden="1" x14ac:dyDescent="0.25">
      <c r="A146" s="21" t="s">
        <v>7</v>
      </c>
      <c r="B146" s="1">
        <v>4</v>
      </c>
      <c r="C146" s="2" t="s">
        <v>153</v>
      </c>
      <c r="D146" s="30">
        <v>80</v>
      </c>
      <c r="E146" s="89">
        <v>80</v>
      </c>
    </row>
    <row r="147" spans="1:5" ht="25.5" hidden="1" x14ac:dyDescent="0.25">
      <c r="A147" s="21" t="s">
        <v>7</v>
      </c>
      <c r="B147" s="1">
        <v>5</v>
      </c>
      <c r="C147" s="2" t="s">
        <v>154</v>
      </c>
      <c r="D147" s="30">
        <v>80</v>
      </c>
      <c r="E147" s="89">
        <v>80</v>
      </c>
    </row>
    <row r="148" spans="1:5" ht="25.5" hidden="1" x14ac:dyDescent="0.25">
      <c r="A148" s="21" t="s">
        <v>7</v>
      </c>
      <c r="B148" s="1">
        <v>6</v>
      </c>
      <c r="C148" s="2" t="s">
        <v>155</v>
      </c>
      <c r="D148" s="30">
        <v>80</v>
      </c>
      <c r="E148" s="89">
        <v>80</v>
      </c>
    </row>
    <row r="149" spans="1:5" ht="25.5" hidden="1" x14ac:dyDescent="0.25">
      <c r="A149" s="21" t="s">
        <v>7</v>
      </c>
      <c r="B149" s="1">
        <v>7</v>
      </c>
      <c r="C149" s="2" t="s">
        <v>156</v>
      </c>
      <c r="D149" s="30">
        <v>160</v>
      </c>
      <c r="E149" s="89">
        <v>160</v>
      </c>
    </row>
    <row r="150" spans="1:5" ht="25.5" hidden="1" x14ac:dyDescent="0.25">
      <c r="A150" s="21" t="s">
        <v>7</v>
      </c>
      <c r="B150" s="1">
        <v>8</v>
      </c>
      <c r="C150" s="2" t="s">
        <v>157</v>
      </c>
      <c r="D150" s="30">
        <v>160</v>
      </c>
      <c r="E150" s="89">
        <v>160</v>
      </c>
    </row>
    <row r="151" spans="1:5" ht="25.5" hidden="1" x14ac:dyDescent="0.25">
      <c r="A151" s="21" t="s">
        <v>7</v>
      </c>
      <c r="B151" s="1">
        <v>9</v>
      </c>
      <c r="C151" s="2" t="s">
        <v>158</v>
      </c>
      <c r="D151" s="30">
        <v>100</v>
      </c>
      <c r="E151" s="89">
        <v>100</v>
      </c>
    </row>
    <row r="152" spans="1:5" ht="25.5" hidden="1" x14ac:dyDescent="0.25">
      <c r="A152" s="21" t="s">
        <v>7</v>
      </c>
      <c r="B152" s="1">
        <v>10</v>
      </c>
      <c r="C152" s="2" t="s">
        <v>159</v>
      </c>
      <c r="D152" s="30">
        <v>64</v>
      </c>
      <c r="E152" s="89">
        <v>64</v>
      </c>
    </row>
    <row r="153" spans="1:5" ht="25.5" hidden="1" x14ac:dyDescent="0.25">
      <c r="A153" s="21" t="s">
        <v>7</v>
      </c>
      <c r="B153" s="1">
        <v>11</v>
      </c>
      <c r="C153" s="2" t="s">
        <v>160</v>
      </c>
      <c r="D153" s="30">
        <v>100</v>
      </c>
      <c r="E153" s="89">
        <v>100</v>
      </c>
    </row>
    <row r="154" spans="1:5" ht="25.5" hidden="1" x14ac:dyDescent="0.25">
      <c r="A154" s="21" t="s">
        <v>7</v>
      </c>
      <c r="B154" s="1">
        <v>12</v>
      </c>
      <c r="C154" s="2" t="s">
        <v>161</v>
      </c>
      <c r="D154" s="30">
        <v>40</v>
      </c>
      <c r="E154" s="89">
        <v>40</v>
      </c>
    </row>
    <row r="155" spans="1:5" ht="25.5" hidden="1" x14ac:dyDescent="0.25">
      <c r="A155" s="21" t="s">
        <v>7</v>
      </c>
      <c r="B155" s="1">
        <v>13</v>
      </c>
      <c r="C155" s="2" t="s">
        <v>162</v>
      </c>
      <c r="D155" s="30">
        <v>80</v>
      </c>
      <c r="E155" s="89">
        <v>80</v>
      </c>
    </row>
    <row r="156" spans="1:5" ht="25.5" hidden="1" x14ac:dyDescent="0.25">
      <c r="A156" s="21" t="s">
        <v>7</v>
      </c>
      <c r="B156" s="1">
        <v>14</v>
      </c>
      <c r="C156" s="2" t="s">
        <v>163</v>
      </c>
      <c r="D156" s="30">
        <v>80</v>
      </c>
      <c r="E156" s="89">
        <v>80</v>
      </c>
    </row>
    <row r="157" spans="1:5" ht="26.25" hidden="1" thickBot="1" x14ac:dyDescent="0.3">
      <c r="A157" s="21" t="s">
        <v>7</v>
      </c>
      <c r="B157" s="1">
        <v>15</v>
      </c>
      <c r="C157" s="2" t="s">
        <v>164</v>
      </c>
      <c r="D157" s="31">
        <v>60</v>
      </c>
      <c r="E157" s="89">
        <v>60</v>
      </c>
    </row>
    <row r="158" spans="1:5" ht="77.25" hidden="1" customHeight="1" thickTop="1" x14ac:dyDescent="0.25">
      <c r="A158" s="21" t="s">
        <v>8</v>
      </c>
      <c r="B158" s="1">
        <v>1</v>
      </c>
      <c r="C158" s="2" t="s">
        <v>124</v>
      </c>
      <c r="D158" s="29">
        <v>60</v>
      </c>
      <c r="E158" s="89">
        <v>60</v>
      </c>
    </row>
    <row r="159" spans="1:5" ht="38.25" hidden="1" x14ac:dyDescent="0.25">
      <c r="A159" s="21" t="s">
        <v>8</v>
      </c>
      <c r="B159" s="1">
        <v>2</v>
      </c>
      <c r="C159" s="2" t="s">
        <v>165</v>
      </c>
      <c r="D159" s="30">
        <v>160</v>
      </c>
      <c r="E159" s="89">
        <v>160</v>
      </c>
    </row>
    <row r="160" spans="1:5" ht="38.25" hidden="1" x14ac:dyDescent="0.25">
      <c r="A160" s="21" t="s">
        <v>8</v>
      </c>
      <c r="B160" s="1">
        <v>3</v>
      </c>
      <c r="C160" s="2" t="s">
        <v>123</v>
      </c>
      <c r="D160" s="30">
        <v>120</v>
      </c>
      <c r="E160" s="89">
        <v>120</v>
      </c>
    </row>
    <row r="161" spans="1:5" ht="38.25" hidden="1" x14ac:dyDescent="0.25">
      <c r="A161" s="21" t="s">
        <v>8</v>
      </c>
      <c r="B161" s="1">
        <v>4</v>
      </c>
      <c r="C161" s="2" t="s">
        <v>166</v>
      </c>
      <c r="D161" s="30">
        <v>108</v>
      </c>
      <c r="E161" s="89">
        <v>108</v>
      </c>
    </row>
    <row r="162" spans="1:5" ht="38.25" hidden="1" x14ac:dyDescent="0.25">
      <c r="A162" s="21" t="s">
        <v>8</v>
      </c>
      <c r="B162" s="1">
        <v>5</v>
      </c>
      <c r="C162" s="2" t="s">
        <v>167</v>
      </c>
      <c r="D162" s="30">
        <v>80</v>
      </c>
      <c r="E162" s="89">
        <v>80</v>
      </c>
    </row>
    <row r="163" spans="1:5" ht="38.25" hidden="1" x14ac:dyDescent="0.25">
      <c r="A163" s="21" t="s">
        <v>8</v>
      </c>
      <c r="B163" s="1">
        <v>6</v>
      </c>
      <c r="C163" s="2" t="s">
        <v>168</v>
      </c>
      <c r="D163" s="30">
        <v>120</v>
      </c>
      <c r="E163" s="89">
        <v>120</v>
      </c>
    </row>
    <row r="164" spans="1:5" ht="38.25" hidden="1" x14ac:dyDescent="0.25">
      <c r="A164" s="21" t="s">
        <v>8</v>
      </c>
      <c r="B164" s="1">
        <v>7</v>
      </c>
      <c r="C164" s="2" t="s">
        <v>169</v>
      </c>
      <c r="D164" s="30">
        <v>96</v>
      </c>
      <c r="E164" s="89">
        <v>96</v>
      </c>
    </row>
    <row r="165" spans="1:5" ht="38.25" hidden="1" x14ac:dyDescent="0.25">
      <c r="A165" s="21" t="s">
        <v>8</v>
      </c>
      <c r="B165" s="1">
        <v>8</v>
      </c>
      <c r="C165" s="2" t="s">
        <v>170</v>
      </c>
      <c r="D165" s="30">
        <v>60</v>
      </c>
      <c r="E165" s="89">
        <v>60</v>
      </c>
    </row>
    <row r="166" spans="1:5" ht="38.25" hidden="1" x14ac:dyDescent="0.25">
      <c r="A166" s="21" t="s">
        <v>8</v>
      </c>
      <c r="B166" s="1">
        <v>9</v>
      </c>
      <c r="C166" s="2" t="s">
        <v>171</v>
      </c>
      <c r="D166" s="30">
        <v>120</v>
      </c>
      <c r="E166" s="89">
        <v>120</v>
      </c>
    </row>
    <row r="167" spans="1:5" ht="38.25" hidden="1" x14ac:dyDescent="0.25">
      <c r="A167" s="21" t="s">
        <v>8</v>
      </c>
      <c r="B167" s="1">
        <v>10</v>
      </c>
      <c r="C167" s="2" t="s">
        <v>172</v>
      </c>
      <c r="D167" s="30">
        <v>120</v>
      </c>
      <c r="E167" s="89">
        <v>120</v>
      </c>
    </row>
    <row r="168" spans="1:5" ht="38.25" hidden="1" x14ac:dyDescent="0.25">
      <c r="A168" s="21" t="s">
        <v>8</v>
      </c>
      <c r="B168" s="1">
        <v>11</v>
      </c>
      <c r="C168" s="2" t="s">
        <v>173</v>
      </c>
      <c r="D168" s="30">
        <v>60</v>
      </c>
      <c r="E168" s="89">
        <v>60</v>
      </c>
    </row>
    <row r="169" spans="1:5" ht="39" hidden="1" thickBot="1" x14ac:dyDescent="0.3">
      <c r="A169" s="21" t="s">
        <v>8</v>
      </c>
      <c r="B169" s="1">
        <v>12</v>
      </c>
      <c r="C169" s="2" t="s">
        <v>174</v>
      </c>
      <c r="D169" s="31">
        <v>96</v>
      </c>
      <c r="E169" s="89">
        <v>96</v>
      </c>
    </row>
    <row r="170" spans="1:5" ht="77.25" hidden="1" customHeight="1" thickTop="1" x14ac:dyDescent="0.25">
      <c r="A170" s="21" t="s">
        <v>9</v>
      </c>
      <c r="B170" s="1">
        <v>1</v>
      </c>
      <c r="C170" s="2" t="s">
        <v>93</v>
      </c>
      <c r="D170" s="29">
        <v>60</v>
      </c>
      <c r="E170" s="89">
        <v>60</v>
      </c>
    </row>
    <row r="171" spans="1:5" ht="38.25" hidden="1" x14ac:dyDescent="0.25">
      <c r="A171" s="21" t="s">
        <v>9</v>
      </c>
      <c r="B171" s="1">
        <v>2</v>
      </c>
      <c r="C171" s="2" t="s">
        <v>175</v>
      </c>
      <c r="D171" s="30">
        <v>60</v>
      </c>
      <c r="E171" s="89">
        <v>60</v>
      </c>
    </row>
    <row r="172" spans="1:5" ht="38.25" hidden="1" x14ac:dyDescent="0.25">
      <c r="A172" s="21" t="s">
        <v>9</v>
      </c>
      <c r="B172" s="1">
        <v>3</v>
      </c>
      <c r="C172" s="2" t="s">
        <v>161</v>
      </c>
      <c r="D172" s="30">
        <v>60</v>
      </c>
      <c r="E172" s="89">
        <v>60</v>
      </c>
    </row>
    <row r="173" spans="1:5" ht="38.25" hidden="1" x14ac:dyDescent="0.25">
      <c r="A173" s="21" t="s">
        <v>9</v>
      </c>
      <c r="B173" s="1">
        <v>4</v>
      </c>
      <c r="C173" s="2" t="s">
        <v>176</v>
      </c>
      <c r="D173" s="30">
        <v>120</v>
      </c>
      <c r="E173" s="89">
        <v>120</v>
      </c>
    </row>
    <row r="174" spans="1:5" ht="38.25" hidden="1" x14ac:dyDescent="0.25">
      <c r="A174" s="21" t="s">
        <v>9</v>
      </c>
      <c r="B174" s="1">
        <v>5</v>
      </c>
      <c r="C174" s="2" t="s">
        <v>177</v>
      </c>
      <c r="D174" s="30">
        <v>90</v>
      </c>
      <c r="E174" s="89">
        <v>90</v>
      </c>
    </row>
    <row r="175" spans="1:5" ht="38.25" hidden="1" x14ac:dyDescent="0.25">
      <c r="A175" s="21" t="s">
        <v>9</v>
      </c>
      <c r="B175" s="1">
        <v>6</v>
      </c>
      <c r="C175" s="2" t="s">
        <v>178</v>
      </c>
      <c r="D175" s="30">
        <v>360</v>
      </c>
      <c r="E175" s="89">
        <v>360</v>
      </c>
    </row>
    <row r="176" spans="1:5" ht="38.25" hidden="1" x14ac:dyDescent="0.25">
      <c r="A176" s="21" t="s">
        <v>9</v>
      </c>
      <c r="B176" s="1">
        <v>7</v>
      </c>
      <c r="C176" s="2" t="s">
        <v>179</v>
      </c>
      <c r="D176" s="30">
        <v>150</v>
      </c>
      <c r="E176" s="89">
        <v>150</v>
      </c>
    </row>
    <row r="177" spans="1:5" ht="39" hidden="1" thickBot="1" x14ac:dyDescent="0.3">
      <c r="A177" s="21" t="s">
        <v>9</v>
      </c>
      <c r="B177" s="1">
        <v>8</v>
      </c>
      <c r="C177" s="2" t="s">
        <v>180</v>
      </c>
      <c r="D177" s="31">
        <v>300</v>
      </c>
      <c r="E177" s="89">
        <v>300</v>
      </c>
    </row>
    <row r="178" spans="1:5" ht="26.25" hidden="1" customHeight="1" thickTop="1" x14ac:dyDescent="0.25">
      <c r="A178" s="23" t="s">
        <v>10</v>
      </c>
      <c r="B178" s="1">
        <v>1</v>
      </c>
      <c r="C178" s="2" t="s">
        <v>181</v>
      </c>
      <c r="D178" s="32">
        <v>20</v>
      </c>
      <c r="E178" s="89">
        <v>20</v>
      </c>
    </row>
    <row r="179" spans="1:5" hidden="1" x14ac:dyDescent="0.25">
      <c r="A179" s="23" t="s">
        <v>10</v>
      </c>
      <c r="B179" s="1">
        <v>2</v>
      </c>
      <c r="C179" s="2" t="s">
        <v>182</v>
      </c>
      <c r="D179" s="33">
        <v>50</v>
      </c>
      <c r="E179" s="89">
        <v>50</v>
      </c>
    </row>
    <row r="180" spans="1:5" hidden="1" x14ac:dyDescent="0.25">
      <c r="A180" s="23" t="s">
        <v>10</v>
      </c>
      <c r="B180" s="1">
        <v>3</v>
      </c>
      <c r="C180" s="2" t="s">
        <v>183</v>
      </c>
      <c r="D180" s="33">
        <v>40</v>
      </c>
      <c r="E180" s="89">
        <v>40</v>
      </c>
    </row>
    <row r="181" spans="1:5" ht="15.75" hidden="1" thickBot="1" x14ac:dyDescent="0.3">
      <c r="A181" s="23" t="s">
        <v>10</v>
      </c>
      <c r="B181" s="1">
        <v>4</v>
      </c>
      <c r="C181" s="2" t="s">
        <v>184</v>
      </c>
      <c r="D181" s="34">
        <v>50</v>
      </c>
      <c r="E181" s="89">
        <v>50</v>
      </c>
    </row>
    <row r="182" spans="1:5" ht="51.75" hidden="1" customHeight="1" thickTop="1" x14ac:dyDescent="0.25">
      <c r="A182" s="23" t="s">
        <v>11</v>
      </c>
      <c r="B182" s="1">
        <v>1</v>
      </c>
      <c r="C182" s="2" t="s">
        <v>185</v>
      </c>
      <c r="D182" s="32">
        <v>60</v>
      </c>
      <c r="E182" s="89">
        <v>60</v>
      </c>
    </row>
    <row r="183" spans="1:5" ht="26.25" hidden="1" thickBot="1" x14ac:dyDescent="0.3">
      <c r="A183" s="23" t="s">
        <v>11</v>
      </c>
      <c r="B183" s="1">
        <v>2</v>
      </c>
      <c r="C183" s="2" t="s">
        <v>186</v>
      </c>
      <c r="D183" s="34">
        <v>100</v>
      </c>
      <c r="E183" s="89">
        <v>100</v>
      </c>
    </row>
    <row r="184" spans="1:5" ht="27" hidden="1" thickTop="1" thickBot="1" x14ac:dyDescent="0.3">
      <c r="A184" s="24" t="s">
        <v>12</v>
      </c>
      <c r="B184" s="1">
        <v>1</v>
      </c>
      <c r="C184" s="2" t="s">
        <v>187</v>
      </c>
      <c r="D184" s="35">
        <v>160</v>
      </c>
      <c r="E184" s="89">
        <v>160</v>
      </c>
    </row>
    <row r="185" spans="1:5" ht="39.75" hidden="1" thickTop="1" thickBot="1" x14ac:dyDescent="0.3">
      <c r="A185" s="24" t="s">
        <v>13</v>
      </c>
      <c r="B185" s="1">
        <v>1</v>
      </c>
      <c r="C185" s="2" t="s">
        <v>188</v>
      </c>
      <c r="D185" s="35">
        <v>160</v>
      </c>
      <c r="E185" s="89">
        <v>160</v>
      </c>
    </row>
    <row r="186" spans="1:5" ht="51.75" hidden="1" customHeight="1" thickTop="1" x14ac:dyDescent="0.25">
      <c r="A186" s="23" t="s">
        <v>14</v>
      </c>
      <c r="B186" s="1">
        <v>1</v>
      </c>
      <c r="C186" s="2" t="s">
        <v>189</v>
      </c>
      <c r="D186" s="32">
        <v>30</v>
      </c>
      <c r="E186" s="89">
        <v>30</v>
      </c>
    </row>
    <row r="187" spans="1:5" ht="25.5" hidden="1" x14ac:dyDescent="0.25">
      <c r="A187" s="23" t="s">
        <v>14</v>
      </c>
      <c r="B187" s="1">
        <v>2</v>
      </c>
      <c r="C187" s="2" t="s">
        <v>190</v>
      </c>
      <c r="D187" s="33">
        <v>30</v>
      </c>
      <c r="E187" s="89">
        <v>30</v>
      </c>
    </row>
    <row r="188" spans="1:5" ht="25.5" hidden="1" x14ac:dyDescent="0.25">
      <c r="A188" s="23" t="s">
        <v>14</v>
      </c>
      <c r="B188" s="1">
        <v>3</v>
      </c>
      <c r="C188" s="2" t="s">
        <v>191</v>
      </c>
      <c r="D188" s="33">
        <v>20</v>
      </c>
      <c r="E188" s="89">
        <v>20</v>
      </c>
    </row>
    <row r="189" spans="1:5" ht="25.5" hidden="1" x14ac:dyDescent="0.25">
      <c r="A189" s="23" t="s">
        <v>14</v>
      </c>
      <c r="B189" s="1">
        <v>4</v>
      </c>
      <c r="C189" s="2" t="s">
        <v>192</v>
      </c>
      <c r="D189" s="33">
        <v>40</v>
      </c>
      <c r="E189" s="89">
        <v>40</v>
      </c>
    </row>
    <row r="190" spans="1:5" ht="26.25" hidden="1" thickBot="1" x14ac:dyDescent="0.3">
      <c r="A190" s="23" t="s">
        <v>14</v>
      </c>
      <c r="B190" s="1">
        <v>5</v>
      </c>
      <c r="C190" s="2" t="s">
        <v>193</v>
      </c>
      <c r="D190" s="34">
        <v>60</v>
      </c>
      <c r="E190" s="89">
        <v>60</v>
      </c>
    </row>
    <row r="191" spans="1:5" ht="77.25" hidden="1" customHeight="1" thickTop="1" x14ac:dyDescent="0.25">
      <c r="A191" s="23" t="s">
        <v>15</v>
      </c>
      <c r="B191" s="1">
        <v>1</v>
      </c>
      <c r="C191" s="3" t="s">
        <v>194</v>
      </c>
      <c r="D191" s="36">
        <v>30</v>
      </c>
      <c r="E191" s="89">
        <v>30</v>
      </c>
    </row>
    <row r="192" spans="1:5" ht="38.25" hidden="1" x14ac:dyDescent="0.25">
      <c r="A192" s="23" t="s">
        <v>15</v>
      </c>
      <c r="B192" s="1">
        <v>2</v>
      </c>
      <c r="C192" s="3" t="s">
        <v>195</v>
      </c>
      <c r="D192" s="37">
        <v>30</v>
      </c>
      <c r="E192" s="89">
        <v>30</v>
      </c>
    </row>
    <row r="193" spans="1:5" ht="38.25" hidden="1" x14ac:dyDescent="0.25">
      <c r="A193" s="23" t="s">
        <v>15</v>
      </c>
      <c r="B193" s="1">
        <v>3</v>
      </c>
      <c r="C193" s="3" t="s">
        <v>196</v>
      </c>
      <c r="D193" s="37">
        <v>40</v>
      </c>
      <c r="E193" s="89">
        <v>40</v>
      </c>
    </row>
    <row r="194" spans="1:5" ht="38.25" hidden="1" x14ac:dyDescent="0.25">
      <c r="A194" s="23" t="s">
        <v>15</v>
      </c>
      <c r="B194" s="1">
        <v>4</v>
      </c>
      <c r="C194" s="3" t="s">
        <v>197</v>
      </c>
      <c r="D194" s="37">
        <v>40</v>
      </c>
      <c r="E194" s="89">
        <v>40</v>
      </c>
    </row>
    <row r="195" spans="1:5" ht="39" hidden="1" thickBot="1" x14ac:dyDescent="0.3">
      <c r="A195" s="23" t="s">
        <v>15</v>
      </c>
      <c r="B195" s="1">
        <v>5</v>
      </c>
      <c r="C195" s="3" t="s">
        <v>198</v>
      </c>
      <c r="D195" s="38">
        <v>40</v>
      </c>
      <c r="E195" s="89">
        <v>40</v>
      </c>
    </row>
    <row r="196" spans="1:5" ht="77.25" hidden="1" customHeight="1" thickTop="1" x14ac:dyDescent="0.25">
      <c r="A196" s="23" t="s">
        <v>16</v>
      </c>
      <c r="B196" s="1">
        <v>1</v>
      </c>
      <c r="C196" s="2" t="s">
        <v>76</v>
      </c>
      <c r="D196" s="32">
        <v>112</v>
      </c>
      <c r="E196" s="89">
        <v>112</v>
      </c>
    </row>
    <row r="197" spans="1:5" ht="39" hidden="1" thickBot="1" x14ac:dyDescent="0.3">
      <c r="A197" s="23" t="s">
        <v>16</v>
      </c>
      <c r="B197" s="1">
        <v>2</v>
      </c>
      <c r="C197" s="2" t="s">
        <v>199</v>
      </c>
      <c r="D197" s="34">
        <v>48</v>
      </c>
      <c r="E197" s="89">
        <v>48</v>
      </c>
    </row>
    <row r="198" spans="1:5" ht="51.75" hidden="1" customHeight="1" thickTop="1" x14ac:dyDescent="0.25">
      <c r="A198" s="23" t="s">
        <v>17</v>
      </c>
      <c r="B198" s="1">
        <v>1</v>
      </c>
      <c r="C198" s="2" t="s">
        <v>189</v>
      </c>
      <c r="D198" s="32">
        <v>30</v>
      </c>
      <c r="E198" s="89">
        <v>30</v>
      </c>
    </row>
    <row r="199" spans="1:5" ht="25.5" hidden="1" x14ac:dyDescent="0.25">
      <c r="A199" s="23" t="s">
        <v>17</v>
      </c>
      <c r="B199" s="1">
        <v>2</v>
      </c>
      <c r="C199" s="2" t="s">
        <v>190</v>
      </c>
      <c r="D199" s="33">
        <v>30</v>
      </c>
      <c r="E199" s="89">
        <v>30</v>
      </c>
    </row>
    <row r="200" spans="1:5" ht="25.5" hidden="1" x14ac:dyDescent="0.25">
      <c r="A200" s="23" t="s">
        <v>17</v>
      </c>
      <c r="B200" s="1">
        <v>3</v>
      </c>
      <c r="C200" s="2" t="s">
        <v>200</v>
      </c>
      <c r="D200" s="33">
        <v>40</v>
      </c>
      <c r="E200" s="89">
        <v>40</v>
      </c>
    </row>
    <row r="201" spans="1:5" ht="25.5" hidden="1" x14ac:dyDescent="0.25">
      <c r="A201" s="23" t="s">
        <v>17</v>
      </c>
      <c r="B201" s="1">
        <v>4</v>
      </c>
      <c r="C201" s="2" t="s">
        <v>201</v>
      </c>
      <c r="D201" s="33">
        <v>20</v>
      </c>
      <c r="E201" s="89">
        <v>20</v>
      </c>
    </row>
    <row r="202" spans="1:5" ht="25.5" hidden="1" x14ac:dyDescent="0.25">
      <c r="A202" s="23" t="s">
        <v>17</v>
      </c>
      <c r="B202" s="1">
        <v>5</v>
      </c>
      <c r="C202" s="2" t="s">
        <v>202</v>
      </c>
      <c r="D202" s="33">
        <v>60</v>
      </c>
      <c r="E202" s="89">
        <v>60</v>
      </c>
    </row>
    <row r="203" spans="1:5" ht="26.25" hidden="1" thickBot="1" x14ac:dyDescent="0.3">
      <c r="A203" s="23" t="s">
        <v>17</v>
      </c>
      <c r="B203" s="1">
        <v>6</v>
      </c>
      <c r="C203" s="2" t="s">
        <v>203</v>
      </c>
      <c r="D203" s="34">
        <v>40</v>
      </c>
      <c r="E203" s="89">
        <v>40</v>
      </c>
    </row>
    <row r="204" spans="1:5" ht="115.5" hidden="1" customHeight="1" thickTop="1" x14ac:dyDescent="0.25">
      <c r="A204" s="23" t="s">
        <v>18</v>
      </c>
      <c r="B204" s="1">
        <v>1</v>
      </c>
      <c r="C204" s="2" t="s">
        <v>204</v>
      </c>
      <c r="D204" s="32">
        <v>40</v>
      </c>
      <c r="E204" s="89">
        <v>40</v>
      </c>
    </row>
    <row r="205" spans="1:5" ht="63.75" hidden="1" x14ac:dyDescent="0.25">
      <c r="A205" s="23" t="s">
        <v>18</v>
      </c>
      <c r="B205" s="1">
        <v>2</v>
      </c>
      <c r="C205" s="2" t="s">
        <v>205</v>
      </c>
      <c r="D205" s="33">
        <v>104</v>
      </c>
      <c r="E205" s="89">
        <v>104</v>
      </c>
    </row>
    <row r="206" spans="1:5" ht="63.75" hidden="1" x14ac:dyDescent="0.25">
      <c r="A206" s="23" t="s">
        <v>18</v>
      </c>
      <c r="B206" s="1">
        <v>3</v>
      </c>
      <c r="C206" s="2" t="s">
        <v>206</v>
      </c>
      <c r="D206" s="33">
        <v>32</v>
      </c>
      <c r="E206" s="89">
        <v>32</v>
      </c>
    </row>
    <row r="207" spans="1:5" ht="63.75" hidden="1" x14ac:dyDescent="0.25">
      <c r="A207" s="23" t="s">
        <v>18</v>
      </c>
      <c r="B207" s="1">
        <v>4</v>
      </c>
      <c r="C207" s="2" t="s">
        <v>207</v>
      </c>
      <c r="D207" s="33">
        <v>40</v>
      </c>
      <c r="E207" s="89">
        <v>40</v>
      </c>
    </row>
    <row r="208" spans="1:5" ht="63.75" hidden="1" x14ac:dyDescent="0.25">
      <c r="A208" s="23" t="s">
        <v>18</v>
      </c>
      <c r="B208" s="1">
        <v>5</v>
      </c>
      <c r="C208" s="2" t="s">
        <v>208</v>
      </c>
      <c r="D208" s="33">
        <v>60</v>
      </c>
      <c r="E208" s="89">
        <v>60</v>
      </c>
    </row>
    <row r="209" spans="1:5" ht="63.75" hidden="1" x14ac:dyDescent="0.25">
      <c r="A209" s="23" t="s">
        <v>18</v>
      </c>
      <c r="B209" s="1">
        <v>6</v>
      </c>
      <c r="C209" s="2" t="s">
        <v>209</v>
      </c>
      <c r="D209" s="33">
        <v>80</v>
      </c>
      <c r="E209" s="89">
        <v>80</v>
      </c>
    </row>
    <row r="210" spans="1:5" ht="63.75" hidden="1" x14ac:dyDescent="0.25">
      <c r="A210" s="23" t="s">
        <v>18</v>
      </c>
      <c r="B210" s="1">
        <v>7</v>
      </c>
      <c r="C210" s="2" t="s">
        <v>210</v>
      </c>
      <c r="D210" s="33">
        <v>32</v>
      </c>
      <c r="E210" s="89">
        <v>32</v>
      </c>
    </row>
    <row r="211" spans="1:5" ht="63.75" hidden="1" x14ac:dyDescent="0.25">
      <c r="A211" s="23" t="s">
        <v>18</v>
      </c>
      <c r="B211" s="1">
        <v>8</v>
      </c>
      <c r="C211" s="2" t="s">
        <v>211</v>
      </c>
      <c r="D211" s="33">
        <v>32</v>
      </c>
      <c r="E211" s="89">
        <v>32</v>
      </c>
    </row>
    <row r="212" spans="1:5" ht="63.75" hidden="1" x14ac:dyDescent="0.25">
      <c r="A212" s="23" t="s">
        <v>18</v>
      </c>
      <c r="B212" s="1">
        <v>9</v>
      </c>
      <c r="C212" s="2" t="s">
        <v>212</v>
      </c>
      <c r="D212" s="33">
        <v>40</v>
      </c>
      <c r="E212" s="89">
        <v>40</v>
      </c>
    </row>
    <row r="213" spans="1:5" ht="64.5" hidden="1" thickBot="1" x14ac:dyDescent="0.3">
      <c r="A213" s="23" t="s">
        <v>18</v>
      </c>
      <c r="B213" s="1">
        <v>10</v>
      </c>
      <c r="C213" s="2" t="s">
        <v>213</v>
      </c>
      <c r="D213" s="34">
        <v>40</v>
      </c>
      <c r="E213" s="89">
        <v>40</v>
      </c>
    </row>
    <row r="214" spans="1:5" ht="51.75" hidden="1" customHeight="1" thickTop="1" x14ac:dyDescent="0.25">
      <c r="A214" s="23" t="s">
        <v>19</v>
      </c>
      <c r="B214" s="1">
        <v>1</v>
      </c>
      <c r="C214" s="2" t="s">
        <v>214</v>
      </c>
      <c r="D214" s="32">
        <v>80</v>
      </c>
      <c r="E214" s="89">
        <v>80</v>
      </c>
    </row>
    <row r="215" spans="1:5" ht="25.5" hidden="1" x14ac:dyDescent="0.25">
      <c r="A215" s="23" t="s">
        <v>19</v>
      </c>
      <c r="B215" s="1">
        <v>2</v>
      </c>
      <c r="C215" s="2" t="s">
        <v>215</v>
      </c>
      <c r="D215" s="33">
        <v>80</v>
      </c>
      <c r="E215" s="89">
        <v>80</v>
      </c>
    </row>
    <row r="216" spans="1:5" ht="25.5" hidden="1" x14ac:dyDescent="0.25">
      <c r="A216" s="23" t="s">
        <v>19</v>
      </c>
      <c r="B216" s="1">
        <v>3</v>
      </c>
      <c r="C216" s="2" t="s">
        <v>216</v>
      </c>
      <c r="D216" s="33">
        <v>120</v>
      </c>
      <c r="E216" s="89">
        <v>120</v>
      </c>
    </row>
    <row r="217" spans="1:5" ht="25.5" hidden="1" x14ac:dyDescent="0.25">
      <c r="A217" s="23" t="s">
        <v>19</v>
      </c>
      <c r="B217" s="1">
        <v>4</v>
      </c>
      <c r="C217" s="2" t="s">
        <v>217</v>
      </c>
      <c r="D217" s="33">
        <v>60</v>
      </c>
      <c r="E217" s="89">
        <v>60</v>
      </c>
    </row>
    <row r="218" spans="1:5" ht="26.25" hidden="1" thickBot="1" x14ac:dyDescent="0.3">
      <c r="A218" s="23" t="s">
        <v>19</v>
      </c>
      <c r="B218" s="1">
        <v>5</v>
      </c>
      <c r="C218" s="2" t="s">
        <v>218</v>
      </c>
      <c r="D218" s="34">
        <v>40</v>
      </c>
      <c r="E218" s="89">
        <v>40</v>
      </c>
    </row>
    <row r="219" spans="1:5" ht="39.75" hidden="1" thickTop="1" thickBot="1" x14ac:dyDescent="0.3">
      <c r="A219" s="24" t="s">
        <v>20</v>
      </c>
      <c r="B219" s="1">
        <v>1</v>
      </c>
      <c r="C219" s="2" t="s">
        <v>219</v>
      </c>
      <c r="D219" s="35">
        <v>160</v>
      </c>
      <c r="E219" s="89">
        <v>160</v>
      </c>
    </row>
    <row r="220" spans="1:5" ht="77.25" hidden="1" customHeight="1" thickTop="1" x14ac:dyDescent="0.25">
      <c r="A220" s="23" t="s">
        <v>21</v>
      </c>
      <c r="B220" s="1">
        <v>1</v>
      </c>
      <c r="C220" s="2" t="s">
        <v>189</v>
      </c>
      <c r="D220" s="32">
        <v>30</v>
      </c>
      <c r="E220" s="89">
        <v>30</v>
      </c>
    </row>
    <row r="221" spans="1:5" ht="38.25" hidden="1" x14ac:dyDescent="0.25">
      <c r="A221" s="23" t="s">
        <v>21</v>
      </c>
      <c r="B221" s="1">
        <v>2</v>
      </c>
      <c r="C221" s="2" t="s">
        <v>190</v>
      </c>
      <c r="D221" s="33">
        <v>30</v>
      </c>
      <c r="E221" s="89">
        <v>30</v>
      </c>
    </row>
    <row r="222" spans="1:5" ht="38.25" hidden="1" x14ac:dyDescent="0.25">
      <c r="A222" s="23" t="s">
        <v>21</v>
      </c>
      <c r="B222" s="1">
        <v>3</v>
      </c>
      <c r="C222" s="2" t="s">
        <v>220</v>
      </c>
      <c r="D222" s="33">
        <v>40</v>
      </c>
      <c r="E222" s="89">
        <v>40</v>
      </c>
    </row>
    <row r="223" spans="1:5" ht="38.25" hidden="1" x14ac:dyDescent="0.25">
      <c r="A223" s="23" t="s">
        <v>21</v>
      </c>
      <c r="B223" s="1">
        <v>4</v>
      </c>
      <c r="C223" s="2" t="s">
        <v>221</v>
      </c>
      <c r="D223" s="33">
        <v>20</v>
      </c>
      <c r="E223" s="89">
        <v>20</v>
      </c>
    </row>
    <row r="224" spans="1:5" ht="38.25" hidden="1" x14ac:dyDescent="0.25">
      <c r="A224" s="23" t="s">
        <v>21</v>
      </c>
      <c r="B224" s="1">
        <v>5</v>
      </c>
      <c r="C224" s="2" t="s">
        <v>202</v>
      </c>
      <c r="D224" s="33">
        <v>60</v>
      </c>
      <c r="E224" s="89">
        <v>60</v>
      </c>
    </row>
    <row r="225" spans="1:5" ht="38.25" hidden="1" x14ac:dyDescent="0.25">
      <c r="A225" s="23" t="s">
        <v>21</v>
      </c>
      <c r="B225" s="1">
        <v>6</v>
      </c>
      <c r="C225" s="2" t="s">
        <v>222</v>
      </c>
      <c r="D225" s="33">
        <v>40</v>
      </c>
      <c r="E225" s="89">
        <v>40</v>
      </c>
    </row>
    <row r="226" spans="1:5" ht="39" hidden="1" thickBot="1" x14ac:dyDescent="0.3">
      <c r="A226" s="23" t="s">
        <v>21</v>
      </c>
      <c r="B226" s="1">
        <v>7</v>
      </c>
      <c r="C226" s="2" t="s">
        <v>223</v>
      </c>
      <c r="D226" s="34">
        <v>100</v>
      </c>
      <c r="E226" s="89">
        <v>100</v>
      </c>
    </row>
    <row r="227" spans="1:5" ht="128.25" hidden="1" customHeight="1" thickTop="1" x14ac:dyDescent="0.25">
      <c r="A227" s="23" t="s">
        <v>22</v>
      </c>
      <c r="B227" s="1">
        <v>1</v>
      </c>
      <c r="C227" s="3" t="s">
        <v>224</v>
      </c>
      <c r="D227" s="39">
        <v>60</v>
      </c>
      <c r="E227" s="89">
        <v>60</v>
      </c>
    </row>
    <row r="228" spans="1:5" ht="76.5" hidden="1" x14ac:dyDescent="0.25">
      <c r="A228" s="23" t="s">
        <v>22</v>
      </c>
      <c r="B228" s="1">
        <v>2</v>
      </c>
      <c r="C228" s="3" t="s">
        <v>225</v>
      </c>
      <c r="D228" s="40">
        <v>20</v>
      </c>
      <c r="E228" s="89">
        <v>20</v>
      </c>
    </row>
    <row r="229" spans="1:5" ht="76.5" hidden="1" x14ac:dyDescent="0.25">
      <c r="A229" s="23" t="s">
        <v>22</v>
      </c>
      <c r="B229" s="1">
        <v>3</v>
      </c>
      <c r="C229" s="3" t="s">
        <v>226</v>
      </c>
      <c r="D229" s="40">
        <v>30</v>
      </c>
      <c r="E229" s="89">
        <v>30</v>
      </c>
    </row>
    <row r="230" spans="1:5" ht="76.5" hidden="1" x14ac:dyDescent="0.25">
      <c r="A230" s="23" t="s">
        <v>22</v>
      </c>
      <c r="B230" s="1">
        <v>4</v>
      </c>
      <c r="C230" s="3" t="s">
        <v>227</v>
      </c>
      <c r="D230" s="40">
        <v>30</v>
      </c>
      <c r="E230" s="89">
        <v>30</v>
      </c>
    </row>
    <row r="231" spans="1:5" ht="76.5" hidden="1" x14ac:dyDescent="0.25">
      <c r="A231" s="23" t="s">
        <v>22</v>
      </c>
      <c r="B231" s="1">
        <v>5</v>
      </c>
      <c r="C231" s="3" t="s">
        <v>228</v>
      </c>
      <c r="D231" s="40">
        <v>90</v>
      </c>
      <c r="E231" s="89">
        <v>90</v>
      </c>
    </row>
    <row r="232" spans="1:5" ht="76.5" hidden="1" x14ac:dyDescent="0.25">
      <c r="A232" s="23" t="s">
        <v>22</v>
      </c>
      <c r="B232" s="1">
        <v>6</v>
      </c>
      <c r="C232" s="3" t="s">
        <v>229</v>
      </c>
      <c r="D232" s="40">
        <v>20</v>
      </c>
      <c r="E232" s="89">
        <v>20</v>
      </c>
    </row>
    <row r="233" spans="1:5" ht="76.5" hidden="1" x14ac:dyDescent="0.25">
      <c r="A233" s="23" t="s">
        <v>22</v>
      </c>
      <c r="B233" s="1">
        <v>7</v>
      </c>
      <c r="C233" s="3" t="s">
        <v>230</v>
      </c>
      <c r="D233" s="40">
        <v>30</v>
      </c>
      <c r="E233" s="89">
        <v>30</v>
      </c>
    </row>
    <row r="234" spans="1:5" ht="77.25" hidden="1" thickBot="1" x14ac:dyDescent="0.3">
      <c r="A234" s="23" t="s">
        <v>22</v>
      </c>
      <c r="B234" s="1">
        <v>8</v>
      </c>
      <c r="C234" s="3" t="s">
        <v>231</v>
      </c>
      <c r="D234" s="41">
        <v>20</v>
      </c>
      <c r="E234" s="89">
        <v>20</v>
      </c>
    </row>
    <row r="235" spans="1:5" ht="102.75" hidden="1" customHeight="1" thickTop="1" x14ac:dyDescent="0.25">
      <c r="A235" s="23" t="s">
        <v>23</v>
      </c>
      <c r="B235" s="1">
        <v>1</v>
      </c>
      <c r="C235" s="2" t="s">
        <v>92</v>
      </c>
      <c r="D235" s="36">
        <v>30</v>
      </c>
      <c r="E235" s="89">
        <v>30</v>
      </c>
    </row>
    <row r="236" spans="1:5" ht="51" hidden="1" x14ac:dyDescent="0.25">
      <c r="A236" s="23" t="s">
        <v>23</v>
      </c>
      <c r="B236" s="1">
        <v>2</v>
      </c>
      <c r="C236" s="2" t="s">
        <v>166</v>
      </c>
      <c r="D236" s="37">
        <v>40</v>
      </c>
      <c r="E236" s="89">
        <v>40</v>
      </c>
    </row>
    <row r="237" spans="1:5" ht="51" hidden="1" x14ac:dyDescent="0.25">
      <c r="A237" s="23" t="s">
        <v>23</v>
      </c>
      <c r="B237" s="1">
        <v>3</v>
      </c>
      <c r="C237" s="2" t="s">
        <v>232</v>
      </c>
      <c r="D237" s="33">
        <v>30</v>
      </c>
      <c r="E237" s="89">
        <v>30</v>
      </c>
    </row>
    <row r="238" spans="1:5" ht="51" hidden="1" x14ac:dyDescent="0.25">
      <c r="A238" s="23" t="s">
        <v>23</v>
      </c>
      <c r="B238" s="1">
        <v>4</v>
      </c>
      <c r="C238" s="2" t="s">
        <v>233</v>
      </c>
      <c r="D238" s="33">
        <v>60</v>
      </c>
      <c r="E238" s="89">
        <v>60</v>
      </c>
    </row>
    <row r="239" spans="1:5" ht="51.75" hidden="1" thickBot="1" x14ac:dyDescent="0.3">
      <c r="A239" s="23" t="s">
        <v>23</v>
      </c>
      <c r="B239" s="1">
        <v>5</v>
      </c>
      <c r="C239" s="2" t="s">
        <v>234</v>
      </c>
      <c r="D239" s="38">
        <v>60</v>
      </c>
      <c r="E239" s="89">
        <v>60</v>
      </c>
    </row>
    <row r="240" spans="1:5" ht="90" hidden="1" customHeight="1" thickTop="1" x14ac:dyDescent="0.25">
      <c r="A240" s="23" t="s">
        <v>24</v>
      </c>
      <c r="B240" s="1">
        <v>1</v>
      </c>
      <c r="C240" s="2" t="s">
        <v>94</v>
      </c>
      <c r="D240" s="32">
        <v>40</v>
      </c>
      <c r="E240" s="89">
        <v>40</v>
      </c>
    </row>
    <row r="241" spans="1:9" ht="51" hidden="1" x14ac:dyDescent="0.25">
      <c r="A241" s="23" t="s">
        <v>24</v>
      </c>
      <c r="B241" s="1">
        <v>2</v>
      </c>
      <c r="C241" s="2" t="s">
        <v>235</v>
      </c>
      <c r="D241" s="33">
        <v>40</v>
      </c>
      <c r="E241" s="89">
        <v>40</v>
      </c>
    </row>
    <row r="242" spans="1:9" ht="51" hidden="1" x14ac:dyDescent="0.25">
      <c r="A242" s="23" t="s">
        <v>24</v>
      </c>
      <c r="B242" s="1">
        <v>3</v>
      </c>
      <c r="C242" s="2" t="s">
        <v>236</v>
      </c>
      <c r="D242" s="33">
        <v>40</v>
      </c>
      <c r="E242" s="89">
        <v>40</v>
      </c>
    </row>
    <row r="243" spans="1:9" ht="51.75" hidden="1" thickBot="1" x14ac:dyDescent="0.3">
      <c r="A243" s="23" t="s">
        <v>24</v>
      </c>
      <c r="B243" s="1">
        <v>4</v>
      </c>
      <c r="C243" s="2" t="s">
        <v>237</v>
      </c>
      <c r="D243" s="34">
        <v>40</v>
      </c>
      <c r="E243" s="89">
        <v>40</v>
      </c>
    </row>
    <row r="244" spans="1:9" ht="27" hidden="1" thickTop="1" thickBot="1" x14ac:dyDescent="0.3">
      <c r="A244" s="24" t="s">
        <v>25</v>
      </c>
      <c r="B244" s="1">
        <v>1</v>
      </c>
      <c r="C244" s="2" t="s">
        <v>239</v>
      </c>
      <c r="D244" s="35">
        <v>160</v>
      </c>
      <c r="E244" s="89">
        <v>160</v>
      </c>
    </row>
    <row r="245" spans="1:9" ht="90" hidden="1" customHeight="1" thickTop="1" x14ac:dyDescent="0.25">
      <c r="A245" s="23" t="s">
        <v>26</v>
      </c>
      <c r="B245" s="1">
        <v>1</v>
      </c>
      <c r="C245" s="2" t="s">
        <v>189</v>
      </c>
      <c r="D245" s="32">
        <v>30</v>
      </c>
      <c r="E245" s="89">
        <v>30</v>
      </c>
    </row>
    <row r="246" spans="1:9" ht="51" hidden="1" x14ac:dyDescent="0.25">
      <c r="A246" s="23" t="s">
        <v>26</v>
      </c>
      <c r="B246" s="1">
        <v>2</v>
      </c>
      <c r="C246" s="2" t="s">
        <v>190</v>
      </c>
      <c r="D246" s="33">
        <v>30</v>
      </c>
      <c r="E246" s="89">
        <v>30</v>
      </c>
    </row>
    <row r="247" spans="1:9" ht="51" hidden="1" x14ac:dyDescent="0.25">
      <c r="A247" s="23" t="s">
        <v>26</v>
      </c>
      <c r="B247" s="1">
        <v>3</v>
      </c>
      <c r="C247" s="2" t="s">
        <v>241</v>
      </c>
      <c r="D247" s="33">
        <v>20</v>
      </c>
      <c r="E247" s="89">
        <v>20</v>
      </c>
    </row>
    <row r="248" spans="1:9" ht="51" hidden="1" x14ac:dyDescent="0.25">
      <c r="A248" s="23" t="s">
        <v>26</v>
      </c>
      <c r="B248" s="1">
        <v>4</v>
      </c>
      <c r="C248" s="2" t="s">
        <v>242</v>
      </c>
      <c r="D248" s="33">
        <v>40</v>
      </c>
      <c r="E248" s="89">
        <v>40</v>
      </c>
    </row>
    <row r="249" spans="1:9" ht="51" hidden="1" x14ac:dyDescent="0.25">
      <c r="A249" s="23" t="s">
        <v>26</v>
      </c>
      <c r="B249" s="1">
        <v>5</v>
      </c>
      <c r="C249" s="2" t="s">
        <v>243</v>
      </c>
      <c r="D249" s="33">
        <v>40</v>
      </c>
      <c r="E249" s="89">
        <v>40</v>
      </c>
    </row>
    <row r="250" spans="1:9" ht="51" hidden="1" x14ac:dyDescent="0.25">
      <c r="A250" s="23" t="s">
        <v>26</v>
      </c>
      <c r="B250" s="1">
        <v>6</v>
      </c>
      <c r="C250" s="2" t="s">
        <v>244</v>
      </c>
      <c r="D250" s="33">
        <v>80</v>
      </c>
      <c r="E250" s="89">
        <v>80</v>
      </c>
    </row>
    <row r="251" spans="1:9" ht="51.75" hidden="1" thickBot="1" x14ac:dyDescent="0.3">
      <c r="A251" s="23" t="s">
        <v>26</v>
      </c>
      <c r="B251" s="1">
        <v>7</v>
      </c>
      <c r="C251" s="2" t="s">
        <v>245</v>
      </c>
      <c r="D251" s="34">
        <v>40</v>
      </c>
      <c r="E251" s="89">
        <v>40</v>
      </c>
    </row>
    <row r="252" spans="1:9" ht="102.75" hidden="1" customHeight="1" thickTop="1" x14ac:dyDescent="0.25">
      <c r="A252" s="23" t="s">
        <v>27</v>
      </c>
      <c r="B252" s="1">
        <v>1</v>
      </c>
      <c r="C252" s="2" t="s">
        <v>189</v>
      </c>
      <c r="D252" s="32">
        <v>30</v>
      </c>
      <c r="E252" s="89">
        <v>30</v>
      </c>
      <c r="H252" s="275" t="s">
        <v>27</v>
      </c>
      <c r="I252" s="275"/>
    </row>
    <row r="253" spans="1:9" ht="51" hidden="1" x14ac:dyDescent="0.25">
      <c r="A253" s="23" t="s">
        <v>27</v>
      </c>
      <c r="B253" s="1">
        <v>2</v>
      </c>
      <c r="C253" s="2" t="s">
        <v>190</v>
      </c>
      <c r="D253" s="33">
        <v>30</v>
      </c>
      <c r="E253" s="89">
        <v>30</v>
      </c>
    </row>
    <row r="254" spans="1:9" ht="51" hidden="1" x14ac:dyDescent="0.25">
      <c r="A254" s="23" t="s">
        <v>27</v>
      </c>
      <c r="B254" s="1">
        <v>3</v>
      </c>
      <c r="C254" s="2" t="s">
        <v>246</v>
      </c>
      <c r="D254" s="33">
        <v>80</v>
      </c>
      <c r="E254" s="89">
        <v>80</v>
      </c>
    </row>
    <row r="255" spans="1:9" ht="51.75" hidden="1" thickBot="1" x14ac:dyDescent="0.3">
      <c r="A255" s="23" t="s">
        <v>27</v>
      </c>
      <c r="B255" s="1">
        <v>4</v>
      </c>
      <c r="C255" s="2" t="s">
        <v>247</v>
      </c>
      <c r="D255" s="34">
        <v>120</v>
      </c>
      <c r="E255" s="89">
        <v>120</v>
      </c>
    </row>
    <row r="256" spans="1:9" ht="141" hidden="1" customHeight="1" thickTop="1" x14ac:dyDescent="0.25">
      <c r="A256" s="23" t="s">
        <v>28</v>
      </c>
      <c r="B256" s="1">
        <v>1</v>
      </c>
      <c r="C256" s="2" t="s">
        <v>189</v>
      </c>
      <c r="D256" s="32">
        <v>30</v>
      </c>
      <c r="E256" s="89">
        <v>30</v>
      </c>
    </row>
    <row r="257" spans="1:5" ht="76.5" hidden="1" x14ac:dyDescent="0.25">
      <c r="A257" s="23" t="s">
        <v>28</v>
      </c>
      <c r="B257" s="1">
        <v>2</v>
      </c>
      <c r="C257" s="2" t="s">
        <v>190</v>
      </c>
      <c r="D257" s="33">
        <v>30</v>
      </c>
      <c r="E257" s="89">
        <v>30</v>
      </c>
    </row>
    <row r="258" spans="1:5" ht="76.5" hidden="1" x14ac:dyDescent="0.25">
      <c r="A258" s="23" t="s">
        <v>28</v>
      </c>
      <c r="B258" s="1">
        <v>3</v>
      </c>
      <c r="C258" s="2" t="s">
        <v>246</v>
      </c>
      <c r="D258" s="33">
        <v>80</v>
      </c>
      <c r="E258" s="89">
        <v>80</v>
      </c>
    </row>
    <row r="259" spans="1:5" ht="76.5" hidden="1" x14ac:dyDescent="0.25">
      <c r="A259" s="23" t="s">
        <v>28</v>
      </c>
      <c r="B259" s="1">
        <v>4</v>
      </c>
      <c r="C259" s="2" t="s">
        <v>249</v>
      </c>
      <c r="D259" s="33">
        <v>60</v>
      </c>
      <c r="E259" s="89">
        <v>60</v>
      </c>
    </row>
    <row r="260" spans="1:5" ht="76.5" hidden="1" x14ac:dyDescent="0.25">
      <c r="A260" s="23" t="s">
        <v>28</v>
      </c>
      <c r="B260" s="1">
        <v>5</v>
      </c>
      <c r="C260" s="2" t="s">
        <v>250</v>
      </c>
      <c r="D260" s="33">
        <v>60</v>
      </c>
      <c r="E260" s="89">
        <v>60</v>
      </c>
    </row>
    <row r="261" spans="1:5" ht="77.25" hidden="1" thickBot="1" x14ac:dyDescent="0.3">
      <c r="A261" s="23" t="s">
        <v>28</v>
      </c>
      <c r="B261" s="1">
        <v>6</v>
      </c>
      <c r="C261" s="2" t="s">
        <v>251</v>
      </c>
      <c r="D261" s="34">
        <v>60</v>
      </c>
      <c r="E261" s="89">
        <v>60</v>
      </c>
    </row>
    <row r="262" spans="1:5" ht="115.5" hidden="1" customHeight="1" thickTop="1" x14ac:dyDescent="0.25">
      <c r="A262" s="23" t="s">
        <v>29</v>
      </c>
      <c r="B262" s="1">
        <v>1</v>
      </c>
      <c r="C262" s="2" t="s">
        <v>189</v>
      </c>
      <c r="D262" s="32">
        <v>30</v>
      </c>
      <c r="E262" s="89">
        <v>30</v>
      </c>
    </row>
    <row r="263" spans="1:5" ht="63.75" hidden="1" x14ac:dyDescent="0.25">
      <c r="A263" s="23" t="s">
        <v>29</v>
      </c>
      <c r="B263" s="1">
        <v>2</v>
      </c>
      <c r="C263" s="2" t="s">
        <v>190</v>
      </c>
      <c r="D263" s="33">
        <v>30</v>
      </c>
      <c r="E263" s="89">
        <v>30</v>
      </c>
    </row>
    <row r="264" spans="1:5" ht="63.75" hidden="1" x14ac:dyDescent="0.25">
      <c r="A264" s="23" t="s">
        <v>29</v>
      </c>
      <c r="B264" s="1">
        <v>3</v>
      </c>
      <c r="C264" s="2" t="s">
        <v>220</v>
      </c>
      <c r="D264" s="33">
        <v>40</v>
      </c>
      <c r="E264" s="89">
        <v>40</v>
      </c>
    </row>
    <row r="265" spans="1:5" ht="63.75" hidden="1" x14ac:dyDescent="0.25">
      <c r="A265" s="23" t="s">
        <v>29</v>
      </c>
      <c r="B265" s="1">
        <v>4</v>
      </c>
      <c r="C265" s="2" t="s">
        <v>221</v>
      </c>
      <c r="D265" s="33">
        <v>20</v>
      </c>
      <c r="E265" s="89">
        <v>20</v>
      </c>
    </row>
    <row r="266" spans="1:5" ht="63.75" hidden="1" x14ac:dyDescent="0.25">
      <c r="A266" s="23" t="s">
        <v>29</v>
      </c>
      <c r="B266" s="1">
        <v>5</v>
      </c>
      <c r="C266" s="2" t="s">
        <v>246</v>
      </c>
      <c r="D266" s="33">
        <v>80</v>
      </c>
      <c r="E266" s="89">
        <v>80</v>
      </c>
    </row>
    <row r="267" spans="1:5" ht="63.75" hidden="1" x14ac:dyDescent="0.25">
      <c r="A267" s="23" t="s">
        <v>29</v>
      </c>
      <c r="B267" s="1">
        <v>6</v>
      </c>
      <c r="C267" s="2" t="s">
        <v>253</v>
      </c>
      <c r="D267" s="33">
        <v>80</v>
      </c>
      <c r="E267" s="89">
        <v>80</v>
      </c>
    </row>
    <row r="268" spans="1:5" ht="64.5" hidden="1" thickBot="1" x14ac:dyDescent="0.3">
      <c r="A268" s="23" t="s">
        <v>29</v>
      </c>
      <c r="B268" s="1">
        <v>7</v>
      </c>
      <c r="C268" s="2" t="s">
        <v>254</v>
      </c>
      <c r="D268" s="34">
        <v>120</v>
      </c>
      <c r="E268" s="89">
        <v>120</v>
      </c>
    </row>
    <row r="269" spans="1:5" ht="102.75" hidden="1" customHeight="1" thickTop="1" x14ac:dyDescent="0.25">
      <c r="A269" s="23" t="s">
        <v>30</v>
      </c>
      <c r="B269" s="1">
        <v>1</v>
      </c>
      <c r="C269" s="2" t="s">
        <v>189</v>
      </c>
      <c r="D269" s="32">
        <v>30</v>
      </c>
      <c r="E269" s="89">
        <v>30</v>
      </c>
    </row>
    <row r="270" spans="1:5" ht="63.75" hidden="1" x14ac:dyDescent="0.25">
      <c r="A270" s="23" t="s">
        <v>30</v>
      </c>
      <c r="B270" s="1">
        <v>2</v>
      </c>
      <c r="C270" s="2" t="s">
        <v>190</v>
      </c>
      <c r="D270" s="33">
        <v>30</v>
      </c>
      <c r="E270" s="89">
        <v>30</v>
      </c>
    </row>
    <row r="271" spans="1:5" ht="63.75" hidden="1" x14ac:dyDescent="0.25">
      <c r="A271" s="23" t="s">
        <v>30</v>
      </c>
      <c r="B271" s="1">
        <v>3</v>
      </c>
      <c r="C271" s="2" t="s">
        <v>246</v>
      </c>
      <c r="D271" s="33">
        <v>80</v>
      </c>
      <c r="E271" s="89">
        <v>80</v>
      </c>
    </row>
    <row r="272" spans="1:5" ht="64.5" hidden="1" thickBot="1" x14ac:dyDescent="0.3">
      <c r="A272" s="23" t="s">
        <v>30</v>
      </c>
      <c r="B272" s="1">
        <v>4</v>
      </c>
      <c r="C272" s="2" t="s">
        <v>253</v>
      </c>
      <c r="D272" s="34">
        <v>80</v>
      </c>
      <c r="E272" s="89">
        <v>80</v>
      </c>
    </row>
    <row r="273" spans="1:5" ht="51.75" hidden="1" customHeight="1" thickTop="1" x14ac:dyDescent="0.25">
      <c r="A273" s="23" t="s">
        <v>31</v>
      </c>
      <c r="B273" s="1">
        <v>1</v>
      </c>
      <c r="C273" s="2" t="s">
        <v>256</v>
      </c>
      <c r="D273" s="32">
        <v>40</v>
      </c>
      <c r="E273" s="89">
        <v>40</v>
      </c>
    </row>
    <row r="274" spans="1:5" ht="25.5" hidden="1" x14ac:dyDescent="0.25">
      <c r="A274" s="23" t="s">
        <v>31</v>
      </c>
      <c r="B274" s="1">
        <v>2</v>
      </c>
      <c r="C274" s="2" t="s">
        <v>257</v>
      </c>
      <c r="D274" s="33">
        <v>40</v>
      </c>
      <c r="E274" s="89">
        <v>40</v>
      </c>
    </row>
    <row r="275" spans="1:5" ht="25.5" hidden="1" x14ac:dyDescent="0.25">
      <c r="A275" s="23" t="s">
        <v>31</v>
      </c>
      <c r="B275" s="1">
        <v>3</v>
      </c>
      <c r="C275" s="2" t="s">
        <v>258</v>
      </c>
      <c r="D275" s="33">
        <v>16</v>
      </c>
      <c r="E275" s="89">
        <v>16</v>
      </c>
    </row>
    <row r="276" spans="1:5" ht="25.5" hidden="1" x14ac:dyDescent="0.25">
      <c r="A276" s="23" t="s">
        <v>31</v>
      </c>
      <c r="B276" s="1">
        <v>4</v>
      </c>
      <c r="C276" s="2" t="s">
        <v>259</v>
      </c>
      <c r="D276" s="33">
        <v>32</v>
      </c>
      <c r="E276" s="89">
        <v>32</v>
      </c>
    </row>
    <row r="277" spans="1:5" ht="25.5" hidden="1" x14ac:dyDescent="0.25">
      <c r="A277" s="23" t="s">
        <v>31</v>
      </c>
      <c r="B277" s="1">
        <v>5</v>
      </c>
      <c r="C277" s="2" t="s">
        <v>260</v>
      </c>
      <c r="D277" s="33">
        <v>16</v>
      </c>
      <c r="E277" s="89">
        <v>16</v>
      </c>
    </row>
    <row r="278" spans="1:5" ht="26.25" hidden="1" thickBot="1" x14ac:dyDescent="0.3">
      <c r="A278" s="23" t="s">
        <v>31</v>
      </c>
      <c r="B278" s="1">
        <v>6</v>
      </c>
      <c r="C278" s="2" t="s">
        <v>261</v>
      </c>
      <c r="D278" s="34">
        <v>16</v>
      </c>
      <c r="E278" s="89">
        <v>16</v>
      </c>
    </row>
    <row r="279" spans="1:5" ht="77.25" hidden="1" customHeight="1" thickTop="1" x14ac:dyDescent="0.25">
      <c r="A279" s="23" t="s">
        <v>32</v>
      </c>
      <c r="B279" s="1">
        <v>1</v>
      </c>
      <c r="C279" s="2" t="s">
        <v>262</v>
      </c>
      <c r="D279" s="32">
        <v>80</v>
      </c>
    </row>
    <row r="280" spans="1:5" ht="38.25" hidden="1" x14ac:dyDescent="0.25">
      <c r="A280" s="23" t="s">
        <v>32</v>
      </c>
      <c r="B280" s="1">
        <v>2</v>
      </c>
      <c r="C280" s="2" t="s">
        <v>109</v>
      </c>
      <c r="D280" s="33">
        <v>20</v>
      </c>
    </row>
    <row r="281" spans="1:5" ht="39" hidden="1" thickBot="1" x14ac:dyDescent="0.3">
      <c r="A281" s="23" t="s">
        <v>32</v>
      </c>
      <c r="B281" s="1">
        <v>3</v>
      </c>
      <c r="C281" s="2" t="s">
        <v>263</v>
      </c>
      <c r="D281" s="34">
        <v>60</v>
      </c>
    </row>
    <row r="282" spans="1:5" ht="52.5" hidden="1" thickTop="1" thickBot="1" x14ac:dyDescent="0.3">
      <c r="A282" s="24" t="s">
        <v>33</v>
      </c>
      <c r="B282" s="1">
        <v>1</v>
      </c>
      <c r="C282" s="2" t="s">
        <v>264</v>
      </c>
      <c r="D282" s="35">
        <v>160</v>
      </c>
      <c r="E282" s="89">
        <v>160</v>
      </c>
    </row>
    <row r="283" spans="1:5" ht="90" hidden="1" customHeight="1" thickTop="1" x14ac:dyDescent="0.25">
      <c r="A283" s="23" t="s">
        <v>34</v>
      </c>
      <c r="B283" s="1">
        <v>1</v>
      </c>
      <c r="C283" s="2" t="s">
        <v>265</v>
      </c>
      <c r="D283" s="42">
        <v>12</v>
      </c>
      <c r="E283" s="89">
        <v>12</v>
      </c>
    </row>
    <row r="284" spans="1:5" ht="51" hidden="1" x14ac:dyDescent="0.25">
      <c r="A284" s="23" t="s">
        <v>34</v>
      </c>
      <c r="B284" s="1">
        <v>2</v>
      </c>
      <c r="C284" s="2" t="s">
        <v>266</v>
      </c>
      <c r="D284" s="43">
        <v>8</v>
      </c>
      <c r="E284" s="89">
        <v>8</v>
      </c>
    </row>
    <row r="285" spans="1:5" ht="51" hidden="1" x14ac:dyDescent="0.25">
      <c r="A285" s="23" t="s">
        <v>34</v>
      </c>
      <c r="B285" s="1">
        <v>3</v>
      </c>
      <c r="C285" s="2" t="s">
        <v>267</v>
      </c>
      <c r="D285" s="43">
        <v>18</v>
      </c>
      <c r="E285" s="89">
        <v>18</v>
      </c>
    </row>
    <row r="286" spans="1:5" ht="51" hidden="1" x14ac:dyDescent="0.25">
      <c r="A286" s="23" t="s">
        <v>34</v>
      </c>
      <c r="B286" s="1">
        <v>4</v>
      </c>
      <c r="C286" s="2" t="s">
        <v>268</v>
      </c>
      <c r="D286" s="43">
        <v>40</v>
      </c>
      <c r="E286" s="89">
        <v>40</v>
      </c>
    </row>
    <row r="287" spans="1:5" ht="51" hidden="1" x14ac:dyDescent="0.25">
      <c r="A287" s="23" t="s">
        <v>34</v>
      </c>
      <c r="B287" s="1">
        <v>5</v>
      </c>
      <c r="C287" s="2" t="s">
        <v>269</v>
      </c>
      <c r="D287" s="43">
        <v>40</v>
      </c>
      <c r="E287" s="89">
        <v>40</v>
      </c>
    </row>
    <row r="288" spans="1:5" ht="51.75" hidden="1" thickBot="1" x14ac:dyDescent="0.3">
      <c r="A288" s="23" t="s">
        <v>34</v>
      </c>
      <c r="B288" s="1">
        <v>6</v>
      </c>
      <c r="C288" s="2" t="s">
        <v>270</v>
      </c>
      <c r="D288" s="44">
        <v>48</v>
      </c>
      <c r="E288" s="89">
        <v>48</v>
      </c>
    </row>
    <row r="289" spans="1:5" ht="64.5" hidden="1" customHeight="1" thickTop="1" x14ac:dyDescent="0.25">
      <c r="A289" s="23" t="s">
        <v>35</v>
      </c>
      <c r="B289" s="1">
        <v>1</v>
      </c>
      <c r="C289" s="3" t="s">
        <v>271</v>
      </c>
      <c r="D289" s="39">
        <v>40</v>
      </c>
      <c r="E289" s="89">
        <v>40</v>
      </c>
    </row>
    <row r="290" spans="1:5" ht="38.25" hidden="1" x14ac:dyDescent="0.25">
      <c r="A290" s="23" t="s">
        <v>35</v>
      </c>
      <c r="B290" s="1">
        <v>2</v>
      </c>
      <c r="C290" s="3" t="s">
        <v>272</v>
      </c>
      <c r="D290" s="40">
        <v>40</v>
      </c>
      <c r="E290" s="89">
        <v>40</v>
      </c>
    </row>
    <row r="291" spans="1:5" ht="38.25" hidden="1" x14ac:dyDescent="0.25">
      <c r="A291" s="23" t="s">
        <v>35</v>
      </c>
      <c r="B291" s="1">
        <v>3</v>
      </c>
      <c r="C291" s="3" t="s">
        <v>273</v>
      </c>
      <c r="D291" s="40">
        <v>40</v>
      </c>
      <c r="E291" s="89">
        <v>40</v>
      </c>
    </row>
    <row r="292" spans="1:5" ht="38.25" hidden="1" x14ac:dyDescent="0.25">
      <c r="A292" s="23" t="s">
        <v>35</v>
      </c>
      <c r="B292" s="1">
        <v>4</v>
      </c>
      <c r="C292" s="3" t="s">
        <v>274</v>
      </c>
      <c r="D292" s="40">
        <v>20</v>
      </c>
      <c r="E292" s="89">
        <v>20</v>
      </c>
    </row>
    <row r="293" spans="1:5" ht="39" hidden="1" thickBot="1" x14ac:dyDescent="0.3">
      <c r="A293" s="23" t="s">
        <v>35</v>
      </c>
      <c r="B293" s="1">
        <v>5</v>
      </c>
      <c r="C293" s="3" t="s">
        <v>275</v>
      </c>
      <c r="D293" s="41">
        <v>20</v>
      </c>
      <c r="E293" s="89">
        <v>20</v>
      </c>
    </row>
    <row r="294" spans="1:5" ht="51.75" hidden="1" customHeight="1" thickTop="1" x14ac:dyDescent="0.25">
      <c r="A294" s="23" t="s">
        <v>36</v>
      </c>
      <c r="B294" s="1">
        <v>1</v>
      </c>
      <c r="C294" s="2" t="s">
        <v>276</v>
      </c>
      <c r="D294" s="32">
        <v>50</v>
      </c>
      <c r="E294" s="89">
        <v>50</v>
      </c>
    </row>
    <row r="295" spans="1:5" ht="25.5" hidden="1" x14ac:dyDescent="0.25">
      <c r="A295" s="23" t="s">
        <v>36</v>
      </c>
      <c r="B295" s="1">
        <v>2</v>
      </c>
      <c r="C295" s="2" t="s">
        <v>277</v>
      </c>
      <c r="D295" s="33">
        <v>50</v>
      </c>
      <c r="E295" s="89">
        <v>50</v>
      </c>
    </row>
    <row r="296" spans="1:5" ht="25.5" hidden="1" x14ac:dyDescent="0.25">
      <c r="A296" s="23" t="s">
        <v>36</v>
      </c>
      <c r="B296" s="1">
        <v>3</v>
      </c>
      <c r="C296" s="2" t="s">
        <v>278</v>
      </c>
      <c r="D296" s="33">
        <v>30</v>
      </c>
      <c r="E296" s="89">
        <v>30</v>
      </c>
    </row>
    <row r="297" spans="1:5" ht="26.25" hidden="1" thickBot="1" x14ac:dyDescent="0.3">
      <c r="A297" s="23" t="s">
        <v>36</v>
      </c>
      <c r="B297" s="1">
        <v>4</v>
      </c>
      <c r="C297" s="2" t="s">
        <v>279</v>
      </c>
      <c r="D297" s="34">
        <v>30</v>
      </c>
      <c r="E297" s="89">
        <v>30</v>
      </c>
    </row>
    <row r="298" spans="1:5" ht="192" hidden="1" customHeight="1" thickTop="1" x14ac:dyDescent="0.25">
      <c r="A298" s="25" t="s">
        <v>450</v>
      </c>
      <c r="B298" s="4">
        <v>1</v>
      </c>
      <c r="C298" s="170" t="s">
        <v>451</v>
      </c>
      <c r="D298" s="45">
        <v>60</v>
      </c>
      <c r="E298" s="89">
        <v>60</v>
      </c>
    </row>
    <row r="299" spans="1:5" ht="38.25" hidden="1" x14ac:dyDescent="0.25">
      <c r="A299" s="25" t="s">
        <v>450</v>
      </c>
      <c r="B299" s="4">
        <v>2</v>
      </c>
      <c r="C299" s="171" t="s">
        <v>452</v>
      </c>
      <c r="D299" s="46">
        <v>60</v>
      </c>
      <c r="E299" s="89">
        <v>60</v>
      </c>
    </row>
    <row r="300" spans="1:5" ht="38.25" hidden="1" x14ac:dyDescent="0.25">
      <c r="A300" s="25" t="s">
        <v>450</v>
      </c>
      <c r="B300" s="4">
        <v>3</v>
      </c>
      <c r="C300" s="171" t="s">
        <v>453</v>
      </c>
      <c r="D300" s="46">
        <v>60</v>
      </c>
      <c r="E300" s="89">
        <v>60</v>
      </c>
    </row>
    <row r="301" spans="1:5" ht="39" hidden="1" thickBot="1" x14ac:dyDescent="0.3">
      <c r="A301" s="25" t="s">
        <v>450</v>
      </c>
      <c r="B301" s="4">
        <v>4</v>
      </c>
      <c r="C301" s="172" t="s">
        <v>454</v>
      </c>
      <c r="D301" s="47">
        <v>180</v>
      </c>
      <c r="E301" s="89">
        <v>180</v>
      </c>
    </row>
    <row r="302" spans="1:5" ht="39" hidden="1" customHeight="1" thickTop="1" x14ac:dyDescent="0.25">
      <c r="A302" s="23" t="s">
        <v>38</v>
      </c>
      <c r="B302" s="1">
        <v>1</v>
      </c>
      <c r="C302" s="2" t="s">
        <v>189</v>
      </c>
      <c r="D302" s="32">
        <v>30</v>
      </c>
      <c r="E302" s="89">
        <v>30</v>
      </c>
    </row>
    <row r="303" spans="1:5" ht="25.5" hidden="1" x14ac:dyDescent="0.25">
      <c r="A303" s="23" t="s">
        <v>38</v>
      </c>
      <c r="B303" s="1">
        <v>2</v>
      </c>
      <c r="C303" s="2" t="s">
        <v>190</v>
      </c>
      <c r="D303" s="33">
        <v>30</v>
      </c>
      <c r="E303" s="89">
        <v>30</v>
      </c>
    </row>
    <row r="304" spans="1:5" ht="25.5" hidden="1" x14ac:dyDescent="0.25">
      <c r="A304" s="23" t="s">
        <v>38</v>
      </c>
      <c r="B304" s="1">
        <v>3</v>
      </c>
      <c r="C304" s="2" t="s">
        <v>284</v>
      </c>
      <c r="D304" s="33">
        <v>20</v>
      </c>
      <c r="E304" s="89">
        <v>20</v>
      </c>
    </row>
    <row r="305" spans="1:5" ht="25.5" hidden="1" x14ac:dyDescent="0.25">
      <c r="A305" s="23" t="s">
        <v>38</v>
      </c>
      <c r="B305" s="1">
        <v>4</v>
      </c>
      <c r="C305" s="2" t="s">
        <v>192</v>
      </c>
      <c r="D305" s="33">
        <v>40</v>
      </c>
      <c r="E305" s="89">
        <v>40</v>
      </c>
    </row>
    <row r="306" spans="1:5" ht="26.25" hidden="1" thickBot="1" x14ac:dyDescent="0.3">
      <c r="A306" s="23" t="s">
        <v>38</v>
      </c>
      <c r="B306" s="1">
        <v>5</v>
      </c>
      <c r="C306" s="2" t="s">
        <v>285</v>
      </c>
      <c r="D306" s="34">
        <v>60</v>
      </c>
      <c r="E306" s="89">
        <v>60</v>
      </c>
    </row>
    <row r="307" spans="1:5" ht="102.75" hidden="1" customHeight="1" thickTop="1" x14ac:dyDescent="0.25">
      <c r="A307" s="23" t="s">
        <v>39</v>
      </c>
      <c r="B307" s="1">
        <v>1</v>
      </c>
      <c r="C307" s="2" t="s">
        <v>189</v>
      </c>
      <c r="D307" s="32">
        <v>30</v>
      </c>
      <c r="E307" s="89">
        <v>30</v>
      </c>
    </row>
    <row r="308" spans="1:5" ht="51" hidden="1" x14ac:dyDescent="0.25">
      <c r="A308" s="23" t="s">
        <v>39</v>
      </c>
      <c r="B308" s="1">
        <v>2</v>
      </c>
      <c r="C308" s="2" t="s">
        <v>190</v>
      </c>
      <c r="D308" s="33">
        <v>30</v>
      </c>
      <c r="E308" s="89">
        <v>30</v>
      </c>
    </row>
    <row r="309" spans="1:5" ht="51" hidden="1" x14ac:dyDescent="0.25">
      <c r="A309" s="23" t="s">
        <v>39</v>
      </c>
      <c r="B309" s="1">
        <v>3</v>
      </c>
      <c r="C309" s="2" t="s">
        <v>284</v>
      </c>
      <c r="D309" s="33">
        <v>20</v>
      </c>
      <c r="E309" s="89">
        <v>20</v>
      </c>
    </row>
    <row r="310" spans="1:5" ht="51" hidden="1" x14ac:dyDescent="0.25">
      <c r="A310" s="23" t="s">
        <v>39</v>
      </c>
      <c r="B310" s="1">
        <v>4</v>
      </c>
      <c r="C310" s="2" t="s">
        <v>286</v>
      </c>
      <c r="D310" s="33">
        <v>40</v>
      </c>
      <c r="E310" s="89">
        <v>40</v>
      </c>
    </row>
    <row r="311" spans="1:5" ht="51.75" hidden="1" thickBot="1" x14ac:dyDescent="0.3">
      <c r="A311" s="23" t="s">
        <v>39</v>
      </c>
      <c r="B311" s="1">
        <v>5</v>
      </c>
      <c r="C311" s="2" t="s">
        <v>287</v>
      </c>
      <c r="D311" s="34">
        <v>80</v>
      </c>
      <c r="E311" s="89">
        <v>80</v>
      </c>
    </row>
  </sheetData>
  <sheetProtection deleteRows="0"/>
  <autoFilter ref="A34:N311"/>
  <mergeCells count="36">
    <mergeCell ref="A1:J2"/>
    <mergeCell ref="A4:J4"/>
    <mergeCell ref="C18:E18"/>
    <mergeCell ref="I7:J7"/>
    <mergeCell ref="C9:E9"/>
    <mergeCell ref="C10:E10"/>
    <mergeCell ref="C11:E11"/>
    <mergeCell ref="C12:E12"/>
    <mergeCell ref="C13:E13"/>
    <mergeCell ref="C14:E14"/>
    <mergeCell ref="C15:E15"/>
    <mergeCell ref="C16:E16"/>
    <mergeCell ref="A3:J3"/>
    <mergeCell ref="A6:B6"/>
    <mergeCell ref="C7:E8"/>
    <mergeCell ref="A5:J5"/>
    <mergeCell ref="H252:I252"/>
    <mergeCell ref="C17:E17"/>
    <mergeCell ref="D32:D34"/>
    <mergeCell ref="A32:A34"/>
    <mergeCell ref="B32:B34"/>
    <mergeCell ref="C26:E26"/>
    <mergeCell ref="C32:C34"/>
    <mergeCell ref="C27:E27"/>
    <mergeCell ref="C25:E25"/>
    <mergeCell ref="C19:E19"/>
    <mergeCell ref="C20:E20"/>
    <mergeCell ref="C21:E21"/>
    <mergeCell ref="C22:E22"/>
    <mergeCell ref="C23:E23"/>
    <mergeCell ref="C24:E24"/>
    <mergeCell ref="F6:J6"/>
    <mergeCell ref="B7:B8"/>
    <mergeCell ref="A7:A8"/>
    <mergeCell ref="G7:H7"/>
    <mergeCell ref="C6:E6"/>
  </mergeCells>
  <conditionalFormatting sqref="B32:C34 A32:B32 D32:D311 J35:J44 A35:C311">
    <cfRule type="containsText" dxfId="72" priority="26" operator="containsText" text="Pendente">
      <formula>NOT(ISERROR(SEARCH("Pendente",A32)))</formula>
    </cfRule>
    <cfRule type="containsText" dxfId="71" priority="27" operator="containsText" text="Entregue">
      <formula>NOT(ISERROR(SEARCH("Entregue",A32)))</formula>
    </cfRule>
  </conditionalFormatting>
  <conditionalFormatting sqref="C298:C301">
    <cfRule type="containsText" dxfId="70" priority="1" operator="containsText" text="Pendente">
      <formula>NOT(ISERROR(SEARCH("Pendente",C298)))</formula>
    </cfRule>
    <cfRule type="containsText" dxfId="69" priority="2" operator="containsText" text="Entregue">
      <formula>NOT(ISERROR(SEARCH("Entregue",C298)))</formula>
    </cfRule>
  </conditionalFormatting>
  <dataValidations count="2">
    <dataValidation type="custom" allowBlank="1" showInputMessage="1" showErrorMessage="1" sqref="G9:G27">
      <formula1>G9&lt;=F9</formula1>
    </dataValidation>
    <dataValidation type="custom" allowBlank="1" showInputMessage="1" showErrorMessage="1" sqref="I9:I27">
      <formula1>I9&lt;=F9</formula1>
    </dataValidation>
  </dataValidations>
  <printOptions horizontalCentered="1"/>
  <pageMargins left="0.51181102362204722" right="0.51181102362204722" top="1.3779527559055118" bottom="0.78740157480314965" header="0.31496062992125984" footer="0.31496062992125984"/>
  <pageSetup paperSize="9" scale="98" fitToHeight="2" orientation="landscape" r:id="rId1"/>
  <headerFooter>
    <oddHeader>&amp;C&amp;G</oddHeader>
    <oddFooter>&amp;L&amp;F&amp;C&amp;A&amp;Rpág. &amp;P de &amp;N</oddFooter>
  </headerFooter>
  <legacy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0">
    <tabColor rgb="FF00B0F0"/>
  </sheetPr>
  <dimension ref="A1:O45"/>
  <sheetViews>
    <sheetView view="pageBreakPreview" zoomScale="70" zoomScaleNormal="90" zoomScaleSheetLayoutView="70" workbookViewId="0">
      <selection activeCell="M7" sqref="M7"/>
    </sheetView>
  </sheetViews>
  <sheetFormatPr defaultRowHeight="15" x14ac:dyDescent="0.25"/>
  <cols>
    <col min="1" max="1" width="3.5703125" style="53" customWidth="1"/>
    <col min="2" max="2" width="30.7109375" style="53" customWidth="1"/>
    <col min="3" max="3" width="25.28515625" style="53" bestFit="1" customWidth="1"/>
    <col min="4" max="4" width="15.7109375" style="53" customWidth="1"/>
    <col min="5" max="5" width="36" style="53" customWidth="1"/>
    <col min="6" max="6" width="27.85546875" style="53" customWidth="1"/>
    <col min="7" max="9" width="20.7109375" style="53" customWidth="1"/>
    <col min="10" max="10" width="19.85546875" style="53" customWidth="1"/>
    <col min="11" max="11" width="20.7109375" style="53" customWidth="1"/>
    <col min="12" max="16384" width="9.140625" style="53"/>
  </cols>
  <sheetData>
    <row r="1" spans="1:15" ht="21" customHeight="1" thickTop="1" x14ac:dyDescent="0.3">
      <c r="A1" s="458" t="s">
        <v>463</v>
      </c>
      <c r="B1" s="459"/>
      <c r="C1" s="459"/>
      <c r="D1" s="459"/>
      <c r="E1" s="459"/>
      <c r="F1" s="459"/>
      <c r="G1" s="459"/>
      <c r="H1" s="459"/>
      <c r="I1" s="459"/>
      <c r="J1" s="459"/>
      <c r="K1" s="460"/>
    </row>
    <row r="2" spans="1:15" s="54" customFormat="1" ht="24.95" customHeight="1" x14ac:dyDescent="0.25">
      <c r="A2" s="406" t="s">
        <v>323</v>
      </c>
      <c r="B2" s="407"/>
      <c r="C2" s="407"/>
      <c r="D2" s="407"/>
      <c r="E2" s="407"/>
      <c r="F2" s="407"/>
      <c r="G2" s="407"/>
      <c r="H2" s="407"/>
      <c r="I2" s="407"/>
      <c r="J2" s="407"/>
      <c r="K2" s="408"/>
    </row>
    <row r="3" spans="1:15" s="54" customFormat="1" ht="24.95" customHeight="1" x14ac:dyDescent="0.25">
      <c r="A3" s="461" t="s">
        <v>376</v>
      </c>
      <c r="B3" s="462"/>
      <c r="C3" s="462"/>
      <c r="D3" s="462"/>
      <c r="E3" s="462"/>
      <c r="F3" s="462"/>
      <c r="G3" s="462"/>
      <c r="H3" s="462"/>
      <c r="I3" s="462"/>
      <c r="J3" s="462"/>
      <c r="K3" s="463"/>
    </row>
    <row r="4" spans="1:15" s="55" customFormat="1" ht="24.95" customHeight="1" x14ac:dyDescent="0.25">
      <c r="A4" s="443" t="s">
        <v>370</v>
      </c>
      <c r="B4" s="455"/>
      <c r="C4" s="387" t="str">
        <f>'Plano de Ensino'!D3</f>
        <v>Técnico em Informática para Internet</v>
      </c>
      <c r="D4" s="387"/>
      <c r="E4" s="387"/>
      <c r="F4" s="387"/>
      <c r="G4" s="387"/>
      <c r="H4" s="387"/>
      <c r="I4" s="74" t="s">
        <v>0</v>
      </c>
      <c r="J4" s="464" t="s">
        <v>307</v>
      </c>
      <c r="K4" s="465"/>
      <c r="L4" s="20"/>
      <c r="M4" s="20"/>
      <c r="N4" s="20"/>
      <c r="O4" s="48"/>
    </row>
    <row r="5" spans="1:15" s="55" customFormat="1" ht="24.95" customHeight="1" x14ac:dyDescent="0.25">
      <c r="A5" s="443" t="s">
        <v>371</v>
      </c>
      <c r="B5" s="455"/>
      <c r="C5" s="387" t="str">
        <f>'Plano de Ensino'!D4</f>
        <v>Estruturação de Inferface Web</v>
      </c>
      <c r="D5" s="387"/>
      <c r="E5" s="387"/>
      <c r="F5" s="387"/>
      <c r="G5" s="387"/>
      <c r="H5" s="387"/>
      <c r="I5" s="74" t="str">
        <f>'Plano de Ensino'!K4</f>
        <v xml:space="preserve">Carga horária: </v>
      </c>
      <c r="J5" s="466">
        <f>'Plano de Ensino'!O4</f>
        <v>80</v>
      </c>
      <c r="K5" s="467"/>
      <c r="L5" s="20"/>
      <c r="M5" s="20"/>
      <c r="N5" s="20"/>
      <c r="O5" s="48"/>
    </row>
    <row r="6" spans="1:15" s="55" customFormat="1" ht="28.5" customHeight="1" x14ac:dyDescent="0.25">
      <c r="A6" s="443" t="s">
        <v>324</v>
      </c>
      <c r="B6" s="455"/>
      <c r="C6" s="387" t="str">
        <f>'Plano de Ensino'!B9</f>
        <v>Desenvolvendo uma interface</v>
      </c>
      <c r="D6" s="387"/>
      <c r="E6" s="387"/>
      <c r="F6" s="387"/>
      <c r="G6" s="387"/>
      <c r="H6" s="387"/>
      <c r="I6" s="387"/>
      <c r="J6" s="387"/>
      <c r="K6" s="388"/>
      <c r="L6" s="20"/>
      <c r="M6" s="20"/>
      <c r="N6" s="20"/>
      <c r="O6" s="20"/>
    </row>
    <row r="7" spans="1:15" s="55" customFormat="1" ht="41.25" customHeight="1" x14ac:dyDescent="0.25">
      <c r="A7" s="397" t="s">
        <v>465</v>
      </c>
      <c r="B7" s="398"/>
      <c r="C7" s="456">
        <f>'PSA8 (aluno)'!C8</f>
        <v>0</v>
      </c>
      <c r="D7" s="456"/>
      <c r="E7" s="456"/>
      <c r="F7" s="456"/>
      <c r="G7" s="456"/>
      <c r="H7" s="456"/>
      <c r="I7" s="456"/>
      <c r="J7" s="456"/>
      <c r="K7" s="457"/>
      <c r="L7" s="59"/>
      <c r="M7" s="59"/>
      <c r="N7" s="59"/>
      <c r="O7" s="59"/>
    </row>
    <row r="8" spans="1:15" s="55" customFormat="1" ht="29.25" customHeight="1" x14ac:dyDescent="0.25">
      <c r="A8" s="414" t="s">
        <v>381</v>
      </c>
      <c r="B8" s="415"/>
      <c r="C8" s="415"/>
      <c r="D8" s="415"/>
      <c r="E8" s="415"/>
      <c r="F8" s="415"/>
      <c r="G8" s="415"/>
      <c r="H8" s="415"/>
      <c r="I8" s="415"/>
      <c r="J8" s="415"/>
      <c r="K8" s="416"/>
      <c r="L8" s="59"/>
      <c r="M8" s="59"/>
      <c r="N8" s="59"/>
      <c r="O8" s="59"/>
    </row>
    <row r="9" spans="1:15" ht="15" customHeight="1" x14ac:dyDescent="0.25">
      <c r="A9" s="443"/>
      <c r="B9" s="444" t="s">
        <v>326</v>
      </c>
      <c r="C9" s="98" t="s">
        <v>289</v>
      </c>
      <c r="D9" s="444" t="s">
        <v>455</v>
      </c>
      <c r="E9" s="444" t="s">
        <v>380</v>
      </c>
      <c r="F9" s="444" t="s">
        <v>377</v>
      </c>
      <c r="G9" s="444" t="s">
        <v>328</v>
      </c>
      <c r="H9" s="444" t="s">
        <v>327</v>
      </c>
      <c r="I9" s="455" t="s">
        <v>329</v>
      </c>
      <c r="J9" s="455" t="s">
        <v>402</v>
      </c>
      <c r="K9" s="455" t="s">
        <v>384</v>
      </c>
    </row>
    <row r="10" spans="1:15" ht="39" customHeight="1" x14ac:dyDescent="0.25">
      <c r="A10" s="443"/>
      <c r="B10" s="445"/>
      <c r="C10" s="90">
        <f>SUM(C11:C15)</f>
        <v>14</v>
      </c>
      <c r="D10" s="445"/>
      <c r="E10" s="445"/>
      <c r="F10" s="445"/>
      <c r="G10" s="445"/>
      <c r="H10" s="445"/>
      <c r="I10" s="455"/>
      <c r="J10" s="455"/>
      <c r="K10" s="455"/>
    </row>
    <row r="11" spans="1:15" s="56" customFormat="1" ht="80.099999999999994" customHeight="1" x14ac:dyDescent="0.2">
      <c r="A11" s="443"/>
      <c r="B11" s="121">
        <f>'Plano de Ensino'!E79</f>
        <v>0</v>
      </c>
      <c r="C11" s="114">
        <f>'Plano de Ensino'!I79</f>
        <v>0</v>
      </c>
      <c r="D11" s="230">
        <f>'Plano de Ensino'!F79</f>
        <v>0</v>
      </c>
      <c r="E11" s="91"/>
      <c r="F11" s="91"/>
      <c r="G11" s="91"/>
      <c r="H11" s="91"/>
      <c r="I11" s="105"/>
      <c r="J11" s="105"/>
      <c r="K11" s="105"/>
    </row>
    <row r="12" spans="1:15" s="56" customFormat="1" ht="80.099999999999994" customHeight="1" x14ac:dyDescent="0.2">
      <c r="A12" s="443"/>
      <c r="B12" s="121">
        <f>'Plano de Ensino'!E80</f>
        <v>0</v>
      </c>
      <c r="C12" s="114">
        <f>'Plano de Ensino'!I10</f>
        <v>6</v>
      </c>
      <c r="D12" s="230">
        <f>'Plano de Ensino'!F80</f>
        <v>0</v>
      </c>
      <c r="E12" s="91"/>
      <c r="F12" s="91"/>
      <c r="G12" s="91"/>
      <c r="H12" s="91"/>
      <c r="I12" s="105"/>
      <c r="J12" s="105"/>
      <c r="K12" s="105"/>
    </row>
    <row r="13" spans="1:15" s="56" customFormat="1" ht="80.099999999999994" customHeight="1" x14ac:dyDescent="0.2">
      <c r="A13" s="443"/>
      <c r="B13" s="121">
        <f>'Plano de Ensino'!E81</f>
        <v>0</v>
      </c>
      <c r="C13" s="114">
        <f>'Plano de Ensino'!I11</f>
        <v>8</v>
      </c>
      <c r="D13" s="230">
        <f>'Plano de Ensino'!F81</f>
        <v>0</v>
      </c>
      <c r="E13" s="91"/>
      <c r="F13" s="91"/>
      <c r="G13" s="91"/>
      <c r="H13" s="91"/>
      <c r="I13" s="105"/>
      <c r="J13" s="105"/>
      <c r="K13" s="105"/>
    </row>
    <row r="14" spans="1:15" s="56" customFormat="1" ht="80.099999999999994" customHeight="1" x14ac:dyDescent="0.2">
      <c r="A14" s="443"/>
      <c r="B14" s="121">
        <f>'Plano de Ensino'!E82</f>
        <v>0</v>
      </c>
      <c r="C14" s="114">
        <f>'Plano de Ensino'!I12</f>
        <v>0</v>
      </c>
      <c r="D14" s="230">
        <f>'Plano de Ensino'!F82</f>
        <v>0</v>
      </c>
      <c r="E14" s="91"/>
      <c r="F14" s="91"/>
      <c r="G14" s="91"/>
      <c r="H14" s="91"/>
      <c r="I14" s="105"/>
      <c r="J14" s="105"/>
      <c r="K14" s="105"/>
    </row>
    <row r="15" spans="1:15" s="57" customFormat="1" ht="80.099999999999994" customHeight="1" x14ac:dyDescent="0.2">
      <c r="A15" s="443"/>
      <c r="B15" s="121">
        <f>'Plano de Ensino'!E83</f>
        <v>0</v>
      </c>
      <c r="C15" s="114">
        <f>'Plano de Ensino'!I13</f>
        <v>0</v>
      </c>
      <c r="D15" s="230">
        <f>'Plano de Ensino'!F83</f>
        <v>0</v>
      </c>
      <c r="E15" s="91"/>
      <c r="F15" s="91"/>
      <c r="G15" s="91"/>
      <c r="H15" s="91"/>
      <c r="I15" s="105"/>
      <c r="J15" s="105"/>
      <c r="K15" s="105"/>
    </row>
    <row r="16" spans="1:15" s="57" customFormat="1" ht="80.099999999999994" customHeight="1" x14ac:dyDescent="0.2">
      <c r="A16" s="175"/>
      <c r="B16" s="121">
        <f>'Plano de Ensino'!E84</f>
        <v>0</v>
      </c>
      <c r="C16" s="114">
        <f>'Plano de Ensino'!I14</f>
        <v>0</v>
      </c>
      <c r="D16" s="230">
        <f>'Plano de Ensino'!F84</f>
        <v>0</v>
      </c>
      <c r="E16" s="91"/>
      <c r="F16" s="91"/>
      <c r="G16" s="91"/>
      <c r="H16" s="91"/>
      <c r="I16" s="105"/>
      <c r="J16" s="105"/>
      <c r="K16" s="176"/>
    </row>
    <row r="17" spans="1:11" s="57" customFormat="1" ht="80.099999999999994" customHeight="1" x14ac:dyDescent="0.2">
      <c r="A17" s="175"/>
      <c r="B17" s="121">
        <f>'Plano de Ensino'!E85</f>
        <v>0</v>
      </c>
      <c r="C17" s="114">
        <f>'Plano de Ensino'!I15</f>
        <v>0</v>
      </c>
      <c r="D17" s="230">
        <f>'Plano de Ensino'!F85</f>
        <v>0</v>
      </c>
      <c r="E17" s="91"/>
      <c r="F17" s="91"/>
      <c r="G17" s="91"/>
      <c r="H17" s="91"/>
      <c r="I17" s="105"/>
      <c r="J17" s="105"/>
      <c r="K17" s="176"/>
    </row>
    <row r="18" spans="1:11" s="57" customFormat="1" ht="80.099999999999994" customHeight="1" x14ac:dyDescent="0.2">
      <c r="A18" s="175"/>
      <c r="B18" s="121">
        <f>'Plano de Ensino'!E86</f>
        <v>0</v>
      </c>
      <c r="C18" s="114">
        <f>'Plano de Ensino'!I16</f>
        <v>0</v>
      </c>
      <c r="D18" s="230">
        <f>'Plano de Ensino'!F86</f>
        <v>0</v>
      </c>
      <c r="E18" s="91"/>
      <c r="F18" s="91"/>
      <c r="G18" s="91"/>
      <c r="H18" s="91"/>
      <c r="I18" s="105"/>
      <c r="J18" s="105"/>
      <c r="K18" s="176"/>
    </row>
    <row r="19" spans="1:11" s="57" customFormat="1" ht="80.099999999999994" customHeight="1" x14ac:dyDescent="0.2">
      <c r="A19" s="175"/>
      <c r="B19" s="121">
        <f>'Plano de Ensino'!E87</f>
        <v>0</v>
      </c>
      <c r="C19" s="114">
        <f>'Plano de Ensino'!I17</f>
        <v>0</v>
      </c>
      <c r="D19" s="230">
        <f>'Plano de Ensino'!F87</f>
        <v>0</v>
      </c>
      <c r="E19" s="91"/>
      <c r="F19" s="91"/>
      <c r="G19" s="91"/>
      <c r="H19" s="91"/>
      <c r="I19" s="105"/>
      <c r="J19" s="105"/>
      <c r="K19" s="176"/>
    </row>
    <row r="20" spans="1:11" s="57" customFormat="1" ht="80.099999999999994" customHeight="1" x14ac:dyDescent="0.2">
      <c r="A20" s="175"/>
      <c r="B20" s="121">
        <f>'Plano de Ensino'!E88</f>
        <v>0</v>
      </c>
      <c r="C20" s="114">
        <f>'Plano de Ensino'!I18</f>
        <v>0</v>
      </c>
      <c r="D20" s="230">
        <f>'Plano de Ensino'!F88</f>
        <v>0</v>
      </c>
      <c r="E20" s="91"/>
      <c r="F20" s="91"/>
      <c r="G20" s="91"/>
      <c r="H20" s="91"/>
      <c r="I20" s="105"/>
      <c r="J20" s="105"/>
      <c r="K20" s="176"/>
    </row>
    <row r="21" spans="1:11" s="57" customFormat="1" ht="50.1" hidden="1" customHeight="1" x14ac:dyDescent="0.2">
      <c r="A21" s="77"/>
      <c r="B21" s="87"/>
      <c r="C21" s="67"/>
      <c r="D21" s="67"/>
      <c r="E21" s="85"/>
      <c r="F21" s="85"/>
      <c r="G21" s="85"/>
      <c r="H21" s="85"/>
      <c r="I21" s="85"/>
      <c r="J21" s="68"/>
      <c r="K21" s="86"/>
    </row>
    <row r="22" spans="1:11" s="57" customFormat="1" ht="30" customHeight="1" x14ac:dyDescent="0.2">
      <c r="A22" s="414" t="s">
        <v>382</v>
      </c>
      <c r="B22" s="415"/>
      <c r="C22" s="415"/>
      <c r="D22" s="415"/>
      <c r="E22" s="415"/>
      <c r="F22" s="415"/>
      <c r="G22" s="415"/>
      <c r="H22" s="415"/>
      <c r="I22" s="415"/>
      <c r="J22" s="415"/>
      <c r="K22" s="416"/>
    </row>
    <row r="23" spans="1:11" ht="15" customHeight="1" x14ac:dyDescent="0.25">
      <c r="A23" s="443"/>
      <c r="B23" s="455" t="s">
        <v>386</v>
      </c>
      <c r="C23" s="389" t="s">
        <v>354</v>
      </c>
      <c r="D23" s="446" t="s">
        <v>400</v>
      </c>
      <c r="E23" s="447"/>
      <c r="F23" s="448"/>
      <c r="G23" s="455" t="s">
        <v>383</v>
      </c>
      <c r="H23" s="455"/>
      <c r="I23" s="446" t="s">
        <v>372</v>
      </c>
      <c r="J23" s="447"/>
      <c r="K23" s="476"/>
    </row>
    <row r="24" spans="1:11" x14ac:dyDescent="0.25">
      <c r="A24" s="443"/>
      <c r="B24" s="455"/>
      <c r="C24" s="389"/>
      <c r="D24" s="449"/>
      <c r="E24" s="450"/>
      <c r="F24" s="451"/>
      <c r="G24" s="98" t="s">
        <v>330</v>
      </c>
      <c r="H24" s="98" t="s">
        <v>331</v>
      </c>
      <c r="I24" s="449"/>
      <c r="J24" s="450"/>
      <c r="K24" s="477"/>
    </row>
    <row r="25" spans="1:11" s="104" customFormat="1" ht="300" customHeight="1" x14ac:dyDescent="0.25">
      <c r="A25" s="443"/>
      <c r="B25" s="115" t="str">
        <f>C6</f>
        <v>Desenvolvendo uma interface</v>
      </c>
      <c r="C25" s="116">
        <f>'Plano de Ensino'!D79</f>
        <v>0</v>
      </c>
      <c r="D25" s="452"/>
      <c r="E25" s="453"/>
      <c r="F25" s="454"/>
      <c r="G25" s="103"/>
      <c r="H25" s="103"/>
      <c r="I25" s="478"/>
      <c r="J25" s="479"/>
      <c r="K25" s="480"/>
    </row>
    <row r="26" spans="1:11" ht="30" hidden="1" customHeight="1" x14ac:dyDescent="0.25">
      <c r="A26" s="443"/>
      <c r="B26" s="88"/>
      <c r="C26" s="75"/>
      <c r="D26" s="75"/>
      <c r="E26" s="75"/>
      <c r="F26" s="75"/>
      <c r="G26" s="66"/>
      <c r="H26" s="66"/>
      <c r="I26" s="66"/>
      <c r="J26" s="474"/>
      <c r="K26" s="475"/>
    </row>
    <row r="27" spans="1:11" ht="30" hidden="1" customHeight="1" x14ac:dyDescent="0.25">
      <c r="A27" s="443"/>
      <c r="B27" s="88"/>
      <c r="C27" s="75"/>
      <c r="D27" s="75"/>
      <c r="E27" s="75"/>
      <c r="F27" s="75"/>
      <c r="G27" s="66"/>
      <c r="H27" s="66"/>
      <c r="I27" s="66"/>
      <c r="J27" s="474"/>
      <c r="K27" s="475"/>
    </row>
    <row r="28" spans="1:11" ht="30" hidden="1" customHeight="1" x14ac:dyDescent="0.25">
      <c r="A28" s="443"/>
      <c r="B28" s="88"/>
      <c r="C28" s="75"/>
      <c r="D28" s="75"/>
      <c r="E28" s="75"/>
      <c r="F28" s="75"/>
      <c r="G28" s="66"/>
      <c r="H28" s="66"/>
      <c r="I28" s="66"/>
      <c r="J28" s="474"/>
      <c r="K28" s="475"/>
    </row>
    <row r="29" spans="1:11" ht="30" hidden="1" customHeight="1" x14ac:dyDescent="0.25">
      <c r="A29" s="443"/>
      <c r="B29" s="88"/>
      <c r="C29" s="75"/>
      <c r="D29" s="75"/>
      <c r="E29" s="75"/>
      <c r="F29" s="75"/>
      <c r="G29" s="66"/>
      <c r="H29" s="66"/>
      <c r="I29" s="66"/>
      <c r="J29" s="474"/>
      <c r="K29" s="475"/>
    </row>
    <row r="30" spans="1:11" ht="30" hidden="1" customHeight="1" x14ac:dyDescent="0.25">
      <c r="A30" s="77"/>
      <c r="B30" s="88"/>
      <c r="C30" s="75"/>
      <c r="D30" s="75"/>
      <c r="E30" s="75"/>
      <c r="F30" s="75"/>
      <c r="G30" s="66"/>
      <c r="H30" s="66"/>
      <c r="I30" s="66"/>
      <c r="J30" s="474"/>
      <c r="K30" s="475"/>
    </row>
    <row r="31" spans="1:11" ht="15" customHeight="1" x14ac:dyDescent="0.25">
      <c r="A31" s="468" t="s">
        <v>387</v>
      </c>
      <c r="B31" s="469"/>
      <c r="C31" s="469"/>
      <c r="D31" s="469"/>
      <c r="E31" s="469"/>
      <c r="F31" s="469"/>
      <c r="G31" s="469"/>
      <c r="H31" s="469"/>
      <c r="I31" s="469"/>
      <c r="J31" s="469"/>
      <c r="K31" s="470"/>
    </row>
    <row r="32" spans="1:11" ht="144.75" customHeight="1" thickBot="1" x14ac:dyDescent="0.3">
      <c r="A32" s="471"/>
      <c r="B32" s="472"/>
      <c r="C32" s="472"/>
      <c r="D32" s="472"/>
      <c r="E32" s="472"/>
      <c r="F32" s="472"/>
      <c r="G32" s="472"/>
      <c r="H32" s="472"/>
      <c r="I32" s="472"/>
      <c r="J32" s="472"/>
      <c r="K32" s="473"/>
    </row>
    <row r="33" spans="2:13" ht="15.75" thickTop="1" x14ac:dyDescent="0.25"/>
    <row r="34" spans="2:13" ht="30" hidden="1" x14ac:dyDescent="0.25">
      <c r="B34" s="53" t="s">
        <v>368</v>
      </c>
      <c r="C34" s="53" t="s">
        <v>369</v>
      </c>
    </row>
    <row r="35" spans="2:13" hidden="1" x14ac:dyDescent="0.25">
      <c r="B35" s="53" t="str">
        <f>'PSA1 (aluno)'!A47</f>
        <v>Desenvolvendo uma interface</v>
      </c>
      <c r="C35" s="58" t="str">
        <f>'PSA1 (aluno)'!A21</f>
        <v>Estudos dos conteúdos programáticos e realização dos exercícios de passagem.</v>
      </c>
      <c r="D35" s="58"/>
      <c r="E35" s="60" t="s">
        <v>318</v>
      </c>
      <c r="F35" s="60"/>
      <c r="G35" s="60"/>
      <c r="H35" s="60"/>
      <c r="I35" s="60"/>
      <c r="J35" s="60"/>
      <c r="K35" s="60"/>
      <c r="L35" s="60"/>
      <c r="M35" s="61"/>
    </row>
    <row r="36" spans="2:13" hidden="1" x14ac:dyDescent="0.25">
      <c r="B36" s="53" t="str">
        <f>'PSA1 (aluno)'!A48</f>
        <v>Site responsivo</v>
      </c>
      <c r="C36" s="58" t="str">
        <f>'PSA1 (aluno)'!A22</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D36" s="58"/>
      <c r="E36" s="62" t="s">
        <v>320</v>
      </c>
      <c r="F36" s="62"/>
      <c r="G36" s="62"/>
      <c r="H36" s="62"/>
      <c r="I36" s="62"/>
      <c r="J36" s="62"/>
      <c r="K36" s="62"/>
      <c r="L36" s="62"/>
      <c r="M36" s="63"/>
    </row>
    <row r="37" spans="2:13" hidden="1" x14ac:dyDescent="0.25">
      <c r="B37" s="53">
        <f>'PSA1 (aluno)'!A49</f>
        <v>0</v>
      </c>
      <c r="C37" s="58" t="str">
        <f>'PSA1 (aluno)'!A23</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D37" s="58"/>
      <c r="E37" s="62" t="s">
        <v>321</v>
      </c>
      <c r="F37" s="62"/>
      <c r="G37" s="62"/>
      <c r="H37" s="62"/>
      <c r="I37" s="62"/>
      <c r="J37" s="62"/>
      <c r="K37" s="62"/>
      <c r="L37" s="62"/>
      <c r="M37" s="63"/>
    </row>
    <row r="38" spans="2:13" hidden="1" x14ac:dyDescent="0.25">
      <c r="B38" s="53">
        <f>'PSA1 (aluno)'!A50</f>
        <v>0</v>
      </c>
      <c r="C38" s="58">
        <f>'PSA1 (aluno)'!A24</f>
        <v>0</v>
      </c>
      <c r="D38" s="58"/>
      <c r="E38" s="64" t="s">
        <v>322</v>
      </c>
      <c r="F38" s="64"/>
      <c r="G38" s="64"/>
      <c r="H38" s="64"/>
      <c r="I38" s="64"/>
      <c r="J38" s="64"/>
      <c r="K38" s="64"/>
      <c r="L38" s="64"/>
      <c r="M38" s="65"/>
    </row>
    <row r="39" spans="2:13" hidden="1" x14ac:dyDescent="0.25">
      <c r="B39" s="53">
        <f>'PSA1 (aluno)'!A51</f>
        <v>0</v>
      </c>
      <c r="C39" s="58">
        <f>'PSA1 (aluno)'!A25</f>
        <v>0</v>
      </c>
      <c r="D39" s="58"/>
    </row>
    <row r="40" spans="2:13" hidden="1" x14ac:dyDescent="0.25">
      <c r="B40" s="53">
        <f>'PSA1 (aluno)'!A52</f>
        <v>0</v>
      </c>
      <c r="C40" s="58">
        <f>'PSA1 (aluno)'!A26</f>
        <v>0</v>
      </c>
      <c r="D40" s="58"/>
    </row>
    <row r="41" spans="2:13" hidden="1" x14ac:dyDescent="0.25">
      <c r="B41" s="53">
        <f>'PSA1 (aluno)'!A53</f>
        <v>0</v>
      </c>
      <c r="C41" s="58">
        <f>'PSA1 (aluno)'!A27</f>
        <v>0</v>
      </c>
      <c r="D41" s="58"/>
    </row>
    <row r="42" spans="2:13" hidden="1" x14ac:dyDescent="0.25">
      <c r="B42" s="53">
        <f>'PSA1 (aluno)'!A54</f>
        <v>0</v>
      </c>
      <c r="C42" s="58">
        <f>'PSA1 (aluno)'!A28</f>
        <v>0</v>
      </c>
      <c r="D42" s="58"/>
    </row>
    <row r="43" spans="2:13" hidden="1" x14ac:dyDescent="0.25">
      <c r="B43" s="53">
        <f>'PSA1 (aluno)'!A55</f>
        <v>0</v>
      </c>
      <c r="C43" s="58">
        <f>'PSA1 (aluno)'!A29</f>
        <v>0</v>
      </c>
      <c r="D43" s="58"/>
    </row>
    <row r="44" spans="2:13" hidden="1" x14ac:dyDescent="0.25">
      <c r="B44" s="53">
        <f>'PSA1 (aluno)'!A56</f>
        <v>0</v>
      </c>
      <c r="C44" s="58">
        <f>'PSA1 (aluno)'!A30</f>
        <v>0</v>
      </c>
      <c r="D44" s="58"/>
    </row>
    <row r="45" spans="2:13" x14ac:dyDescent="0.25">
      <c r="C45" s="58"/>
      <c r="D45" s="58"/>
    </row>
  </sheetData>
  <mergeCells count="40">
    <mergeCell ref="J29:K29"/>
    <mergeCell ref="J30:K30"/>
    <mergeCell ref="A31:K31"/>
    <mergeCell ref="A32:K32"/>
    <mergeCell ref="J27:K27"/>
    <mergeCell ref="A23:A29"/>
    <mergeCell ref="B23:B24"/>
    <mergeCell ref="C23:C24"/>
    <mergeCell ref="G23:H23"/>
    <mergeCell ref="J26:K26"/>
    <mergeCell ref="I23:K24"/>
    <mergeCell ref="I25:K25"/>
    <mergeCell ref="J28:K28"/>
    <mergeCell ref="A5:B5"/>
    <mergeCell ref="C5:H5"/>
    <mergeCell ref="J5:K5"/>
    <mergeCell ref="A6:B6"/>
    <mergeCell ref="C6:K6"/>
    <mergeCell ref="A1:K1"/>
    <mergeCell ref="A2:K2"/>
    <mergeCell ref="A3:K3"/>
    <mergeCell ref="A4:B4"/>
    <mergeCell ref="C4:H4"/>
    <mergeCell ref="J4:K4"/>
    <mergeCell ref="D9:D10"/>
    <mergeCell ref="D23:F24"/>
    <mergeCell ref="D25:F25"/>
    <mergeCell ref="A7:B7"/>
    <mergeCell ref="C7:K7"/>
    <mergeCell ref="A8:K8"/>
    <mergeCell ref="A9:A15"/>
    <mergeCell ref="B9:B10"/>
    <mergeCell ref="E9:E10"/>
    <mergeCell ref="F9:F10"/>
    <mergeCell ref="G9:G10"/>
    <mergeCell ref="H9:H10"/>
    <mergeCell ref="I9:I10"/>
    <mergeCell ref="J9:J10"/>
    <mergeCell ref="K9:K10"/>
    <mergeCell ref="A22:K22"/>
  </mergeCells>
  <conditionalFormatting sqref="C7:D7">
    <cfRule type="cellIs" dxfId="20" priority="3" operator="equal">
      <formula>0</formula>
    </cfRule>
  </conditionalFormatting>
  <conditionalFormatting sqref="C7:D7">
    <cfRule type="cellIs" dxfId="19" priority="2" operator="equal">
      <formula>0</formula>
    </cfRule>
  </conditionalFormatting>
  <conditionalFormatting sqref="C7:D7">
    <cfRule type="cellIs" dxfId="18" priority="1" operator="equal">
      <formula>0</formula>
    </cfRule>
  </conditionalFormatting>
  <dataValidations count="2">
    <dataValidation allowBlank="1" showInputMessage="1" showErrorMessage="1" sqref="C7:K7"/>
    <dataValidation allowBlank="1" showInputMessage="1" showErrorMessage="1" errorTitle="ATENÇÃO" error="Escolher título da situação de aprendizagem na lista suspensa" sqref="C6:K6"/>
  </dataValidations>
  <printOptions horizontalCentered="1"/>
  <pageMargins left="0.23622047244094491" right="0.23622047244094491" top="1.1417322834645669" bottom="0.74803149606299213" header="0.31496062992125984" footer="0.31496062992125984"/>
  <pageSetup paperSize="9" scale="59" fitToHeight="2" orientation="landscape" r:id="rId1"/>
  <headerFooter>
    <oddHeader>&amp;C&amp;G</oddHeader>
  </headerFooter>
  <rowBreaks count="2" manualBreakCount="2">
    <brk id="15" max="9" man="1"/>
    <brk id="21" max="7" man="1"/>
  </rowBreaks>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1">
    <tabColor rgb="FF0070C0"/>
  </sheetPr>
  <dimension ref="A1:O110"/>
  <sheetViews>
    <sheetView view="pageBreakPreview" zoomScale="85" zoomScaleNormal="97" zoomScaleSheetLayoutView="85" workbookViewId="0">
      <selection activeCell="A8" sqref="A8:B8"/>
    </sheetView>
  </sheetViews>
  <sheetFormatPr defaultRowHeight="15" x14ac:dyDescent="0.25"/>
  <cols>
    <col min="1" max="1" width="69.28515625" style="13" customWidth="1"/>
    <col min="2" max="2" width="9.42578125" style="13" customWidth="1"/>
    <col min="3" max="3" width="9.140625" style="13"/>
    <col min="4" max="4" width="7.7109375" style="13" customWidth="1"/>
    <col min="5" max="5" width="9.140625" style="13"/>
    <col min="6" max="6" width="13.7109375" style="13" customWidth="1"/>
    <col min="7" max="8" width="9.140625" style="13"/>
    <col min="9" max="9" width="11.28515625" style="13" customWidth="1"/>
    <col min="10" max="11" width="9.140625" style="13"/>
    <col min="12" max="12" width="9.28515625" style="13" bestFit="1" customWidth="1"/>
    <col min="13" max="14" width="9.140625" style="13"/>
    <col min="15" max="15" width="11.28515625" style="13" customWidth="1"/>
    <col min="16" max="16384" width="9.140625" style="13"/>
  </cols>
  <sheetData>
    <row r="1" spans="1:15" ht="15.75" thickTop="1" x14ac:dyDescent="0.25">
      <c r="A1" s="425"/>
      <c r="B1" s="426"/>
      <c r="C1" s="426"/>
      <c r="D1" s="426"/>
      <c r="E1" s="426"/>
      <c r="F1" s="426"/>
      <c r="G1" s="426"/>
      <c r="H1" s="426"/>
      <c r="I1" s="426"/>
      <c r="J1" s="426"/>
      <c r="K1" s="426"/>
      <c r="L1" s="426"/>
      <c r="M1" s="426"/>
      <c r="N1" s="426"/>
      <c r="O1" s="427"/>
    </row>
    <row r="2" spans="1:15" ht="18" x14ac:dyDescent="0.25">
      <c r="A2" s="403" t="s">
        <v>463</v>
      </c>
      <c r="B2" s="404"/>
      <c r="C2" s="404"/>
      <c r="D2" s="404"/>
      <c r="E2" s="404"/>
      <c r="F2" s="404"/>
      <c r="G2" s="404"/>
      <c r="H2" s="404"/>
      <c r="I2" s="404"/>
      <c r="J2" s="404"/>
      <c r="K2" s="404"/>
      <c r="L2" s="404"/>
      <c r="M2" s="404"/>
      <c r="N2" s="404"/>
      <c r="O2" s="405"/>
    </row>
    <row r="3" spans="1:15" s="14" customFormat="1" ht="24" customHeight="1" x14ac:dyDescent="0.25">
      <c r="A3" s="406" t="s">
        <v>323</v>
      </c>
      <c r="B3" s="407"/>
      <c r="C3" s="407"/>
      <c r="D3" s="407"/>
      <c r="E3" s="407"/>
      <c r="F3" s="407"/>
      <c r="G3" s="407"/>
      <c r="H3" s="407"/>
      <c r="I3" s="407"/>
      <c r="J3" s="407"/>
      <c r="K3" s="407"/>
      <c r="L3" s="407"/>
      <c r="M3" s="407"/>
      <c r="N3" s="407"/>
      <c r="O3" s="408"/>
    </row>
    <row r="4" spans="1:15" s="14" customFormat="1" ht="20.25" customHeight="1" x14ac:dyDescent="0.25">
      <c r="A4" s="409" t="s">
        <v>365</v>
      </c>
      <c r="B4" s="410"/>
      <c r="C4" s="410"/>
      <c r="D4" s="410"/>
      <c r="E4" s="410"/>
      <c r="F4" s="410"/>
      <c r="G4" s="410"/>
      <c r="H4" s="410"/>
      <c r="I4" s="410"/>
      <c r="J4" s="410"/>
      <c r="K4" s="410"/>
      <c r="L4" s="410"/>
      <c r="M4" s="410"/>
      <c r="N4" s="410"/>
      <c r="O4" s="411"/>
    </row>
    <row r="5" spans="1:15" s="14" customFormat="1" ht="18" customHeight="1" x14ac:dyDescent="0.25">
      <c r="A5" s="399" t="str">
        <f>'Plano de Ensino'!A3:C3</f>
        <v>Nome do curso:</v>
      </c>
      <c r="B5" s="400"/>
      <c r="C5" s="412" t="str">
        <f>'Plano de Ensino'!D3</f>
        <v>Técnico em Informática para Internet</v>
      </c>
      <c r="D5" s="412"/>
      <c r="E5" s="412"/>
      <c r="F5" s="412"/>
      <c r="G5" s="412"/>
      <c r="H5" s="412"/>
      <c r="I5" s="412"/>
      <c r="J5" s="412"/>
      <c r="K5" s="412"/>
      <c r="L5" s="412"/>
      <c r="M5" s="383" t="s">
        <v>0</v>
      </c>
      <c r="N5" s="383"/>
      <c r="O5" s="113" t="s">
        <v>307</v>
      </c>
    </row>
    <row r="6" spans="1:15" s="14" customFormat="1" ht="24.95" customHeight="1" x14ac:dyDescent="0.25">
      <c r="A6" s="395" t="str">
        <f>'Plano de Ensino'!A4:C4</f>
        <v>Unidade  Curricular:</v>
      </c>
      <c r="B6" s="383"/>
      <c r="C6" s="412" t="str">
        <f>'Plano de Ensino'!D4</f>
        <v>Estruturação de Inferface Web</v>
      </c>
      <c r="D6" s="412"/>
      <c r="E6" s="412"/>
      <c r="F6" s="412"/>
      <c r="G6" s="412"/>
      <c r="H6" s="412"/>
      <c r="I6" s="412"/>
      <c r="J6" s="412"/>
      <c r="K6" s="412"/>
      <c r="L6" s="412"/>
      <c r="M6" s="383" t="str">
        <f>'Plano de Ensino'!K4</f>
        <v xml:space="preserve">Carga horária: </v>
      </c>
      <c r="N6" s="383"/>
      <c r="O6" s="112">
        <f>'Plano de Ensino'!O4</f>
        <v>80</v>
      </c>
    </row>
    <row r="7" spans="1:15" s="14" customFormat="1" ht="24.95" customHeight="1" x14ac:dyDescent="0.25">
      <c r="A7" s="395" t="s">
        <v>324</v>
      </c>
      <c r="B7" s="396"/>
      <c r="C7" s="387" t="str">
        <f>'Plano de Ensino'!B9</f>
        <v>Desenvolvendo uma interface</v>
      </c>
      <c r="D7" s="387"/>
      <c r="E7" s="387"/>
      <c r="F7" s="387"/>
      <c r="G7" s="387"/>
      <c r="H7" s="387"/>
      <c r="I7" s="387"/>
      <c r="J7" s="387"/>
      <c r="K7" s="387"/>
      <c r="L7" s="387"/>
      <c r="M7" s="387"/>
      <c r="N7" s="387"/>
      <c r="O7" s="388"/>
    </row>
    <row r="8" spans="1:15" s="14" customFormat="1" ht="39.75" customHeight="1" x14ac:dyDescent="0.25">
      <c r="A8" s="397" t="s">
        <v>465</v>
      </c>
      <c r="B8" s="398"/>
      <c r="C8" s="393"/>
      <c r="D8" s="393"/>
      <c r="E8" s="393"/>
      <c r="F8" s="393"/>
      <c r="G8" s="393"/>
      <c r="H8" s="393"/>
      <c r="I8" s="393"/>
      <c r="J8" s="393"/>
      <c r="K8" s="393"/>
      <c r="L8" s="393"/>
      <c r="M8" s="393"/>
      <c r="N8" s="393"/>
      <c r="O8" s="394"/>
    </row>
    <row r="9" spans="1:15" s="15" customFormat="1" ht="24.95" customHeight="1" x14ac:dyDescent="0.2">
      <c r="A9" s="384" t="s">
        <v>361</v>
      </c>
      <c r="B9" s="385"/>
      <c r="C9" s="385"/>
      <c r="D9" s="385"/>
      <c r="E9" s="385"/>
      <c r="F9" s="385"/>
      <c r="G9" s="385"/>
      <c r="H9" s="385"/>
      <c r="I9" s="385"/>
      <c r="J9" s="385"/>
      <c r="K9" s="385"/>
      <c r="L9" s="385"/>
      <c r="M9" s="385"/>
      <c r="N9" s="385"/>
      <c r="O9" s="386"/>
    </row>
    <row r="10" spans="1:15" s="15" customFormat="1" ht="96" customHeight="1" x14ac:dyDescent="0.2">
      <c r="A10" s="390"/>
      <c r="B10" s="391"/>
      <c r="C10" s="391"/>
      <c r="D10" s="391"/>
      <c r="E10" s="391"/>
      <c r="F10" s="391"/>
      <c r="G10" s="391"/>
      <c r="H10" s="391"/>
      <c r="I10" s="391"/>
      <c r="J10" s="391"/>
      <c r="K10" s="391"/>
      <c r="L10" s="391"/>
      <c r="M10" s="391"/>
      <c r="N10" s="391"/>
      <c r="O10" s="392"/>
    </row>
    <row r="11" spans="1:15" s="15" customFormat="1" ht="20.100000000000001" customHeight="1" x14ac:dyDescent="0.2">
      <c r="A11" s="384" t="s">
        <v>325</v>
      </c>
      <c r="B11" s="385"/>
      <c r="C11" s="385"/>
      <c r="D11" s="385"/>
      <c r="E11" s="385"/>
      <c r="F11" s="385"/>
      <c r="G11" s="385"/>
      <c r="H11" s="385"/>
      <c r="I11" s="385"/>
      <c r="J11" s="385"/>
      <c r="K11" s="385"/>
      <c r="L11" s="385"/>
      <c r="M11" s="385"/>
      <c r="N11" s="385"/>
      <c r="O11" s="386"/>
    </row>
    <row r="12" spans="1:15" s="15" customFormat="1" ht="88.5" customHeight="1" x14ac:dyDescent="0.2">
      <c r="A12" s="390"/>
      <c r="B12" s="391"/>
      <c r="C12" s="391"/>
      <c r="D12" s="391"/>
      <c r="E12" s="391"/>
      <c r="F12" s="391"/>
      <c r="G12" s="391"/>
      <c r="H12" s="391"/>
      <c r="I12" s="391"/>
      <c r="J12" s="391"/>
      <c r="K12" s="391"/>
      <c r="L12" s="391"/>
      <c r="M12" s="391"/>
      <c r="N12" s="391"/>
      <c r="O12" s="392"/>
    </row>
    <row r="13" spans="1:15" s="15" customFormat="1" ht="20.100000000000001" customHeight="1" x14ac:dyDescent="0.2">
      <c r="A13" s="384" t="s">
        <v>362</v>
      </c>
      <c r="B13" s="385"/>
      <c r="C13" s="385"/>
      <c r="D13" s="385"/>
      <c r="E13" s="385"/>
      <c r="F13" s="385"/>
      <c r="G13" s="385"/>
      <c r="H13" s="385"/>
      <c r="I13" s="385"/>
      <c r="J13" s="385"/>
      <c r="K13" s="385"/>
      <c r="L13" s="385"/>
      <c r="M13" s="385"/>
      <c r="N13" s="385"/>
      <c r="O13" s="386"/>
    </row>
    <row r="14" spans="1:15" s="15" customFormat="1" ht="88.5" customHeight="1" x14ac:dyDescent="0.2">
      <c r="A14" s="390"/>
      <c r="B14" s="391"/>
      <c r="C14" s="391"/>
      <c r="D14" s="391"/>
      <c r="E14" s="391"/>
      <c r="F14" s="391"/>
      <c r="G14" s="391"/>
      <c r="H14" s="391"/>
      <c r="I14" s="391"/>
      <c r="J14" s="391"/>
      <c r="K14" s="391"/>
      <c r="L14" s="391"/>
      <c r="M14" s="391"/>
      <c r="N14" s="391"/>
      <c r="O14" s="392"/>
    </row>
    <row r="15" spans="1:15" s="15" customFormat="1" ht="20.100000000000001" customHeight="1" x14ac:dyDescent="0.2">
      <c r="A15" s="384" t="s">
        <v>392</v>
      </c>
      <c r="B15" s="385"/>
      <c r="C15" s="385"/>
      <c r="D15" s="385"/>
      <c r="E15" s="385"/>
      <c r="F15" s="385"/>
      <c r="G15" s="385"/>
      <c r="H15" s="385"/>
      <c r="I15" s="385"/>
      <c r="J15" s="385"/>
      <c r="K15" s="385"/>
      <c r="L15" s="385"/>
      <c r="M15" s="385"/>
      <c r="N15" s="385"/>
      <c r="O15" s="386"/>
    </row>
    <row r="16" spans="1:15" s="15" customFormat="1" ht="76.5" customHeight="1" x14ac:dyDescent="0.2">
      <c r="A16" s="417"/>
      <c r="B16" s="418"/>
      <c r="C16" s="418"/>
      <c r="D16" s="418"/>
      <c r="E16" s="418"/>
      <c r="F16" s="418"/>
      <c r="G16" s="418"/>
      <c r="H16" s="418"/>
      <c r="I16" s="418"/>
      <c r="J16" s="418"/>
      <c r="K16" s="418"/>
      <c r="L16" s="418"/>
      <c r="M16" s="418"/>
      <c r="N16" s="418"/>
      <c r="O16" s="419"/>
    </row>
    <row r="17" spans="1:15" s="49" customFormat="1" ht="31.5" customHeight="1" x14ac:dyDescent="0.3">
      <c r="A17" s="414" t="s">
        <v>364</v>
      </c>
      <c r="B17" s="415"/>
      <c r="C17" s="415"/>
      <c r="D17" s="415"/>
      <c r="E17" s="415"/>
      <c r="F17" s="415"/>
      <c r="G17" s="415"/>
      <c r="H17" s="415"/>
      <c r="I17" s="415"/>
      <c r="J17" s="415"/>
      <c r="K17" s="415"/>
      <c r="L17" s="415"/>
      <c r="M17" s="415"/>
      <c r="N17" s="415"/>
      <c r="O17" s="416"/>
    </row>
    <row r="18" spans="1:15" ht="36" customHeight="1" x14ac:dyDescent="0.25">
      <c r="A18" s="78" t="s">
        <v>312</v>
      </c>
      <c r="B18" s="389" t="s">
        <v>363</v>
      </c>
      <c r="C18" s="296" t="s">
        <v>315</v>
      </c>
      <c r="D18" s="296"/>
      <c r="E18" s="296"/>
      <c r="F18" s="296"/>
      <c r="G18" s="296"/>
      <c r="H18" s="296" t="s">
        <v>316</v>
      </c>
      <c r="I18" s="296"/>
      <c r="J18" s="296"/>
      <c r="K18" s="296"/>
      <c r="L18" s="296"/>
      <c r="M18" s="431" t="s">
        <v>314</v>
      </c>
      <c r="N18" s="432"/>
      <c r="O18" s="433"/>
    </row>
    <row r="19" spans="1:15" ht="45" customHeight="1" x14ac:dyDescent="0.25">
      <c r="A19" s="413" t="s">
        <v>332</v>
      </c>
      <c r="B19" s="389"/>
      <c r="C19" s="187" t="s">
        <v>289</v>
      </c>
      <c r="D19" s="420" t="s">
        <v>397</v>
      </c>
      <c r="E19" s="420" t="s">
        <v>398</v>
      </c>
      <c r="F19" s="420" t="s">
        <v>358</v>
      </c>
      <c r="G19" s="420" t="s">
        <v>357</v>
      </c>
      <c r="H19" s="179" t="s">
        <v>289</v>
      </c>
      <c r="I19" s="420" t="s">
        <v>385</v>
      </c>
      <c r="J19" s="420" t="s">
        <v>339</v>
      </c>
      <c r="K19" s="420" t="s">
        <v>358</v>
      </c>
      <c r="L19" s="420" t="s">
        <v>357</v>
      </c>
      <c r="M19" s="434"/>
      <c r="N19" s="435"/>
      <c r="O19" s="436"/>
    </row>
    <row r="20" spans="1:15" ht="21" x14ac:dyDescent="0.25">
      <c r="A20" s="413"/>
      <c r="B20" s="70">
        <f>SUM(B21:B44)</f>
        <v>36</v>
      </c>
      <c r="C20" s="70">
        <f t="shared" ref="C20:H20" si="0">SUM(C21:C44)</f>
        <v>28</v>
      </c>
      <c r="D20" s="302"/>
      <c r="E20" s="302"/>
      <c r="F20" s="302"/>
      <c r="G20" s="302"/>
      <c r="H20" s="70">
        <f t="shared" si="0"/>
        <v>8</v>
      </c>
      <c r="I20" s="302"/>
      <c r="J20" s="302"/>
      <c r="K20" s="302"/>
      <c r="L20" s="302"/>
      <c r="M20" s="437"/>
      <c r="N20" s="438"/>
      <c r="O20" s="439"/>
    </row>
    <row r="21" spans="1:15" ht="30" x14ac:dyDescent="0.25">
      <c r="A21" s="124" t="str">
        <f>'Plano de Ensino'!E9</f>
        <v>Estudos dos conteúdos programáticos e realização dos exercícios de passagem.</v>
      </c>
      <c r="B21" s="123">
        <f>'Plano de Ensino'!I9</f>
        <v>22</v>
      </c>
      <c r="C21" s="110">
        <f>'Plano de Ensino'!K9</f>
        <v>22</v>
      </c>
      <c r="D21" s="111" t="str">
        <f>IF('Plano de Ensino'!L9&gt;0,'Plano de Ensino'!L9,"-")</f>
        <v>-</v>
      </c>
      <c r="E21" s="111" t="str">
        <f>IF('Plano de Ensino'!M9&gt;0,'Plano de Ensino'!M9,"-")</f>
        <v>-</v>
      </c>
      <c r="F21" s="111" t="str">
        <f>IF('Plano de Ensino'!N9&gt;0,'Plano de Ensino'!N9,"-")</f>
        <v>-</v>
      </c>
      <c r="G21" s="111" t="str">
        <f>IF('Plano de Ensino'!O9&gt;0,'Plano de Ensino'!O9,"-")</f>
        <v>-</v>
      </c>
      <c r="H21" s="111" t="str">
        <f>IF('Plano de Ensino'!P9&gt;0,'Plano de Ensino'!P9,"-")</f>
        <v>-</v>
      </c>
      <c r="I21" s="111" t="str">
        <f>IF('Plano de Ensino'!R9&gt;0,'Plano de Ensino'!R9,"-")</f>
        <v>-</v>
      </c>
      <c r="J21" s="111" t="str">
        <f>IF('Plano de Ensino'!S9&gt;0,'Plano de Ensino'!S9,"-")</f>
        <v>-</v>
      </c>
      <c r="K21" s="111" t="str">
        <f>IF('Plano de Ensino'!T9&gt;0,'Plano de Ensino'!T9,"-")</f>
        <v>-</v>
      </c>
      <c r="L21" s="111" t="str">
        <f>IF('Plano de Ensino'!U9&gt;0,'Plano de Ensino'!U9,"-")</f>
        <v>-</v>
      </c>
      <c r="M21" s="440" t="str">
        <f>IF('Plano de Ensino'!V9&gt;0,'Plano de Ensino'!V9,"-")</f>
        <v>-</v>
      </c>
      <c r="N21" s="441"/>
      <c r="O21" s="442"/>
    </row>
    <row r="22" spans="1:15" ht="409.5" x14ac:dyDescent="0.25">
      <c r="A22" s="124"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B22" s="123">
        <f>'Plano de Ensino'!I10</f>
        <v>6</v>
      </c>
      <c r="C22" s="110">
        <f>'Plano de Ensino'!K10</f>
        <v>6</v>
      </c>
      <c r="D22" s="111" t="str">
        <f>IF('Plano de Ensino'!L10&gt;0,'Plano de Ensino'!L10,"-")</f>
        <v>Entrega de Atividade</v>
      </c>
      <c r="E22" s="111" t="str">
        <f>IF('Plano de Ensino'!M10&gt;0,'Plano de Ensino'!M10,"-")</f>
        <v>sim</v>
      </c>
      <c r="F22" s="111" t="str">
        <f>IF('Plano de Ensino'!N10&gt;0,'Plano de Ensino'!N10,"-")</f>
        <v>-</v>
      </c>
      <c r="G22" s="111" t="str">
        <f>IF('Plano de Ensino'!O10&gt;0,'Plano de Ensino'!O10,"-")</f>
        <v>-</v>
      </c>
      <c r="H22" s="111" t="str">
        <f>IF('Plano de Ensino'!P10&gt;0,'Plano de Ensino'!P10,"-")</f>
        <v>-</v>
      </c>
      <c r="I22" s="111" t="str">
        <f>IF('Plano de Ensino'!R10&gt;0,'Plano de Ensino'!R10,"-")</f>
        <v>-</v>
      </c>
      <c r="J22" s="111" t="str">
        <f>IF('Plano de Ensino'!S10&gt;0,'Plano de Ensino'!S10,"-")</f>
        <v>-</v>
      </c>
      <c r="K22" s="111" t="str">
        <f>IF('Plano de Ensino'!T10&gt;0,'Plano de Ensino'!T10,"-")</f>
        <v>-</v>
      </c>
      <c r="L22" s="111" t="str">
        <f>IF('Plano de Ensino'!U10&gt;0,'Plano de Ensino'!U10,"-")</f>
        <v>-</v>
      </c>
      <c r="M22" s="440" t="str">
        <f>IF('Plano de Ensino'!V10&gt;0,'Plano de Ensino'!V10,"-")</f>
        <v>Grupo</v>
      </c>
      <c r="N22" s="441"/>
      <c r="O22" s="442"/>
    </row>
    <row r="23" spans="1:15" ht="255" x14ac:dyDescent="0.25">
      <c r="A23" s="124"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B23" s="123">
        <f>'Plano de Ensino'!I11</f>
        <v>8</v>
      </c>
      <c r="C23" s="110">
        <f>'Plano de Ensino'!K11</f>
        <v>0</v>
      </c>
      <c r="D23" s="111" t="str">
        <f>IF('Plano de Ensino'!L11&gt;0,'Plano de Ensino'!L11,"-")</f>
        <v>-</v>
      </c>
      <c r="E23" s="111" t="str">
        <f>IF('Plano de Ensino'!M11&gt;0,'Plano de Ensino'!M11,"-")</f>
        <v>-</v>
      </c>
      <c r="F23" s="111" t="str">
        <f>IF('Plano de Ensino'!N11&gt;0,'Plano de Ensino'!N11,"-")</f>
        <v>-</v>
      </c>
      <c r="G23" s="111" t="str">
        <f>IF('Plano de Ensino'!O11&gt;0,'Plano de Ensino'!O11,"-")</f>
        <v>-</v>
      </c>
      <c r="H23" s="111">
        <f>IF('Plano de Ensino'!P11&gt;0,'Plano de Ensino'!P11,"-")</f>
        <v>8</v>
      </c>
      <c r="I23" s="111" t="str">
        <f>IF('Plano de Ensino'!R11&gt;0,'Plano de Ensino'!R11,"-")</f>
        <v>sim</v>
      </c>
      <c r="J23" s="111" t="str">
        <f>IF('Plano de Ensino'!S11&gt;0,'Plano de Ensino'!S11,"-")</f>
        <v>-</v>
      </c>
      <c r="K23" s="111" t="str">
        <f>IF('Plano de Ensino'!T11&gt;0,'Plano de Ensino'!T11,"-")</f>
        <v>-</v>
      </c>
      <c r="L23" s="111" t="str">
        <f>IF('Plano de Ensino'!U11&gt;0,'Plano de Ensino'!U11,"-")</f>
        <v>sim</v>
      </c>
      <c r="M23" s="440" t="str">
        <f>IF('Plano de Ensino'!V11&gt;0,'Plano de Ensino'!V11,"-")</f>
        <v>Grupo</v>
      </c>
      <c r="N23" s="441"/>
      <c r="O23" s="442"/>
    </row>
    <row r="24" spans="1:15" x14ac:dyDescent="0.25">
      <c r="A24" s="124">
        <f>'Plano de Ensino'!E12</f>
        <v>0</v>
      </c>
      <c r="B24" s="123">
        <f>'Plano de Ensino'!I12</f>
        <v>0</v>
      </c>
      <c r="C24" s="110">
        <f>'Plano de Ensino'!K12</f>
        <v>0</v>
      </c>
      <c r="D24" s="111" t="str">
        <f>IF('Plano de Ensino'!L12&gt;0,'Plano de Ensino'!L12,"-")</f>
        <v>-</v>
      </c>
      <c r="E24" s="111" t="str">
        <f>IF('Plano de Ensino'!M12&gt;0,'Plano de Ensino'!M12,"-")</f>
        <v>-</v>
      </c>
      <c r="F24" s="111" t="str">
        <f>IF('Plano de Ensino'!N12&gt;0,'Plano de Ensino'!N12,"-")</f>
        <v>-</v>
      </c>
      <c r="G24" s="111" t="str">
        <f>IF('Plano de Ensino'!O12&gt;0,'Plano de Ensino'!O12,"-")</f>
        <v>-</v>
      </c>
      <c r="H24" s="111" t="str">
        <f>IF('Plano de Ensino'!P12&gt;0,'Plano de Ensino'!P12,"-")</f>
        <v>-</v>
      </c>
      <c r="I24" s="111" t="str">
        <f>IF('Plano de Ensino'!R12&gt;0,'Plano de Ensino'!R12,"-")</f>
        <v>-</v>
      </c>
      <c r="J24" s="111" t="str">
        <f>IF('Plano de Ensino'!S12&gt;0,'Plano de Ensino'!S12,"-")</f>
        <v>-</v>
      </c>
      <c r="K24" s="111" t="str">
        <f>IF('Plano de Ensino'!T12&gt;0,'Plano de Ensino'!T12,"-")</f>
        <v>-</v>
      </c>
      <c r="L24" s="111" t="str">
        <f>IF('Plano de Ensino'!U12&gt;0,'Plano de Ensino'!U12,"-")</f>
        <v>-</v>
      </c>
      <c r="M24" s="440" t="str">
        <f>IF('Plano de Ensino'!V12&gt;0,'Plano de Ensino'!V12,"-")</f>
        <v>-</v>
      </c>
      <c r="N24" s="441"/>
      <c r="O24" s="442"/>
    </row>
    <row r="25" spans="1:15" x14ac:dyDescent="0.25">
      <c r="A25" s="124">
        <f>'Plano de Ensino'!E13</f>
        <v>0</v>
      </c>
      <c r="B25" s="123">
        <f>'Plano de Ensino'!I13</f>
        <v>0</v>
      </c>
      <c r="C25" s="110">
        <f>'Plano de Ensino'!K13</f>
        <v>0</v>
      </c>
      <c r="D25" s="111" t="str">
        <f>IF('Plano de Ensino'!L13&gt;0,'Plano de Ensino'!L13,"-")</f>
        <v>-</v>
      </c>
      <c r="E25" s="111" t="str">
        <f>IF('Plano de Ensino'!M13&gt;0,'Plano de Ensino'!M13,"-")</f>
        <v>-</v>
      </c>
      <c r="F25" s="111" t="str">
        <f>IF('Plano de Ensino'!N13&gt;0,'Plano de Ensino'!N13,"-")</f>
        <v>-</v>
      </c>
      <c r="G25" s="111" t="str">
        <f>IF('Plano de Ensino'!O13&gt;0,'Plano de Ensino'!O13,"-")</f>
        <v>-</v>
      </c>
      <c r="H25" s="111" t="str">
        <f>IF('Plano de Ensino'!P13&gt;0,'Plano de Ensino'!P13,"-")</f>
        <v>-</v>
      </c>
      <c r="I25" s="111" t="str">
        <f>IF('Plano de Ensino'!R13&gt;0,'Plano de Ensino'!R13,"-")</f>
        <v>-</v>
      </c>
      <c r="J25" s="111" t="str">
        <f>IF('Plano de Ensino'!S13&gt;0,'Plano de Ensino'!S13,"-")</f>
        <v>-</v>
      </c>
      <c r="K25" s="111" t="str">
        <f>IF('Plano de Ensino'!T13&gt;0,'Plano de Ensino'!T13,"-")</f>
        <v>-</v>
      </c>
      <c r="L25" s="111" t="str">
        <f>IF('Plano de Ensino'!U13&gt;0,'Plano de Ensino'!U13,"-")</f>
        <v>-</v>
      </c>
      <c r="M25" s="440" t="str">
        <f>IF('Plano de Ensino'!V13&gt;0,'Plano de Ensino'!V13,"-")</f>
        <v>-</v>
      </c>
      <c r="N25" s="441"/>
      <c r="O25" s="442"/>
    </row>
    <row r="26" spans="1:15" x14ac:dyDescent="0.25">
      <c r="A26" s="124">
        <f>'Plano de Ensino'!E14</f>
        <v>0</v>
      </c>
      <c r="B26" s="123">
        <f>'Plano de Ensino'!I14</f>
        <v>0</v>
      </c>
      <c r="C26" s="110">
        <f>'Plano de Ensino'!K14</f>
        <v>0</v>
      </c>
      <c r="D26" s="111" t="str">
        <f>IF('Plano de Ensino'!L14&gt;0,'Plano de Ensino'!L14,"-")</f>
        <v>-</v>
      </c>
      <c r="E26" s="111" t="str">
        <f>IF('Plano de Ensino'!M14&gt;0,'Plano de Ensino'!M14,"-")</f>
        <v>-</v>
      </c>
      <c r="F26" s="111" t="str">
        <f>IF('Plano de Ensino'!N14&gt;0,'Plano de Ensino'!N14,"-")</f>
        <v>-</v>
      </c>
      <c r="G26" s="111" t="str">
        <f>IF('Plano de Ensino'!O14&gt;0,'Plano de Ensino'!O14,"-")</f>
        <v>-</v>
      </c>
      <c r="H26" s="111" t="str">
        <f>IF('Plano de Ensino'!P14&gt;0,'Plano de Ensino'!P14,"-")</f>
        <v>-</v>
      </c>
      <c r="I26" s="111" t="str">
        <f>IF('Plano de Ensino'!R14&gt;0,'Plano de Ensino'!R14,"-")</f>
        <v>-</v>
      </c>
      <c r="J26" s="111" t="str">
        <f>IF('Plano de Ensino'!S14&gt;0,'Plano de Ensino'!S14,"-")</f>
        <v>-</v>
      </c>
      <c r="K26" s="111" t="str">
        <f>IF('Plano de Ensino'!T14&gt;0,'Plano de Ensino'!T14,"-")</f>
        <v>-</v>
      </c>
      <c r="L26" s="111" t="str">
        <f>IF('Plano de Ensino'!U14&gt;0,'Plano de Ensino'!U14,"-")</f>
        <v>-</v>
      </c>
      <c r="M26" s="440" t="str">
        <f>IF('Plano de Ensino'!V14&gt;0,'Plano de Ensino'!V14,"-")</f>
        <v>-</v>
      </c>
      <c r="N26" s="441"/>
      <c r="O26" s="442"/>
    </row>
    <row r="27" spans="1:15" x14ac:dyDescent="0.25">
      <c r="A27" s="124">
        <f>'Plano de Ensino'!E15</f>
        <v>0</v>
      </c>
      <c r="B27" s="123">
        <f>'Plano de Ensino'!I15</f>
        <v>0</v>
      </c>
      <c r="C27" s="110">
        <f>'Plano de Ensino'!K15</f>
        <v>0</v>
      </c>
      <c r="D27" s="111" t="str">
        <f>IF('Plano de Ensino'!L15&gt;0,'Plano de Ensino'!L15,"-")</f>
        <v>-</v>
      </c>
      <c r="E27" s="111" t="str">
        <f>IF('Plano de Ensino'!M15&gt;0,'Plano de Ensino'!M15,"-")</f>
        <v>-</v>
      </c>
      <c r="F27" s="111" t="str">
        <f>IF('Plano de Ensino'!N15&gt;0,'Plano de Ensino'!N15,"-")</f>
        <v>-</v>
      </c>
      <c r="G27" s="111" t="str">
        <f>IF('Plano de Ensino'!O15&gt;0,'Plano de Ensino'!O15,"-")</f>
        <v>-</v>
      </c>
      <c r="H27" s="111" t="str">
        <f>IF('Plano de Ensino'!P15&gt;0,'Plano de Ensino'!P15,"-")</f>
        <v>-</v>
      </c>
      <c r="I27" s="111" t="str">
        <f>IF('Plano de Ensino'!R15&gt;0,'Plano de Ensino'!R15,"-")</f>
        <v>-</v>
      </c>
      <c r="J27" s="111" t="str">
        <f>IF('Plano de Ensino'!S15&gt;0,'Plano de Ensino'!S15,"-")</f>
        <v>-</v>
      </c>
      <c r="K27" s="111" t="str">
        <f>IF('Plano de Ensino'!T15&gt;0,'Plano de Ensino'!T15,"-")</f>
        <v>-</v>
      </c>
      <c r="L27" s="111" t="str">
        <f>IF('Plano de Ensino'!U15&gt;0,'Plano de Ensino'!U15,"-")</f>
        <v>-</v>
      </c>
      <c r="M27" s="440" t="str">
        <f>IF('Plano de Ensino'!V15&gt;0,'Plano de Ensino'!V15,"-")</f>
        <v>-</v>
      </c>
      <c r="N27" s="441"/>
      <c r="O27" s="442"/>
    </row>
    <row r="28" spans="1:15" x14ac:dyDescent="0.25">
      <c r="A28" s="124">
        <f>'Plano de Ensino'!E16</f>
        <v>0</v>
      </c>
      <c r="B28" s="123">
        <f>'Plano de Ensino'!I16</f>
        <v>0</v>
      </c>
      <c r="C28" s="110">
        <f>'Plano de Ensino'!K16</f>
        <v>0</v>
      </c>
      <c r="D28" s="111" t="str">
        <f>IF('Plano de Ensino'!L16&gt;0,'Plano de Ensino'!L16,"-")</f>
        <v>-</v>
      </c>
      <c r="E28" s="111" t="str">
        <f>IF('Plano de Ensino'!M16&gt;0,'Plano de Ensino'!M16,"-")</f>
        <v>-</v>
      </c>
      <c r="F28" s="111" t="str">
        <f>IF('Plano de Ensino'!N16&gt;0,'Plano de Ensino'!N16,"-")</f>
        <v>-</v>
      </c>
      <c r="G28" s="111" t="str">
        <f>IF('Plano de Ensino'!O16&gt;0,'Plano de Ensino'!O16,"-")</f>
        <v>-</v>
      </c>
      <c r="H28" s="111" t="str">
        <f>IF('Plano de Ensino'!P16&gt;0,'Plano de Ensino'!P16,"-")</f>
        <v>-</v>
      </c>
      <c r="I28" s="111" t="str">
        <f>IF('Plano de Ensino'!R16&gt;0,'Plano de Ensino'!R16,"-")</f>
        <v>-</v>
      </c>
      <c r="J28" s="111" t="str">
        <f>IF('Plano de Ensino'!S16&gt;0,'Plano de Ensino'!S16,"-")</f>
        <v>-</v>
      </c>
      <c r="K28" s="111" t="str">
        <f>IF('Plano de Ensino'!T16&gt;0,'Plano de Ensino'!T16,"-")</f>
        <v>-</v>
      </c>
      <c r="L28" s="111" t="str">
        <f>IF('Plano de Ensino'!U16&gt;0,'Plano de Ensino'!U16,"-")</f>
        <v>-</v>
      </c>
      <c r="M28" s="440" t="str">
        <f>IF('Plano de Ensino'!V16&gt;0,'Plano de Ensino'!V16,"-")</f>
        <v>-</v>
      </c>
      <c r="N28" s="441"/>
      <c r="O28" s="442"/>
    </row>
    <row r="29" spans="1:15" x14ac:dyDescent="0.25">
      <c r="A29" s="124">
        <f>'Plano de Ensino'!E17</f>
        <v>0</v>
      </c>
      <c r="B29" s="123">
        <f>'Plano de Ensino'!I17</f>
        <v>0</v>
      </c>
      <c r="C29" s="110">
        <f>'Plano de Ensino'!K17</f>
        <v>0</v>
      </c>
      <c r="D29" s="111" t="str">
        <f>IF('Plano de Ensino'!L17&gt;0,'Plano de Ensino'!L17,"-")</f>
        <v>-</v>
      </c>
      <c r="E29" s="111" t="str">
        <f>IF('Plano de Ensino'!M17&gt;0,'Plano de Ensino'!M17,"-")</f>
        <v>-</v>
      </c>
      <c r="F29" s="111" t="str">
        <f>IF('Plano de Ensino'!N17&gt;0,'Plano de Ensino'!N17,"-")</f>
        <v>-</v>
      </c>
      <c r="G29" s="111" t="str">
        <f>IF('Plano de Ensino'!O17&gt;0,'Plano de Ensino'!O17,"-")</f>
        <v>-</v>
      </c>
      <c r="H29" s="111" t="str">
        <f>IF('Plano de Ensino'!P17&gt;0,'Plano de Ensino'!P17,"-")</f>
        <v>-</v>
      </c>
      <c r="I29" s="111" t="str">
        <f>IF('Plano de Ensino'!R17&gt;0,'Plano de Ensino'!R17,"-")</f>
        <v>-</v>
      </c>
      <c r="J29" s="111" t="str">
        <f>IF('Plano de Ensino'!S17&gt;0,'Plano de Ensino'!S17,"-")</f>
        <v>-</v>
      </c>
      <c r="K29" s="111" t="str">
        <f>IF('Plano de Ensino'!T17&gt;0,'Plano de Ensino'!T17,"-")</f>
        <v>-</v>
      </c>
      <c r="L29" s="111" t="str">
        <f>IF('Plano de Ensino'!U17&gt;0,'Plano de Ensino'!U17,"-")</f>
        <v>-</v>
      </c>
      <c r="M29" s="440" t="str">
        <f>IF('Plano de Ensino'!V17&gt;0,'Plano de Ensino'!V17,"-")</f>
        <v>-</v>
      </c>
      <c r="N29" s="441"/>
      <c r="O29" s="442"/>
    </row>
    <row r="30" spans="1:15" x14ac:dyDescent="0.25">
      <c r="A30" s="124">
        <f>'Plano de Ensino'!E18</f>
        <v>0</v>
      </c>
      <c r="B30" s="123">
        <f>'Plano de Ensino'!I18</f>
        <v>0</v>
      </c>
      <c r="C30" s="110">
        <f>'Plano de Ensino'!K18</f>
        <v>0</v>
      </c>
      <c r="D30" s="111" t="str">
        <f>IF('Plano de Ensino'!L18&gt;0,'Plano de Ensino'!L18,"-")</f>
        <v>-</v>
      </c>
      <c r="E30" s="111" t="str">
        <f>IF('Plano de Ensino'!M18&gt;0,'Plano de Ensino'!M18,"-")</f>
        <v>-</v>
      </c>
      <c r="F30" s="111" t="str">
        <f>IF('Plano de Ensino'!N18&gt;0,'Plano de Ensino'!N18,"-")</f>
        <v>-</v>
      </c>
      <c r="G30" s="111" t="str">
        <f>IF('Plano de Ensino'!O18&gt;0,'Plano de Ensino'!O18,"-")</f>
        <v>-</v>
      </c>
      <c r="H30" s="111" t="str">
        <f>IF('Plano de Ensino'!P18&gt;0,'Plano de Ensino'!P18,"-")</f>
        <v>-</v>
      </c>
      <c r="I30" s="111" t="str">
        <f>IF('Plano de Ensino'!R18&gt;0,'Plano de Ensino'!R18,"-")</f>
        <v>-</v>
      </c>
      <c r="J30" s="111" t="str">
        <f>IF('Plano de Ensino'!S18&gt;0,'Plano de Ensino'!S18,"-")</f>
        <v>-</v>
      </c>
      <c r="K30" s="111" t="str">
        <f>IF('Plano de Ensino'!T18&gt;0,'Plano de Ensino'!T18,"-")</f>
        <v>-</v>
      </c>
      <c r="L30" s="111" t="str">
        <f>IF('Plano de Ensino'!U18&gt;0,'Plano de Ensino'!U18,"-")</f>
        <v>-</v>
      </c>
      <c r="M30" s="440" t="str">
        <f>IF('Plano de Ensino'!V18&gt;0,'Plano de Ensino'!V18,"-")</f>
        <v>-</v>
      </c>
      <c r="N30" s="441"/>
      <c r="O30" s="442"/>
    </row>
    <row r="31" spans="1:15" x14ac:dyDescent="0.25">
      <c r="A31" s="421" t="s">
        <v>387</v>
      </c>
      <c r="B31" s="422"/>
      <c r="C31" s="422"/>
      <c r="D31" s="422"/>
      <c r="E31" s="422"/>
      <c r="F31" s="422"/>
      <c r="G31" s="422"/>
      <c r="H31" s="422"/>
      <c r="I31" s="422"/>
      <c r="J31" s="422"/>
      <c r="K31" s="422"/>
      <c r="L31" s="422"/>
      <c r="M31" s="422"/>
      <c r="N31" s="422"/>
      <c r="O31" s="423"/>
    </row>
    <row r="32" spans="1:15" ht="99.95" customHeight="1" x14ac:dyDescent="0.25">
      <c r="A32" s="424"/>
      <c r="B32" s="424"/>
      <c r="C32" s="424"/>
      <c r="D32" s="424"/>
      <c r="E32" s="424"/>
      <c r="F32" s="424"/>
      <c r="G32" s="424"/>
      <c r="H32" s="424"/>
      <c r="I32" s="424"/>
      <c r="J32" s="424"/>
      <c r="K32" s="424"/>
      <c r="L32" s="424"/>
      <c r="M32" s="424"/>
      <c r="N32" s="424"/>
      <c r="O32" s="424"/>
    </row>
    <row r="33" spans="1:9" x14ac:dyDescent="0.25">
      <c r="A33" s="16"/>
      <c r="B33" s="16"/>
      <c r="C33" s="17"/>
      <c r="D33" s="17"/>
      <c r="E33" s="18"/>
    </row>
    <row r="34" spans="1:9" x14ac:dyDescent="0.25">
      <c r="A34" s="16"/>
      <c r="B34" s="16"/>
      <c r="C34" s="17"/>
      <c r="D34" s="17"/>
      <c r="E34" s="18"/>
    </row>
    <row r="35" spans="1:9" x14ac:dyDescent="0.25">
      <c r="A35" s="16"/>
      <c r="B35" s="16"/>
      <c r="C35" s="17"/>
      <c r="D35" s="17"/>
      <c r="E35" s="18"/>
    </row>
    <row r="36" spans="1:9" x14ac:dyDescent="0.25">
      <c r="A36" s="16"/>
      <c r="B36" s="16"/>
      <c r="C36" s="17"/>
      <c r="D36" s="17"/>
      <c r="E36" s="18"/>
    </row>
    <row r="37" spans="1:9" x14ac:dyDescent="0.25">
      <c r="A37" s="16"/>
      <c r="B37" s="16"/>
      <c r="C37" s="17"/>
      <c r="D37" s="17"/>
      <c r="E37" s="18"/>
    </row>
    <row r="38" spans="1:9" x14ac:dyDescent="0.25">
      <c r="A38" s="16"/>
      <c r="B38" s="16"/>
      <c r="C38" s="17"/>
      <c r="D38" s="17"/>
      <c r="E38" s="18"/>
    </row>
    <row r="39" spans="1:9" x14ac:dyDescent="0.25">
      <c r="A39" s="16"/>
      <c r="B39" s="16"/>
      <c r="C39" s="17"/>
      <c r="D39" s="17"/>
      <c r="E39" s="18"/>
    </row>
    <row r="40" spans="1:9" x14ac:dyDescent="0.25">
      <c r="A40" s="16"/>
      <c r="B40" s="16"/>
      <c r="C40" s="17"/>
      <c r="D40" s="17"/>
      <c r="E40" s="18"/>
    </row>
    <row r="41" spans="1:9" x14ac:dyDescent="0.25">
      <c r="A41" s="16"/>
      <c r="B41" s="16"/>
      <c r="C41" s="17"/>
      <c r="D41" s="17"/>
      <c r="E41" s="18"/>
    </row>
    <row r="42" spans="1:9" x14ac:dyDescent="0.25">
      <c r="A42" s="16"/>
      <c r="B42" s="16"/>
      <c r="C42" s="17"/>
      <c r="D42" s="17"/>
      <c r="E42" s="18"/>
    </row>
    <row r="43" spans="1:9" x14ac:dyDescent="0.25">
      <c r="A43" s="16"/>
      <c r="B43" s="16"/>
      <c r="C43" s="17"/>
      <c r="D43" s="17"/>
      <c r="E43" s="18"/>
    </row>
    <row r="44" spans="1:9" x14ac:dyDescent="0.25">
      <c r="A44" s="16"/>
      <c r="B44" s="16"/>
      <c r="C44" s="17"/>
      <c r="D44" s="17"/>
      <c r="E44" s="18"/>
    </row>
    <row r="45" spans="1:9" ht="10.5" hidden="1" customHeight="1" x14ac:dyDescent="0.25">
      <c r="A45" s="16"/>
      <c r="B45" s="16"/>
      <c r="C45" s="17"/>
      <c r="D45" s="17"/>
      <c r="E45" s="18"/>
    </row>
    <row r="46" spans="1:9" hidden="1" x14ac:dyDescent="0.25">
      <c r="A46" s="16" t="s">
        <v>366</v>
      </c>
      <c r="B46" s="16"/>
      <c r="C46" s="428" t="s">
        <v>367</v>
      </c>
      <c r="D46" s="428"/>
      <c r="E46" s="428"/>
    </row>
    <row r="47" spans="1:9" hidden="1" x14ac:dyDescent="0.25">
      <c r="A47" s="19" t="str">
        <f>'Plano de Ensino'!B9</f>
        <v>Desenvolvendo uma interface</v>
      </c>
      <c r="B47" s="19"/>
      <c r="C47" s="429" t="s">
        <v>318</v>
      </c>
      <c r="D47" s="429"/>
      <c r="E47" s="429"/>
      <c r="F47" s="429"/>
      <c r="G47" s="429"/>
      <c r="H47" s="429"/>
      <c r="I47" s="430"/>
    </row>
    <row r="48" spans="1:9" hidden="1" x14ac:dyDescent="0.25">
      <c r="A48" s="19" t="str">
        <f>'Plano de Ensino'!B19</f>
        <v>Site responsivo</v>
      </c>
      <c r="B48" s="19"/>
      <c r="C48" s="401" t="s">
        <v>320</v>
      </c>
      <c r="D48" s="401"/>
      <c r="E48" s="401"/>
      <c r="F48" s="401"/>
      <c r="G48" s="401"/>
      <c r="H48" s="401"/>
      <c r="I48" s="402"/>
    </row>
    <row r="49" spans="1:9" ht="42.75" hidden="1" customHeight="1" x14ac:dyDescent="0.25">
      <c r="A49" s="19">
        <f>'Plano de Ensino'!B29</f>
        <v>0</v>
      </c>
      <c r="B49" s="19"/>
      <c r="C49" s="401" t="s">
        <v>321</v>
      </c>
      <c r="D49" s="401"/>
      <c r="E49" s="401"/>
      <c r="F49" s="401"/>
      <c r="G49" s="401"/>
      <c r="H49" s="401"/>
      <c r="I49" s="402"/>
    </row>
    <row r="50" spans="1:9" hidden="1" x14ac:dyDescent="0.25">
      <c r="A50" s="19">
        <f>'Plano de Ensino'!B39</f>
        <v>0</v>
      </c>
      <c r="B50" s="19"/>
      <c r="C50" s="381" t="s">
        <v>322</v>
      </c>
      <c r="D50" s="381"/>
      <c r="E50" s="381"/>
      <c r="F50" s="381"/>
      <c r="G50" s="381"/>
      <c r="H50" s="381"/>
      <c r="I50" s="382"/>
    </row>
    <row r="51" spans="1:9" hidden="1" x14ac:dyDescent="0.25">
      <c r="A51" s="19">
        <f>'Plano de Ensino'!B49</f>
        <v>0</v>
      </c>
    </row>
    <row r="52" spans="1:9" hidden="1" x14ac:dyDescent="0.25">
      <c r="A52" s="19">
        <f>'Plano de Ensino'!B59</f>
        <v>0</v>
      </c>
    </row>
    <row r="53" spans="1:9" hidden="1" x14ac:dyDescent="0.25">
      <c r="A53" s="19">
        <f>'Plano de Ensino'!B69</f>
        <v>0</v>
      </c>
    </row>
    <row r="54" spans="1:9" hidden="1" x14ac:dyDescent="0.25">
      <c r="A54" s="19">
        <f>'Plano de Ensino'!B79</f>
        <v>0</v>
      </c>
    </row>
    <row r="55" spans="1:9" hidden="1" x14ac:dyDescent="0.25">
      <c r="A55" s="19">
        <f>'Plano de Ensino'!B89</f>
        <v>0</v>
      </c>
    </row>
    <row r="56" spans="1:9" hidden="1" x14ac:dyDescent="0.25">
      <c r="A56" s="19">
        <f>'Plano de Ensino'!B114</f>
        <v>0</v>
      </c>
    </row>
    <row r="57" spans="1:9" hidden="1" x14ac:dyDescent="0.25"/>
    <row r="58" spans="1:9" hidden="1" x14ac:dyDescent="0.25">
      <c r="A58" s="50" t="s">
        <v>312</v>
      </c>
    </row>
    <row r="59" spans="1:9" hidden="1" x14ac:dyDescent="0.25">
      <c r="A59" s="52" t="str">
        <f>'Plano de Ensino'!E9</f>
        <v>Estudos dos conteúdos programáticos e realização dos exercícios de passagem.</v>
      </c>
    </row>
    <row r="60" spans="1:9" hidden="1" x14ac:dyDescent="0.25">
      <c r="A60" s="52"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row>
    <row r="61" spans="1:9" hidden="1" x14ac:dyDescent="0.25">
      <c r="A61" s="52"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row>
    <row r="62" spans="1:9" hidden="1" x14ac:dyDescent="0.25">
      <c r="A62" s="52">
        <f>'Plano de Ensino'!E12</f>
        <v>0</v>
      </c>
    </row>
    <row r="63" spans="1:9" hidden="1" x14ac:dyDescent="0.25">
      <c r="A63" s="52">
        <f>'Plano de Ensino'!E13</f>
        <v>0</v>
      </c>
    </row>
    <row r="64" spans="1:9" hidden="1" x14ac:dyDescent="0.25">
      <c r="A64" s="52" t="str">
        <f>'Plano de Ensino'!E19</f>
        <v>Estudos dos conteúdos programáticos e realização dos exercícios de passagem.</v>
      </c>
    </row>
    <row r="65" spans="1:1" hidden="1" x14ac:dyDescent="0.25">
      <c r="A65" s="52"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row>
    <row r="66" spans="1:1" hidden="1" x14ac:dyDescent="0.25">
      <c r="A66" s="52"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row>
    <row r="67" spans="1:1" hidden="1" x14ac:dyDescent="0.25">
      <c r="A67" s="52"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row>
    <row r="68" spans="1:1" hidden="1" x14ac:dyDescent="0.25">
      <c r="A68" s="52">
        <f>'Plano de Ensino'!E23</f>
        <v>0</v>
      </c>
    </row>
    <row r="69" spans="1:1" hidden="1" x14ac:dyDescent="0.25">
      <c r="A69" s="52">
        <f>'Plano de Ensino'!E29</f>
        <v>0</v>
      </c>
    </row>
    <row r="70" spans="1:1" hidden="1" x14ac:dyDescent="0.25">
      <c r="A70" s="52">
        <f>'Plano de Ensino'!E30</f>
        <v>0</v>
      </c>
    </row>
    <row r="71" spans="1:1" hidden="1" x14ac:dyDescent="0.25">
      <c r="A71" s="52">
        <f>'Plano de Ensino'!E31</f>
        <v>0</v>
      </c>
    </row>
    <row r="72" spans="1:1" hidden="1" x14ac:dyDescent="0.25">
      <c r="A72" s="52">
        <f>'Plano de Ensino'!E32</f>
        <v>0</v>
      </c>
    </row>
    <row r="73" spans="1:1" hidden="1" x14ac:dyDescent="0.25">
      <c r="A73" s="52">
        <f>'Plano de Ensino'!E33</f>
        <v>0</v>
      </c>
    </row>
    <row r="74" spans="1:1" hidden="1" x14ac:dyDescent="0.25">
      <c r="A74" s="52">
        <f>'Plano de Ensino'!E39</f>
        <v>0</v>
      </c>
    </row>
    <row r="75" spans="1:1" hidden="1" x14ac:dyDescent="0.25">
      <c r="A75" s="52">
        <f>'Plano de Ensino'!E40</f>
        <v>0</v>
      </c>
    </row>
    <row r="76" spans="1:1" hidden="1" x14ac:dyDescent="0.25">
      <c r="A76" s="52">
        <f>'Plano de Ensino'!E41</f>
        <v>0</v>
      </c>
    </row>
    <row r="77" spans="1:1" hidden="1" x14ac:dyDescent="0.25">
      <c r="A77" s="52">
        <f>'Plano de Ensino'!E42</f>
        <v>0</v>
      </c>
    </row>
    <row r="78" spans="1:1" hidden="1" x14ac:dyDescent="0.25">
      <c r="A78" s="52">
        <f>'Plano de Ensino'!E43</f>
        <v>0</v>
      </c>
    </row>
    <row r="79" spans="1:1" hidden="1" x14ac:dyDescent="0.25">
      <c r="A79" s="52">
        <f>'Plano de Ensino'!E49</f>
        <v>0</v>
      </c>
    </row>
    <row r="80" spans="1:1" hidden="1" x14ac:dyDescent="0.25">
      <c r="A80" s="52">
        <f>'Plano de Ensino'!E50</f>
        <v>0</v>
      </c>
    </row>
    <row r="81" spans="1:1" hidden="1" x14ac:dyDescent="0.25">
      <c r="A81" s="52">
        <f>'Plano de Ensino'!E51</f>
        <v>0</v>
      </c>
    </row>
    <row r="82" spans="1:1" hidden="1" x14ac:dyDescent="0.25">
      <c r="A82" s="52">
        <f>'Plano de Ensino'!E52</f>
        <v>0</v>
      </c>
    </row>
    <row r="83" spans="1:1" hidden="1" x14ac:dyDescent="0.25">
      <c r="A83" s="52">
        <f>'Plano de Ensino'!E53</f>
        <v>0</v>
      </c>
    </row>
    <row r="84" spans="1:1" hidden="1" x14ac:dyDescent="0.25">
      <c r="A84" s="52">
        <f>'Plano de Ensino'!E59</f>
        <v>0</v>
      </c>
    </row>
    <row r="85" spans="1:1" hidden="1" x14ac:dyDescent="0.25">
      <c r="A85" s="52">
        <f>'Plano de Ensino'!E60</f>
        <v>0</v>
      </c>
    </row>
    <row r="86" spans="1:1" hidden="1" x14ac:dyDescent="0.25">
      <c r="A86" s="52">
        <f>'Plano de Ensino'!E61</f>
        <v>0</v>
      </c>
    </row>
    <row r="87" spans="1:1" hidden="1" x14ac:dyDescent="0.25">
      <c r="A87" s="52">
        <f>'Plano de Ensino'!E62</f>
        <v>0</v>
      </c>
    </row>
    <row r="88" spans="1:1" hidden="1" x14ac:dyDescent="0.25">
      <c r="A88" s="52">
        <f>'Plano de Ensino'!E63</f>
        <v>0</v>
      </c>
    </row>
    <row r="89" spans="1:1" hidden="1" x14ac:dyDescent="0.25">
      <c r="A89" s="52">
        <f>'Plano de Ensino'!E69</f>
        <v>0</v>
      </c>
    </row>
    <row r="90" spans="1:1" hidden="1" x14ac:dyDescent="0.25">
      <c r="A90" s="52">
        <f>'Plano de Ensino'!E70</f>
        <v>0</v>
      </c>
    </row>
    <row r="91" spans="1:1" hidden="1" x14ac:dyDescent="0.25">
      <c r="A91" s="52">
        <f>'Plano de Ensino'!E71</f>
        <v>0</v>
      </c>
    </row>
    <row r="92" spans="1:1" hidden="1" x14ac:dyDescent="0.25">
      <c r="A92" s="52">
        <f>'Plano de Ensino'!E72</f>
        <v>0</v>
      </c>
    </row>
    <row r="93" spans="1:1" hidden="1" x14ac:dyDescent="0.25">
      <c r="A93" s="52">
        <f>'Plano de Ensino'!E73</f>
        <v>0</v>
      </c>
    </row>
    <row r="94" spans="1:1" hidden="1" x14ac:dyDescent="0.25">
      <c r="A94" s="52">
        <f>'Plano de Ensino'!E79</f>
        <v>0</v>
      </c>
    </row>
    <row r="95" spans="1:1" hidden="1" x14ac:dyDescent="0.25">
      <c r="A95" s="52">
        <f>'Plano de Ensino'!E80</f>
        <v>0</v>
      </c>
    </row>
    <row r="96" spans="1:1" hidden="1" x14ac:dyDescent="0.25">
      <c r="A96" s="52">
        <f>'Plano de Ensino'!E81</f>
        <v>0</v>
      </c>
    </row>
    <row r="97" spans="1:1" hidden="1" x14ac:dyDescent="0.25">
      <c r="A97" s="52">
        <f>'Plano de Ensino'!E82</f>
        <v>0</v>
      </c>
    </row>
    <row r="98" spans="1:1" hidden="1" x14ac:dyDescent="0.25">
      <c r="A98" s="52">
        <f>'Plano de Ensino'!E83</f>
        <v>0</v>
      </c>
    </row>
    <row r="99" spans="1:1" hidden="1" x14ac:dyDescent="0.25">
      <c r="A99" s="52">
        <f>'Plano de Ensino'!E89</f>
        <v>0</v>
      </c>
    </row>
    <row r="100" spans="1:1" hidden="1" x14ac:dyDescent="0.25">
      <c r="A100" s="52">
        <f>'Plano de Ensino'!E90</f>
        <v>0</v>
      </c>
    </row>
    <row r="101" spans="1:1" hidden="1" x14ac:dyDescent="0.25">
      <c r="A101" s="52">
        <f>'Plano de Ensino'!E91</f>
        <v>0</v>
      </c>
    </row>
    <row r="102" spans="1:1" hidden="1" x14ac:dyDescent="0.25">
      <c r="A102" s="52">
        <f>'Plano de Ensino'!E92</f>
        <v>0</v>
      </c>
    </row>
    <row r="103" spans="1:1" hidden="1" x14ac:dyDescent="0.25">
      <c r="A103" s="52">
        <f>'Plano de Ensino'!E93</f>
        <v>0</v>
      </c>
    </row>
    <row r="104" spans="1:1" hidden="1" x14ac:dyDescent="0.25">
      <c r="A104" s="52">
        <f>'Plano de Ensino'!E114</f>
        <v>0</v>
      </c>
    </row>
    <row r="105" spans="1:1" hidden="1" x14ac:dyDescent="0.25">
      <c r="A105" s="52">
        <f>'Plano de Ensino'!E115</f>
        <v>0</v>
      </c>
    </row>
    <row r="106" spans="1:1" hidden="1" x14ac:dyDescent="0.25">
      <c r="A106" s="52">
        <f>'Plano de Ensino'!E116</f>
        <v>0</v>
      </c>
    </row>
    <row r="107" spans="1:1" hidden="1" x14ac:dyDescent="0.25">
      <c r="A107" s="52">
        <f>'Plano de Ensino'!E117</f>
        <v>0</v>
      </c>
    </row>
    <row r="108" spans="1:1" hidden="1" x14ac:dyDescent="0.25">
      <c r="A108" s="52">
        <f>'Plano de Ensino'!E118</f>
        <v>0</v>
      </c>
    </row>
    <row r="109" spans="1:1" x14ac:dyDescent="0.25">
      <c r="A109" s="51"/>
    </row>
    <row r="110" spans="1:1" x14ac:dyDescent="0.25">
      <c r="A110" s="51"/>
    </row>
  </sheetData>
  <dataConsolidate/>
  <mergeCells count="53">
    <mergeCell ref="M26:O26"/>
    <mergeCell ref="M27:O27"/>
    <mergeCell ref="M28:O28"/>
    <mergeCell ref="M29:O29"/>
    <mergeCell ref="M30:O30"/>
    <mergeCell ref="M21:O21"/>
    <mergeCell ref="M22:O22"/>
    <mergeCell ref="M23:O23"/>
    <mergeCell ref="M24:O24"/>
    <mergeCell ref="M25:O25"/>
    <mergeCell ref="J19:J20"/>
    <mergeCell ref="K19:K20"/>
    <mergeCell ref="C49:I49"/>
    <mergeCell ref="C50:I50"/>
    <mergeCell ref="C46:E46"/>
    <mergeCell ref="C47:I47"/>
    <mergeCell ref="C48:I48"/>
    <mergeCell ref="L19:L20"/>
    <mergeCell ref="A31:O31"/>
    <mergeCell ref="A32:O32"/>
    <mergeCell ref="A15:O15"/>
    <mergeCell ref="A16:O16"/>
    <mergeCell ref="A17:O17"/>
    <mergeCell ref="B18:B19"/>
    <mergeCell ref="C18:G18"/>
    <mergeCell ref="H18:L18"/>
    <mergeCell ref="A19:A20"/>
    <mergeCell ref="D19:D20"/>
    <mergeCell ref="E19:E20"/>
    <mergeCell ref="M18:O20"/>
    <mergeCell ref="F19:F20"/>
    <mergeCell ref="G19:G20"/>
    <mergeCell ref="I19:I20"/>
    <mergeCell ref="A14:O14"/>
    <mergeCell ref="A6:B6"/>
    <mergeCell ref="C6:L6"/>
    <mergeCell ref="M6:N6"/>
    <mergeCell ref="A7:B7"/>
    <mergeCell ref="C7:O7"/>
    <mergeCell ref="A8:B8"/>
    <mergeCell ref="C8:O8"/>
    <mergeCell ref="A9:O9"/>
    <mergeCell ref="A10:O10"/>
    <mergeCell ref="A11:O11"/>
    <mergeCell ref="A12:O12"/>
    <mergeCell ref="A13:O13"/>
    <mergeCell ref="A1:O1"/>
    <mergeCell ref="A2:O2"/>
    <mergeCell ref="A3:O3"/>
    <mergeCell ref="A4:O4"/>
    <mergeCell ref="A5:B5"/>
    <mergeCell ref="C5:L5"/>
    <mergeCell ref="M5:N5"/>
  </mergeCells>
  <conditionalFormatting sqref="C8">
    <cfRule type="cellIs" dxfId="17" priority="3" operator="equal">
      <formula>0</formula>
    </cfRule>
  </conditionalFormatting>
  <conditionalFormatting sqref="C8">
    <cfRule type="cellIs" dxfId="16" priority="2" operator="equal">
      <formula>0</formula>
    </cfRule>
  </conditionalFormatting>
  <conditionalFormatting sqref="C8">
    <cfRule type="cellIs" dxfId="15" priority="1" operator="equal">
      <formula>0</formula>
    </cfRule>
  </conditionalFormatting>
  <dataValidations count="3">
    <dataValidation operator="greaterThanOrEqual" allowBlank="1" showInputMessage="1" showErrorMessage="1" sqref="D21:O30"/>
    <dataValidation allowBlank="1" showInputMessage="1" showErrorMessage="1" errorTitle="ATENÇÃO" error="Escolher título da situação de aprendizagem na lista suspensa" sqref="C7:O7"/>
    <dataValidation type="whole" operator="greaterThanOrEqual" allowBlank="1" showInputMessage="1" showErrorMessage="1" sqref="C21:C30">
      <formula1>0</formula1>
    </dataValidation>
  </dataValidations>
  <printOptions horizontalCentered="1" verticalCentered="1"/>
  <pageMargins left="0.23622047244094491" right="0.23622047244094491" top="1.1417322834645669" bottom="0.74803149606299213" header="0.31496062992125984" footer="0.31496062992125984"/>
  <pageSetup paperSize="9" scale="61" orientation="landscape" r:id="rId1"/>
  <headerFooter>
    <oddHeader>&amp;C&amp;G</oddHeader>
  </headerFooter>
  <rowBreaks count="1" manualBreakCount="1">
    <brk id="16" max="14" man="1"/>
  </row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2">
    <tabColor rgb="FF0070C0"/>
  </sheetPr>
  <dimension ref="A1:O45"/>
  <sheetViews>
    <sheetView view="pageBreakPreview" zoomScale="70" zoomScaleNormal="90" zoomScaleSheetLayoutView="70" workbookViewId="0">
      <selection activeCell="L7" sqref="L7"/>
    </sheetView>
  </sheetViews>
  <sheetFormatPr defaultRowHeight="15" x14ac:dyDescent="0.25"/>
  <cols>
    <col min="1" max="1" width="3.5703125" style="53" customWidth="1"/>
    <col min="2" max="2" width="30.7109375" style="53" customWidth="1"/>
    <col min="3" max="3" width="25.28515625" style="53" bestFit="1" customWidth="1"/>
    <col min="4" max="4" width="15.7109375" style="53" customWidth="1"/>
    <col min="5" max="5" width="36" style="53" customWidth="1"/>
    <col min="6" max="6" width="27.85546875" style="53" customWidth="1"/>
    <col min="7" max="9" width="20.7109375" style="53" customWidth="1"/>
    <col min="10" max="10" width="19.85546875" style="53" customWidth="1"/>
    <col min="11" max="11" width="20.7109375" style="53" customWidth="1"/>
    <col min="12" max="16384" width="9.140625" style="53"/>
  </cols>
  <sheetData>
    <row r="1" spans="1:15" ht="21" customHeight="1" thickTop="1" x14ac:dyDescent="0.3">
      <c r="A1" s="458" t="s">
        <v>463</v>
      </c>
      <c r="B1" s="459"/>
      <c r="C1" s="459"/>
      <c r="D1" s="459"/>
      <c r="E1" s="459"/>
      <c r="F1" s="459"/>
      <c r="G1" s="459"/>
      <c r="H1" s="459"/>
      <c r="I1" s="459"/>
      <c r="J1" s="459"/>
      <c r="K1" s="460"/>
    </row>
    <row r="2" spans="1:15" s="54" customFormat="1" ht="24.95" customHeight="1" x14ac:dyDescent="0.25">
      <c r="A2" s="406" t="s">
        <v>323</v>
      </c>
      <c r="B2" s="407"/>
      <c r="C2" s="407"/>
      <c r="D2" s="407"/>
      <c r="E2" s="407"/>
      <c r="F2" s="407"/>
      <c r="G2" s="407"/>
      <c r="H2" s="407"/>
      <c r="I2" s="407"/>
      <c r="J2" s="407"/>
      <c r="K2" s="408"/>
    </row>
    <row r="3" spans="1:15" s="54" customFormat="1" ht="24.95" customHeight="1" x14ac:dyDescent="0.25">
      <c r="A3" s="461" t="s">
        <v>376</v>
      </c>
      <c r="B3" s="462"/>
      <c r="C3" s="462"/>
      <c r="D3" s="462"/>
      <c r="E3" s="462"/>
      <c r="F3" s="462"/>
      <c r="G3" s="462"/>
      <c r="H3" s="462"/>
      <c r="I3" s="462"/>
      <c r="J3" s="462"/>
      <c r="K3" s="463"/>
    </row>
    <row r="4" spans="1:15" s="55" customFormat="1" ht="24.95" customHeight="1" x14ac:dyDescent="0.25">
      <c r="A4" s="443" t="s">
        <v>370</v>
      </c>
      <c r="B4" s="455"/>
      <c r="C4" s="387" t="str">
        <f>'Plano de Ensino'!D3</f>
        <v>Técnico em Informática para Internet</v>
      </c>
      <c r="D4" s="387"/>
      <c r="E4" s="387"/>
      <c r="F4" s="387"/>
      <c r="G4" s="387"/>
      <c r="H4" s="387"/>
      <c r="I4" s="74" t="s">
        <v>0</v>
      </c>
      <c r="J4" s="464" t="s">
        <v>307</v>
      </c>
      <c r="K4" s="465"/>
      <c r="L4" s="20"/>
      <c r="M4" s="20"/>
      <c r="N4" s="20"/>
      <c r="O4" s="48"/>
    </row>
    <row r="5" spans="1:15" s="55" customFormat="1" ht="24.95" customHeight="1" x14ac:dyDescent="0.25">
      <c r="A5" s="443" t="s">
        <v>371</v>
      </c>
      <c r="B5" s="455"/>
      <c r="C5" s="387" t="str">
        <f>'Plano de Ensino'!D4</f>
        <v>Estruturação de Inferface Web</v>
      </c>
      <c r="D5" s="387"/>
      <c r="E5" s="387"/>
      <c r="F5" s="387"/>
      <c r="G5" s="387"/>
      <c r="H5" s="387"/>
      <c r="I5" s="74" t="str">
        <f>'Plano de Ensino'!K4</f>
        <v xml:space="preserve">Carga horária: </v>
      </c>
      <c r="J5" s="466">
        <f>'Plano de Ensino'!O4</f>
        <v>80</v>
      </c>
      <c r="K5" s="467"/>
      <c r="L5" s="20"/>
      <c r="M5" s="20"/>
      <c r="N5" s="20"/>
      <c r="O5" s="48"/>
    </row>
    <row r="6" spans="1:15" s="55" customFormat="1" ht="28.5" customHeight="1" x14ac:dyDescent="0.25">
      <c r="A6" s="443" t="s">
        <v>324</v>
      </c>
      <c r="B6" s="455"/>
      <c r="C6" s="387" t="str">
        <f>'Plano de Ensino'!B9</f>
        <v>Desenvolvendo uma interface</v>
      </c>
      <c r="D6" s="387"/>
      <c r="E6" s="387"/>
      <c r="F6" s="387"/>
      <c r="G6" s="387"/>
      <c r="H6" s="387"/>
      <c r="I6" s="387"/>
      <c r="J6" s="387"/>
      <c r="K6" s="388"/>
      <c r="L6" s="20"/>
      <c r="M6" s="20"/>
      <c r="N6" s="20"/>
      <c r="O6" s="20"/>
    </row>
    <row r="7" spans="1:15" s="55" customFormat="1" ht="41.25" customHeight="1" x14ac:dyDescent="0.25">
      <c r="A7" s="397" t="s">
        <v>465</v>
      </c>
      <c r="B7" s="398"/>
      <c r="C7" s="456">
        <f>'PSA9 (aluno)'!C8</f>
        <v>0</v>
      </c>
      <c r="D7" s="456"/>
      <c r="E7" s="456"/>
      <c r="F7" s="456"/>
      <c r="G7" s="456"/>
      <c r="H7" s="456"/>
      <c r="I7" s="456"/>
      <c r="J7" s="456"/>
      <c r="K7" s="457"/>
      <c r="L7" s="59"/>
      <c r="M7" s="59"/>
      <c r="N7" s="59"/>
      <c r="O7" s="59"/>
    </row>
    <row r="8" spans="1:15" s="55" customFormat="1" ht="29.25" customHeight="1" x14ac:dyDescent="0.25">
      <c r="A8" s="414" t="s">
        <v>381</v>
      </c>
      <c r="B8" s="415"/>
      <c r="C8" s="415"/>
      <c r="D8" s="415"/>
      <c r="E8" s="415"/>
      <c r="F8" s="415"/>
      <c r="G8" s="415"/>
      <c r="H8" s="415"/>
      <c r="I8" s="415"/>
      <c r="J8" s="415"/>
      <c r="K8" s="416"/>
      <c r="L8" s="59"/>
      <c r="M8" s="59"/>
      <c r="N8" s="59"/>
      <c r="O8" s="59"/>
    </row>
    <row r="9" spans="1:15" ht="15" customHeight="1" x14ac:dyDescent="0.25">
      <c r="A9" s="443"/>
      <c r="B9" s="444" t="s">
        <v>326</v>
      </c>
      <c r="C9" s="98" t="s">
        <v>289</v>
      </c>
      <c r="D9" s="444" t="s">
        <v>455</v>
      </c>
      <c r="E9" s="444" t="s">
        <v>380</v>
      </c>
      <c r="F9" s="444" t="s">
        <v>377</v>
      </c>
      <c r="G9" s="444" t="s">
        <v>328</v>
      </c>
      <c r="H9" s="444" t="s">
        <v>327</v>
      </c>
      <c r="I9" s="455" t="s">
        <v>329</v>
      </c>
      <c r="J9" s="455" t="s">
        <v>402</v>
      </c>
      <c r="K9" s="455" t="s">
        <v>384</v>
      </c>
    </row>
    <row r="10" spans="1:15" ht="39" customHeight="1" x14ac:dyDescent="0.25">
      <c r="A10" s="443"/>
      <c r="B10" s="445"/>
      <c r="C10" s="90">
        <f>SUM(C11:C15)</f>
        <v>0</v>
      </c>
      <c r="D10" s="445"/>
      <c r="E10" s="445"/>
      <c r="F10" s="445"/>
      <c r="G10" s="445"/>
      <c r="H10" s="445"/>
      <c r="I10" s="455"/>
      <c r="J10" s="455"/>
      <c r="K10" s="455"/>
    </row>
    <row r="11" spans="1:15" s="56" customFormat="1" ht="80.099999999999994" customHeight="1" x14ac:dyDescent="0.2">
      <c r="A11" s="443"/>
      <c r="B11" s="121">
        <f>'Plano de Ensino'!E89</f>
        <v>0</v>
      </c>
      <c r="C11" s="114">
        <f>'Plano de Ensino'!I89</f>
        <v>0</v>
      </c>
      <c r="D11" s="230">
        <f>'Plano de Ensino'!F89</f>
        <v>0</v>
      </c>
      <c r="E11" s="91"/>
      <c r="F11" s="91"/>
      <c r="G11" s="91"/>
      <c r="H11" s="91"/>
      <c r="I11" s="105"/>
      <c r="J11" s="105"/>
      <c r="K11" s="105"/>
    </row>
    <row r="12" spans="1:15" s="56" customFormat="1" ht="80.099999999999994" customHeight="1" x14ac:dyDescent="0.2">
      <c r="A12" s="443"/>
      <c r="B12" s="121">
        <f>'Plano de Ensino'!E90</f>
        <v>0</v>
      </c>
      <c r="C12" s="114">
        <f>'Plano de Ensino'!I90</f>
        <v>0</v>
      </c>
      <c r="D12" s="230">
        <f>'Plano de Ensino'!F90</f>
        <v>0</v>
      </c>
      <c r="E12" s="91"/>
      <c r="F12" s="91"/>
      <c r="G12" s="91"/>
      <c r="H12" s="91"/>
      <c r="I12" s="105"/>
      <c r="J12" s="105"/>
      <c r="K12" s="105"/>
    </row>
    <row r="13" spans="1:15" s="56" customFormat="1" ht="80.099999999999994" customHeight="1" x14ac:dyDescent="0.2">
      <c r="A13" s="443"/>
      <c r="B13" s="121">
        <f>'Plano de Ensino'!E91</f>
        <v>0</v>
      </c>
      <c r="C13" s="114">
        <f>'Plano de Ensino'!I91</f>
        <v>0</v>
      </c>
      <c r="D13" s="230">
        <f>'Plano de Ensino'!F91</f>
        <v>0</v>
      </c>
      <c r="E13" s="91"/>
      <c r="F13" s="91"/>
      <c r="G13" s="91"/>
      <c r="H13" s="91"/>
      <c r="I13" s="105"/>
      <c r="J13" s="105"/>
      <c r="K13" s="105"/>
    </row>
    <row r="14" spans="1:15" s="56" customFormat="1" ht="80.099999999999994" customHeight="1" x14ac:dyDescent="0.2">
      <c r="A14" s="443"/>
      <c r="B14" s="121">
        <f>'Plano de Ensino'!E92</f>
        <v>0</v>
      </c>
      <c r="C14" s="114">
        <f>'Plano de Ensino'!I92</f>
        <v>0</v>
      </c>
      <c r="D14" s="230">
        <f>'Plano de Ensino'!F92</f>
        <v>0</v>
      </c>
      <c r="E14" s="91"/>
      <c r="F14" s="91"/>
      <c r="G14" s="91"/>
      <c r="H14" s="91"/>
      <c r="I14" s="105"/>
      <c r="J14" s="105"/>
      <c r="K14" s="105"/>
    </row>
    <row r="15" spans="1:15" s="57" customFormat="1" ht="80.099999999999994" customHeight="1" x14ac:dyDescent="0.2">
      <c r="A15" s="443"/>
      <c r="B15" s="121">
        <f>'Plano de Ensino'!E93</f>
        <v>0</v>
      </c>
      <c r="C15" s="114">
        <f>'Plano de Ensino'!I93</f>
        <v>0</v>
      </c>
      <c r="D15" s="230">
        <f>'Plano de Ensino'!F93</f>
        <v>0</v>
      </c>
      <c r="E15" s="91"/>
      <c r="F15" s="91"/>
      <c r="G15" s="91"/>
      <c r="H15" s="91"/>
      <c r="I15" s="105"/>
      <c r="J15" s="105"/>
      <c r="K15" s="105"/>
    </row>
    <row r="16" spans="1:15" s="57" customFormat="1" ht="80.099999999999994" customHeight="1" x14ac:dyDescent="0.2">
      <c r="A16" s="175"/>
      <c r="B16" s="121">
        <f>'Plano de Ensino'!E94</f>
        <v>0</v>
      </c>
      <c r="C16" s="114">
        <f>'Plano de Ensino'!I94</f>
        <v>0</v>
      </c>
      <c r="D16" s="230">
        <f>'Plano de Ensino'!F94</f>
        <v>0</v>
      </c>
      <c r="E16" s="91"/>
      <c r="F16" s="91"/>
      <c r="G16" s="91"/>
      <c r="H16" s="91"/>
      <c r="I16" s="105"/>
      <c r="J16" s="105"/>
      <c r="K16" s="176"/>
    </row>
    <row r="17" spans="1:11" s="57" customFormat="1" ht="80.099999999999994" customHeight="1" x14ac:dyDescent="0.2">
      <c r="A17" s="175"/>
      <c r="B17" s="121">
        <f>'Plano de Ensino'!E95</f>
        <v>0</v>
      </c>
      <c r="C17" s="114">
        <f>'Plano de Ensino'!I95</f>
        <v>0</v>
      </c>
      <c r="D17" s="230">
        <f>'Plano de Ensino'!F95</f>
        <v>0</v>
      </c>
      <c r="E17" s="91"/>
      <c r="F17" s="91"/>
      <c r="G17" s="91"/>
      <c r="H17" s="91"/>
      <c r="I17" s="105"/>
      <c r="J17" s="105"/>
      <c r="K17" s="176"/>
    </row>
    <row r="18" spans="1:11" s="57" customFormat="1" ht="80.099999999999994" customHeight="1" x14ac:dyDescent="0.2">
      <c r="A18" s="175"/>
      <c r="B18" s="121">
        <f>'Plano de Ensino'!E96</f>
        <v>0</v>
      </c>
      <c r="C18" s="114">
        <f>'Plano de Ensino'!I96</f>
        <v>0</v>
      </c>
      <c r="D18" s="230">
        <f>'Plano de Ensino'!F96</f>
        <v>0</v>
      </c>
      <c r="E18" s="91"/>
      <c r="F18" s="91"/>
      <c r="G18" s="91"/>
      <c r="H18" s="91"/>
      <c r="I18" s="105"/>
      <c r="J18" s="105"/>
      <c r="K18" s="176"/>
    </row>
    <row r="19" spans="1:11" s="57" customFormat="1" ht="80.099999999999994" customHeight="1" x14ac:dyDescent="0.2">
      <c r="A19" s="175"/>
      <c r="B19" s="121">
        <f>'Plano de Ensino'!E97</f>
        <v>0</v>
      </c>
      <c r="C19" s="114">
        <f>'Plano de Ensino'!I97</f>
        <v>0</v>
      </c>
      <c r="D19" s="230">
        <f>'Plano de Ensino'!F97</f>
        <v>0</v>
      </c>
      <c r="E19" s="91"/>
      <c r="F19" s="91"/>
      <c r="G19" s="91"/>
      <c r="H19" s="91"/>
      <c r="I19" s="105"/>
      <c r="J19" s="105"/>
      <c r="K19" s="176"/>
    </row>
    <row r="20" spans="1:11" s="57" customFormat="1" ht="80.099999999999994" customHeight="1" x14ac:dyDescent="0.2">
      <c r="A20" s="175"/>
      <c r="B20" s="121">
        <f>'Plano de Ensino'!E98</f>
        <v>0</v>
      </c>
      <c r="C20" s="114">
        <f>'Plano de Ensino'!I98</f>
        <v>0</v>
      </c>
      <c r="D20" s="230">
        <f>'Plano de Ensino'!F98</f>
        <v>0</v>
      </c>
      <c r="E20" s="91"/>
      <c r="F20" s="91"/>
      <c r="G20" s="91"/>
      <c r="H20" s="91"/>
      <c r="I20" s="105"/>
      <c r="J20" s="105"/>
      <c r="K20" s="176"/>
    </row>
    <row r="21" spans="1:11" s="57" customFormat="1" ht="50.1" hidden="1" customHeight="1" x14ac:dyDescent="0.2">
      <c r="A21" s="77"/>
      <c r="B21" s="87"/>
      <c r="C21" s="67"/>
      <c r="D21" s="67"/>
      <c r="E21" s="85"/>
      <c r="F21" s="85"/>
      <c r="G21" s="85"/>
      <c r="H21" s="85"/>
      <c r="I21" s="85"/>
      <c r="J21" s="68"/>
      <c r="K21" s="86"/>
    </row>
    <row r="22" spans="1:11" s="57" customFormat="1" ht="30" customHeight="1" x14ac:dyDescent="0.2">
      <c r="A22" s="414" t="s">
        <v>382</v>
      </c>
      <c r="B22" s="415"/>
      <c r="C22" s="415"/>
      <c r="D22" s="415"/>
      <c r="E22" s="415"/>
      <c r="F22" s="415"/>
      <c r="G22" s="415"/>
      <c r="H22" s="415"/>
      <c r="I22" s="415"/>
      <c r="J22" s="415"/>
      <c r="K22" s="416"/>
    </row>
    <row r="23" spans="1:11" ht="15" customHeight="1" x14ac:dyDescent="0.25">
      <c r="A23" s="443"/>
      <c r="B23" s="455" t="s">
        <v>386</v>
      </c>
      <c r="C23" s="389" t="s">
        <v>354</v>
      </c>
      <c r="D23" s="446" t="s">
        <v>400</v>
      </c>
      <c r="E23" s="447"/>
      <c r="F23" s="448"/>
      <c r="G23" s="455" t="s">
        <v>383</v>
      </c>
      <c r="H23" s="455"/>
      <c r="I23" s="446" t="s">
        <v>372</v>
      </c>
      <c r="J23" s="447"/>
      <c r="K23" s="476"/>
    </row>
    <row r="24" spans="1:11" x14ac:dyDescent="0.25">
      <c r="A24" s="443"/>
      <c r="B24" s="455"/>
      <c r="C24" s="389"/>
      <c r="D24" s="449"/>
      <c r="E24" s="450"/>
      <c r="F24" s="451"/>
      <c r="G24" s="98" t="s">
        <v>330</v>
      </c>
      <c r="H24" s="98" t="s">
        <v>331</v>
      </c>
      <c r="I24" s="449"/>
      <c r="J24" s="450"/>
      <c r="K24" s="477"/>
    </row>
    <row r="25" spans="1:11" s="104" customFormat="1" ht="300" customHeight="1" x14ac:dyDescent="0.25">
      <c r="A25" s="443"/>
      <c r="B25" s="115" t="str">
        <f>C6</f>
        <v>Desenvolvendo uma interface</v>
      </c>
      <c r="C25" s="116">
        <f>'Plano de Ensino'!D89</f>
        <v>0</v>
      </c>
      <c r="D25" s="452"/>
      <c r="E25" s="453"/>
      <c r="F25" s="454"/>
      <c r="G25" s="103"/>
      <c r="H25" s="103"/>
      <c r="I25" s="478"/>
      <c r="J25" s="479"/>
      <c r="K25" s="480"/>
    </row>
    <row r="26" spans="1:11" ht="30" hidden="1" customHeight="1" x14ac:dyDescent="0.25">
      <c r="A26" s="443"/>
      <c r="B26" s="88"/>
      <c r="C26" s="75"/>
      <c r="D26" s="75"/>
      <c r="E26" s="75"/>
      <c r="F26" s="75"/>
      <c r="G26" s="66"/>
      <c r="H26" s="66"/>
      <c r="I26" s="66"/>
      <c r="J26" s="474"/>
      <c r="K26" s="475"/>
    </row>
    <row r="27" spans="1:11" ht="30" hidden="1" customHeight="1" x14ac:dyDescent="0.25">
      <c r="A27" s="443"/>
      <c r="B27" s="88"/>
      <c r="C27" s="75"/>
      <c r="D27" s="75"/>
      <c r="E27" s="75"/>
      <c r="F27" s="75"/>
      <c r="G27" s="66"/>
      <c r="H27" s="66"/>
      <c r="I27" s="66"/>
      <c r="J27" s="474"/>
      <c r="K27" s="475"/>
    </row>
    <row r="28" spans="1:11" ht="30" hidden="1" customHeight="1" x14ac:dyDescent="0.25">
      <c r="A28" s="443"/>
      <c r="B28" s="88"/>
      <c r="C28" s="75"/>
      <c r="D28" s="75"/>
      <c r="E28" s="75"/>
      <c r="F28" s="75"/>
      <c r="G28" s="66"/>
      <c r="H28" s="66"/>
      <c r="I28" s="66"/>
      <c r="J28" s="474"/>
      <c r="K28" s="475"/>
    </row>
    <row r="29" spans="1:11" ht="30" hidden="1" customHeight="1" x14ac:dyDescent="0.25">
      <c r="A29" s="443"/>
      <c r="B29" s="88"/>
      <c r="C29" s="75"/>
      <c r="D29" s="75"/>
      <c r="E29" s="75"/>
      <c r="F29" s="75"/>
      <c r="G29" s="66"/>
      <c r="H29" s="66"/>
      <c r="I29" s="66"/>
      <c r="J29" s="474"/>
      <c r="K29" s="475"/>
    </row>
    <row r="30" spans="1:11" ht="30" hidden="1" customHeight="1" x14ac:dyDescent="0.25">
      <c r="A30" s="77"/>
      <c r="B30" s="88"/>
      <c r="C30" s="75"/>
      <c r="D30" s="75"/>
      <c r="E30" s="75"/>
      <c r="F30" s="75"/>
      <c r="G30" s="66"/>
      <c r="H30" s="66"/>
      <c r="I30" s="66"/>
      <c r="J30" s="474"/>
      <c r="K30" s="475"/>
    </row>
    <row r="31" spans="1:11" ht="15" customHeight="1" x14ac:dyDescent="0.25">
      <c r="A31" s="468" t="s">
        <v>387</v>
      </c>
      <c r="B31" s="469"/>
      <c r="C31" s="469"/>
      <c r="D31" s="469"/>
      <c r="E31" s="469"/>
      <c r="F31" s="469"/>
      <c r="G31" s="469"/>
      <c r="H31" s="469"/>
      <c r="I31" s="469"/>
      <c r="J31" s="469"/>
      <c r="K31" s="470"/>
    </row>
    <row r="32" spans="1:11" ht="144.75" customHeight="1" thickBot="1" x14ac:dyDescent="0.3">
      <c r="A32" s="471"/>
      <c r="B32" s="472"/>
      <c r="C32" s="472"/>
      <c r="D32" s="472"/>
      <c r="E32" s="472"/>
      <c r="F32" s="472"/>
      <c r="G32" s="472"/>
      <c r="H32" s="472"/>
      <c r="I32" s="472"/>
      <c r="J32" s="472"/>
      <c r="K32" s="473"/>
    </row>
    <row r="33" spans="2:13" ht="15.75" thickTop="1" x14ac:dyDescent="0.25"/>
    <row r="34" spans="2:13" ht="30" hidden="1" x14ac:dyDescent="0.25">
      <c r="B34" s="53" t="s">
        <v>368</v>
      </c>
      <c r="C34" s="53" t="s">
        <v>369</v>
      </c>
    </row>
    <row r="35" spans="2:13" hidden="1" x14ac:dyDescent="0.25">
      <c r="B35" s="53" t="str">
        <f>'PSA1 (aluno)'!A47</f>
        <v>Desenvolvendo uma interface</v>
      </c>
      <c r="C35" s="58" t="str">
        <f>'PSA1 (aluno)'!A21</f>
        <v>Estudos dos conteúdos programáticos e realização dos exercícios de passagem.</v>
      </c>
      <c r="D35" s="58"/>
      <c r="E35" s="60" t="s">
        <v>318</v>
      </c>
      <c r="F35" s="60"/>
      <c r="G35" s="60"/>
      <c r="H35" s="60"/>
      <c r="I35" s="60"/>
      <c r="J35" s="60"/>
      <c r="K35" s="60"/>
      <c r="L35" s="60"/>
      <c r="M35" s="61"/>
    </row>
    <row r="36" spans="2:13" hidden="1" x14ac:dyDescent="0.25">
      <c r="B36" s="53" t="str">
        <f>'PSA1 (aluno)'!A48</f>
        <v>Site responsivo</v>
      </c>
      <c r="C36" s="58" t="str">
        <f>'PSA1 (aluno)'!A22</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D36" s="58"/>
      <c r="E36" s="62" t="s">
        <v>320</v>
      </c>
      <c r="F36" s="62"/>
      <c r="G36" s="62"/>
      <c r="H36" s="62"/>
      <c r="I36" s="62"/>
      <c r="J36" s="62"/>
      <c r="K36" s="62"/>
      <c r="L36" s="62"/>
      <c r="M36" s="63"/>
    </row>
    <row r="37" spans="2:13" hidden="1" x14ac:dyDescent="0.25">
      <c r="B37" s="53">
        <f>'PSA1 (aluno)'!A49</f>
        <v>0</v>
      </c>
      <c r="C37" s="58" t="str">
        <f>'PSA1 (aluno)'!A23</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D37" s="58"/>
      <c r="E37" s="62" t="s">
        <v>321</v>
      </c>
      <c r="F37" s="62"/>
      <c r="G37" s="62"/>
      <c r="H37" s="62"/>
      <c r="I37" s="62"/>
      <c r="J37" s="62"/>
      <c r="K37" s="62"/>
      <c r="L37" s="62"/>
      <c r="M37" s="63"/>
    </row>
    <row r="38" spans="2:13" hidden="1" x14ac:dyDescent="0.25">
      <c r="B38" s="53">
        <f>'PSA1 (aluno)'!A50</f>
        <v>0</v>
      </c>
      <c r="C38" s="58">
        <f>'PSA1 (aluno)'!A24</f>
        <v>0</v>
      </c>
      <c r="D38" s="58"/>
      <c r="E38" s="64" t="s">
        <v>322</v>
      </c>
      <c r="F38" s="64"/>
      <c r="G38" s="64"/>
      <c r="H38" s="64"/>
      <c r="I38" s="64"/>
      <c r="J38" s="64"/>
      <c r="K38" s="64"/>
      <c r="L38" s="64"/>
      <c r="M38" s="65"/>
    </row>
    <row r="39" spans="2:13" hidden="1" x14ac:dyDescent="0.25">
      <c r="B39" s="53">
        <f>'PSA1 (aluno)'!A51</f>
        <v>0</v>
      </c>
      <c r="C39" s="58">
        <f>'PSA1 (aluno)'!A25</f>
        <v>0</v>
      </c>
      <c r="D39" s="58"/>
    </row>
    <row r="40" spans="2:13" hidden="1" x14ac:dyDescent="0.25">
      <c r="B40" s="53">
        <f>'PSA1 (aluno)'!A52</f>
        <v>0</v>
      </c>
      <c r="C40" s="58">
        <f>'PSA1 (aluno)'!A26</f>
        <v>0</v>
      </c>
      <c r="D40" s="58"/>
    </row>
    <row r="41" spans="2:13" hidden="1" x14ac:dyDescent="0.25">
      <c r="B41" s="53">
        <f>'PSA1 (aluno)'!A53</f>
        <v>0</v>
      </c>
      <c r="C41" s="58">
        <f>'PSA1 (aluno)'!A27</f>
        <v>0</v>
      </c>
      <c r="D41" s="58"/>
    </row>
    <row r="42" spans="2:13" hidden="1" x14ac:dyDescent="0.25">
      <c r="B42" s="53">
        <f>'PSA1 (aluno)'!A54</f>
        <v>0</v>
      </c>
      <c r="C42" s="58">
        <f>'PSA1 (aluno)'!A28</f>
        <v>0</v>
      </c>
      <c r="D42" s="58"/>
    </row>
    <row r="43" spans="2:13" hidden="1" x14ac:dyDescent="0.25">
      <c r="B43" s="53">
        <f>'PSA1 (aluno)'!A55</f>
        <v>0</v>
      </c>
      <c r="C43" s="58">
        <f>'PSA1 (aluno)'!A29</f>
        <v>0</v>
      </c>
      <c r="D43" s="58"/>
    </row>
    <row r="44" spans="2:13" hidden="1" x14ac:dyDescent="0.25">
      <c r="B44" s="53">
        <f>'PSA1 (aluno)'!A56</f>
        <v>0</v>
      </c>
      <c r="C44" s="58">
        <f>'PSA1 (aluno)'!A30</f>
        <v>0</v>
      </c>
      <c r="D44" s="58"/>
    </row>
    <row r="45" spans="2:13" x14ac:dyDescent="0.25">
      <c r="C45" s="58"/>
      <c r="D45" s="58"/>
    </row>
  </sheetData>
  <mergeCells count="40">
    <mergeCell ref="J29:K29"/>
    <mergeCell ref="J30:K30"/>
    <mergeCell ref="A31:K31"/>
    <mergeCell ref="A32:K32"/>
    <mergeCell ref="J27:K27"/>
    <mergeCell ref="A23:A29"/>
    <mergeCell ref="B23:B24"/>
    <mergeCell ref="C23:C24"/>
    <mergeCell ref="G23:H23"/>
    <mergeCell ref="J26:K26"/>
    <mergeCell ref="I23:K24"/>
    <mergeCell ref="I25:K25"/>
    <mergeCell ref="J28:K28"/>
    <mergeCell ref="A5:B5"/>
    <mergeCell ref="C5:H5"/>
    <mergeCell ref="J5:K5"/>
    <mergeCell ref="A6:B6"/>
    <mergeCell ref="C6:K6"/>
    <mergeCell ref="A1:K1"/>
    <mergeCell ref="A2:K2"/>
    <mergeCell ref="A3:K3"/>
    <mergeCell ref="A4:B4"/>
    <mergeCell ref="C4:H4"/>
    <mergeCell ref="J4:K4"/>
    <mergeCell ref="D9:D10"/>
    <mergeCell ref="D23:F24"/>
    <mergeCell ref="D25:F25"/>
    <mergeCell ref="A7:B7"/>
    <mergeCell ref="C7:K7"/>
    <mergeCell ref="A8:K8"/>
    <mergeCell ref="A9:A15"/>
    <mergeCell ref="B9:B10"/>
    <mergeCell ref="E9:E10"/>
    <mergeCell ref="F9:F10"/>
    <mergeCell ref="G9:G10"/>
    <mergeCell ref="H9:H10"/>
    <mergeCell ref="I9:I10"/>
    <mergeCell ref="J9:J10"/>
    <mergeCell ref="K9:K10"/>
    <mergeCell ref="A22:K22"/>
  </mergeCells>
  <conditionalFormatting sqref="C7:D7">
    <cfRule type="cellIs" dxfId="14" priority="3" operator="equal">
      <formula>0</formula>
    </cfRule>
  </conditionalFormatting>
  <conditionalFormatting sqref="C7:D7">
    <cfRule type="cellIs" dxfId="13" priority="2" operator="equal">
      <formula>0</formula>
    </cfRule>
  </conditionalFormatting>
  <conditionalFormatting sqref="C7:D7">
    <cfRule type="cellIs" dxfId="12" priority="1" operator="equal">
      <formula>0</formula>
    </cfRule>
  </conditionalFormatting>
  <dataValidations count="2">
    <dataValidation allowBlank="1" showInputMessage="1" showErrorMessage="1" sqref="C7:K7"/>
    <dataValidation allowBlank="1" showInputMessage="1" showErrorMessage="1" errorTitle="ATENÇÃO" error="Escolher título da situação de aprendizagem na lista suspensa" sqref="C6:K6"/>
  </dataValidations>
  <printOptions horizontalCentered="1" verticalCentered="1"/>
  <pageMargins left="0.23622047244094491" right="0.23622047244094491" top="0.74803149606299213" bottom="0.74803149606299213" header="0.31496062992125984" footer="0.31496062992125984"/>
  <pageSetup paperSize="9" scale="59" fitToHeight="2" orientation="landscape" r:id="rId1"/>
  <headerFooter>
    <oddHeader>&amp;C&amp;G</oddHeader>
  </headerFooter>
  <rowBreaks count="2" manualBreakCount="2">
    <brk id="15" max="9" man="1"/>
    <brk id="21" max="7" man="1"/>
  </rowBreaks>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3">
    <tabColor rgb="FF002060"/>
  </sheetPr>
  <dimension ref="A1:O110"/>
  <sheetViews>
    <sheetView view="pageBreakPreview" zoomScale="85" zoomScaleNormal="97" zoomScaleSheetLayoutView="85" workbookViewId="0">
      <selection activeCell="A8" sqref="A8:B8"/>
    </sheetView>
  </sheetViews>
  <sheetFormatPr defaultRowHeight="15" x14ac:dyDescent="0.25"/>
  <cols>
    <col min="1" max="1" width="69.28515625" style="13" customWidth="1"/>
    <col min="2" max="2" width="9.42578125" style="13" customWidth="1"/>
    <col min="3" max="3" width="9.140625" style="13"/>
    <col min="4" max="4" width="7.7109375" style="13" customWidth="1"/>
    <col min="5" max="5" width="9.140625" style="13"/>
    <col min="6" max="6" width="13.7109375" style="13" customWidth="1"/>
    <col min="7" max="8" width="9.140625" style="13"/>
    <col min="9" max="9" width="11.28515625" style="13" customWidth="1"/>
    <col min="10" max="11" width="9.140625" style="13"/>
    <col min="12" max="12" width="9.28515625" style="13" bestFit="1" customWidth="1"/>
    <col min="13" max="14" width="9.140625" style="13"/>
    <col min="15" max="15" width="11.28515625" style="13" customWidth="1"/>
    <col min="16" max="16384" width="9.140625" style="13"/>
  </cols>
  <sheetData>
    <row r="1" spans="1:15" ht="15.75" thickTop="1" x14ac:dyDescent="0.25">
      <c r="A1" s="425"/>
      <c r="B1" s="426"/>
      <c r="C1" s="426"/>
      <c r="D1" s="426"/>
      <c r="E1" s="426"/>
      <c r="F1" s="426"/>
      <c r="G1" s="426"/>
      <c r="H1" s="426"/>
      <c r="I1" s="426"/>
      <c r="J1" s="426"/>
      <c r="K1" s="426"/>
      <c r="L1" s="426"/>
      <c r="M1" s="426"/>
      <c r="N1" s="426"/>
      <c r="O1" s="427"/>
    </row>
    <row r="2" spans="1:15" ht="18" x14ac:dyDescent="0.25">
      <c r="A2" s="403" t="s">
        <v>463</v>
      </c>
      <c r="B2" s="404"/>
      <c r="C2" s="404"/>
      <c r="D2" s="404"/>
      <c r="E2" s="404"/>
      <c r="F2" s="404"/>
      <c r="G2" s="404"/>
      <c r="H2" s="404"/>
      <c r="I2" s="404"/>
      <c r="J2" s="404"/>
      <c r="K2" s="404"/>
      <c r="L2" s="404"/>
      <c r="M2" s="404"/>
      <c r="N2" s="404"/>
      <c r="O2" s="405"/>
    </row>
    <row r="3" spans="1:15" s="14" customFormat="1" ht="24" customHeight="1" x14ac:dyDescent="0.25">
      <c r="A3" s="406" t="s">
        <v>323</v>
      </c>
      <c r="B3" s="407"/>
      <c r="C3" s="407"/>
      <c r="D3" s="407"/>
      <c r="E3" s="407"/>
      <c r="F3" s="407"/>
      <c r="G3" s="407"/>
      <c r="H3" s="407"/>
      <c r="I3" s="407"/>
      <c r="J3" s="407"/>
      <c r="K3" s="407"/>
      <c r="L3" s="407"/>
      <c r="M3" s="407"/>
      <c r="N3" s="407"/>
      <c r="O3" s="408"/>
    </row>
    <row r="4" spans="1:15" s="14" customFormat="1" ht="20.25" customHeight="1" x14ac:dyDescent="0.25">
      <c r="A4" s="409" t="s">
        <v>365</v>
      </c>
      <c r="B4" s="410"/>
      <c r="C4" s="410"/>
      <c r="D4" s="410"/>
      <c r="E4" s="410"/>
      <c r="F4" s="410"/>
      <c r="G4" s="410"/>
      <c r="H4" s="410"/>
      <c r="I4" s="410"/>
      <c r="J4" s="410"/>
      <c r="K4" s="410"/>
      <c r="L4" s="410"/>
      <c r="M4" s="410"/>
      <c r="N4" s="410"/>
      <c r="O4" s="411"/>
    </row>
    <row r="5" spans="1:15" s="14" customFormat="1" ht="18" customHeight="1" x14ac:dyDescent="0.25">
      <c r="A5" s="399" t="str">
        <f>'Plano de Ensino'!A3:C3</f>
        <v>Nome do curso:</v>
      </c>
      <c r="B5" s="400"/>
      <c r="C5" s="412" t="str">
        <f>'Plano de Ensino'!D3</f>
        <v>Técnico em Informática para Internet</v>
      </c>
      <c r="D5" s="412"/>
      <c r="E5" s="412"/>
      <c r="F5" s="412"/>
      <c r="G5" s="412"/>
      <c r="H5" s="412"/>
      <c r="I5" s="412"/>
      <c r="J5" s="412"/>
      <c r="K5" s="412"/>
      <c r="L5" s="412"/>
      <c r="M5" s="383" t="s">
        <v>0</v>
      </c>
      <c r="N5" s="383"/>
      <c r="O5" s="113" t="s">
        <v>307</v>
      </c>
    </row>
    <row r="6" spans="1:15" s="14" customFormat="1" ht="24.95" customHeight="1" x14ac:dyDescent="0.25">
      <c r="A6" s="395" t="str">
        <f>'Plano de Ensino'!A4:C4</f>
        <v>Unidade  Curricular:</v>
      </c>
      <c r="B6" s="383"/>
      <c r="C6" s="412" t="str">
        <f>'Plano de Ensino'!D4</f>
        <v>Estruturação de Inferface Web</v>
      </c>
      <c r="D6" s="412"/>
      <c r="E6" s="412"/>
      <c r="F6" s="412"/>
      <c r="G6" s="412"/>
      <c r="H6" s="412"/>
      <c r="I6" s="412"/>
      <c r="J6" s="412"/>
      <c r="K6" s="412"/>
      <c r="L6" s="412"/>
      <c r="M6" s="383" t="str">
        <f>'Plano de Ensino'!K4</f>
        <v xml:space="preserve">Carga horária: </v>
      </c>
      <c r="N6" s="383"/>
      <c r="O6" s="112">
        <f>'Plano de Ensino'!O4</f>
        <v>80</v>
      </c>
    </row>
    <row r="7" spans="1:15" s="14" customFormat="1" ht="24.95" customHeight="1" x14ac:dyDescent="0.25">
      <c r="A7" s="395" t="s">
        <v>324</v>
      </c>
      <c r="B7" s="396"/>
      <c r="C7" s="387" t="str">
        <f>'Plano de Ensino'!B9</f>
        <v>Desenvolvendo uma interface</v>
      </c>
      <c r="D7" s="387"/>
      <c r="E7" s="387"/>
      <c r="F7" s="387"/>
      <c r="G7" s="387"/>
      <c r="H7" s="387"/>
      <c r="I7" s="387"/>
      <c r="J7" s="387"/>
      <c r="K7" s="387"/>
      <c r="L7" s="387"/>
      <c r="M7" s="387"/>
      <c r="N7" s="387"/>
      <c r="O7" s="388"/>
    </row>
    <row r="8" spans="1:15" s="14" customFormat="1" ht="39.75" customHeight="1" x14ac:dyDescent="0.25">
      <c r="A8" s="397" t="s">
        <v>465</v>
      </c>
      <c r="B8" s="398"/>
      <c r="C8" s="393"/>
      <c r="D8" s="393"/>
      <c r="E8" s="393"/>
      <c r="F8" s="393"/>
      <c r="G8" s="393"/>
      <c r="H8" s="393"/>
      <c r="I8" s="393"/>
      <c r="J8" s="393"/>
      <c r="K8" s="393"/>
      <c r="L8" s="393"/>
      <c r="M8" s="393"/>
      <c r="N8" s="393"/>
      <c r="O8" s="394"/>
    </row>
    <row r="9" spans="1:15" s="15" customFormat="1" ht="24.95" customHeight="1" x14ac:dyDescent="0.2">
      <c r="A9" s="384" t="s">
        <v>361</v>
      </c>
      <c r="B9" s="385"/>
      <c r="C9" s="385"/>
      <c r="D9" s="385"/>
      <c r="E9" s="385"/>
      <c r="F9" s="385"/>
      <c r="G9" s="385"/>
      <c r="H9" s="385"/>
      <c r="I9" s="385"/>
      <c r="J9" s="385"/>
      <c r="K9" s="385"/>
      <c r="L9" s="385"/>
      <c r="M9" s="385"/>
      <c r="N9" s="385"/>
      <c r="O9" s="386"/>
    </row>
    <row r="10" spans="1:15" s="15" customFormat="1" ht="96" customHeight="1" x14ac:dyDescent="0.2">
      <c r="A10" s="390"/>
      <c r="B10" s="391"/>
      <c r="C10" s="391"/>
      <c r="D10" s="391"/>
      <c r="E10" s="391"/>
      <c r="F10" s="391"/>
      <c r="G10" s="391"/>
      <c r="H10" s="391"/>
      <c r="I10" s="391"/>
      <c r="J10" s="391"/>
      <c r="K10" s="391"/>
      <c r="L10" s="391"/>
      <c r="M10" s="391"/>
      <c r="N10" s="391"/>
      <c r="O10" s="392"/>
    </row>
    <row r="11" spans="1:15" s="15" customFormat="1" ht="20.100000000000001" customHeight="1" x14ac:dyDescent="0.2">
      <c r="A11" s="384" t="s">
        <v>325</v>
      </c>
      <c r="B11" s="385"/>
      <c r="C11" s="385"/>
      <c r="D11" s="385"/>
      <c r="E11" s="385"/>
      <c r="F11" s="385"/>
      <c r="G11" s="385"/>
      <c r="H11" s="385"/>
      <c r="I11" s="385"/>
      <c r="J11" s="385"/>
      <c r="K11" s="385"/>
      <c r="L11" s="385"/>
      <c r="M11" s="385"/>
      <c r="N11" s="385"/>
      <c r="O11" s="386"/>
    </row>
    <row r="12" spans="1:15" s="15" customFormat="1" ht="88.5" customHeight="1" x14ac:dyDescent="0.2">
      <c r="A12" s="390"/>
      <c r="B12" s="391"/>
      <c r="C12" s="391"/>
      <c r="D12" s="391"/>
      <c r="E12" s="391"/>
      <c r="F12" s="391"/>
      <c r="G12" s="391"/>
      <c r="H12" s="391"/>
      <c r="I12" s="391"/>
      <c r="J12" s="391"/>
      <c r="K12" s="391"/>
      <c r="L12" s="391"/>
      <c r="M12" s="391"/>
      <c r="N12" s="391"/>
      <c r="O12" s="392"/>
    </row>
    <row r="13" spans="1:15" s="15" customFormat="1" ht="20.100000000000001" customHeight="1" x14ac:dyDescent="0.2">
      <c r="A13" s="384" t="s">
        <v>362</v>
      </c>
      <c r="B13" s="385"/>
      <c r="C13" s="385"/>
      <c r="D13" s="385"/>
      <c r="E13" s="385"/>
      <c r="F13" s="385"/>
      <c r="G13" s="385"/>
      <c r="H13" s="385"/>
      <c r="I13" s="385"/>
      <c r="J13" s="385"/>
      <c r="K13" s="385"/>
      <c r="L13" s="385"/>
      <c r="M13" s="385"/>
      <c r="N13" s="385"/>
      <c r="O13" s="386"/>
    </row>
    <row r="14" spans="1:15" s="15" customFormat="1" ht="88.5" customHeight="1" x14ac:dyDescent="0.2">
      <c r="A14" s="390"/>
      <c r="B14" s="391"/>
      <c r="C14" s="391"/>
      <c r="D14" s="391"/>
      <c r="E14" s="391"/>
      <c r="F14" s="391"/>
      <c r="G14" s="391"/>
      <c r="H14" s="391"/>
      <c r="I14" s="391"/>
      <c r="J14" s="391"/>
      <c r="K14" s="391"/>
      <c r="L14" s="391"/>
      <c r="M14" s="391"/>
      <c r="N14" s="391"/>
      <c r="O14" s="392"/>
    </row>
    <row r="15" spans="1:15" s="15" customFormat="1" ht="20.100000000000001" customHeight="1" x14ac:dyDescent="0.2">
      <c r="A15" s="384" t="s">
        <v>392</v>
      </c>
      <c r="B15" s="385"/>
      <c r="C15" s="385"/>
      <c r="D15" s="385"/>
      <c r="E15" s="385"/>
      <c r="F15" s="385"/>
      <c r="G15" s="385"/>
      <c r="H15" s="385"/>
      <c r="I15" s="385"/>
      <c r="J15" s="385"/>
      <c r="K15" s="385"/>
      <c r="L15" s="385"/>
      <c r="M15" s="385"/>
      <c r="N15" s="385"/>
      <c r="O15" s="386"/>
    </row>
    <row r="16" spans="1:15" s="15" customFormat="1" ht="76.5" customHeight="1" x14ac:dyDescent="0.2">
      <c r="A16" s="417"/>
      <c r="B16" s="418"/>
      <c r="C16" s="418"/>
      <c r="D16" s="418"/>
      <c r="E16" s="418"/>
      <c r="F16" s="418"/>
      <c r="G16" s="418"/>
      <c r="H16" s="418"/>
      <c r="I16" s="418"/>
      <c r="J16" s="418"/>
      <c r="K16" s="418"/>
      <c r="L16" s="418"/>
      <c r="M16" s="418"/>
      <c r="N16" s="418"/>
      <c r="O16" s="419"/>
    </row>
    <row r="17" spans="1:15" s="49" customFormat="1" ht="31.5" customHeight="1" x14ac:dyDescent="0.3">
      <c r="A17" s="414" t="s">
        <v>364</v>
      </c>
      <c r="B17" s="415"/>
      <c r="C17" s="415"/>
      <c r="D17" s="415"/>
      <c r="E17" s="415"/>
      <c r="F17" s="415"/>
      <c r="G17" s="415"/>
      <c r="H17" s="415"/>
      <c r="I17" s="415"/>
      <c r="J17" s="415"/>
      <c r="K17" s="415"/>
      <c r="L17" s="415"/>
      <c r="M17" s="415"/>
      <c r="N17" s="415"/>
      <c r="O17" s="416"/>
    </row>
    <row r="18" spans="1:15" ht="36" customHeight="1" x14ac:dyDescent="0.25">
      <c r="A18" s="78" t="s">
        <v>312</v>
      </c>
      <c r="B18" s="389" t="s">
        <v>363</v>
      </c>
      <c r="C18" s="296" t="s">
        <v>315</v>
      </c>
      <c r="D18" s="296"/>
      <c r="E18" s="296"/>
      <c r="F18" s="296"/>
      <c r="G18" s="296"/>
      <c r="H18" s="296" t="s">
        <v>316</v>
      </c>
      <c r="I18" s="296"/>
      <c r="J18" s="296"/>
      <c r="K18" s="296"/>
      <c r="L18" s="296"/>
      <c r="M18" s="431" t="s">
        <v>314</v>
      </c>
      <c r="N18" s="432"/>
      <c r="O18" s="433"/>
    </row>
    <row r="19" spans="1:15" ht="45" customHeight="1" x14ac:dyDescent="0.25">
      <c r="A19" s="413" t="s">
        <v>332</v>
      </c>
      <c r="B19" s="389"/>
      <c r="C19" s="187" t="s">
        <v>289</v>
      </c>
      <c r="D19" s="420" t="s">
        <v>397</v>
      </c>
      <c r="E19" s="420" t="s">
        <v>398</v>
      </c>
      <c r="F19" s="420" t="s">
        <v>358</v>
      </c>
      <c r="G19" s="420" t="s">
        <v>357</v>
      </c>
      <c r="H19" s="179" t="s">
        <v>289</v>
      </c>
      <c r="I19" s="420" t="s">
        <v>385</v>
      </c>
      <c r="J19" s="420" t="s">
        <v>339</v>
      </c>
      <c r="K19" s="420" t="s">
        <v>358</v>
      </c>
      <c r="L19" s="420" t="s">
        <v>357</v>
      </c>
      <c r="M19" s="434"/>
      <c r="N19" s="435"/>
      <c r="O19" s="436"/>
    </row>
    <row r="20" spans="1:15" ht="21" x14ac:dyDescent="0.25">
      <c r="A20" s="413"/>
      <c r="B20" s="70">
        <f>SUM(B21:B44)</f>
        <v>36</v>
      </c>
      <c r="C20" s="70">
        <f t="shared" ref="C20:H20" si="0">SUM(C21:C44)</f>
        <v>28</v>
      </c>
      <c r="D20" s="302"/>
      <c r="E20" s="302"/>
      <c r="F20" s="302"/>
      <c r="G20" s="302"/>
      <c r="H20" s="70">
        <f t="shared" si="0"/>
        <v>8</v>
      </c>
      <c r="I20" s="302"/>
      <c r="J20" s="302"/>
      <c r="K20" s="302"/>
      <c r="L20" s="302"/>
      <c r="M20" s="437"/>
      <c r="N20" s="438"/>
      <c r="O20" s="439"/>
    </row>
    <row r="21" spans="1:15" ht="30" x14ac:dyDescent="0.25">
      <c r="A21" s="124" t="str">
        <f>'Plano de Ensino'!E9</f>
        <v>Estudos dos conteúdos programáticos e realização dos exercícios de passagem.</v>
      </c>
      <c r="B21" s="123">
        <f>'Plano de Ensino'!I9</f>
        <v>22</v>
      </c>
      <c r="C21" s="110">
        <f>'Plano de Ensino'!K9</f>
        <v>22</v>
      </c>
      <c r="D21" s="111" t="str">
        <f>IF('Plano de Ensino'!L9&gt;0,'Plano de Ensino'!L9,"-")</f>
        <v>-</v>
      </c>
      <c r="E21" s="111" t="str">
        <f>IF('Plano de Ensino'!M9&gt;0,'Plano de Ensino'!M9,"-")</f>
        <v>-</v>
      </c>
      <c r="F21" s="111" t="str">
        <f>IF('Plano de Ensino'!N9&gt;0,'Plano de Ensino'!N9,"-")</f>
        <v>-</v>
      </c>
      <c r="G21" s="111" t="str">
        <f>IF('Plano de Ensino'!O9&gt;0,'Plano de Ensino'!O9,"-")</f>
        <v>-</v>
      </c>
      <c r="H21" s="111" t="str">
        <f>IF('Plano de Ensino'!P9&gt;0,'Plano de Ensino'!P9,"-")</f>
        <v>-</v>
      </c>
      <c r="I21" s="111" t="str">
        <f>IF('Plano de Ensino'!R9&gt;0,'Plano de Ensino'!R9,"-")</f>
        <v>-</v>
      </c>
      <c r="J21" s="111" t="str">
        <f>IF('Plano de Ensino'!S9&gt;0,'Plano de Ensino'!S9,"-")</f>
        <v>-</v>
      </c>
      <c r="K21" s="111" t="str">
        <f>IF('Plano de Ensino'!T9&gt;0,'Plano de Ensino'!T9,"-")</f>
        <v>-</v>
      </c>
      <c r="L21" s="111" t="str">
        <f>IF('Plano de Ensino'!U9&gt;0,'Plano de Ensino'!U9,"-")</f>
        <v>-</v>
      </c>
      <c r="M21" s="440" t="str">
        <f>IF('Plano de Ensino'!V9&gt;0,'Plano de Ensino'!V9,"-")</f>
        <v>-</v>
      </c>
      <c r="N21" s="441"/>
      <c r="O21" s="442"/>
    </row>
    <row r="22" spans="1:15" ht="409.5" x14ac:dyDescent="0.25">
      <c r="A22" s="124"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B22" s="123">
        <f>'Plano de Ensino'!I10</f>
        <v>6</v>
      </c>
      <c r="C22" s="110">
        <f>'Plano de Ensino'!K10</f>
        <v>6</v>
      </c>
      <c r="D22" s="111" t="str">
        <f>IF('Plano de Ensino'!L10&gt;0,'Plano de Ensino'!L10,"-")</f>
        <v>Entrega de Atividade</v>
      </c>
      <c r="E22" s="111" t="str">
        <f>IF('Plano de Ensino'!M10&gt;0,'Plano de Ensino'!M10,"-")</f>
        <v>sim</v>
      </c>
      <c r="F22" s="111" t="str">
        <f>IF('Plano de Ensino'!N10&gt;0,'Plano de Ensino'!N10,"-")</f>
        <v>-</v>
      </c>
      <c r="G22" s="111" t="str">
        <f>IF('Plano de Ensino'!O10&gt;0,'Plano de Ensino'!O10,"-")</f>
        <v>-</v>
      </c>
      <c r="H22" s="111" t="str">
        <f>IF('Plano de Ensino'!P10&gt;0,'Plano de Ensino'!P10,"-")</f>
        <v>-</v>
      </c>
      <c r="I22" s="111" t="str">
        <f>IF('Plano de Ensino'!R10&gt;0,'Plano de Ensino'!R10,"-")</f>
        <v>-</v>
      </c>
      <c r="J22" s="111" t="str">
        <f>IF('Plano de Ensino'!S10&gt;0,'Plano de Ensino'!S10,"-")</f>
        <v>-</v>
      </c>
      <c r="K22" s="111" t="str">
        <f>IF('Plano de Ensino'!T10&gt;0,'Plano de Ensino'!T10,"-")</f>
        <v>-</v>
      </c>
      <c r="L22" s="111" t="str">
        <f>IF('Plano de Ensino'!U10&gt;0,'Plano de Ensino'!U10,"-")</f>
        <v>-</v>
      </c>
      <c r="M22" s="440" t="str">
        <f>IF('Plano de Ensino'!V10&gt;0,'Plano de Ensino'!V10,"-")</f>
        <v>Grupo</v>
      </c>
      <c r="N22" s="441"/>
      <c r="O22" s="442"/>
    </row>
    <row r="23" spans="1:15" ht="255" x14ac:dyDescent="0.25">
      <c r="A23" s="124"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B23" s="123">
        <f>'Plano de Ensino'!I11</f>
        <v>8</v>
      </c>
      <c r="C23" s="110">
        <f>'Plano de Ensino'!K11</f>
        <v>0</v>
      </c>
      <c r="D23" s="111" t="str">
        <f>IF('Plano de Ensino'!L11&gt;0,'Plano de Ensino'!L11,"-")</f>
        <v>-</v>
      </c>
      <c r="E23" s="111" t="str">
        <f>IF('Plano de Ensino'!M11&gt;0,'Plano de Ensino'!M11,"-")</f>
        <v>-</v>
      </c>
      <c r="F23" s="111" t="str">
        <f>IF('Plano de Ensino'!N11&gt;0,'Plano de Ensino'!N11,"-")</f>
        <v>-</v>
      </c>
      <c r="G23" s="111" t="str">
        <f>IF('Plano de Ensino'!O11&gt;0,'Plano de Ensino'!O11,"-")</f>
        <v>-</v>
      </c>
      <c r="H23" s="111">
        <f>IF('Plano de Ensino'!P11&gt;0,'Plano de Ensino'!P11,"-")</f>
        <v>8</v>
      </c>
      <c r="I23" s="111" t="str">
        <f>IF('Plano de Ensino'!R11&gt;0,'Plano de Ensino'!R11,"-")</f>
        <v>sim</v>
      </c>
      <c r="J23" s="111" t="str">
        <f>IF('Plano de Ensino'!S11&gt;0,'Plano de Ensino'!S11,"-")</f>
        <v>-</v>
      </c>
      <c r="K23" s="111" t="str">
        <f>IF('Plano de Ensino'!T11&gt;0,'Plano de Ensino'!T11,"-")</f>
        <v>-</v>
      </c>
      <c r="L23" s="111" t="str">
        <f>IF('Plano de Ensino'!U11&gt;0,'Plano de Ensino'!U11,"-")</f>
        <v>sim</v>
      </c>
      <c r="M23" s="440" t="str">
        <f>IF('Plano de Ensino'!V11&gt;0,'Plano de Ensino'!V11,"-")</f>
        <v>Grupo</v>
      </c>
      <c r="N23" s="441"/>
      <c r="O23" s="442"/>
    </row>
    <row r="24" spans="1:15" x14ac:dyDescent="0.25">
      <c r="A24" s="124">
        <f>'Plano de Ensino'!E12</f>
        <v>0</v>
      </c>
      <c r="B24" s="123">
        <f>'Plano de Ensino'!I12</f>
        <v>0</v>
      </c>
      <c r="C24" s="110">
        <f>'Plano de Ensino'!K12</f>
        <v>0</v>
      </c>
      <c r="D24" s="111" t="str">
        <f>IF('Plano de Ensino'!L12&gt;0,'Plano de Ensino'!L12,"-")</f>
        <v>-</v>
      </c>
      <c r="E24" s="111" t="str">
        <f>IF('Plano de Ensino'!M12&gt;0,'Plano de Ensino'!M12,"-")</f>
        <v>-</v>
      </c>
      <c r="F24" s="111" t="str">
        <f>IF('Plano de Ensino'!N12&gt;0,'Plano de Ensino'!N12,"-")</f>
        <v>-</v>
      </c>
      <c r="G24" s="111" t="str">
        <f>IF('Plano de Ensino'!O12&gt;0,'Plano de Ensino'!O12,"-")</f>
        <v>-</v>
      </c>
      <c r="H24" s="111" t="str">
        <f>IF('Plano de Ensino'!P12&gt;0,'Plano de Ensino'!P12,"-")</f>
        <v>-</v>
      </c>
      <c r="I24" s="111" t="str">
        <f>IF('Plano de Ensino'!R12&gt;0,'Plano de Ensino'!R12,"-")</f>
        <v>-</v>
      </c>
      <c r="J24" s="111" t="str">
        <f>IF('Plano de Ensino'!S12&gt;0,'Plano de Ensino'!S12,"-")</f>
        <v>-</v>
      </c>
      <c r="K24" s="111" t="str">
        <f>IF('Plano de Ensino'!T12&gt;0,'Plano de Ensino'!T12,"-")</f>
        <v>-</v>
      </c>
      <c r="L24" s="111" t="str">
        <f>IF('Plano de Ensino'!U12&gt;0,'Plano de Ensino'!U12,"-")</f>
        <v>-</v>
      </c>
      <c r="M24" s="440" t="str">
        <f>IF('Plano de Ensino'!V12&gt;0,'Plano de Ensino'!V12,"-")</f>
        <v>-</v>
      </c>
      <c r="N24" s="441"/>
      <c r="O24" s="442"/>
    </row>
    <row r="25" spans="1:15" x14ac:dyDescent="0.25">
      <c r="A25" s="124">
        <f>'Plano de Ensino'!E13</f>
        <v>0</v>
      </c>
      <c r="B25" s="123">
        <f>'Plano de Ensino'!I13</f>
        <v>0</v>
      </c>
      <c r="C25" s="110">
        <f>'Plano de Ensino'!K13</f>
        <v>0</v>
      </c>
      <c r="D25" s="111" t="str">
        <f>IF('Plano de Ensino'!L13&gt;0,'Plano de Ensino'!L13,"-")</f>
        <v>-</v>
      </c>
      <c r="E25" s="111" t="str">
        <f>IF('Plano de Ensino'!M13&gt;0,'Plano de Ensino'!M13,"-")</f>
        <v>-</v>
      </c>
      <c r="F25" s="111" t="str">
        <f>IF('Plano de Ensino'!N13&gt;0,'Plano de Ensino'!N13,"-")</f>
        <v>-</v>
      </c>
      <c r="G25" s="111" t="str">
        <f>IF('Plano de Ensino'!O13&gt;0,'Plano de Ensino'!O13,"-")</f>
        <v>-</v>
      </c>
      <c r="H25" s="111" t="str">
        <f>IF('Plano de Ensino'!P13&gt;0,'Plano de Ensino'!P13,"-")</f>
        <v>-</v>
      </c>
      <c r="I25" s="111" t="str">
        <f>IF('Plano de Ensino'!R13&gt;0,'Plano de Ensino'!R13,"-")</f>
        <v>-</v>
      </c>
      <c r="J25" s="111" t="str">
        <f>IF('Plano de Ensino'!S13&gt;0,'Plano de Ensino'!S13,"-")</f>
        <v>-</v>
      </c>
      <c r="K25" s="111" t="str">
        <f>IF('Plano de Ensino'!T13&gt;0,'Plano de Ensino'!T13,"-")</f>
        <v>-</v>
      </c>
      <c r="L25" s="111" t="str">
        <f>IF('Plano de Ensino'!U13&gt;0,'Plano de Ensino'!U13,"-")</f>
        <v>-</v>
      </c>
      <c r="M25" s="440" t="str">
        <f>IF('Plano de Ensino'!V13&gt;0,'Plano de Ensino'!V13,"-")</f>
        <v>-</v>
      </c>
      <c r="N25" s="441"/>
      <c r="O25" s="442"/>
    </row>
    <row r="26" spans="1:15" x14ac:dyDescent="0.25">
      <c r="A26" s="124">
        <f>'Plano de Ensino'!E14</f>
        <v>0</v>
      </c>
      <c r="B26" s="123">
        <f>'Plano de Ensino'!I14</f>
        <v>0</v>
      </c>
      <c r="C26" s="110">
        <f>'Plano de Ensino'!K14</f>
        <v>0</v>
      </c>
      <c r="D26" s="111" t="str">
        <f>IF('Plano de Ensino'!L14&gt;0,'Plano de Ensino'!L14,"-")</f>
        <v>-</v>
      </c>
      <c r="E26" s="111" t="str">
        <f>IF('Plano de Ensino'!M14&gt;0,'Plano de Ensino'!M14,"-")</f>
        <v>-</v>
      </c>
      <c r="F26" s="111" t="str">
        <f>IF('Plano de Ensino'!N14&gt;0,'Plano de Ensino'!N14,"-")</f>
        <v>-</v>
      </c>
      <c r="G26" s="111" t="str">
        <f>IF('Plano de Ensino'!O14&gt;0,'Plano de Ensino'!O14,"-")</f>
        <v>-</v>
      </c>
      <c r="H26" s="111" t="str">
        <f>IF('Plano de Ensino'!P14&gt;0,'Plano de Ensino'!P14,"-")</f>
        <v>-</v>
      </c>
      <c r="I26" s="111" t="str">
        <f>IF('Plano de Ensino'!R14&gt;0,'Plano de Ensino'!R14,"-")</f>
        <v>-</v>
      </c>
      <c r="J26" s="111" t="str">
        <f>IF('Plano de Ensino'!S14&gt;0,'Plano de Ensino'!S14,"-")</f>
        <v>-</v>
      </c>
      <c r="K26" s="111" t="str">
        <f>IF('Plano de Ensino'!T14&gt;0,'Plano de Ensino'!T14,"-")</f>
        <v>-</v>
      </c>
      <c r="L26" s="111" t="str">
        <f>IF('Plano de Ensino'!U14&gt;0,'Plano de Ensino'!U14,"-")</f>
        <v>-</v>
      </c>
      <c r="M26" s="440" t="str">
        <f>IF('Plano de Ensino'!V14&gt;0,'Plano de Ensino'!V14,"-")</f>
        <v>-</v>
      </c>
      <c r="N26" s="441"/>
      <c r="O26" s="442"/>
    </row>
    <row r="27" spans="1:15" x14ac:dyDescent="0.25">
      <c r="A27" s="124">
        <f>'Plano de Ensino'!E15</f>
        <v>0</v>
      </c>
      <c r="B27" s="123">
        <f>'Plano de Ensino'!I15</f>
        <v>0</v>
      </c>
      <c r="C27" s="110">
        <f>'Plano de Ensino'!K15</f>
        <v>0</v>
      </c>
      <c r="D27" s="111" t="str">
        <f>IF('Plano de Ensino'!L15&gt;0,'Plano de Ensino'!L15,"-")</f>
        <v>-</v>
      </c>
      <c r="E27" s="111" t="str">
        <f>IF('Plano de Ensino'!M15&gt;0,'Plano de Ensino'!M15,"-")</f>
        <v>-</v>
      </c>
      <c r="F27" s="111" t="str">
        <f>IF('Plano de Ensino'!N15&gt;0,'Plano de Ensino'!N15,"-")</f>
        <v>-</v>
      </c>
      <c r="G27" s="111" t="str">
        <f>IF('Plano de Ensino'!O15&gt;0,'Plano de Ensino'!O15,"-")</f>
        <v>-</v>
      </c>
      <c r="H27" s="111" t="str">
        <f>IF('Plano de Ensino'!P15&gt;0,'Plano de Ensino'!P15,"-")</f>
        <v>-</v>
      </c>
      <c r="I27" s="111" t="str">
        <f>IF('Plano de Ensino'!R15&gt;0,'Plano de Ensino'!R15,"-")</f>
        <v>-</v>
      </c>
      <c r="J27" s="111" t="str">
        <f>IF('Plano de Ensino'!S15&gt;0,'Plano de Ensino'!S15,"-")</f>
        <v>-</v>
      </c>
      <c r="K27" s="111" t="str">
        <f>IF('Plano de Ensino'!T15&gt;0,'Plano de Ensino'!T15,"-")</f>
        <v>-</v>
      </c>
      <c r="L27" s="111" t="str">
        <f>IF('Plano de Ensino'!U15&gt;0,'Plano de Ensino'!U15,"-")</f>
        <v>-</v>
      </c>
      <c r="M27" s="440" t="str">
        <f>IF('Plano de Ensino'!V15&gt;0,'Plano de Ensino'!V15,"-")</f>
        <v>-</v>
      </c>
      <c r="N27" s="441"/>
      <c r="O27" s="442"/>
    </row>
    <row r="28" spans="1:15" x14ac:dyDescent="0.25">
      <c r="A28" s="124">
        <f>'Plano de Ensino'!E16</f>
        <v>0</v>
      </c>
      <c r="B28" s="123">
        <f>'Plano de Ensino'!I16</f>
        <v>0</v>
      </c>
      <c r="C28" s="110">
        <f>'Plano de Ensino'!K16</f>
        <v>0</v>
      </c>
      <c r="D28" s="111" t="str">
        <f>IF('Plano de Ensino'!L16&gt;0,'Plano de Ensino'!L16,"-")</f>
        <v>-</v>
      </c>
      <c r="E28" s="111" t="str">
        <f>IF('Plano de Ensino'!M16&gt;0,'Plano de Ensino'!M16,"-")</f>
        <v>-</v>
      </c>
      <c r="F28" s="111" t="str">
        <f>IF('Plano de Ensino'!N16&gt;0,'Plano de Ensino'!N16,"-")</f>
        <v>-</v>
      </c>
      <c r="G28" s="111" t="str">
        <f>IF('Plano de Ensino'!O16&gt;0,'Plano de Ensino'!O16,"-")</f>
        <v>-</v>
      </c>
      <c r="H28" s="111" t="str">
        <f>IF('Plano de Ensino'!P16&gt;0,'Plano de Ensino'!P16,"-")</f>
        <v>-</v>
      </c>
      <c r="I28" s="111" t="str">
        <f>IF('Plano de Ensino'!R16&gt;0,'Plano de Ensino'!R16,"-")</f>
        <v>-</v>
      </c>
      <c r="J28" s="111" t="str">
        <f>IF('Plano de Ensino'!S16&gt;0,'Plano de Ensino'!S16,"-")</f>
        <v>-</v>
      </c>
      <c r="K28" s="111" t="str">
        <f>IF('Plano de Ensino'!T16&gt;0,'Plano de Ensino'!T16,"-")</f>
        <v>-</v>
      </c>
      <c r="L28" s="111" t="str">
        <f>IF('Plano de Ensino'!U16&gt;0,'Plano de Ensino'!U16,"-")</f>
        <v>-</v>
      </c>
      <c r="M28" s="440" t="str">
        <f>IF('Plano de Ensino'!V16&gt;0,'Plano de Ensino'!V16,"-")</f>
        <v>-</v>
      </c>
      <c r="N28" s="441"/>
      <c r="O28" s="442"/>
    </row>
    <row r="29" spans="1:15" x14ac:dyDescent="0.25">
      <c r="A29" s="124">
        <f>'Plano de Ensino'!E17</f>
        <v>0</v>
      </c>
      <c r="B29" s="123">
        <f>'Plano de Ensino'!I17</f>
        <v>0</v>
      </c>
      <c r="C29" s="110">
        <f>'Plano de Ensino'!K17</f>
        <v>0</v>
      </c>
      <c r="D29" s="111" t="str">
        <f>IF('Plano de Ensino'!L17&gt;0,'Plano de Ensino'!L17,"-")</f>
        <v>-</v>
      </c>
      <c r="E29" s="111" t="str">
        <f>IF('Plano de Ensino'!M17&gt;0,'Plano de Ensino'!M17,"-")</f>
        <v>-</v>
      </c>
      <c r="F29" s="111" t="str">
        <f>IF('Plano de Ensino'!N17&gt;0,'Plano de Ensino'!N17,"-")</f>
        <v>-</v>
      </c>
      <c r="G29" s="111" t="str">
        <f>IF('Plano de Ensino'!O17&gt;0,'Plano de Ensino'!O17,"-")</f>
        <v>-</v>
      </c>
      <c r="H29" s="111" t="str">
        <f>IF('Plano de Ensino'!P17&gt;0,'Plano de Ensino'!P17,"-")</f>
        <v>-</v>
      </c>
      <c r="I29" s="111" t="str">
        <f>IF('Plano de Ensino'!R17&gt;0,'Plano de Ensino'!R17,"-")</f>
        <v>-</v>
      </c>
      <c r="J29" s="111" t="str">
        <f>IF('Plano de Ensino'!S17&gt;0,'Plano de Ensino'!S17,"-")</f>
        <v>-</v>
      </c>
      <c r="K29" s="111" t="str">
        <f>IF('Plano de Ensino'!T17&gt;0,'Plano de Ensino'!T17,"-")</f>
        <v>-</v>
      </c>
      <c r="L29" s="111" t="str">
        <f>IF('Plano de Ensino'!U17&gt;0,'Plano de Ensino'!U17,"-")</f>
        <v>-</v>
      </c>
      <c r="M29" s="440" t="str">
        <f>IF('Plano de Ensino'!V17&gt;0,'Plano de Ensino'!V17,"-")</f>
        <v>-</v>
      </c>
      <c r="N29" s="441"/>
      <c r="O29" s="442"/>
    </row>
    <row r="30" spans="1:15" x14ac:dyDescent="0.25">
      <c r="A30" s="124">
        <f>'Plano de Ensino'!E18</f>
        <v>0</v>
      </c>
      <c r="B30" s="123">
        <f>'Plano de Ensino'!I18</f>
        <v>0</v>
      </c>
      <c r="C30" s="110">
        <f>'Plano de Ensino'!K18</f>
        <v>0</v>
      </c>
      <c r="D30" s="111" t="str">
        <f>IF('Plano de Ensino'!L18&gt;0,'Plano de Ensino'!L18,"-")</f>
        <v>-</v>
      </c>
      <c r="E30" s="111" t="str">
        <f>IF('Plano de Ensino'!M18&gt;0,'Plano de Ensino'!M18,"-")</f>
        <v>-</v>
      </c>
      <c r="F30" s="111" t="str">
        <f>IF('Plano de Ensino'!N18&gt;0,'Plano de Ensino'!N18,"-")</f>
        <v>-</v>
      </c>
      <c r="G30" s="111" t="str">
        <f>IF('Plano de Ensino'!O18&gt;0,'Plano de Ensino'!O18,"-")</f>
        <v>-</v>
      </c>
      <c r="H30" s="111" t="str">
        <f>IF('Plano de Ensino'!P18&gt;0,'Plano de Ensino'!P18,"-")</f>
        <v>-</v>
      </c>
      <c r="I30" s="111" t="str">
        <f>IF('Plano de Ensino'!R18&gt;0,'Plano de Ensino'!R18,"-")</f>
        <v>-</v>
      </c>
      <c r="J30" s="111" t="str">
        <f>IF('Plano de Ensino'!S18&gt;0,'Plano de Ensino'!S18,"-")</f>
        <v>-</v>
      </c>
      <c r="K30" s="111" t="str">
        <f>IF('Plano de Ensino'!T18&gt;0,'Plano de Ensino'!T18,"-")</f>
        <v>-</v>
      </c>
      <c r="L30" s="111" t="str">
        <f>IF('Plano de Ensino'!U18&gt;0,'Plano de Ensino'!U18,"-")</f>
        <v>-</v>
      </c>
      <c r="M30" s="440" t="str">
        <f>IF('Plano de Ensino'!V18&gt;0,'Plano de Ensino'!V18,"-")</f>
        <v>-</v>
      </c>
      <c r="N30" s="441"/>
      <c r="O30" s="442"/>
    </row>
    <row r="31" spans="1:15" x14ac:dyDescent="0.25">
      <c r="A31" s="421" t="s">
        <v>387</v>
      </c>
      <c r="B31" s="422"/>
      <c r="C31" s="422"/>
      <c r="D31" s="422"/>
      <c r="E31" s="422"/>
      <c r="F31" s="422"/>
      <c r="G31" s="422"/>
      <c r="H31" s="422"/>
      <c r="I31" s="422"/>
      <c r="J31" s="422"/>
      <c r="K31" s="422"/>
      <c r="L31" s="422"/>
      <c r="M31" s="422"/>
      <c r="N31" s="422"/>
      <c r="O31" s="423"/>
    </row>
    <row r="32" spans="1:15" ht="99.95" customHeight="1" x14ac:dyDescent="0.25">
      <c r="A32" s="424"/>
      <c r="B32" s="424"/>
      <c r="C32" s="424"/>
      <c r="D32" s="424"/>
      <c r="E32" s="424"/>
      <c r="F32" s="424"/>
      <c r="G32" s="424"/>
      <c r="H32" s="424"/>
      <c r="I32" s="424"/>
      <c r="J32" s="424"/>
      <c r="K32" s="424"/>
      <c r="L32" s="424"/>
      <c r="M32" s="424"/>
      <c r="N32" s="424"/>
      <c r="O32" s="424"/>
    </row>
    <row r="33" spans="1:9" x14ac:dyDescent="0.25">
      <c r="A33" s="16"/>
      <c r="B33" s="16"/>
      <c r="C33" s="17"/>
      <c r="D33" s="17"/>
      <c r="E33" s="18"/>
    </row>
    <row r="34" spans="1:9" x14ac:dyDescent="0.25">
      <c r="A34" s="16"/>
      <c r="B34" s="16"/>
      <c r="C34" s="17"/>
      <c r="D34" s="17"/>
      <c r="E34" s="18"/>
    </row>
    <row r="35" spans="1:9" x14ac:dyDescent="0.25">
      <c r="A35" s="16"/>
      <c r="B35" s="16"/>
      <c r="C35" s="17"/>
      <c r="D35" s="17"/>
      <c r="E35" s="18"/>
    </row>
    <row r="36" spans="1:9" x14ac:dyDescent="0.25">
      <c r="A36" s="16"/>
      <c r="B36" s="16"/>
      <c r="C36" s="17"/>
      <c r="D36" s="17"/>
      <c r="E36" s="18"/>
    </row>
    <row r="37" spans="1:9" x14ac:dyDescent="0.25">
      <c r="A37" s="16"/>
      <c r="B37" s="16"/>
      <c r="C37" s="17"/>
      <c r="D37" s="17"/>
      <c r="E37" s="18"/>
    </row>
    <row r="38" spans="1:9" x14ac:dyDescent="0.25">
      <c r="A38" s="16"/>
      <c r="B38" s="16"/>
      <c r="C38" s="17"/>
      <c r="D38" s="17"/>
      <c r="E38" s="18"/>
    </row>
    <row r="39" spans="1:9" x14ac:dyDescent="0.25">
      <c r="A39" s="16"/>
      <c r="B39" s="16"/>
      <c r="C39" s="17"/>
      <c r="D39" s="17"/>
      <c r="E39" s="18"/>
    </row>
    <row r="40" spans="1:9" x14ac:dyDescent="0.25">
      <c r="A40" s="16"/>
      <c r="B40" s="16"/>
      <c r="C40" s="17"/>
      <c r="D40" s="17"/>
      <c r="E40" s="18"/>
    </row>
    <row r="41" spans="1:9" x14ac:dyDescent="0.25">
      <c r="A41" s="16"/>
      <c r="B41" s="16"/>
      <c r="C41" s="17"/>
      <c r="D41" s="17"/>
      <c r="E41" s="18"/>
    </row>
    <row r="42" spans="1:9" x14ac:dyDescent="0.25">
      <c r="A42" s="16"/>
      <c r="B42" s="16"/>
      <c r="C42" s="17"/>
      <c r="D42" s="17"/>
      <c r="E42" s="18"/>
    </row>
    <row r="43" spans="1:9" x14ac:dyDescent="0.25">
      <c r="A43" s="16"/>
      <c r="B43" s="16"/>
      <c r="C43" s="17"/>
      <c r="D43" s="17"/>
      <c r="E43" s="18"/>
    </row>
    <row r="44" spans="1:9" x14ac:dyDescent="0.25">
      <c r="A44" s="16"/>
      <c r="B44" s="16"/>
      <c r="C44" s="17"/>
      <c r="D44" s="17"/>
      <c r="E44" s="18"/>
    </row>
    <row r="45" spans="1:9" ht="10.5" hidden="1" customHeight="1" x14ac:dyDescent="0.25">
      <c r="A45" s="16"/>
      <c r="B45" s="16"/>
      <c r="C45" s="17"/>
      <c r="D45" s="17"/>
      <c r="E45" s="18"/>
    </row>
    <row r="46" spans="1:9" hidden="1" x14ac:dyDescent="0.25">
      <c r="A46" s="16" t="s">
        <v>366</v>
      </c>
      <c r="B46" s="16"/>
      <c r="C46" s="428" t="s">
        <v>367</v>
      </c>
      <c r="D46" s="428"/>
      <c r="E46" s="428"/>
    </row>
    <row r="47" spans="1:9" hidden="1" x14ac:dyDescent="0.25">
      <c r="A47" s="19" t="str">
        <f>'Plano de Ensino'!B9</f>
        <v>Desenvolvendo uma interface</v>
      </c>
      <c r="B47" s="19"/>
      <c r="C47" s="429" t="s">
        <v>318</v>
      </c>
      <c r="D47" s="429"/>
      <c r="E47" s="429"/>
      <c r="F47" s="429"/>
      <c r="G47" s="429"/>
      <c r="H47" s="429"/>
      <c r="I47" s="430"/>
    </row>
    <row r="48" spans="1:9" hidden="1" x14ac:dyDescent="0.25">
      <c r="A48" s="19" t="str">
        <f>'Plano de Ensino'!B19</f>
        <v>Site responsivo</v>
      </c>
      <c r="B48" s="19"/>
      <c r="C48" s="401" t="s">
        <v>320</v>
      </c>
      <c r="D48" s="401"/>
      <c r="E48" s="401"/>
      <c r="F48" s="401"/>
      <c r="G48" s="401"/>
      <c r="H48" s="401"/>
      <c r="I48" s="402"/>
    </row>
    <row r="49" spans="1:9" ht="42.75" hidden="1" customHeight="1" x14ac:dyDescent="0.25">
      <c r="A49" s="19">
        <f>'Plano de Ensino'!B29</f>
        <v>0</v>
      </c>
      <c r="B49" s="19"/>
      <c r="C49" s="401" t="s">
        <v>321</v>
      </c>
      <c r="D49" s="401"/>
      <c r="E49" s="401"/>
      <c r="F49" s="401"/>
      <c r="G49" s="401"/>
      <c r="H49" s="401"/>
      <c r="I49" s="402"/>
    </row>
    <row r="50" spans="1:9" hidden="1" x14ac:dyDescent="0.25">
      <c r="A50" s="19">
        <f>'Plano de Ensino'!B39</f>
        <v>0</v>
      </c>
      <c r="B50" s="19"/>
      <c r="C50" s="381" t="s">
        <v>322</v>
      </c>
      <c r="D50" s="381"/>
      <c r="E50" s="381"/>
      <c r="F50" s="381"/>
      <c r="G50" s="381"/>
      <c r="H50" s="381"/>
      <c r="I50" s="382"/>
    </row>
    <row r="51" spans="1:9" hidden="1" x14ac:dyDescent="0.25">
      <c r="A51" s="19">
        <f>'Plano de Ensino'!B49</f>
        <v>0</v>
      </c>
    </row>
    <row r="52" spans="1:9" hidden="1" x14ac:dyDescent="0.25">
      <c r="A52" s="19">
        <f>'Plano de Ensino'!B59</f>
        <v>0</v>
      </c>
    </row>
    <row r="53" spans="1:9" hidden="1" x14ac:dyDescent="0.25">
      <c r="A53" s="19">
        <f>'Plano de Ensino'!B69</f>
        <v>0</v>
      </c>
    </row>
    <row r="54" spans="1:9" hidden="1" x14ac:dyDescent="0.25">
      <c r="A54" s="19">
        <f>'Plano de Ensino'!B79</f>
        <v>0</v>
      </c>
    </row>
    <row r="55" spans="1:9" hidden="1" x14ac:dyDescent="0.25">
      <c r="A55" s="19">
        <f>'Plano de Ensino'!B89</f>
        <v>0</v>
      </c>
    </row>
    <row r="56" spans="1:9" hidden="1" x14ac:dyDescent="0.25">
      <c r="A56" s="19">
        <f>'Plano de Ensino'!B114</f>
        <v>0</v>
      </c>
    </row>
    <row r="57" spans="1:9" hidden="1" x14ac:dyDescent="0.25"/>
    <row r="58" spans="1:9" hidden="1" x14ac:dyDescent="0.25">
      <c r="A58" s="50" t="s">
        <v>312</v>
      </c>
    </row>
    <row r="59" spans="1:9" hidden="1" x14ac:dyDescent="0.25">
      <c r="A59" s="52" t="str">
        <f>'Plano de Ensino'!E9</f>
        <v>Estudos dos conteúdos programáticos e realização dos exercícios de passagem.</v>
      </c>
    </row>
    <row r="60" spans="1:9" hidden="1" x14ac:dyDescent="0.25">
      <c r="A60" s="52"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row>
    <row r="61" spans="1:9" hidden="1" x14ac:dyDescent="0.25">
      <c r="A61" s="52"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row>
    <row r="62" spans="1:9" hidden="1" x14ac:dyDescent="0.25">
      <c r="A62" s="52">
        <f>'Plano de Ensino'!E12</f>
        <v>0</v>
      </c>
    </row>
    <row r="63" spans="1:9" hidden="1" x14ac:dyDescent="0.25">
      <c r="A63" s="52">
        <f>'Plano de Ensino'!E13</f>
        <v>0</v>
      </c>
    </row>
    <row r="64" spans="1:9" hidden="1" x14ac:dyDescent="0.25">
      <c r="A64" s="52" t="str">
        <f>'Plano de Ensino'!E19</f>
        <v>Estudos dos conteúdos programáticos e realização dos exercícios de passagem.</v>
      </c>
    </row>
    <row r="65" spans="1:1" hidden="1" x14ac:dyDescent="0.25">
      <c r="A65" s="52"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row>
    <row r="66" spans="1:1" hidden="1" x14ac:dyDescent="0.25">
      <c r="A66" s="52"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row>
    <row r="67" spans="1:1" hidden="1" x14ac:dyDescent="0.25">
      <c r="A67" s="52"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row>
    <row r="68" spans="1:1" hidden="1" x14ac:dyDescent="0.25">
      <c r="A68" s="52">
        <f>'Plano de Ensino'!E23</f>
        <v>0</v>
      </c>
    </row>
    <row r="69" spans="1:1" hidden="1" x14ac:dyDescent="0.25">
      <c r="A69" s="52">
        <f>'Plano de Ensino'!E29</f>
        <v>0</v>
      </c>
    </row>
    <row r="70" spans="1:1" hidden="1" x14ac:dyDescent="0.25">
      <c r="A70" s="52">
        <f>'Plano de Ensino'!E30</f>
        <v>0</v>
      </c>
    </row>
    <row r="71" spans="1:1" hidden="1" x14ac:dyDescent="0.25">
      <c r="A71" s="52">
        <f>'Plano de Ensino'!E31</f>
        <v>0</v>
      </c>
    </row>
    <row r="72" spans="1:1" hidden="1" x14ac:dyDescent="0.25">
      <c r="A72" s="52">
        <f>'Plano de Ensino'!E32</f>
        <v>0</v>
      </c>
    </row>
    <row r="73" spans="1:1" hidden="1" x14ac:dyDescent="0.25">
      <c r="A73" s="52">
        <f>'Plano de Ensino'!E33</f>
        <v>0</v>
      </c>
    </row>
    <row r="74" spans="1:1" hidden="1" x14ac:dyDescent="0.25">
      <c r="A74" s="52">
        <f>'Plano de Ensino'!E39</f>
        <v>0</v>
      </c>
    </row>
    <row r="75" spans="1:1" hidden="1" x14ac:dyDescent="0.25">
      <c r="A75" s="52">
        <f>'Plano de Ensino'!E40</f>
        <v>0</v>
      </c>
    </row>
    <row r="76" spans="1:1" hidden="1" x14ac:dyDescent="0.25">
      <c r="A76" s="52">
        <f>'Plano de Ensino'!E41</f>
        <v>0</v>
      </c>
    </row>
    <row r="77" spans="1:1" hidden="1" x14ac:dyDescent="0.25">
      <c r="A77" s="52">
        <f>'Plano de Ensino'!E42</f>
        <v>0</v>
      </c>
    </row>
    <row r="78" spans="1:1" hidden="1" x14ac:dyDescent="0.25">
      <c r="A78" s="52">
        <f>'Plano de Ensino'!E43</f>
        <v>0</v>
      </c>
    </row>
    <row r="79" spans="1:1" hidden="1" x14ac:dyDescent="0.25">
      <c r="A79" s="52">
        <f>'Plano de Ensino'!E49</f>
        <v>0</v>
      </c>
    </row>
    <row r="80" spans="1:1" hidden="1" x14ac:dyDescent="0.25">
      <c r="A80" s="52">
        <f>'Plano de Ensino'!E50</f>
        <v>0</v>
      </c>
    </row>
    <row r="81" spans="1:1" hidden="1" x14ac:dyDescent="0.25">
      <c r="A81" s="52">
        <f>'Plano de Ensino'!E51</f>
        <v>0</v>
      </c>
    </row>
    <row r="82" spans="1:1" hidden="1" x14ac:dyDescent="0.25">
      <c r="A82" s="52">
        <f>'Plano de Ensino'!E52</f>
        <v>0</v>
      </c>
    </row>
    <row r="83" spans="1:1" hidden="1" x14ac:dyDescent="0.25">
      <c r="A83" s="52">
        <f>'Plano de Ensino'!E53</f>
        <v>0</v>
      </c>
    </row>
    <row r="84" spans="1:1" hidden="1" x14ac:dyDescent="0.25">
      <c r="A84" s="52">
        <f>'Plano de Ensino'!E59</f>
        <v>0</v>
      </c>
    </row>
    <row r="85" spans="1:1" hidden="1" x14ac:dyDescent="0.25">
      <c r="A85" s="52">
        <f>'Plano de Ensino'!E60</f>
        <v>0</v>
      </c>
    </row>
    <row r="86" spans="1:1" hidden="1" x14ac:dyDescent="0.25">
      <c r="A86" s="52">
        <f>'Plano de Ensino'!E61</f>
        <v>0</v>
      </c>
    </row>
    <row r="87" spans="1:1" hidden="1" x14ac:dyDescent="0.25">
      <c r="A87" s="52">
        <f>'Plano de Ensino'!E62</f>
        <v>0</v>
      </c>
    </row>
    <row r="88" spans="1:1" hidden="1" x14ac:dyDescent="0.25">
      <c r="A88" s="52">
        <f>'Plano de Ensino'!E63</f>
        <v>0</v>
      </c>
    </row>
    <row r="89" spans="1:1" hidden="1" x14ac:dyDescent="0.25">
      <c r="A89" s="52">
        <f>'Plano de Ensino'!E69</f>
        <v>0</v>
      </c>
    </row>
    <row r="90" spans="1:1" hidden="1" x14ac:dyDescent="0.25">
      <c r="A90" s="52">
        <f>'Plano de Ensino'!E70</f>
        <v>0</v>
      </c>
    </row>
    <row r="91" spans="1:1" hidden="1" x14ac:dyDescent="0.25">
      <c r="A91" s="52">
        <f>'Plano de Ensino'!E71</f>
        <v>0</v>
      </c>
    </row>
    <row r="92" spans="1:1" hidden="1" x14ac:dyDescent="0.25">
      <c r="A92" s="52">
        <f>'Plano de Ensino'!E72</f>
        <v>0</v>
      </c>
    </row>
    <row r="93" spans="1:1" hidden="1" x14ac:dyDescent="0.25">
      <c r="A93" s="52">
        <f>'Plano de Ensino'!E73</f>
        <v>0</v>
      </c>
    </row>
    <row r="94" spans="1:1" hidden="1" x14ac:dyDescent="0.25">
      <c r="A94" s="52">
        <f>'Plano de Ensino'!E79</f>
        <v>0</v>
      </c>
    </row>
    <row r="95" spans="1:1" hidden="1" x14ac:dyDescent="0.25">
      <c r="A95" s="52">
        <f>'Plano de Ensino'!E80</f>
        <v>0</v>
      </c>
    </row>
    <row r="96" spans="1:1" hidden="1" x14ac:dyDescent="0.25">
      <c r="A96" s="52">
        <f>'Plano de Ensino'!E81</f>
        <v>0</v>
      </c>
    </row>
    <row r="97" spans="1:1" hidden="1" x14ac:dyDescent="0.25">
      <c r="A97" s="52">
        <f>'Plano de Ensino'!E82</f>
        <v>0</v>
      </c>
    </row>
    <row r="98" spans="1:1" hidden="1" x14ac:dyDescent="0.25">
      <c r="A98" s="52">
        <f>'Plano de Ensino'!E83</f>
        <v>0</v>
      </c>
    </row>
    <row r="99" spans="1:1" hidden="1" x14ac:dyDescent="0.25">
      <c r="A99" s="52">
        <f>'Plano de Ensino'!E89</f>
        <v>0</v>
      </c>
    </row>
    <row r="100" spans="1:1" hidden="1" x14ac:dyDescent="0.25">
      <c r="A100" s="52">
        <f>'Plano de Ensino'!E90</f>
        <v>0</v>
      </c>
    </row>
    <row r="101" spans="1:1" hidden="1" x14ac:dyDescent="0.25">
      <c r="A101" s="52">
        <f>'Plano de Ensino'!E91</f>
        <v>0</v>
      </c>
    </row>
    <row r="102" spans="1:1" hidden="1" x14ac:dyDescent="0.25">
      <c r="A102" s="52">
        <f>'Plano de Ensino'!E92</f>
        <v>0</v>
      </c>
    </row>
    <row r="103" spans="1:1" hidden="1" x14ac:dyDescent="0.25">
      <c r="A103" s="52">
        <f>'Plano de Ensino'!E93</f>
        <v>0</v>
      </c>
    </row>
    <row r="104" spans="1:1" hidden="1" x14ac:dyDescent="0.25">
      <c r="A104" s="52">
        <f>'Plano de Ensino'!E114</f>
        <v>0</v>
      </c>
    </row>
    <row r="105" spans="1:1" hidden="1" x14ac:dyDescent="0.25">
      <c r="A105" s="52">
        <f>'Plano de Ensino'!E115</f>
        <v>0</v>
      </c>
    </row>
    <row r="106" spans="1:1" hidden="1" x14ac:dyDescent="0.25">
      <c r="A106" s="52">
        <f>'Plano de Ensino'!E116</f>
        <v>0</v>
      </c>
    </row>
    <row r="107" spans="1:1" hidden="1" x14ac:dyDescent="0.25">
      <c r="A107" s="52">
        <f>'Plano de Ensino'!E117</f>
        <v>0</v>
      </c>
    </row>
    <row r="108" spans="1:1" hidden="1" x14ac:dyDescent="0.25">
      <c r="A108" s="52">
        <f>'Plano de Ensino'!E118</f>
        <v>0</v>
      </c>
    </row>
    <row r="109" spans="1:1" x14ac:dyDescent="0.25">
      <c r="A109" s="51"/>
    </row>
    <row r="110" spans="1:1" x14ac:dyDescent="0.25">
      <c r="A110" s="51"/>
    </row>
  </sheetData>
  <dataConsolidate/>
  <mergeCells count="53">
    <mergeCell ref="M26:O26"/>
    <mergeCell ref="M27:O27"/>
    <mergeCell ref="M28:O28"/>
    <mergeCell ref="M29:O29"/>
    <mergeCell ref="M30:O30"/>
    <mergeCell ref="M21:O21"/>
    <mergeCell ref="M22:O22"/>
    <mergeCell ref="M23:O23"/>
    <mergeCell ref="M24:O24"/>
    <mergeCell ref="M25:O25"/>
    <mergeCell ref="J19:J20"/>
    <mergeCell ref="K19:K20"/>
    <mergeCell ref="C49:I49"/>
    <mergeCell ref="C50:I50"/>
    <mergeCell ref="C46:E46"/>
    <mergeCell ref="C47:I47"/>
    <mergeCell ref="C48:I48"/>
    <mergeCell ref="L19:L20"/>
    <mergeCell ref="A31:O31"/>
    <mergeCell ref="A32:O32"/>
    <mergeCell ref="A15:O15"/>
    <mergeCell ref="A16:O16"/>
    <mergeCell ref="A17:O17"/>
    <mergeCell ref="B18:B19"/>
    <mergeCell ref="C18:G18"/>
    <mergeCell ref="H18:L18"/>
    <mergeCell ref="A19:A20"/>
    <mergeCell ref="D19:D20"/>
    <mergeCell ref="E19:E20"/>
    <mergeCell ref="M18:O20"/>
    <mergeCell ref="F19:F20"/>
    <mergeCell ref="G19:G20"/>
    <mergeCell ref="I19:I20"/>
    <mergeCell ref="A14:O14"/>
    <mergeCell ref="A6:B6"/>
    <mergeCell ref="C6:L6"/>
    <mergeCell ref="M6:N6"/>
    <mergeCell ref="A7:B7"/>
    <mergeCell ref="C7:O7"/>
    <mergeCell ref="A8:B8"/>
    <mergeCell ref="C8:O8"/>
    <mergeCell ref="A9:O9"/>
    <mergeCell ref="A10:O10"/>
    <mergeCell ref="A11:O11"/>
    <mergeCell ref="A12:O12"/>
    <mergeCell ref="A13:O13"/>
    <mergeCell ref="A1:O1"/>
    <mergeCell ref="A2:O2"/>
    <mergeCell ref="A3:O3"/>
    <mergeCell ref="A4:O4"/>
    <mergeCell ref="A5:B5"/>
    <mergeCell ref="C5:L5"/>
    <mergeCell ref="M5:N5"/>
  </mergeCells>
  <conditionalFormatting sqref="C8">
    <cfRule type="cellIs" dxfId="11" priority="3" operator="equal">
      <formula>0</formula>
    </cfRule>
  </conditionalFormatting>
  <conditionalFormatting sqref="C8">
    <cfRule type="cellIs" dxfId="10" priority="2" operator="equal">
      <formula>0</formula>
    </cfRule>
  </conditionalFormatting>
  <conditionalFormatting sqref="C8">
    <cfRule type="cellIs" dxfId="9" priority="1" operator="equal">
      <formula>0</formula>
    </cfRule>
  </conditionalFormatting>
  <dataValidations count="3">
    <dataValidation operator="greaterThanOrEqual" allowBlank="1" showInputMessage="1" showErrorMessage="1" sqref="D21:O30"/>
    <dataValidation allowBlank="1" showInputMessage="1" showErrorMessage="1" errorTitle="ATENÇÃO" error="Escolher título da situação de aprendizagem na lista suspensa" sqref="C7:O7"/>
    <dataValidation type="whole" operator="greaterThanOrEqual" allowBlank="1" showInputMessage="1" showErrorMessage="1" sqref="C21:C30">
      <formula1>0</formula1>
    </dataValidation>
  </dataValidations>
  <printOptions horizontalCentered="1" verticalCentered="1"/>
  <pageMargins left="0.23622047244094491" right="0.23622047244094491" top="1.1417322834645669" bottom="0.74803149606299213" header="0.31496062992125984" footer="0.31496062992125984"/>
  <pageSetup paperSize="9" scale="61" orientation="landscape" r:id="rId1"/>
  <headerFooter>
    <oddHeader>&amp;C&amp;G</oddHeader>
  </headerFooter>
  <rowBreaks count="1" manualBreakCount="1">
    <brk id="16" max="14" man="1"/>
  </rowBreaks>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4">
    <tabColor rgb="FF002060"/>
  </sheetPr>
  <dimension ref="A1:O45"/>
  <sheetViews>
    <sheetView view="pageBreakPreview" zoomScale="70" zoomScaleNormal="90" zoomScaleSheetLayoutView="70" workbookViewId="0">
      <selection activeCell="A8" sqref="A8:K8"/>
    </sheetView>
  </sheetViews>
  <sheetFormatPr defaultRowHeight="15" x14ac:dyDescent="0.25"/>
  <cols>
    <col min="1" max="1" width="3.5703125" style="53" customWidth="1"/>
    <col min="2" max="2" width="30.7109375" style="53" customWidth="1"/>
    <col min="3" max="3" width="25.28515625" style="53" bestFit="1" customWidth="1"/>
    <col min="4" max="4" width="15.7109375" style="53" customWidth="1"/>
    <col min="5" max="5" width="36" style="53" customWidth="1"/>
    <col min="6" max="6" width="27.85546875" style="53" customWidth="1"/>
    <col min="7" max="9" width="20.7109375" style="53" customWidth="1"/>
    <col min="10" max="10" width="19.85546875" style="53" customWidth="1"/>
    <col min="11" max="11" width="20.7109375" style="53" customWidth="1"/>
    <col min="12" max="16384" width="9.140625" style="53"/>
  </cols>
  <sheetData>
    <row r="1" spans="1:15" ht="21" customHeight="1" thickTop="1" x14ac:dyDescent="0.3">
      <c r="A1" s="458" t="s">
        <v>463</v>
      </c>
      <c r="B1" s="459"/>
      <c r="C1" s="459"/>
      <c r="D1" s="459"/>
      <c r="E1" s="459"/>
      <c r="F1" s="459"/>
      <c r="G1" s="459"/>
      <c r="H1" s="459"/>
      <c r="I1" s="459"/>
      <c r="J1" s="459"/>
      <c r="K1" s="460"/>
    </row>
    <row r="2" spans="1:15" s="54" customFormat="1" ht="24.95" customHeight="1" x14ac:dyDescent="0.25">
      <c r="A2" s="406" t="s">
        <v>323</v>
      </c>
      <c r="B2" s="407"/>
      <c r="C2" s="407"/>
      <c r="D2" s="407"/>
      <c r="E2" s="407"/>
      <c r="F2" s="407"/>
      <c r="G2" s="407"/>
      <c r="H2" s="407"/>
      <c r="I2" s="407"/>
      <c r="J2" s="407"/>
      <c r="K2" s="408"/>
    </row>
    <row r="3" spans="1:15" s="54" customFormat="1" ht="24.95" customHeight="1" x14ac:dyDescent="0.25">
      <c r="A3" s="461" t="s">
        <v>376</v>
      </c>
      <c r="B3" s="462"/>
      <c r="C3" s="462"/>
      <c r="D3" s="462"/>
      <c r="E3" s="462"/>
      <c r="F3" s="462"/>
      <c r="G3" s="462"/>
      <c r="H3" s="462"/>
      <c r="I3" s="462"/>
      <c r="J3" s="462"/>
      <c r="K3" s="463"/>
    </row>
    <row r="4" spans="1:15" s="55" customFormat="1" ht="24.95" customHeight="1" x14ac:dyDescent="0.25">
      <c r="A4" s="443" t="s">
        <v>370</v>
      </c>
      <c r="B4" s="455"/>
      <c r="C4" s="387" t="str">
        <f>'Plano de Ensino'!D3</f>
        <v>Técnico em Informática para Internet</v>
      </c>
      <c r="D4" s="387"/>
      <c r="E4" s="387"/>
      <c r="F4" s="387"/>
      <c r="G4" s="387"/>
      <c r="H4" s="387"/>
      <c r="I4" s="74" t="s">
        <v>0</v>
      </c>
      <c r="J4" s="464" t="s">
        <v>307</v>
      </c>
      <c r="K4" s="465"/>
      <c r="L4" s="20"/>
      <c r="M4" s="20"/>
      <c r="N4" s="20"/>
      <c r="O4" s="48"/>
    </row>
    <row r="5" spans="1:15" s="55" customFormat="1" ht="24.95" customHeight="1" x14ac:dyDescent="0.25">
      <c r="A5" s="443" t="s">
        <v>371</v>
      </c>
      <c r="B5" s="455"/>
      <c r="C5" s="387" t="str">
        <f>'Plano de Ensino'!D4</f>
        <v>Estruturação de Inferface Web</v>
      </c>
      <c r="D5" s="387"/>
      <c r="E5" s="387"/>
      <c r="F5" s="387"/>
      <c r="G5" s="387"/>
      <c r="H5" s="387"/>
      <c r="I5" s="74" t="str">
        <f>'Plano de Ensino'!K4</f>
        <v xml:space="preserve">Carga horária: </v>
      </c>
      <c r="J5" s="466">
        <f>'Plano de Ensino'!O4</f>
        <v>80</v>
      </c>
      <c r="K5" s="467"/>
      <c r="L5" s="20"/>
      <c r="M5" s="20"/>
      <c r="N5" s="20"/>
      <c r="O5" s="48"/>
    </row>
    <row r="6" spans="1:15" s="55" customFormat="1" ht="28.5" customHeight="1" x14ac:dyDescent="0.25">
      <c r="A6" s="443" t="s">
        <v>324</v>
      </c>
      <c r="B6" s="455"/>
      <c r="C6" s="387" t="str">
        <f>'Plano de Ensino'!B9</f>
        <v>Desenvolvendo uma interface</v>
      </c>
      <c r="D6" s="387"/>
      <c r="E6" s="387"/>
      <c r="F6" s="387"/>
      <c r="G6" s="387"/>
      <c r="H6" s="387"/>
      <c r="I6" s="387"/>
      <c r="J6" s="387"/>
      <c r="K6" s="388"/>
      <c r="L6" s="20"/>
      <c r="M6" s="20"/>
      <c r="N6" s="20"/>
      <c r="O6" s="20"/>
    </row>
    <row r="7" spans="1:15" s="55" customFormat="1" ht="41.25" customHeight="1" x14ac:dyDescent="0.25">
      <c r="A7" s="397" t="s">
        <v>465</v>
      </c>
      <c r="B7" s="398"/>
      <c r="C7" s="456">
        <f>'PSA10 (aluno)'!C8</f>
        <v>0</v>
      </c>
      <c r="D7" s="456"/>
      <c r="E7" s="456"/>
      <c r="F7" s="456"/>
      <c r="G7" s="456"/>
      <c r="H7" s="456"/>
      <c r="I7" s="456"/>
      <c r="J7" s="456"/>
      <c r="K7" s="457"/>
      <c r="L7" s="59"/>
      <c r="M7" s="59"/>
      <c r="N7" s="59"/>
      <c r="O7" s="59"/>
    </row>
    <row r="8" spans="1:15" s="55" customFormat="1" ht="29.25" customHeight="1" x14ac:dyDescent="0.25">
      <c r="A8" s="414" t="s">
        <v>381</v>
      </c>
      <c r="B8" s="415"/>
      <c r="C8" s="415"/>
      <c r="D8" s="415"/>
      <c r="E8" s="415"/>
      <c r="F8" s="415"/>
      <c r="G8" s="415"/>
      <c r="H8" s="415"/>
      <c r="I8" s="415"/>
      <c r="J8" s="415"/>
      <c r="K8" s="416"/>
      <c r="L8" s="59"/>
      <c r="M8" s="59"/>
      <c r="N8" s="59"/>
      <c r="O8" s="59"/>
    </row>
    <row r="9" spans="1:15" ht="15" customHeight="1" x14ac:dyDescent="0.25">
      <c r="A9" s="443"/>
      <c r="B9" s="444" t="s">
        <v>326</v>
      </c>
      <c r="C9" s="98" t="s">
        <v>289</v>
      </c>
      <c r="D9" s="444" t="s">
        <v>455</v>
      </c>
      <c r="E9" s="444" t="s">
        <v>380</v>
      </c>
      <c r="F9" s="444" t="s">
        <v>377</v>
      </c>
      <c r="G9" s="444" t="s">
        <v>328</v>
      </c>
      <c r="H9" s="444" t="s">
        <v>327</v>
      </c>
      <c r="I9" s="455" t="s">
        <v>329</v>
      </c>
      <c r="J9" s="455" t="s">
        <v>402</v>
      </c>
      <c r="K9" s="455" t="s">
        <v>384</v>
      </c>
    </row>
    <row r="10" spans="1:15" ht="39" customHeight="1" x14ac:dyDescent="0.25">
      <c r="A10" s="443"/>
      <c r="B10" s="445"/>
      <c r="C10" s="90">
        <f>SUM(C11:C15)</f>
        <v>0</v>
      </c>
      <c r="D10" s="445"/>
      <c r="E10" s="445"/>
      <c r="F10" s="445"/>
      <c r="G10" s="445"/>
      <c r="H10" s="445"/>
      <c r="I10" s="455"/>
      <c r="J10" s="455"/>
      <c r="K10" s="455"/>
    </row>
    <row r="11" spans="1:15" s="56" customFormat="1" ht="80.099999999999994" customHeight="1" x14ac:dyDescent="0.2">
      <c r="A11" s="443"/>
      <c r="B11" s="121">
        <f>'Plano de Ensino'!E99</f>
        <v>0</v>
      </c>
      <c r="C11" s="114">
        <f>'Plano de Ensino'!I99</f>
        <v>0</v>
      </c>
      <c r="D11" s="230">
        <f>'Plano de Ensino'!F99</f>
        <v>0</v>
      </c>
      <c r="E11" s="91"/>
      <c r="F11" s="91"/>
      <c r="G11" s="91"/>
      <c r="H11" s="91"/>
      <c r="I11" s="105"/>
      <c r="J11" s="105"/>
      <c r="K11" s="105"/>
    </row>
    <row r="12" spans="1:15" s="56" customFormat="1" ht="80.099999999999994" customHeight="1" x14ac:dyDescent="0.2">
      <c r="A12" s="443"/>
      <c r="B12" s="121">
        <f>'Plano de Ensino'!E100</f>
        <v>0</v>
      </c>
      <c r="C12" s="114">
        <f>'Plano de Ensino'!I100</f>
        <v>0</v>
      </c>
      <c r="D12" s="230">
        <f>'Plano de Ensino'!F100</f>
        <v>0</v>
      </c>
      <c r="E12" s="91"/>
      <c r="F12" s="91"/>
      <c r="G12" s="91"/>
      <c r="H12" s="91"/>
      <c r="I12" s="105"/>
      <c r="J12" s="105"/>
      <c r="K12" s="105"/>
    </row>
    <row r="13" spans="1:15" s="56" customFormat="1" ht="80.099999999999994" customHeight="1" x14ac:dyDescent="0.2">
      <c r="A13" s="443"/>
      <c r="B13" s="121">
        <f>'Plano de Ensino'!E101</f>
        <v>0</v>
      </c>
      <c r="C13" s="114">
        <f>'Plano de Ensino'!I101</f>
        <v>0</v>
      </c>
      <c r="D13" s="230">
        <f>'Plano de Ensino'!F101</f>
        <v>0</v>
      </c>
      <c r="E13" s="91"/>
      <c r="F13" s="91"/>
      <c r="G13" s="91"/>
      <c r="H13" s="91"/>
      <c r="I13" s="105"/>
      <c r="J13" s="105"/>
      <c r="K13" s="105"/>
    </row>
    <row r="14" spans="1:15" s="56" customFormat="1" ht="80.099999999999994" customHeight="1" x14ac:dyDescent="0.2">
      <c r="A14" s="443"/>
      <c r="B14" s="121">
        <f>'Plano de Ensino'!E102</f>
        <v>0</v>
      </c>
      <c r="C14" s="114">
        <f>'Plano de Ensino'!I102</f>
        <v>0</v>
      </c>
      <c r="D14" s="230">
        <f>'Plano de Ensino'!F102</f>
        <v>0</v>
      </c>
      <c r="E14" s="91"/>
      <c r="F14" s="91"/>
      <c r="G14" s="91"/>
      <c r="H14" s="91"/>
      <c r="I14" s="105"/>
      <c r="J14" s="105"/>
      <c r="K14" s="105"/>
    </row>
    <row r="15" spans="1:15" s="57" customFormat="1" ht="80.099999999999994" customHeight="1" x14ac:dyDescent="0.2">
      <c r="A15" s="443"/>
      <c r="B15" s="121">
        <f>'Plano de Ensino'!E103</f>
        <v>0</v>
      </c>
      <c r="C15" s="114">
        <f>'Plano de Ensino'!I103</f>
        <v>0</v>
      </c>
      <c r="D15" s="230">
        <f>'Plano de Ensino'!F103</f>
        <v>0</v>
      </c>
      <c r="E15" s="91"/>
      <c r="F15" s="91"/>
      <c r="G15" s="91"/>
      <c r="H15" s="91"/>
      <c r="I15" s="105"/>
      <c r="J15" s="105"/>
      <c r="K15" s="105"/>
    </row>
    <row r="16" spans="1:15" s="57" customFormat="1" ht="80.099999999999994" customHeight="1" x14ac:dyDescent="0.2">
      <c r="A16" s="175"/>
      <c r="B16" s="121">
        <f>'Plano de Ensino'!E104</f>
        <v>0</v>
      </c>
      <c r="C16" s="114">
        <f>'Plano de Ensino'!I104</f>
        <v>0</v>
      </c>
      <c r="D16" s="230">
        <f>'Plano de Ensino'!F104</f>
        <v>0</v>
      </c>
      <c r="E16" s="91"/>
      <c r="F16" s="91"/>
      <c r="G16" s="91"/>
      <c r="H16" s="91"/>
      <c r="I16" s="105"/>
      <c r="J16" s="105"/>
      <c r="K16" s="176"/>
    </row>
    <row r="17" spans="1:11" s="57" customFormat="1" ht="80.099999999999994" customHeight="1" x14ac:dyDescent="0.2">
      <c r="A17" s="175"/>
      <c r="B17" s="121">
        <f>'Plano de Ensino'!E105</f>
        <v>0</v>
      </c>
      <c r="C17" s="114">
        <f>'Plano de Ensino'!I105</f>
        <v>0</v>
      </c>
      <c r="D17" s="230">
        <f>'Plano de Ensino'!F105</f>
        <v>0</v>
      </c>
      <c r="E17" s="91"/>
      <c r="F17" s="91"/>
      <c r="G17" s="91"/>
      <c r="H17" s="91"/>
      <c r="I17" s="105"/>
      <c r="J17" s="105"/>
      <c r="K17" s="176"/>
    </row>
    <row r="18" spans="1:11" s="57" customFormat="1" ht="80.099999999999994" customHeight="1" x14ac:dyDescent="0.2">
      <c r="A18" s="175"/>
      <c r="B18" s="121">
        <f>'Plano de Ensino'!E106</f>
        <v>0</v>
      </c>
      <c r="C18" s="114">
        <f>'Plano de Ensino'!I106</f>
        <v>0</v>
      </c>
      <c r="D18" s="230">
        <f>'Plano de Ensino'!F106</f>
        <v>0</v>
      </c>
      <c r="E18" s="91"/>
      <c r="F18" s="91"/>
      <c r="G18" s="91"/>
      <c r="H18" s="91"/>
      <c r="I18" s="105"/>
      <c r="J18" s="105"/>
      <c r="K18" s="176"/>
    </row>
    <row r="19" spans="1:11" s="57" customFormat="1" ht="80.099999999999994" customHeight="1" x14ac:dyDescent="0.2">
      <c r="A19" s="175"/>
      <c r="B19" s="121">
        <f>'Plano de Ensino'!E107</f>
        <v>0</v>
      </c>
      <c r="C19" s="114">
        <f>'Plano de Ensino'!I107</f>
        <v>0</v>
      </c>
      <c r="D19" s="230">
        <f>'Plano de Ensino'!F107</f>
        <v>0</v>
      </c>
      <c r="E19" s="91"/>
      <c r="F19" s="91"/>
      <c r="G19" s="91"/>
      <c r="H19" s="91"/>
      <c r="I19" s="105"/>
      <c r="J19" s="105"/>
      <c r="K19" s="176"/>
    </row>
    <row r="20" spans="1:11" s="57" customFormat="1" ht="80.099999999999994" customHeight="1" x14ac:dyDescent="0.2">
      <c r="A20" s="175"/>
      <c r="B20" s="121">
        <f>'Plano de Ensino'!E108</f>
        <v>0</v>
      </c>
      <c r="C20" s="114">
        <f>'Plano de Ensino'!I108</f>
        <v>0</v>
      </c>
      <c r="D20" s="230">
        <f>'Plano de Ensino'!F108</f>
        <v>0</v>
      </c>
      <c r="E20" s="91"/>
      <c r="F20" s="91"/>
      <c r="G20" s="91"/>
      <c r="H20" s="91"/>
      <c r="I20" s="105"/>
      <c r="J20" s="105"/>
      <c r="K20" s="176"/>
    </row>
    <row r="21" spans="1:11" s="57" customFormat="1" ht="50.1" hidden="1" customHeight="1" x14ac:dyDescent="0.2">
      <c r="A21" s="77"/>
      <c r="B21" s="87"/>
      <c r="C21" s="67"/>
      <c r="D21" s="67"/>
      <c r="E21" s="85"/>
      <c r="F21" s="85"/>
      <c r="G21" s="85"/>
      <c r="H21" s="85"/>
      <c r="I21" s="85"/>
      <c r="J21" s="68"/>
      <c r="K21" s="86"/>
    </row>
    <row r="22" spans="1:11" s="57" customFormat="1" ht="30" customHeight="1" x14ac:dyDescent="0.2">
      <c r="A22" s="414" t="s">
        <v>382</v>
      </c>
      <c r="B22" s="415"/>
      <c r="C22" s="415"/>
      <c r="D22" s="415"/>
      <c r="E22" s="415"/>
      <c r="F22" s="415"/>
      <c r="G22" s="415"/>
      <c r="H22" s="415"/>
      <c r="I22" s="415"/>
      <c r="J22" s="415"/>
      <c r="K22" s="416"/>
    </row>
    <row r="23" spans="1:11" ht="15" customHeight="1" x14ac:dyDescent="0.25">
      <c r="A23" s="443"/>
      <c r="B23" s="455" t="s">
        <v>386</v>
      </c>
      <c r="C23" s="389" t="s">
        <v>354</v>
      </c>
      <c r="D23" s="446" t="s">
        <v>400</v>
      </c>
      <c r="E23" s="447"/>
      <c r="F23" s="448"/>
      <c r="G23" s="455" t="s">
        <v>383</v>
      </c>
      <c r="H23" s="455"/>
      <c r="I23" s="446" t="s">
        <v>372</v>
      </c>
      <c r="J23" s="447"/>
      <c r="K23" s="476"/>
    </row>
    <row r="24" spans="1:11" x14ac:dyDescent="0.25">
      <c r="A24" s="443"/>
      <c r="B24" s="455"/>
      <c r="C24" s="389"/>
      <c r="D24" s="449"/>
      <c r="E24" s="450"/>
      <c r="F24" s="451"/>
      <c r="G24" s="98" t="s">
        <v>330</v>
      </c>
      <c r="H24" s="98" t="s">
        <v>331</v>
      </c>
      <c r="I24" s="449"/>
      <c r="J24" s="450"/>
      <c r="K24" s="477"/>
    </row>
    <row r="25" spans="1:11" s="104" customFormat="1" ht="300" customHeight="1" x14ac:dyDescent="0.25">
      <c r="A25" s="443"/>
      <c r="B25" s="115" t="str">
        <f>C6</f>
        <v>Desenvolvendo uma interface</v>
      </c>
      <c r="C25" s="116">
        <f>'Plano de Ensino'!D99</f>
        <v>0</v>
      </c>
      <c r="D25" s="452"/>
      <c r="E25" s="453"/>
      <c r="F25" s="454"/>
      <c r="G25" s="103"/>
      <c r="H25" s="103"/>
      <c r="I25" s="478"/>
      <c r="J25" s="479"/>
      <c r="K25" s="480"/>
    </row>
    <row r="26" spans="1:11" ht="30" hidden="1" customHeight="1" x14ac:dyDescent="0.25">
      <c r="A26" s="443"/>
      <c r="B26" s="88"/>
      <c r="C26" s="75"/>
      <c r="D26" s="75"/>
      <c r="E26" s="75"/>
      <c r="F26" s="75"/>
      <c r="G26" s="66"/>
      <c r="H26" s="66"/>
      <c r="I26" s="66"/>
      <c r="J26" s="474"/>
      <c r="K26" s="475"/>
    </row>
    <row r="27" spans="1:11" ht="30" hidden="1" customHeight="1" x14ac:dyDescent="0.25">
      <c r="A27" s="443"/>
      <c r="B27" s="88"/>
      <c r="C27" s="75"/>
      <c r="D27" s="75"/>
      <c r="E27" s="75"/>
      <c r="F27" s="75"/>
      <c r="G27" s="66"/>
      <c r="H27" s="66"/>
      <c r="I27" s="66"/>
      <c r="J27" s="474"/>
      <c r="K27" s="475"/>
    </row>
    <row r="28" spans="1:11" ht="30" hidden="1" customHeight="1" x14ac:dyDescent="0.25">
      <c r="A28" s="443"/>
      <c r="B28" s="88"/>
      <c r="C28" s="75"/>
      <c r="D28" s="75"/>
      <c r="E28" s="75"/>
      <c r="F28" s="75"/>
      <c r="G28" s="66"/>
      <c r="H28" s="66"/>
      <c r="I28" s="66"/>
      <c r="J28" s="474"/>
      <c r="K28" s="475"/>
    </row>
    <row r="29" spans="1:11" ht="30" hidden="1" customHeight="1" x14ac:dyDescent="0.25">
      <c r="A29" s="443"/>
      <c r="B29" s="88"/>
      <c r="C29" s="75"/>
      <c r="D29" s="75"/>
      <c r="E29" s="75"/>
      <c r="F29" s="75"/>
      <c r="G29" s="66"/>
      <c r="H29" s="66"/>
      <c r="I29" s="66"/>
      <c r="J29" s="474"/>
      <c r="K29" s="475"/>
    </row>
    <row r="30" spans="1:11" ht="30" hidden="1" customHeight="1" x14ac:dyDescent="0.25">
      <c r="A30" s="77"/>
      <c r="B30" s="88"/>
      <c r="C30" s="75"/>
      <c r="D30" s="75"/>
      <c r="E30" s="75"/>
      <c r="F30" s="75"/>
      <c r="G30" s="66"/>
      <c r="H30" s="66"/>
      <c r="I30" s="66"/>
      <c r="J30" s="474"/>
      <c r="K30" s="475"/>
    </row>
    <row r="31" spans="1:11" ht="15" customHeight="1" x14ac:dyDescent="0.25">
      <c r="A31" s="468" t="s">
        <v>387</v>
      </c>
      <c r="B31" s="469"/>
      <c r="C31" s="469"/>
      <c r="D31" s="469"/>
      <c r="E31" s="469"/>
      <c r="F31" s="469"/>
      <c r="G31" s="469"/>
      <c r="H31" s="469"/>
      <c r="I31" s="469"/>
      <c r="J31" s="469"/>
      <c r="K31" s="470"/>
    </row>
    <row r="32" spans="1:11" ht="144.75" customHeight="1" thickBot="1" x14ac:dyDescent="0.3">
      <c r="A32" s="471"/>
      <c r="B32" s="472"/>
      <c r="C32" s="472"/>
      <c r="D32" s="472"/>
      <c r="E32" s="472"/>
      <c r="F32" s="472"/>
      <c r="G32" s="472"/>
      <c r="H32" s="472"/>
      <c r="I32" s="472"/>
      <c r="J32" s="472"/>
      <c r="K32" s="473"/>
    </row>
    <row r="33" spans="2:13" ht="15.75" thickTop="1" x14ac:dyDescent="0.25"/>
    <row r="34" spans="2:13" ht="30" hidden="1" x14ac:dyDescent="0.25">
      <c r="B34" s="53" t="s">
        <v>368</v>
      </c>
      <c r="C34" s="53" t="s">
        <v>369</v>
      </c>
    </row>
    <row r="35" spans="2:13" hidden="1" x14ac:dyDescent="0.25">
      <c r="B35" s="53" t="str">
        <f>'PSA1 (aluno)'!A47</f>
        <v>Desenvolvendo uma interface</v>
      </c>
      <c r="C35" s="58" t="str">
        <f>'PSA1 (aluno)'!A21</f>
        <v>Estudos dos conteúdos programáticos e realização dos exercícios de passagem.</v>
      </c>
      <c r="D35" s="58"/>
      <c r="E35" s="60" t="s">
        <v>318</v>
      </c>
      <c r="F35" s="60"/>
      <c r="G35" s="60"/>
      <c r="H35" s="60"/>
      <c r="I35" s="60"/>
      <c r="J35" s="60"/>
      <c r="K35" s="60"/>
      <c r="L35" s="60"/>
      <c r="M35" s="61"/>
    </row>
    <row r="36" spans="2:13" hidden="1" x14ac:dyDescent="0.25">
      <c r="B36" s="53" t="str">
        <f>'PSA1 (aluno)'!A48</f>
        <v>Site responsivo</v>
      </c>
      <c r="C36" s="58" t="str">
        <f>'PSA1 (aluno)'!A22</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D36" s="58"/>
      <c r="E36" s="62" t="s">
        <v>320</v>
      </c>
      <c r="F36" s="62"/>
      <c r="G36" s="62"/>
      <c r="H36" s="62"/>
      <c r="I36" s="62"/>
      <c r="J36" s="62"/>
      <c r="K36" s="62"/>
      <c r="L36" s="62"/>
      <c r="M36" s="63"/>
    </row>
    <row r="37" spans="2:13" hidden="1" x14ac:dyDescent="0.25">
      <c r="B37" s="53">
        <f>'PSA1 (aluno)'!A49</f>
        <v>0</v>
      </c>
      <c r="C37" s="58" t="str">
        <f>'PSA1 (aluno)'!A23</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D37" s="58"/>
      <c r="E37" s="62" t="s">
        <v>321</v>
      </c>
      <c r="F37" s="62"/>
      <c r="G37" s="62"/>
      <c r="H37" s="62"/>
      <c r="I37" s="62"/>
      <c r="J37" s="62"/>
      <c r="K37" s="62"/>
      <c r="L37" s="62"/>
      <c r="M37" s="63"/>
    </row>
    <row r="38" spans="2:13" hidden="1" x14ac:dyDescent="0.25">
      <c r="B38" s="53">
        <f>'PSA1 (aluno)'!A50</f>
        <v>0</v>
      </c>
      <c r="C38" s="58">
        <f>'PSA1 (aluno)'!A24</f>
        <v>0</v>
      </c>
      <c r="D38" s="58"/>
      <c r="E38" s="64" t="s">
        <v>322</v>
      </c>
      <c r="F38" s="64"/>
      <c r="G38" s="64"/>
      <c r="H38" s="64"/>
      <c r="I38" s="64"/>
      <c r="J38" s="64"/>
      <c r="K38" s="64"/>
      <c r="L38" s="64"/>
      <c r="M38" s="65"/>
    </row>
    <row r="39" spans="2:13" hidden="1" x14ac:dyDescent="0.25">
      <c r="B39" s="53">
        <f>'PSA1 (aluno)'!A51</f>
        <v>0</v>
      </c>
      <c r="C39" s="58">
        <f>'PSA1 (aluno)'!A25</f>
        <v>0</v>
      </c>
      <c r="D39" s="58"/>
    </row>
    <row r="40" spans="2:13" hidden="1" x14ac:dyDescent="0.25">
      <c r="B40" s="53">
        <f>'PSA1 (aluno)'!A52</f>
        <v>0</v>
      </c>
      <c r="C40" s="58">
        <f>'PSA1 (aluno)'!A26</f>
        <v>0</v>
      </c>
      <c r="D40" s="58"/>
    </row>
    <row r="41" spans="2:13" hidden="1" x14ac:dyDescent="0.25">
      <c r="B41" s="53">
        <f>'PSA1 (aluno)'!A53</f>
        <v>0</v>
      </c>
      <c r="C41" s="58">
        <f>'PSA1 (aluno)'!A27</f>
        <v>0</v>
      </c>
      <c r="D41" s="58"/>
    </row>
    <row r="42" spans="2:13" hidden="1" x14ac:dyDescent="0.25">
      <c r="B42" s="53">
        <f>'PSA1 (aluno)'!A54</f>
        <v>0</v>
      </c>
      <c r="C42" s="58">
        <f>'PSA1 (aluno)'!A28</f>
        <v>0</v>
      </c>
      <c r="D42" s="58"/>
    </row>
    <row r="43" spans="2:13" hidden="1" x14ac:dyDescent="0.25">
      <c r="B43" s="53">
        <f>'PSA1 (aluno)'!A55</f>
        <v>0</v>
      </c>
      <c r="C43" s="58">
        <f>'PSA1 (aluno)'!A29</f>
        <v>0</v>
      </c>
      <c r="D43" s="58"/>
    </row>
    <row r="44" spans="2:13" hidden="1" x14ac:dyDescent="0.25">
      <c r="B44" s="53">
        <f>'PSA1 (aluno)'!A56</f>
        <v>0</v>
      </c>
      <c r="C44" s="58">
        <f>'PSA1 (aluno)'!A30</f>
        <v>0</v>
      </c>
      <c r="D44" s="58"/>
    </row>
    <row r="45" spans="2:13" x14ac:dyDescent="0.25">
      <c r="C45" s="58"/>
      <c r="D45" s="58"/>
    </row>
  </sheetData>
  <mergeCells count="40">
    <mergeCell ref="J29:K29"/>
    <mergeCell ref="J30:K30"/>
    <mergeCell ref="A31:K31"/>
    <mergeCell ref="A32:K32"/>
    <mergeCell ref="J27:K27"/>
    <mergeCell ref="A23:A29"/>
    <mergeCell ref="B23:B24"/>
    <mergeCell ref="C23:C24"/>
    <mergeCell ref="G23:H23"/>
    <mergeCell ref="J26:K26"/>
    <mergeCell ref="I23:K24"/>
    <mergeCell ref="I25:K25"/>
    <mergeCell ref="J28:K28"/>
    <mergeCell ref="A5:B5"/>
    <mergeCell ref="C5:H5"/>
    <mergeCell ref="J5:K5"/>
    <mergeCell ref="A6:B6"/>
    <mergeCell ref="C6:K6"/>
    <mergeCell ref="A1:K1"/>
    <mergeCell ref="A2:K2"/>
    <mergeCell ref="A3:K3"/>
    <mergeCell ref="A4:B4"/>
    <mergeCell ref="C4:H4"/>
    <mergeCell ref="J4:K4"/>
    <mergeCell ref="D9:D10"/>
    <mergeCell ref="D23:F24"/>
    <mergeCell ref="D25:F25"/>
    <mergeCell ref="A7:B7"/>
    <mergeCell ref="C7:K7"/>
    <mergeCell ref="A8:K8"/>
    <mergeCell ref="A9:A15"/>
    <mergeCell ref="B9:B10"/>
    <mergeCell ref="E9:E10"/>
    <mergeCell ref="F9:F10"/>
    <mergeCell ref="G9:G10"/>
    <mergeCell ref="H9:H10"/>
    <mergeCell ref="I9:I10"/>
    <mergeCell ref="J9:J10"/>
    <mergeCell ref="K9:K10"/>
    <mergeCell ref="A22:K22"/>
  </mergeCells>
  <conditionalFormatting sqref="C7:D7">
    <cfRule type="cellIs" dxfId="8" priority="3" operator="equal">
      <formula>0</formula>
    </cfRule>
  </conditionalFormatting>
  <conditionalFormatting sqref="C7:D7">
    <cfRule type="cellIs" dxfId="7" priority="2" operator="equal">
      <formula>0</formula>
    </cfRule>
  </conditionalFormatting>
  <conditionalFormatting sqref="C7:D7">
    <cfRule type="cellIs" dxfId="6" priority="1" operator="equal">
      <formula>0</formula>
    </cfRule>
  </conditionalFormatting>
  <dataValidations count="2">
    <dataValidation allowBlank="1" showInputMessage="1" showErrorMessage="1" errorTitle="ATENÇÃO" error="Escolher título da situação de aprendizagem na lista suspensa" sqref="C6:K6"/>
    <dataValidation allowBlank="1" showInputMessage="1" showErrorMessage="1" sqref="C7:K7"/>
  </dataValidations>
  <printOptions horizontalCentered="1" verticalCentered="1"/>
  <pageMargins left="0.23622047244094491" right="0.23622047244094491" top="1.1417322834645669" bottom="0.74803149606299213" header="0.31496062992125984" footer="0.31496062992125984"/>
  <pageSetup paperSize="9" scale="59" fitToHeight="2" orientation="landscape" r:id="rId1"/>
  <headerFooter>
    <oddHeader>&amp;C&amp;G</oddHeader>
  </headerFooter>
  <rowBreaks count="2" manualBreakCount="2">
    <brk id="15" max="9" man="1"/>
    <brk id="21" max="7" man="1"/>
  </rowBreaks>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5">
    <tabColor rgb="FF7030A0"/>
  </sheetPr>
  <dimension ref="A1:O110"/>
  <sheetViews>
    <sheetView view="pageBreakPreview" zoomScale="85" zoomScaleNormal="97" zoomScaleSheetLayoutView="85" workbookViewId="0">
      <selection activeCell="A8" sqref="A8:B8"/>
    </sheetView>
  </sheetViews>
  <sheetFormatPr defaultRowHeight="15" x14ac:dyDescent="0.25"/>
  <cols>
    <col min="1" max="1" width="69.28515625" style="13" customWidth="1"/>
    <col min="2" max="2" width="9.42578125" style="13" customWidth="1"/>
    <col min="3" max="3" width="9.140625" style="13"/>
    <col min="4" max="4" width="7.7109375" style="13" customWidth="1"/>
    <col min="5" max="5" width="9.140625" style="13"/>
    <col min="6" max="6" width="13.7109375" style="13" customWidth="1"/>
    <col min="7" max="8" width="9.140625" style="13"/>
    <col min="9" max="9" width="11.28515625" style="13" customWidth="1"/>
    <col min="10" max="11" width="9.140625" style="13"/>
    <col min="12" max="12" width="9.28515625" style="13" bestFit="1" customWidth="1"/>
    <col min="13" max="14" width="9.140625" style="13"/>
    <col min="15" max="15" width="11.28515625" style="13" customWidth="1"/>
    <col min="16" max="16384" width="9.140625" style="13"/>
  </cols>
  <sheetData>
    <row r="1" spans="1:15" ht="15.75" thickTop="1" x14ac:dyDescent="0.25">
      <c r="A1" s="425"/>
      <c r="B1" s="426"/>
      <c r="C1" s="426"/>
      <c r="D1" s="426"/>
      <c r="E1" s="426"/>
      <c r="F1" s="426"/>
      <c r="G1" s="426"/>
      <c r="H1" s="426"/>
      <c r="I1" s="426"/>
      <c r="J1" s="426"/>
      <c r="K1" s="426"/>
      <c r="L1" s="426"/>
      <c r="M1" s="426"/>
      <c r="N1" s="426"/>
      <c r="O1" s="427"/>
    </row>
    <row r="2" spans="1:15" ht="18" x14ac:dyDescent="0.25">
      <c r="A2" s="403" t="s">
        <v>463</v>
      </c>
      <c r="B2" s="404"/>
      <c r="C2" s="404"/>
      <c r="D2" s="404"/>
      <c r="E2" s="404"/>
      <c r="F2" s="404"/>
      <c r="G2" s="404"/>
      <c r="H2" s="404"/>
      <c r="I2" s="404"/>
      <c r="J2" s="404"/>
      <c r="K2" s="404"/>
      <c r="L2" s="404"/>
      <c r="M2" s="404"/>
      <c r="N2" s="404"/>
      <c r="O2" s="405"/>
    </row>
    <row r="3" spans="1:15" s="14" customFormat="1" ht="24" customHeight="1" x14ac:dyDescent="0.25">
      <c r="A3" s="406" t="s">
        <v>323</v>
      </c>
      <c r="B3" s="407"/>
      <c r="C3" s="407"/>
      <c r="D3" s="407"/>
      <c r="E3" s="407"/>
      <c r="F3" s="407"/>
      <c r="G3" s="407"/>
      <c r="H3" s="407"/>
      <c r="I3" s="407"/>
      <c r="J3" s="407"/>
      <c r="K3" s="407"/>
      <c r="L3" s="407"/>
      <c r="M3" s="407"/>
      <c r="N3" s="407"/>
      <c r="O3" s="408"/>
    </row>
    <row r="4" spans="1:15" s="14" customFormat="1" ht="20.25" customHeight="1" x14ac:dyDescent="0.25">
      <c r="A4" s="409" t="s">
        <v>365</v>
      </c>
      <c r="B4" s="410"/>
      <c r="C4" s="410"/>
      <c r="D4" s="410"/>
      <c r="E4" s="410"/>
      <c r="F4" s="410"/>
      <c r="G4" s="410"/>
      <c r="H4" s="410"/>
      <c r="I4" s="410"/>
      <c r="J4" s="410"/>
      <c r="K4" s="410"/>
      <c r="L4" s="410"/>
      <c r="M4" s="410"/>
      <c r="N4" s="410"/>
      <c r="O4" s="411"/>
    </row>
    <row r="5" spans="1:15" s="14" customFormat="1" ht="18" customHeight="1" x14ac:dyDescent="0.25">
      <c r="A5" s="399" t="str">
        <f>'Plano de Ensino'!A3:C3</f>
        <v>Nome do curso:</v>
      </c>
      <c r="B5" s="400"/>
      <c r="C5" s="412" t="str">
        <f>'Plano de Ensino'!D3</f>
        <v>Técnico em Informática para Internet</v>
      </c>
      <c r="D5" s="412"/>
      <c r="E5" s="412"/>
      <c r="F5" s="412"/>
      <c r="G5" s="412"/>
      <c r="H5" s="412"/>
      <c r="I5" s="412"/>
      <c r="J5" s="412"/>
      <c r="K5" s="412"/>
      <c r="L5" s="412"/>
      <c r="M5" s="383" t="s">
        <v>0</v>
      </c>
      <c r="N5" s="383"/>
      <c r="O5" s="113" t="s">
        <v>307</v>
      </c>
    </row>
    <row r="6" spans="1:15" s="14" customFormat="1" ht="24.95" customHeight="1" x14ac:dyDescent="0.25">
      <c r="A6" s="395" t="str">
        <f>'Plano de Ensino'!A4:C4</f>
        <v>Unidade  Curricular:</v>
      </c>
      <c r="B6" s="383"/>
      <c r="C6" s="412" t="str">
        <f>'Plano de Ensino'!D4</f>
        <v>Estruturação de Inferface Web</v>
      </c>
      <c r="D6" s="412"/>
      <c r="E6" s="412"/>
      <c r="F6" s="412"/>
      <c r="G6" s="412"/>
      <c r="H6" s="412"/>
      <c r="I6" s="412"/>
      <c r="J6" s="412"/>
      <c r="K6" s="412"/>
      <c r="L6" s="412"/>
      <c r="M6" s="383" t="str">
        <f>'Plano de Ensino'!K4</f>
        <v xml:space="preserve">Carga horária: </v>
      </c>
      <c r="N6" s="383"/>
      <c r="O6" s="112">
        <f>'Plano de Ensino'!O4</f>
        <v>80</v>
      </c>
    </row>
    <row r="7" spans="1:15" s="14" customFormat="1" ht="24.95" customHeight="1" x14ac:dyDescent="0.25">
      <c r="A7" s="395" t="s">
        <v>324</v>
      </c>
      <c r="B7" s="396"/>
      <c r="C7" s="387" t="str">
        <f>'Plano de Ensino'!B9</f>
        <v>Desenvolvendo uma interface</v>
      </c>
      <c r="D7" s="387"/>
      <c r="E7" s="387"/>
      <c r="F7" s="387"/>
      <c r="G7" s="387"/>
      <c r="H7" s="387"/>
      <c r="I7" s="387"/>
      <c r="J7" s="387"/>
      <c r="K7" s="387"/>
      <c r="L7" s="387"/>
      <c r="M7" s="387"/>
      <c r="N7" s="387"/>
      <c r="O7" s="388"/>
    </row>
    <row r="8" spans="1:15" s="14" customFormat="1" ht="39.75" customHeight="1" x14ac:dyDescent="0.25">
      <c r="A8" s="397" t="s">
        <v>465</v>
      </c>
      <c r="B8" s="398"/>
      <c r="C8" s="393"/>
      <c r="D8" s="393"/>
      <c r="E8" s="393"/>
      <c r="F8" s="393"/>
      <c r="G8" s="393"/>
      <c r="H8" s="393"/>
      <c r="I8" s="393"/>
      <c r="J8" s="393"/>
      <c r="K8" s="393"/>
      <c r="L8" s="393"/>
      <c r="M8" s="393"/>
      <c r="N8" s="393"/>
      <c r="O8" s="394"/>
    </row>
    <row r="9" spans="1:15" s="15" customFormat="1" ht="24.95" customHeight="1" x14ac:dyDescent="0.2">
      <c r="A9" s="384" t="s">
        <v>361</v>
      </c>
      <c r="B9" s="385"/>
      <c r="C9" s="385"/>
      <c r="D9" s="385"/>
      <c r="E9" s="385"/>
      <c r="F9" s="385"/>
      <c r="G9" s="385"/>
      <c r="H9" s="385"/>
      <c r="I9" s="385"/>
      <c r="J9" s="385"/>
      <c r="K9" s="385"/>
      <c r="L9" s="385"/>
      <c r="M9" s="385"/>
      <c r="N9" s="385"/>
      <c r="O9" s="386"/>
    </row>
    <row r="10" spans="1:15" s="15" customFormat="1" ht="96" customHeight="1" x14ac:dyDescent="0.2">
      <c r="A10" s="390"/>
      <c r="B10" s="391"/>
      <c r="C10" s="391"/>
      <c r="D10" s="391"/>
      <c r="E10" s="391"/>
      <c r="F10" s="391"/>
      <c r="G10" s="391"/>
      <c r="H10" s="391"/>
      <c r="I10" s="391"/>
      <c r="J10" s="391"/>
      <c r="K10" s="391"/>
      <c r="L10" s="391"/>
      <c r="M10" s="391"/>
      <c r="N10" s="391"/>
      <c r="O10" s="392"/>
    </row>
    <row r="11" spans="1:15" s="15" customFormat="1" ht="20.100000000000001" customHeight="1" x14ac:dyDescent="0.2">
      <c r="A11" s="384" t="s">
        <v>325</v>
      </c>
      <c r="B11" s="385"/>
      <c r="C11" s="385"/>
      <c r="D11" s="385"/>
      <c r="E11" s="385"/>
      <c r="F11" s="385"/>
      <c r="G11" s="385"/>
      <c r="H11" s="385"/>
      <c r="I11" s="385"/>
      <c r="J11" s="385"/>
      <c r="K11" s="385"/>
      <c r="L11" s="385"/>
      <c r="M11" s="385"/>
      <c r="N11" s="385"/>
      <c r="O11" s="386"/>
    </row>
    <row r="12" spans="1:15" s="15" customFormat="1" ht="88.5" customHeight="1" x14ac:dyDescent="0.2">
      <c r="A12" s="390"/>
      <c r="B12" s="391"/>
      <c r="C12" s="391"/>
      <c r="D12" s="391"/>
      <c r="E12" s="391"/>
      <c r="F12" s="391"/>
      <c r="G12" s="391"/>
      <c r="H12" s="391"/>
      <c r="I12" s="391"/>
      <c r="J12" s="391"/>
      <c r="K12" s="391"/>
      <c r="L12" s="391"/>
      <c r="M12" s="391"/>
      <c r="N12" s="391"/>
      <c r="O12" s="392"/>
    </row>
    <row r="13" spans="1:15" s="15" customFormat="1" ht="20.100000000000001" customHeight="1" x14ac:dyDescent="0.2">
      <c r="A13" s="384" t="s">
        <v>362</v>
      </c>
      <c r="B13" s="385"/>
      <c r="C13" s="385"/>
      <c r="D13" s="385"/>
      <c r="E13" s="385"/>
      <c r="F13" s="385"/>
      <c r="G13" s="385"/>
      <c r="H13" s="385"/>
      <c r="I13" s="385"/>
      <c r="J13" s="385"/>
      <c r="K13" s="385"/>
      <c r="L13" s="385"/>
      <c r="M13" s="385"/>
      <c r="N13" s="385"/>
      <c r="O13" s="386"/>
    </row>
    <row r="14" spans="1:15" s="15" customFormat="1" ht="88.5" customHeight="1" x14ac:dyDescent="0.2">
      <c r="A14" s="390"/>
      <c r="B14" s="391"/>
      <c r="C14" s="391"/>
      <c r="D14" s="391"/>
      <c r="E14" s="391"/>
      <c r="F14" s="391"/>
      <c r="G14" s="391"/>
      <c r="H14" s="391"/>
      <c r="I14" s="391"/>
      <c r="J14" s="391"/>
      <c r="K14" s="391"/>
      <c r="L14" s="391"/>
      <c r="M14" s="391"/>
      <c r="N14" s="391"/>
      <c r="O14" s="392"/>
    </row>
    <row r="15" spans="1:15" s="15" customFormat="1" ht="20.100000000000001" customHeight="1" x14ac:dyDescent="0.2">
      <c r="A15" s="384" t="s">
        <v>392</v>
      </c>
      <c r="B15" s="385"/>
      <c r="C15" s="385"/>
      <c r="D15" s="385"/>
      <c r="E15" s="385"/>
      <c r="F15" s="385"/>
      <c r="G15" s="385"/>
      <c r="H15" s="385"/>
      <c r="I15" s="385"/>
      <c r="J15" s="385"/>
      <c r="K15" s="385"/>
      <c r="L15" s="385"/>
      <c r="M15" s="385"/>
      <c r="N15" s="385"/>
      <c r="O15" s="386"/>
    </row>
    <row r="16" spans="1:15" s="15" customFormat="1" ht="76.5" customHeight="1" x14ac:dyDescent="0.2">
      <c r="A16" s="417"/>
      <c r="B16" s="418"/>
      <c r="C16" s="418"/>
      <c r="D16" s="418"/>
      <c r="E16" s="418"/>
      <c r="F16" s="418"/>
      <c r="G16" s="418"/>
      <c r="H16" s="418"/>
      <c r="I16" s="418"/>
      <c r="J16" s="418"/>
      <c r="K16" s="418"/>
      <c r="L16" s="418"/>
      <c r="M16" s="418"/>
      <c r="N16" s="418"/>
      <c r="O16" s="419"/>
    </row>
    <row r="17" spans="1:15" s="49" customFormat="1" ht="31.5" customHeight="1" x14ac:dyDescent="0.3">
      <c r="A17" s="414" t="s">
        <v>364</v>
      </c>
      <c r="B17" s="415"/>
      <c r="C17" s="415"/>
      <c r="D17" s="415"/>
      <c r="E17" s="415"/>
      <c r="F17" s="415"/>
      <c r="G17" s="415"/>
      <c r="H17" s="415"/>
      <c r="I17" s="415"/>
      <c r="J17" s="415"/>
      <c r="K17" s="415"/>
      <c r="L17" s="415"/>
      <c r="M17" s="415"/>
      <c r="N17" s="415"/>
      <c r="O17" s="416"/>
    </row>
    <row r="18" spans="1:15" ht="36" customHeight="1" x14ac:dyDescent="0.25">
      <c r="A18" s="78" t="s">
        <v>312</v>
      </c>
      <c r="B18" s="389" t="s">
        <v>363</v>
      </c>
      <c r="C18" s="296" t="s">
        <v>315</v>
      </c>
      <c r="D18" s="296"/>
      <c r="E18" s="296"/>
      <c r="F18" s="296"/>
      <c r="G18" s="296"/>
      <c r="H18" s="296" t="s">
        <v>316</v>
      </c>
      <c r="I18" s="296"/>
      <c r="J18" s="296"/>
      <c r="K18" s="296"/>
      <c r="L18" s="296"/>
      <c r="M18" s="431" t="s">
        <v>314</v>
      </c>
      <c r="N18" s="432"/>
      <c r="O18" s="433"/>
    </row>
    <row r="19" spans="1:15" ht="45" customHeight="1" x14ac:dyDescent="0.25">
      <c r="A19" s="413" t="s">
        <v>332</v>
      </c>
      <c r="B19" s="389"/>
      <c r="C19" s="187" t="s">
        <v>289</v>
      </c>
      <c r="D19" s="420" t="s">
        <v>397</v>
      </c>
      <c r="E19" s="420" t="s">
        <v>398</v>
      </c>
      <c r="F19" s="420" t="s">
        <v>358</v>
      </c>
      <c r="G19" s="420" t="s">
        <v>357</v>
      </c>
      <c r="H19" s="179" t="s">
        <v>289</v>
      </c>
      <c r="I19" s="420" t="s">
        <v>385</v>
      </c>
      <c r="J19" s="420" t="s">
        <v>339</v>
      </c>
      <c r="K19" s="420" t="s">
        <v>358</v>
      </c>
      <c r="L19" s="420" t="s">
        <v>357</v>
      </c>
      <c r="M19" s="434"/>
      <c r="N19" s="435"/>
      <c r="O19" s="436"/>
    </row>
    <row r="20" spans="1:15" ht="21" x14ac:dyDescent="0.25">
      <c r="A20" s="413"/>
      <c r="B20" s="70">
        <f>SUM(B21:B44)</f>
        <v>36</v>
      </c>
      <c r="C20" s="70">
        <f t="shared" ref="C20:H20" si="0">SUM(C21:C44)</f>
        <v>28</v>
      </c>
      <c r="D20" s="302"/>
      <c r="E20" s="302"/>
      <c r="F20" s="302"/>
      <c r="G20" s="302"/>
      <c r="H20" s="70">
        <f t="shared" si="0"/>
        <v>8</v>
      </c>
      <c r="I20" s="302"/>
      <c r="J20" s="302"/>
      <c r="K20" s="302"/>
      <c r="L20" s="302"/>
      <c r="M20" s="437"/>
      <c r="N20" s="438"/>
      <c r="O20" s="439"/>
    </row>
    <row r="21" spans="1:15" ht="30" x14ac:dyDescent="0.25">
      <c r="A21" s="124" t="str">
        <f>'Plano de Ensino'!E9</f>
        <v>Estudos dos conteúdos programáticos e realização dos exercícios de passagem.</v>
      </c>
      <c r="B21" s="123">
        <f>'Plano de Ensino'!I9</f>
        <v>22</v>
      </c>
      <c r="C21" s="110">
        <f>'Plano de Ensino'!K9</f>
        <v>22</v>
      </c>
      <c r="D21" s="111" t="str">
        <f>IF('Plano de Ensino'!L9&gt;0,'Plano de Ensino'!L9,"-")</f>
        <v>-</v>
      </c>
      <c r="E21" s="111" t="str">
        <f>IF('Plano de Ensino'!M9&gt;0,'Plano de Ensino'!M9,"-")</f>
        <v>-</v>
      </c>
      <c r="F21" s="111" t="str">
        <f>IF('Plano de Ensino'!N9&gt;0,'Plano de Ensino'!N9,"-")</f>
        <v>-</v>
      </c>
      <c r="G21" s="111" t="str">
        <f>IF('Plano de Ensino'!O9&gt;0,'Plano de Ensino'!O9,"-")</f>
        <v>-</v>
      </c>
      <c r="H21" s="111" t="str">
        <f>IF('Plano de Ensino'!P9&gt;0,'Plano de Ensino'!P9,"-")</f>
        <v>-</v>
      </c>
      <c r="I21" s="111" t="str">
        <f>IF('Plano de Ensino'!R9&gt;0,'Plano de Ensino'!R9,"-")</f>
        <v>-</v>
      </c>
      <c r="J21" s="111" t="str">
        <f>IF('Plano de Ensino'!S9&gt;0,'Plano de Ensino'!S9,"-")</f>
        <v>-</v>
      </c>
      <c r="K21" s="111" t="str">
        <f>IF('Plano de Ensino'!T9&gt;0,'Plano de Ensino'!T9,"-")</f>
        <v>-</v>
      </c>
      <c r="L21" s="111" t="str">
        <f>IF('Plano de Ensino'!U9&gt;0,'Plano de Ensino'!U9,"-")</f>
        <v>-</v>
      </c>
      <c r="M21" s="440" t="str">
        <f>IF('Plano de Ensino'!V9&gt;0,'Plano de Ensino'!V9,"-")</f>
        <v>-</v>
      </c>
      <c r="N21" s="441"/>
      <c r="O21" s="442"/>
    </row>
    <row r="22" spans="1:15" ht="409.5" x14ac:dyDescent="0.25">
      <c r="A22" s="124"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B22" s="123">
        <f>'Plano de Ensino'!I10</f>
        <v>6</v>
      </c>
      <c r="C22" s="110">
        <f>'Plano de Ensino'!K10</f>
        <v>6</v>
      </c>
      <c r="D22" s="111" t="str">
        <f>IF('Plano de Ensino'!L10&gt;0,'Plano de Ensino'!L10,"-")</f>
        <v>Entrega de Atividade</v>
      </c>
      <c r="E22" s="111" t="str">
        <f>IF('Plano de Ensino'!M10&gt;0,'Plano de Ensino'!M10,"-")</f>
        <v>sim</v>
      </c>
      <c r="F22" s="111" t="str">
        <f>IF('Plano de Ensino'!N10&gt;0,'Plano de Ensino'!N10,"-")</f>
        <v>-</v>
      </c>
      <c r="G22" s="111" t="str">
        <f>IF('Plano de Ensino'!O10&gt;0,'Plano de Ensino'!O10,"-")</f>
        <v>-</v>
      </c>
      <c r="H22" s="111" t="str">
        <f>IF('Plano de Ensino'!P10&gt;0,'Plano de Ensino'!P10,"-")</f>
        <v>-</v>
      </c>
      <c r="I22" s="111" t="str">
        <f>IF('Plano de Ensino'!R10&gt;0,'Plano de Ensino'!R10,"-")</f>
        <v>-</v>
      </c>
      <c r="J22" s="111" t="str">
        <f>IF('Plano de Ensino'!S10&gt;0,'Plano de Ensino'!S10,"-")</f>
        <v>-</v>
      </c>
      <c r="K22" s="111" t="str">
        <f>IF('Plano de Ensino'!T10&gt;0,'Plano de Ensino'!T10,"-")</f>
        <v>-</v>
      </c>
      <c r="L22" s="111" t="str">
        <f>IF('Plano de Ensino'!U10&gt;0,'Plano de Ensino'!U10,"-")</f>
        <v>-</v>
      </c>
      <c r="M22" s="440" t="str">
        <f>IF('Plano de Ensino'!V10&gt;0,'Plano de Ensino'!V10,"-")</f>
        <v>Grupo</v>
      </c>
      <c r="N22" s="441"/>
      <c r="O22" s="442"/>
    </row>
    <row r="23" spans="1:15" ht="255" x14ac:dyDescent="0.25">
      <c r="A23" s="124"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B23" s="123">
        <f>'Plano de Ensino'!I11</f>
        <v>8</v>
      </c>
      <c r="C23" s="110">
        <f>'Plano de Ensino'!K11</f>
        <v>0</v>
      </c>
      <c r="D23" s="111" t="str">
        <f>IF('Plano de Ensino'!L11&gt;0,'Plano de Ensino'!L11,"-")</f>
        <v>-</v>
      </c>
      <c r="E23" s="111" t="str">
        <f>IF('Plano de Ensino'!M11&gt;0,'Plano de Ensino'!M11,"-")</f>
        <v>-</v>
      </c>
      <c r="F23" s="111" t="str">
        <f>IF('Plano de Ensino'!N11&gt;0,'Plano de Ensino'!N11,"-")</f>
        <v>-</v>
      </c>
      <c r="G23" s="111" t="str">
        <f>IF('Plano de Ensino'!O11&gt;0,'Plano de Ensino'!O11,"-")</f>
        <v>-</v>
      </c>
      <c r="H23" s="111">
        <f>IF('Plano de Ensino'!P11&gt;0,'Plano de Ensino'!P11,"-")</f>
        <v>8</v>
      </c>
      <c r="I23" s="111" t="str">
        <f>IF('Plano de Ensino'!R11&gt;0,'Plano de Ensino'!R11,"-")</f>
        <v>sim</v>
      </c>
      <c r="J23" s="111" t="str">
        <f>IF('Plano de Ensino'!S11&gt;0,'Plano de Ensino'!S11,"-")</f>
        <v>-</v>
      </c>
      <c r="K23" s="111" t="str">
        <f>IF('Plano de Ensino'!T11&gt;0,'Plano de Ensino'!T11,"-")</f>
        <v>-</v>
      </c>
      <c r="L23" s="111" t="str">
        <f>IF('Plano de Ensino'!U11&gt;0,'Plano de Ensino'!U11,"-")</f>
        <v>sim</v>
      </c>
      <c r="M23" s="440" t="str">
        <f>IF('Plano de Ensino'!V11&gt;0,'Plano de Ensino'!V11,"-")</f>
        <v>Grupo</v>
      </c>
      <c r="N23" s="441"/>
      <c r="O23" s="442"/>
    </row>
    <row r="24" spans="1:15" x14ac:dyDescent="0.25">
      <c r="A24" s="124">
        <f>'Plano de Ensino'!E12</f>
        <v>0</v>
      </c>
      <c r="B24" s="123">
        <f>'Plano de Ensino'!I12</f>
        <v>0</v>
      </c>
      <c r="C24" s="110">
        <f>'Plano de Ensino'!K12</f>
        <v>0</v>
      </c>
      <c r="D24" s="111" t="str">
        <f>IF('Plano de Ensino'!L12&gt;0,'Plano de Ensino'!L12,"-")</f>
        <v>-</v>
      </c>
      <c r="E24" s="111" t="str">
        <f>IF('Plano de Ensino'!M12&gt;0,'Plano de Ensino'!M12,"-")</f>
        <v>-</v>
      </c>
      <c r="F24" s="111" t="str">
        <f>IF('Plano de Ensino'!N12&gt;0,'Plano de Ensino'!N12,"-")</f>
        <v>-</v>
      </c>
      <c r="G24" s="111" t="str">
        <f>IF('Plano de Ensino'!O12&gt;0,'Plano de Ensino'!O12,"-")</f>
        <v>-</v>
      </c>
      <c r="H24" s="111" t="str">
        <f>IF('Plano de Ensino'!P12&gt;0,'Plano de Ensino'!P12,"-")</f>
        <v>-</v>
      </c>
      <c r="I24" s="111" t="str">
        <f>IF('Plano de Ensino'!R12&gt;0,'Plano de Ensino'!R12,"-")</f>
        <v>-</v>
      </c>
      <c r="J24" s="111" t="str">
        <f>IF('Plano de Ensino'!S12&gt;0,'Plano de Ensino'!S12,"-")</f>
        <v>-</v>
      </c>
      <c r="K24" s="111" t="str">
        <f>IF('Plano de Ensino'!T12&gt;0,'Plano de Ensino'!T12,"-")</f>
        <v>-</v>
      </c>
      <c r="L24" s="111" t="str">
        <f>IF('Plano de Ensino'!U12&gt;0,'Plano de Ensino'!U12,"-")</f>
        <v>-</v>
      </c>
      <c r="M24" s="440" t="str">
        <f>IF('Plano de Ensino'!V12&gt;0,'Plano de Ensino'!V12,"-")</f>
        <v>-</v>
      </c>
      <c r="N24" s="441"/>
      <c r="O24" s="442"/>
    </row>
    <row r="25" spans="1:15" x14ac:dyDescent="0.25">
      <c r="A25" s="124">
        <f>'Plano de Ensino'!E13</f>
        <v>0</v>
      </c>
      <c r="B25" s="123">
        <f>'Plano de Ensino'!I13</f>
        <v>0</v>
      </c>
      <c r="C25" s="110">
        <f>'Plano de Ensino'!K13</f>
        <v>0</v>
      </c>
      <c r="D25" s="111" t="str">
        <f>IF('Plano de Ensino'!L13&gt;0,'Plano de Ensino'!L13,"-")</f>
        <v>-</v>
      </c>
      <c r="E25" s="111" t="str">
        <f>IF('Plano de Ensino'!M13&gt;0,'Plano de Ensino'!M13,"-")</f>
        <v>-</v>
      </c>
      <c r="F25" s="111" t="str">
        <f>IF('Plano de Ensino'!N13&gt;0,'Plano de Ensino'!N13,"-")</f>
        <v>-</v>
      </c>
      <c r="G25" s="111" t="str">
        <f>IF('Plano de Ensino'!O13&gt;0,'Plano de Ensino'!O13,"-")</f>
        <v>-</v>
      </c>
      <c r="H25" s="111" t="str">
        <f>IF('Plano de Ensino'!P13&gt;0,'Plano de Ensino'!P13,"-")</f>
        <v>-</v>
      </c>
      <c r="I25" s="111" t="str">
        <f>IF('Plano de Ensino'!R13&gt;0,'Plano de Ensino'!R13,"-")</f>
        <v>-</v>
      </c>
      <c r="J25" s="111" t="str">
        <f>IF('Plano de Ensino'!S13&gt;0,'Plano de Ensino'!S13,"-")</f>
        <v>-</v>
      </c>
      <c r="K25" s="111" t="str">
        <f>IF('Plano de Ensino'!T13&gt;0,'Plano de Ensino'!T13,"-")</f>
        <v>-</v>
      </c>
      <c r="L25" s="111" t="str">
        <f>IF('Plano de Ensino'!U13&gt;0,'Plano de Ensino'!U13,"-")</f>
        <v>-</v>
      </c>
      <c r="M25" s="440" t="str">
        <f>IF('Plano de Ensino'!V13&gt;0,'Plano de Ensino'!V13,"-")</f>
        <v>-</v>
      </c>
      <c r="N25" s="441"/>
      <c r="O25" s="442"/>
    </row>
    <row r="26" spans="1:15" x14ac:dyDescent="0.25">
      <c r="A26" s="124">
        <f>'Plano de Ensino'!E14</f>
        <v>0</v>
      </c>
      <c r="B26" s="123">
        <f>'Plano de Ensino'!I14</f>
        <v>0</v>
      </c>
      <c r="C26" s="110">
        <f>'Plano de Ensino'!K14</f>
        <v>0</v>
      </c>
      <c r="D26" s="111" t="str">
        <f>IF('Plano de Ensino'!L14&gt;0,'Plano de Ensino'!L14,"-")</f>
        <v>-</v>
      </c>
      <c r="E26" s="111" t="str">
        <f>IF('Plano de Ensino'!M14&gt;0,'Plano de Ensino'!M14,"-")</f>
        <v>-</v>
      </c>
      <c r="F26" s="111" t="str">
        <f>IF('Plano de Ensino'!N14&gt;0,'Plano de Ensino'!N14,"-")</f>
        <v>-</v>
      </c>
      <c r="G26" s="111" t="str">
        <f>IF('Plano de Ensino'!O14&gt;0,'Plano de Ensino'!O14,"-")</f>
        <v>-</v>
      </c>
      <c r="H26" s="111" t="str">
        <f>IF('Plano de Ensino'!P14&gt;0,'Plano de Ensino'!P14,"-")</f>
        <v>-</v>
      </c>
      <c r="I26" s="111" t="str">
        <f>IF('Plano de Ensino'!R14&gt;0,'Plano de Ensino'!R14,"-")</f>
        <v>-</v>
      </c>
      <c r="J26" s="111" t="str">
        <f>IF('Plano de Ensino'!S14&gt;0,'Plano de Ensino'!S14,"-")</f>
        <v>-</v>
      </c>
      <c r="K26" s="111" t="str">
        <f>IF('Plano de Ensino'!T14&gt;0,'Plano de Ensino'!T14,"-")</f>
        <v>-</v>
      </c>
      <c r="L26" s="111" t="str">
        <f>IF('Plano de Ensino'!U14&gt;0,'Plano de Ensino'!U14,"-")</f>
        <v>-</v>
      </c>
      <c r="M26" s="440" t="str">
        <f>IF('Plano de Ensino'!V14&gt;0,'Plano de Ensino'!V14,"-")</f>
        <v>-</v>
      </c>
      <c r="N26" s="441"/>
      <c r="O26" s="442"/>
    </row>
    <row r="27" spans="1:15" x14ac:dyDescent="0.25">
      <c r="A27" s="124">
        <f>'Plano de Ensino'!E15</f>
        <v>0</v>
      </c>
      <c r="B27" s="123">
        <f>'Plano de Ensino'!I15</f>
        <v>0</v>
      </c>
      <c r="C27" s="110">
        <f>'Plano de Ensino'!K15</f>
        <v>0</v>
      </c>
      <c r="D27" s="111" t="str">
        <f>IF('Plano de Ensino'!L15&gt;0,'Plano de Ensino'!L15,"-")</f>
        <v>-</v>
      </c>
      <c r="E27" s="111" t="str">
        <f>IF('Plano de Ensino'!M15&gt;0,'Plano de Ensino'!M15,"-")</f>
        <v>-</v>
      </c>
      <c r="F27" s="111" t="str">
        <f>IF('Plano de Ensino'!N15&gt;0,'Plano de Ensino'!N15,"-")</f>
        <v>-</v>
      </c>
      <c r="G27" s="111" t="str">
        <f>IF('Plano de Ensino'!O15&gt;0,'Plano de Ensino'!O15,"-")</f>
        <v>-</v>
      </c>
      <c r="H27" s="111" t="str">
        <f>IF('Plano de Ensino'!P15&gt;0,'Plano de Ensino'!P15,"-")</f>
        <v>-</v>
      </c>
      <c r="I27" s="111" t="str">
        <f>IF('Plano de Ensino'!R15&gt;0,'Plano de Ensino'!R15,"-")</f>
        <v>-</v>
      </c>
      <c r="J27" s="111" t="str">
        <f>IF('Plano de Ensino'!S15&gt;0,'Plano de Ensino'!S15,"-")</f>
        <v>-</v>
      </c>
      <c r="K27" s="111" t="str">
        <f>IF('Plano de Ensino'!T15&gt;0,'Plano de Ensino'!T15,"-")</f>
        <v>-</v>
      </c>
      <c r="L27" s="111" t="str">
        <f>IF('Plano de Ensino'!U15&gt;0,'Plano de Ensino'!U15,"-")</f>
        <v>-</v>
      </c>
      <c r="M27" s="440" t="str">
        <f>IF('Plano de Ensino'!V15&gt;0,'Plano de Ensino'!V15,"-")</f>
        <v>-</v>
      </c>
      <c r="N27" s="441"/>
      <c r="O27" s="442"/>
    </row>
    <row r="28" spans="1:15" x14ac:dyDescent="0.25">
      <c r="A28" s="124">
        <f>'Plano de Ensino'!E16</f>
        <v>0</v>
      </c>
      <c r="B28" s="123">
        <f>'Plano de Ensino'!I16</f>
        <v>0</v>
      </c>
      <c r="C28" s="110">
        <f>'Plano de Ensino'!K16</f>
        <v>0</v>
      </c>
      <c r="D28" s="111" t="str">
        <f>IF('Plano de Ensino'!L16&gt;0,'Plano de Ensino'!L16,"-")</f>
        <v>-</v>
      </c>
      <c r="E28" s="111" t="str">
        <f>IF('Plano de Ensino'!M16&gt;0,'Plano de Ensino'!M16,"-")</f>
        <v>-</v>
      </c>
      <c r="F28" s="111" t="str">
        <f>IF('Plano de Ensino'!N16&gt;0,'Plano de Ensino'!N16,"-")</f>
        <v>-</v>
      </c>
      <c r="G28" s="111" t="str">
        <f>IF('Plano de Ensino'!O16&gt;0,'Plano de Ensino'!O16,"-")</f>
        <v>-</v>
      </c>
      <c r="H28" s="111" t="str">
        <f>IF('Plano de Ensino'!P16&gt;0,'Plano de Ensino'!P16,"-")</f>
        <v>-</v>
      </c>
      <c r="I28" s="111" t="str">
        <f>IF('Plano de Ensino'!R16&gt;0,'Plano de Ensino'!R16,"-")</f>
        <v>-</v>
      </c>
      <c r="J28" s="111" t="str">
        <f>IF('Plano de Ensino'!S16&gt;0,'Plano de Ensino'!S16,"-")</f>
        <v>-</v>
      </c>
      <c r="K28" s="111" t="str">
        <f>IF('Plano de Ensino'!T16&gt;0,'Plano de Ensino'!T16,"-")</f>
        <v>-</v>
      </c>
      <c r="L28" s="111" t="str">
        <f>IF('Plano de Ensino'!U16&gt;0,'Plano de Ensino'!U16,"-")</f>
        <v>-</v>
      </c>
      <c r="M28" s="440" t="str">
        <f>IF('Plano de Ensino'!V16&gt;0,'Plano de Ensino'!V16,"-")</f>
        <v>-</v>
      </c>
      <c r="N28" s="441"/>
      <c r="O28" s="442"/>
    </row>
    <row r="29" spans="1:15" x14ac:dyDescent="0.25">
      <c r="A29" s="124">
        <f>'Plano de Ensino'!E17</f>
        <v>0</v>
      </c>
      <c r="B29" s="123">
        <f>'Plano de Ensino'!I17</f>
        <v>0</v>
      </c>
      <c r="C29" s="110">
        <f>'Plano de Ensino'!K17</f>
        <v>0</v>
      </c>
      <c r="D29" s="111" t="str">
        <f>IF('Plano de Ensino'!L17&gt;0,'Plano de Ensino'!L17,"-")</f>
        <v>-</v>
      </c>
      <c r="E29" s="111" t="str">
        <f>IF('Plano de Ensino'!M17&gt;0,'Plano de Ensino'!M17,"-")</f>
        <v>-</v>
      </c>
      <c r="F29" s="111" t="str">
        <f>IF('Plano de Ensino'!N17&gt;0,'Plano de Ensino'!N17,"-")</f>
        <v>-</v>
      </c>
      <c r="G29" s="111" t="str">
        <f>IF('Plano de Ensino'!O17&gt;0,'Plano de Ensino'!O17,"-")</f>
        <v>-</v>
      </c>
      <c r="H29" s="111" t="str">
        <f>IF('Plano de Ensino'!P17&gt;0,'Plano de Ensino'!P17,"-")</f>
        <v>-</v>
      </c>
      <c r="I29" s="111" t="str">
        <f>IF('Plano de Ensino'!R17&gt;0,'Plano de Ensino'!R17,"-")</f>
        <v>-</v>
      </c>
      <c r="J29" s="111" t="str">
        <f>IF('Plano de Ensino'!S17&gt;0,'Plano de Ensino'!S17,"-")</f>
        <v>-</v>
      </c>
      <c r="K29" s="111" t="str">
        <f>IF('Plano de Ensino'!T17&gt;0,'Plano de Ensino'!T17,"-")</f>
        <v>-</v>
      </c>
      <c r="L29" s="111" t="str">
        <f>IF('Plano de Ensino'!U17&gt;0,'Plano de Ensino'!U17,"-")</f>
        <v>-</v>
      </c>
      <c r="M29" s="440" t="str">
        <f>IF('Plano de Ensino'!V17&gt;0,'Plano de Ensino'!V17,"-")</f>
        <v>-</v>
      </c>
      <c r="N29" s="441"/>
      <c r="O29" s="442"/>
    </row>
    <row r="30" spans="1:15" x14ac:dyDescent="0.25">
      <c r="A30" s="124">
        <f>'Plano de Ensino'!E18</f>
        <v>0</v>
      </c>
      <c r="B30" s="123">
        <f>'Plano de Ensino'!I18</f>
        <v>0</v>
      </c>
      <c r="C30" s="110">
        <f>'Plano de Ensino'!K18</f>
        <v>0</v>
      </c>
      <c r="D30" s="111" t="str">
        <f>IF('Plano de Ensino'!L18&gt;0,'Plano de Ensino'!L18,"-")</f>
        <v>-</v>
      </c>
      <c r="E30" s="111" t="str">
        <f>IF('Plano de Ensino'!M18&gt;0,'Plano de Ensino'!M18,"-")</f>
        <v>-</v>
      </c>
      <c r="F30" s="111" t="str">
        <f>IF('Plano de Ensino'!N18&gt;0,'Plano de Ensino'!N18,"-")</f>
        <v>-</v>
      </c>
      <c r="G30" s="111" t="str">
        <f>IF('Plano de Ensino'!O18&gt;0,'Plano de Ensino'!O18,"-")</f>
        <v>-</v>
      </c>
      <c r="H30" s="111" t="str">
        <f>IF('Plano de Ensino'!P18&gt;0,'Plano de Ensino'!P18,"-")</f>
        <v>-</v>
      </c>
      <c r="I30" s="111" t="str">
        <f>IF('Plano de Ensino'!R18&gt;0,'Plano de Ensino'!R18,"-")</f>
        <v>-</v>
      </c>
      <c r="J30" s="111" t="str">
        <f>IF('Plano de Ensino'!S18&gt;0,'Plano de Ensino'!S18,"-")</f>
        <v>-</v>
      </c>
      <c r="K30" s="111" t="str">
        <f>IF('Plano de Ensino'!T18&gt;0,'Plano de Ensino'!T18,"-")</f>
        <v>-</v>
      </c>
      <c r="L30" s="111" t="str">
        <f>IF('Plano de Ensino'!U18&gt;0,'Plano de Ensino'!U18,"-")</f>
        <v>-</v>
      </c>
      <c r="M30" s="440" t="str">
        <f>IF('Plano de Ensino'!V18&gt;0,'Plano de Ensino'!V18,"-")</f>
        <v>-</v>
      </c>
      <c r="N30" s="441"/>
      <c r="O30" s="442"/>
    </row>
    <row r="31" spans="1:15" x14ac:dyDescent="0.25">
      <c r="A31" s="421" t="s">
        <v>387</v>
      </c>
      <c r="B31" s="422"/>
      <c r="C31" s="422"/>
      <c r="D31" s="422"/>
      <c r="E31" s="422"/>
      <c r="F31" s="422"/>
      <c r="G31" s="422"/>
      <c r="H31" s="422"/>
      <c r="I31" s="422"/>
      <c r="J31" s="422"/>
      <c r="K31" s="422"/>
      <c r="L31" s="422"/>
      <c r="M31" s="422"/>
      <c r="N31" s="422"/>
      <c r="O31" s="423"/>
    </row>
    <row r="32" spans="1:15" ht="99.95" customHeight="1" x14ac:dyDescent="0.25">
      <c r="A32" s="424"/>
      <c r="B32" s="424"/>
      <c r="C32" s="424"/>
      <c r="D32" s="424"/>
      <c r="E32" s="424"/>
      <c r="F32" s="424"/>
      <c r="G32" s="424"/>
      <c r="H32" s="424"/>
      <c r="I32" s="424"/>
      <c r="J32" s="424"/>
      <c r="K32" s="424"/>
      <c r="L32" s="424"/>
      <c r="M32" s="424"/>
      <c r="N32" s="424"/>
      <c r="O32" s="424"/>
    </row>
    <row r="33" spans="1:9" x14ac:dyDescent="0.25">
      <c r="A33" s="16"/>
      <c r="B33" s="16"/>
      <c r="C33" s="17"/>
      <c r="D33" s="17"/>
      <c r="E33" s="18"/>
    </row>
    <row r="34" spans="1:9" x14ac:dyDescent="0.25">
      <c r="A34" s="16"/>
      <c r="B34" s="16"/>
      <c r="C34" s="17"/>
      <c r="D34" s="17"/>
      <c r="E34" s="18"/>
    </row>
    <row r="35" spans="1:9" x14ac:dyDescent="0.25">
      <c r="A35" s="16"/>
      <c r="B35" s="16"/>
      <c r="C35" s="17"/>
      <c r="D35" s="17"/>
      <c r="E35" s="18"/>
    </row>
    <row r="36" spans="1:9" x14ac:dyDescent="0.25">
      <c r="A36" s="16"/>
      <c r="B36" s="16"/>
      <c r="C36" s="17"/>
      <c r="D36" s="17"/>
      <c r="E36" s="18"/>
    </row>
    <row r="37" spans="1:9" x14ac:dyDescent="0.25">
      <c r="A37" s="16"/>
      <c r="B37" s="16"/>
      <c r="C37" s="17"/>
      <c r="D37" s="17"/>
      <c r="E37" s="18"/>
    </row>
    <row r="38" spans="1:9" x14ac:dyDescent="0.25">
      <c r="A38" s="16"/>
      <c r="B38" s="16"/>
      <c r="C38" s="17"/>
      <c r="D38" s="17"/>
      <c r="E38" s="18"/>
    </row>
    <row r="39" spans="1:9" x14ac:dyDescent="0.25">
      <c r="A39" s="16"/>
      <c r="B39" s="16"/>
      <c r="C39" s="17"/>
      <c r="D39" s="17"/>
      <c r="E39" s="18"/>
    </row>
    <row r="40" spans="1:9" x14ac:dyDescent="0.25">
      <c r="A40" s="16"/>
      <c r="B40" s="16"/>
      <c r="C40" s="17"/>
      <c r="D40" s="17"/>
      <c r="E40" s="18"/>
    </row>
    <row r="41" spans="1:9" x14ac:dyDescent="0.25">
      <c r="A41" s="16"/>
      <c r="B41" s="16"/>
      <c r="C41" s="17"/>
      <c r="D41" s="17"/>
      <c r="E41" s="18"/>
    </row>
    <row r="42" spans="1:9" x14ac:dyDescent="0.25">
      <c r="A42" s="16"/>
      <c r="B42" s="16"/>
      <c r="C42" s="17"/>
      <c r="D42" s="17"/>
      <c r="E42" s="18"/>
    </row>
    <row r="43" spans="1:9" x14ac:dyDescent="0.25">
      <c r="A43" s="16"/>
      <c r="B43" s="16"/>
      <c r="C43" s="17"/>
      <c r="D43" s="17"/>
      <c r="E43" s="18"/>
    </row>
    <row r="44" spans="1:9" x14ac:dyDescent="0.25">
      <c r="A44" s="16"/>
      <c r="B44" s="16"/>
      <c r="C44" s="17"/>
      <c r="D44" s="17"/>
      <c r="E44" s="18"/>
    </row>
    <row r="45" spans="1:9" ht="10.5" hidden="1" customHeight="1" x14ac:dyDescent="0.25">
      <c r="A45" s="16"/>
      <c r="B45" s="16"/>
      <c r="C45" s="17"/>
      <c r="D45" s="17"/>
      <c r="E45" s="18"/>
    </row>
    <row r="46" spans="1:9" hidden="1" x14ac:dyDescent="0.25">
      <c r="A46" s="16" t="s">
        <v>366</v>
      </c>
      <c r="B46" s="16"/>
      <c r="C46" s="428" t="s">
        <v>367</v>
      </c>
      <c r="D46" s="428"/>
      <c r="E46" s="428"/>
    </row>
    <row r="47" spans="1:9" hidden="1" x14ac:dyDescent="0.25">
      <c r="A47" s="19" t="str">
        <f>'Plano de Ensino'!B9</f>
        <v>Desenvolvendo uma interface</v>
      </c>
      <c r="B47" s="19"/>
      <c r="C47" s="429" t="s">
        <v>318</v>
      </c>
      <c r="D47" s="429"/>
      <c r="E47" s="429"/>
      <c r="F47" s="429"/>
      <c r="G47" s="429"/>
      <c r="H47" s="429"/>
      <c r="I47" s="430"/>
    </row>
    <row r="48" spans="1:9" hidden="1" x14ac:dyDescent="0.25">
      <c r="A48" s="19" t="str">
        <f>'Plano de Ensino'!B19</f>
        <v>Site responsivo</v>
      </c>
      <c r="B48" s="19"/>
      <c r="C48" s="401" t="s">
        <v>320</v>
      </c>
      <c r="D48" s="401"/>
      <c r="E48" s="401"/>
      <c r="F48" s="401"/>
      <c r="G48" s="401"/>
      <c r="H48" s="401"/>
      <c r="I48" s="402"/>
    </row>
    <row r="49" spans="1:9" ht="42.75" hidden="1" customHeight="1" x14ac:dyDescent="0.25">
      <c r="A49" s="19">
        <f>'Plano de Ensino'!B29</f>
        <v>0</v>
      </c>
      <c r="B49" s="19"/>
      <c r="C49" s="401" t="s">
        <v>321</v>
      </c>
      <c r="D49" s="401"/>
      <c r="E49" s="401"/>
      <c r="F49" s="401"/>
      <c r="G49" s="401"/>
      <c r="H49" s="401"/>
      <c r="I49" s="402"/>
    </row>
    <row r="50" spans="1:9" hidden="1" x14ac:dyDescent="0.25">
      <c r="A50" s="19">
        <f>'Plano de Ensino'!B39</f>
        <v>0</v>
      </c>
      <c r="B50" s="19"/>
      <c r="C50" s="381" t="s">
        <v>322</v>
      </c>
      <c r="D50" s="381"/>
      <c r="E50" s="381"/>
      <c r="F50" s="381"/>
      <c r="G50" s="381"/>
      <c r="H50" s="381"/>
      <c r="I50" s="382"/>
    </row>
    <row r="51" spans="1:9" hidden="1" x14ac:dyDescent="0.25">
      <c r="A51" s="19">
        <f>'Plano de Ensino'!B49</f>
        <v>0</v>
      </c>
    </row>
    <row r="52" spans="1:9" hidden="1" x14ac:dyDescent="0.25">
      <c r="A52" s="19">
        <f>'Plano de Ensino'!B59</f>
        <v>0</v>
      </c>
    </row>
    <row r="53" spans="1:9" hidden="1" x14ac:dyDescent="0.25">
      <c r="A53" s="19">
        <f>'Plano de Ensino'!B69</f>
        <v>0</v>
      </c>
    </row>
    <row r="54" spans="1:9" hidden="1" x14ac:dyDescent="0.25">
      <c r="A54" s="19">
        <f>'Plano de Ensino'!B79</f>
        <v>0</v>
      </c>
    </row>
    <row r="55" spans="1:9" hidden="1" x14ac:dyDescent="0.25">
      <c r="A55" s="19">
        <f>'Plano de Ensino'!B89</f>
        <v>0</v>
      </c>
    </row>
    <row r="56" spans="1:9" hidden="1" x14ac:dyDescent="0.25">
      <c r="A56" s="19">
        <f>'Plano de Ensino'!B114</f>
        <v>0</v>
      </c>
    </row>
    <row r="57" spans="1:9" hidden="1" x14ac:dyDescent="0.25"/>
    <row r="58" spans="1:9" hidden="1" x14ac:dyDescent="0.25">
      <c r="A58" s="50" t="s">
        <v>312</v>
      </c>
    </row>
    <row r="59" spans="1:9" hidden="1" x14ac:dyDescent="0.25">
      <c r="A59" s="52" t="str">
        <f>'Plano de Ensino'!E9</f>
        <v>Estudos dos conteúdos programáticos e realização dos exercícios de passagem.</v>
      </c>
    </row>
    <row r="60" spans="1:9" hidden="1" x14ac:dyDescent="0.25">
      <c r="A60" s="52"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row>
    <row r="61" spans="1:9" hidden="1" x14ac:dyDescent="0.25">
      <c r="A61" s="52"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row>
    <row r="62" spans="1:9" hidden="1" x14ac:dyDescent="0.25">
      <c r="A62" s="52">
        <f>'Plano de Ensino'!E12</f>
        <v>0</v>
      </c>
    </row>
    <row r="63" spans="1:9" hidden="1" x14ac:dyDescent="0.25">
      <c r="A63" s="52">
        <f>'Plano de Ensino'!E13</f>
        <v>0</v>
      </c>
    </row>
    <row r="64" spans="1:9" hidden="1" x14ac:dyDescent="0.25">
      <c r="A64" s="52" t="str">
        <f>'Plano de Ensino'!E19</f>
        <v>Estudos dos conteúdos programáticos e realização dos exercícios de passagem.</v>
      </c>
    </row>
    <row r="65" spans="1:1" hidden="1" x14ac:dyDescent="0.25">
      <c r="A65" s="52"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row>
    <row r="66" spans="1:1" hidden="1" x14ac:dyDescent="0.25">
      <c r="A66" s="52"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row>
    <row r="67" spans="1:1" hidden="1" x14ac:dyDescent="0.25">
      <c r="A67" s="52"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row>
    <row r="68" spans="1:1" hidden="1" x14ac:dyDescent="0.25">
      <c r="A68" s="52">
        <f>'Plano de Ensino'!E23</f>
        <v>0</v>
      </c>
    </row>
    <row r="69" spans="1:1" hidden="1" x14ac:dyDescent="0.25">
      <c r="A69" s="52">
        <f>'Plano de Ensino'!E29</f>
        <v>0</v>
      </c>
    </row>
    <row r="70" spans="1:1" hidden="1" x14ac:dyDescent="0.25">
      <c r="A70" s="52">
        <f>'Plano de Ensino'!E30</f>
        <v>0</v>
      </c>
    </row>
    <row r="71" spans="1:1" hidden="1" x14ac:dyDescent="0.25">
      <c r="A71" s="52">
        <f>'Plano de Ensino'!E31</f>
        <v>0</v>
      </c>
    </row>
    <row r="72" spans="1:1" hidden="1" x14ac:dyDescent="0.25">
      <c r="A72" s="52">
        <f>'Plano de Ensino'!E32</f>
        <v>0</v>
      </c>
    </row>
    <row r="73" spans="1:1" hidden="1" x14ac:dyDescent="0.25">
      <c r="A73" s="52">
        <f>'Plano de Ensino'!E33</f>
        <v>0</v>
      </c>
    </row>
    <row r="74" spans="1:1" hidden="1" x14ac:dyDescent="0.25">
      <c r="A74" s="52">
        <f>'Plano de Ensino'!E39</f>
        <v>0</v>
      </c>
    </row>
    <row r="75" spans="1:1" hidden="1" x14ac:dyDescent="0.25">
      <c r="A75" s="52">
        <f>'Plano de Ensino'!E40</f>
        <v>0</v>
      </c>
    </row>
    <row r="76" spans="1:1" hidden="1" x14ac:dyDescent="0.25">
      <c r="A76" s="52">
        <f>'Plano de Ensino'!E41</f>
        <v>0</v>
      </c>
    </row>
    <row r="77" spans="1:1" hidden="1" x14ac:dyDescent="0.25">
      <c r="A77" s="52">
        <f>'Plano de Ensino'!E42</f>
        <v>0</v>
      </c>
    </row>
    <row r="78" spans="1:1" hidden="1" x14ac:dyDescent="0.25">
      <c r="A78" s="52">
        <f>'Plano de Ensino'!E43</f>
        <v>0</v>
      </c>
    </row>
    <row r="79" spans="1:1" hidden="1" x14ac:dyDescent="0.25">
      <c r="A79" s="52">
        <f>'Plano de Ensino'!E49</f>
        <v>0</v>
      </c>
    </row>
    <row r="80" spans="1:1" hidden="1" x14ac:dyDescent="0.25">
      <c r="A80" s="52">
        <f>'Plano de Ensino'!E50</f>
        <v>0</v>
      </c>
    </row>
    <row r="81" spans="1:1" hidden="1" x14ac:dyDescent="0.25">
      <c r="A81" s="52">
        <f>'Plano de Ensino'!E51</f>
        <v>0</v>
      </c>
    </row>
    <row r="82" spans="1:1" hidden="1" x14ac:dyDescent="0.25">
      <c r="A82" s="52">
        <f>'Plano de Ensino'!E52</f>
        <v>0</v>
      </c>
    </row>
    <row r="83" spans="1:1" hidden="1" x14ac:dyDescent="0.25">
      <c r="A83" s="52">
        <f>'Plano de Ensino'!E53</f>
        <v>0</v>
      </c>
    </row>
    <row r="84" spans="1:1" hidden="1" x14ac:dyDescent="0.25">
      <c r="A84" s="52">
        <f>'Plano de Ensino'!E59</f>
        <v>0</v>
      </c>
    </row>
    <row r="85" spans="1:1" hidden="1" x14ac:dyDescent="0.25">
      <c r="A85" s="52">
        <f>'Plano de Ensino'!E60</f>
        <v>0</v>
      </c>
    </row>
    <row r="86" spans="1:1" hidden="1" x14ac:dyDescent="0.25">
      <c r="A86" s="52">
        <f>'Plano de Ensino'!E61</f>
        <v>0</v>
      </c>
    </row>
    <row r="87" spans="1:1" hidden="1" x14ac:dyDescent="0.25">
      <c r="A87" s="52">
        <f>'Plano de Ensino'!E62</f>
        <v>0</v>
      </c>
    </row>
    <row r="88" spans="1:1" hidden="1" x14ac:dyDescent="0.25">
      <c r="A88" s="52">
        <f>'Plano de Ensino'!E63</f>
        <v>0</v>
      </c>
    </row>
    <row r="89" spans="1:1" hidden="1" x14ac:dyDescent="0.25">
      <c r="A89" s="52">
        <f>'Plano de Ensino'!E69</f>
        <v>0</v>
      </c>
    </row>
    <row r="90" spans="1:1" hidden="1" x14ac:dyDescent="0.25">
      <c r="A90" s="52">
        <f>'Plano de Ensino'!E70</f>
        <v>0</v>
      </c>
    </row>
    <row r="91" spans="1:1" hidden="1" x14ac:dyDescent="0.25">
      <c r="A91" s="52">
        <f>'Plano de Ensino'!E71</f>
        <v>0</v>
      </c>
    </row>
    <row r="92" spans="1:1" hidden="1" x14ac:dyDescent="0.25">
      <c r="A92" s="52">
        <f>'Plano de Ensino'!E72</f>
        <v>0</v>
      </c>
    </row>
    <row r="93" spans="1:1" hidden="1" x14ac:dyDescent="0.25">
      <c r="A93" s="52">
        <f>'Plano de Ensino'!E73</f>
        <v>0</v>
      </c>
    </row>
    <row r="94" spans="1:1" hidden="1" x14ac:dyDescent="0.25">
      <c r="A94" s="52">
        <f>'Plano de Ensino'!E79</f>
        <v>0</v>
      </c>
    </row>
    <row r="95" spans="1:1" hidden="1" x14ac:dyDescent="0.25">
      <c r="A95" s="52">
        <f>'Plano de Ensino'!E80</f>
        <v>0</v>
      </c>
    </row>
    <row r="96" spans="1:1" hidden="1" x14ac:dyDescent="0.25">
      <c r="A96" s="52">
        <f>'Plano de Ensino'!E81</f>
        <v>0</v>
      </c>
    </row>
    <row r="97" spans="1:1" hidden="1" x14ac:dyDescent="0.25">
      <c r="A97" s="52">
        <f>'Plano de Ensino'!E82</f>
        <v>0</v>
      </c>
    </row>
    <row r="98" spans="1:1" hidden="1" x14ac:dyDescent="0.25">
      <c r="A98" s="52">
        <f>'Plano de Ensino'!E83</f>
        <v>0</v>
      </c>
    </row>
    <row r="99" spans="1:1" hidden="1" x14ac:dyDescent="0.25">
      <c r="A99" s="52">
        <f>'Plano de Ensino'!E89</f>
        <v>0</v>
      </c>
    </row>
    <row r="100" spans="1:1" hidden="1" x14ac:dyDescent="0.25">
      <c r="A100" s="52">
        <f>'Plano de Ensino'!E90</f>
        <v>0</v>
      </c>
    </row>
    <row r="101" spans="1:1" hidden="1" x14ac:dyDescent="0.25">
      <c r="A101" s="52">
        <f>'Plano de Ensino'!E91</f>
        <v>0</v>
      </c>
    </row>
    <row r="102" spans="1:1" hidden="1" x14ac:dyDescent="0.25">
      <c r="A102" s="52">
        <f>'Plano de Ensino'!E92</f>
        <v>0</v>
      </c>
    </row>
    <row r="103" spans="1:1" hidden="1" x14ac:dyDescent="0.25">
      <c r="A103" s="52">
        <f>'Plano de Ensino'!E93</f>
        <v>0</v>
      </c>
    </row>
    <row r="104" spans="1:1" hidden="1" x14ac:dyDescent="0.25">
      <c r="A104" s="52">
        <f>'Plano de Ensino'!E114</f>
        <v>0</v>
      </c>
    </row>
    <row r="105" spans="1:1" hidden="1" x14ac:dyDescent="0.25">
      <c r="A105" s="52">
        <f>'Plano de Ensino'!E115</f>
        <v>0</v>
      </c>
    </row>
    <row r="106" spans="1:1" hidden="1" x14ac:dyDescent="0.25">
      <c r="A106" s="52">
        <f>'Plano de Ensino'!E116</f>
        <v>0</v>
      </c>
    </row>
    <row r="107" spans="1:1" hidden="1" x14ac:dyDescent="0.25">
      <c r="A107" s="52">
        <f>'Plano de Ensino'!E117</f>
        <v>0</v>
      </c>
    </row>
    <row r="108" spans="1:1" hidden="1" x14ac:dyDescent="0.25">
      <c r="A108" s="52">
        <f>'Plano de Ensino'!E118</f>
        <v>0</v>
      </c>
    </row>
    <row r="109" spans="1:1" x14ac:dyDescent="0.25">
      <c r="A109" s="51"/>
    </row>
    <row r="110" spans="1:1" x14ac:dyDescent="0.25">
      <c r="A110" s="51"/>
    </row>
  </sheetData>
  <dataConsolidate/>
  <mergeCells count="53">
    <mergeCell ref="M26:O26"/>
    <mergeCell ref="M27:O27"/>
    <mergeCell ref="M28:O28"/>
    <mergeCell ref="M29:O29"/>
    <mergeCell ref="M30:O30"/>
    <mergeCell ref="M21:O21"/>
    <mergeCell ref="M22:O22"/>
    <mergeCell ref="M23:O23"/>
    <mergeCell ref="M24:O24"/>
    <mergeCell ref="M25:O25"/>
    <mergeCell ref="J19:J20"/>
    <mergeCell ref="K19:K20"/>
    <mergeCell ref="C49:I49"/>
    <mergeCell ref="C50:I50"/>
    <mergeCell ref="C46:E46"/>
    <mergeCell ref="C47:I47"/>
    <mergeCell ref="C48:I48"/>
    <mergeCell ref="L19:L20"/>
    <mergeCell ref="A31:O31"/>
    <mergeCell ref="A32:O32"/>
    <mergeCell ref="A15:O15"/>
    <mergeCell ref="A16:O16"/>
    <mergeCell ref="A17:O17"/>
    <mergeCell ref="B18:B19"/>
    <mergeCell ref="C18:G18"/>
    <mergeCell ref="H18:L18"/>
    <mergeCell ref="A19:A20"/>
    <mergeCell ref="D19:D20"/>
    <mergeCell ref="E19:E20"/>
    <mergeCell ref="M18:O20"/>
    <mergeCell ref="F19:F20"/>
    <mergeCell ref="G19:G20"/>
    <mergeCell ref="I19:I20"/>
    <mergeCell ref="A14:O14"/>
    <mergeCell ref="A6:B6"/>
    <mergeCell ref="C6:L6"/>
    <mergeCell ref="M6:N6"/>
    <mergeCell ref="A7:B7"/>
    <mergeCell ref="C7:O7"/>
    <mergeCell ref="A8:B8"/>
    <mergeCell ref="C8:O8"/>
    <mergeCell ref="A9:O9"/>
    <mergeCell ref="A10:O10"/>
    <mergeCell ref="A11:O11"/>
    <mergeCell ref="A12:O12"/>
    <mergeCell ref="A13:O13"/>
    <mergeCell ref="A1:O1"/>
    <mergeCell ref="A2:O2"/>
    <mergeCell ref="A3:O3"/>
    <mergeCell ref="A4:O4"/>
    <mergeCell ref="A5:B5"/>
    <mergeCell ref="C5:L5"/>
    <mergeCell ref="M5:N5"/>
  </mergeCells>
  <conditionalFormatting sqref="C8">
    <cfRule type="cellIs" dxfId="5" priority="3" operator="equal">
      <formula>0</formula>
    </cfRule>
  </conditionalFormatting>
  <conditionalFormatting sqref="C8">
    <cfRule type="cellIs" dxfId="4" priority="2" operator="equal">
      <formula>0</formula>
    </cfRule>
  </conditionalFormatting>
  <conditionalFormatting sqref="C8">
    <cfRule type="cellIs" dxfId="3" priority="1" operator="equal">
      <formula>0</formula>
    </cfRule>
  </conditionalFormatting>
  <dataValidations count="3">
    <dataValidation operator="greaterThanOrEqual" allowBlank="1" showInputMessage="1" showErrorMessage="1" sqref="D21:O30"/>
    <dataValidation allowBlank="1" showInputMessage="1" showErrorMessage="1" errorTitle="ATENÇÃO" error="Escolher título da situação de aprendizagem na lista suspensa" sqref="C7:O7"/>
    <dataValidation type="whole" operator="greaterThanOrEqual" allowBlank="1" showInputMessage="1" showErrorMessage="1" sqref="C21:C30">
      <formula1>0</formula1>
    </dataValidation>
  </dataValidations>
  <printOptions horizontalCentered="1" verticalCentered="1"/>
  <pageMargins left="0.23622047244094491" right="0.23622047244094491" top="1.1417322834645669" bottom="0.74803149606299213" header="0.31496062992125984" footer="0.31496062992125984"/>
  <pageSetup paperSize="9" scale="61" orientation="landscape" r:id="rId1"/>
  <headerFooter>
    <oddHeader>&amp;C&amp;G</oddHeader>
  </headerFooter>
  <rowBreaks count="1" manualBreakCount="1">
    <brk id="16" max="14" man="1"/>
  </rowBreaks>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6">
    <tabColor rgb="FF7030A0"/>
  </sheetPr>
  <dimension ref="A1:O45"/>
  <sheetViews>
    <sheetView view="pageBreakPreview" zoomScale="70" zoomScaleNormal="90" zoomScaleSheetLayoutView="70" workbookViewId="0">
      <selection activeCell="A8" sqref="A8:K8"/>
    </sheetView>
  </sheetViews>
  <sheetFormatPr defaultRowHeight="15" x14ac:dyDescent="0.25"/>
  <cols>
    <col min="1" max="1" width="3.5703125" style="53" customWidth="1"/>
    <col min="2" max="2" width="30.7109375" style="53" customWidth="1"/>
    <col min="3" max="3" width="25.28515625" style="53" bestFit="1" customWidth="1"/>
    <col min="4" max="4" width="15.7109375" style="53" customWidth="1"/>
    <col min="5" max="5" width="36" style="53" customWidth="1"/>
    <col min="6" max="6" width="27.85546875" style="53" customWidth="1"/>
    <col min="7" max="9" width="20.7109375" style="53" customWidth="1"/>
    <col min="10" max="10" width="19.85546875" style="53" customWidth="1"/>
    <col min="11" max="11" width="20.7109375" style="53" customWidth="1"/>
    <col min="12" max="16384" width="9.140625" style="53"/>
  </cols>
  <sheetData>
    <row r="1" spans="1:15" ht="21" customHeight="1" thickTop="1" x14ac:dyDescent="0.3">
      <c r="A1" s="458" t="s">
        <v>463</v>
      </c>
      <c r="B1" s="459"/>
      <c r="C1" s="459"/>
      <c r="D1" s="459"/>
      <c r="E1" s="459"/>
      <c r="F1" s="459"/>
      <c r="G1" s="459"/>
      <c r="H1" s="459"/>
      <c r="I1" s="459"/>
      <c r="J1" s="459"/>
      <c r="K1" s="460"/>
    </row>
    <row r="2" spans="1:15" s="54" customFormat="1" ht="24.95" customHeight="1" x14ac:dyDescent="0.25">
      <c r="A2" s="406" t="s">
        <v>323</v>
      </c>
      <c r="B2" s="407"/>
      <c r="C2" s="407"/>
      <c r="D2" s="407"/>
      <c r="E2" s="407"/>
      <c r="F2" s="407"/>
      <c r="G2" s="407"/>
      <c r="H2" s="407"/>
      <c r="I2" s="407"/>
      <c r="J2" s="407"/>
      <c r="K2" s="408"/>
    </row>
    <row r="3" spans="1:15" s="54" customFormat="1" ht="24.95" customHeight="1" x14ac:dyDescent="0.25">
      <c r="A3" s="461" t="s">
        <v>376</v>
      </c>
      <c r="B3" s="462"/>
      <c r="C3" s="462"/>
      <c r="D3" s="462"/>
      <c r="E3" s="462"/>
      <c r="F3" s="462"/>
      <c r="G3" s="462"/>
      <c r="H3" s="462"/>
      <c r="I3" s="462"/>
      <c r="J3" s="462"/>
      <c r="K3" s="463"/>
    </row>
    <row r="4" spans="1:15" s="55" customFormat="1" ht="24.95" customHeight="1" x14ac:dyDescent="0.25">
      <c r="A4" s="443" t="s">
        <v>370</v>
      </c>
      <c r="B4" s="455"/>
      <c r="C4" s="387" t="str">
        <f>'Plano de Ensino'!D3</f>
        <v>Técnico em Informática para Internet</v>
      </c>
      <c r="D4" s="387"/>
      <c r="E4" s="387"/>
      <c r="F4" s="387"/>
      <c r="G4" s="387"/>
      <c r="H4" s="387"/>
      <c r="I4" s="74" t="s">
        <v>0</v>
      </c>
      <c r="J4" s="464" t="s">
        <v>307</v>
      </c>
      <c r="K4" s="465"/>
      <c r="L4" s="20"/>
      <c r="M4" s="20"/>
      <c r="N4" s="20"/>
      <c r="O4" s="48"/>
    </row>
    <row r="5" spans="1:15" s="55" customFormat="1" ht="24.95" customHeight="1" x14ac:dyDescent="0.25">
      <c r="A5" s="443" t="s">
        <v>371</v>
      </c>
      <c r="B5" s="455"/>
      <c r="C5" s="387" t="str">
        <f>'Plano de Ensino'!D4</f>
        <v>Estruturação de Inferface Web</v>
      </c>
      <c r="D5" s="387"/>
      <c r="E5" s="387"/>
      <c r="F5" s="387"/>
      <c r="G5" s="387"/>
      <c r="H5" s="387"/>
      <c r="I5" s="74" t="str">
        <f>'Plano de Ensino'!K4</f>
        <v xml:space="preserve">Carga horária: </v>
      </c>
      <c r="J5" s="466">
        <f>'Plano de Ensino'!O4</f>
        <v>80</v>
      </c>
      <c r="K5" s="467"/>
      <c r="L5" s="20"/>
      <c r="M5" s="20"/>
      <c r="N5" s="20"/>
      <c r="O5" s="48"/>
    </row>
    <row r="6" spans="1:15" s="55" customFormat="1" ht="28.5" customHeight="1" x14ac:dyDescent="0.25">
      <c r="A6" s="443" t="s">
        <v>324</v>
      </c>
      <c r="B6" s="455"/>
      <c r="C6" s="387" t="str">
        <f>'Plano de Ensino'!B9</f>
        <v>Desenvolvendo uma interface</v>
      </c>
      <c r="D6" s="387"/>
      <c r="E6" s="387"/>
      <c r="F6" s="387"/>
      <c r="G6" s="387"/>
      <c r="H6" s="387"/>
      <c r="I6" s="387"/>
      <c r="J6" s="387"/>
      <c r="K6" s="388"/>
      <c r="L6" s="20"/>
      <c r="M6" s="20"/>
      <c r="N6" s="20"/>
      <c r="O6" s="20"/>
    </row>
    <row r="7" spans="1:15" s="55" customFormat="1" ht="41.25" customHeight="1" x14ac:dyDescent="0.25">
      <c r="A7" s="397" t="s">
        <v>465</v>
      </c>
      <c r="B7" s="398"/>
      <c r="C7" s="456">
        <f>'PSA11 (aluno)'!C8</f>
        <v>0</v>
      </c>
      <c r="D7" s="456"/>
      <c r="E7" s="456"/>
      <c r="F7" s="456"/>
      <c r="G7" s="456"/>
      <c r="H7" s="456"/>
      <c r="I7" s="456"/>
      <c r="J7" s="456"/>
      <c r="K7" s="457"/>
      <c r="L7" s="59"/>
      <c r="M7" s="59"/>
      <c r="N7" s="59"/>
      <c r="O7" s="59"/>
    </row>
    <row r="8" spans="1:15" s="55" customFormat="1" ht="29.25" customHeight="1" x14ac:dyDescent="0.25">
      <c r="A8" s="414" t="s">
        <v>381</v>
      </c>
      <c r="B8" s="415"/>
      <c r="C8" s="415"/>
      <c r="D8" s="415"/>
      <c r="E8" s="415"/>
      <c r="F8" s="415"/>
      <c r="G8" s="415"/>
      <c r="H8" s="415"/>
      <c r="I8" s="415"/>
      <c r="J8" s="415"/>
      <c r="K8" s="416"/>
      <c r="L8" s="59"/>
      <c r="M8" s="59"/>
      <c r="N8" s="59"/>
      <c r="O8" s="59"/>
    </row>
    <row r="9" spans="1:15" ht="15" customHeight="1" x14ac:dyDescent="0.25">
      <c r="A9" s="443"/>
      <c r="B9" s="444" t="s">
        <v>326</v>
      </c>
      <c r="C9" s="98" t="s">
        <v>289</v>
      </c>
      <c r="D9" s="444" t="s">
        <v>455</v>
      </c>
      <c r="E9" s="444" t="s">
        <v>380</v>
      </c>
      <c r="F9" s="444" t="s">
        <v>377</v>
      </c>
      <c r="G9" s="444" t="s">
        <v>328</v>
      </c>
      <c r="H9" s="444" t="s">
        <v>327</v>
      </c>
      <c r="I9" s="455" t="s">
        <v>329</v>
      </c>
      <c r="J9" s="455" t="s">
        <v>402</v>
      </c>
      <c r="K9" s="455" t="s">
        <v>384</v>
      </c>
    </row>
    <row r="10" spans="1:15" ht="39" customHeight="1" x14ac:dyDescent="0.25">
      <c r="A10" s="443"/>
      <c r="B10" s="445"/>
      <c r="C10" s="90">
        <f>SUM(C11:C15)</f>
        <v>0</v>
      </c>
      <c r="D10" s="445"/>
      <c r="E10" s="445"/>
      <c r="F10" s="445"/>
      <c r="G10" s="445"/>
      <c r="H10" s="445"/>
      <c r="I10" s="455"/>
      <c r="J10" s="455"/>
      <c r="K10" s="455"/>
    </row>
    <row r="11" spans="1:15" s="56" customFormat="1" ht="80.099999999999994" customHeight="1" x14ac:dyDescent="0.2">
      <c r="A11" s="443"/>
      <c r="B11" s="121">
        <f>'Plano de Ensino'!E109</f>
        <v>0</v>
      </c>
      <c r="C11" s="114">
        <f>'Plano de Ensino'!I109</f>
        <v>0</v>
      </c>
      <c r="D11" s="230">
        <f>'Plano de Ensino'!F109</f>
        <v>0</v>
      </c>
      <c r="E11" s="91"/>
      <c r="F11" s="91"/>
      <c r="G11" s="91"/>
      <c r="H11" s="91"/>
      <c r="I11" s="105"/>
      <c r="J11" s="105"/>
      <c r="K11" s="105"/>
    </row>
    <row r="12" spans="1:15" s="56" customFormat="1" ht="80.099999999999994" customHeight="1" x14ac:dyDescent="0.2">
      <c r="A12" s="443"/>
      <c r="B12" s="121">
        <f>'Plano de Ensino'!E110</f>
        <v>0</v>
      </c>
      <c r="C12" s="114">
        <f>'Plano de Ensino'!I110</f>
        <v>0</v>
      </c>
      <c r="D12" s="230">
        <f>'Plano de Ensino'!F110</f>
        <v>0</v>
      </c>
      <c r="E12" s="91"/>
      <c r="F12" s="91"/>
      <c r="G12" s="91"/>
      <c r="H12" s="91"/>
      <c r="I12" s="105"/>
      <c r="J12" s="105"/>
      <c r="K12" s="105"/>
    </row>
    <row r="13" spans="1:15" s="56" customFormat="1" ht="80.099999999999994" customHeight="1" x14ac:dyDescent="0.2">
      <c r="A13" s="443"/>
      <c r="B13" s="121">
        <f>'Plano de Ensino'!E111</f>
        <v>0</v>
      </c>
      <c r="C13" s="114">
        <f>'Plano de Ensino'!I111</f>
        <v>0</v>
      </c>
      <c r="D13" s="230">
        <f>'Plano de Ensino'!F111</f>
        <v>0</v>
      </c>
      <c r="E13" s="91"/>
      <c r="F13" s="91"/>
      <c r="G13" s="91"/>
      <c r="H13" s="91"/>
      <c r="I13" s="105"/>
      <c r="J13" s="105"/>
      <c r="K13" s="105"/>
    </row>
    <row r="14" spans="1:15" s="56" customFormat="1" ht="80.099999999999994" customHeight="1" x14ac:dyDescent="0.2">
      <c r="A14" s="443"/>
      <c r="B14" s="121">
        <f>'Plano de Ensino'!E112</f>
        <v>0</v>
      </c>
      <c r="C14" s="114">
        <f>'Plano de Ensino'!I112</f>
        <v>0</v>
      </c>
      <c r="D14" s="230">
        <f>'Plano de Ensino'!F112</f>
        <v>0</v>
      </c>
      <c r="E14" s="91"/>
      <c r="F14" s="91"/>
      <c r="G14" s="91"/>
      <c r="H14" s="91"/>
      <c r="I14" s="105"/>
      <c r="J14" s="105"/>
      <c r="K14" s="105"/>
    </row>
    <row r="15" spans="1:15" s="57" customFormat="1" ht="80.099999999999994" customHeight="1" x14ac:dyDescent="0.2">
      <c r="A15" s="443"/>
      <c r="B15" s="121">
        <f>'Plano de Ensino'!E113</f>
        <v>0</v>
      </c>
      <c r="C15" s="114">
        <f>'Plano de Ensino'!I113</f>
        <v>0</v>
      </c>
      <c r="D15" s="230">
        <f>'Plano de Ensino'!F113</f>
        <v>0</v>
      </c>
      <c r="E15" s="91"/>
      <c r="F15" s="91"/>
      <c r="G15" s="91"/>
      <c r="H15" s="91"/>
      <c r="I15" s="105"/>
      <c r="J15" s="105"/>
      <c r="K15" s="105"/>
    </row>
    <row r="16" spans="1:15" s="57" customFormat="1" ht="80.099999999999994" customHeight="1" x14ac:dyDescent="0.2">
      <c r="A16" s="175"/>
      <c r="B16" s="121">
        <f>'Plano de Ensino'!E114</f>
        <v>0</v>
      </c>
      <c r="C16" s="114">
        <f>'Plano de Ensino'!I114</f>
        <v>0</v>
      </c>
      <c r="D16" s="230">
        <f>'Plano de Ensino'!F114</f>
        <v>0</v>
      </c>
      <c r="E16" s="91"/>
      <c r="F16" s="91"/>
      <c r="G16" s="91"/>
      <c r="H16" s="91"/>
      <c r="I16" s="105"/>
      <c r="J16" s="105"/>
      <c r="K16" s="176"/>
    </row>
    <row r="17" spans="1:11" s="57" customFormat="1" ht="80.099999999999994" customHeight="1" x14ac:dyDescent="0.2">
      <c r="A17" s="175"/>
      <c r="B17" s="121">
        <f>'Plano de Ensino'!E115</f>
        <v>0</v>
      </c>
      <c r="C17" s="114">
        <f>'Plano de Ensino'!I115</f>
        <v>0</v>
      </c>
      <c r="D17" s="230">
        <f>'Plano de Ensino'!F115</f>
        <v>0</v>
      </c>
      <c r="E17" s="91"/>
      <c r="F17" s="91"/>
      <c r="G17" s="91"/>
      <c r="H17" s="91"/>
      <c r="I17" s="105"/>
      <c r="J17" s="105"/>
      <c r="K17" s="176"/>
    </row>
    <row r="18" spans="1:11" s="57" customFormat="1" ht="80.099999999999994" customHeight="1" x14ac:dyDescent="0.2">
      <c r="A18" s="175"/>
      <c r="B18" s="121">
        <f>'Plano de Ensino'!E116</f>
        <v>0</v>
      </c>
      <c r="C18" s="114">
        <f>'Plano de Ensino'!I116</f>
        <v>0</v>
      </c>
      <c r="D18" s="230">
        <f>'Plano de Ensino'!F116</f>
        <v>0</v>
      </c>
      <c r="E18" s="91"/>
      <c r="F18" s="91"/>
      <c r="G18" s="91"/>
      <c r="H18" s="91"/>
      <c r="I18" s="105"/>
      <c r="J18" s="105"/>
      <c r="K18" s="176"/>
    </row>
    <row r="19" spans="1:11" s="57" customFormat="1" ht="80.099999999999994" customHeight="1" x14ac:dyDescent="0.2">
      <c r="A19" s="175"/>
      <c r="B19" s="121">
        <f>'Plano de Ensino'!E117</f>
        <v>0</v>
      </c>
      <c r="C19" s="114">
        <f>'Plano de Ensino'!I117</f>
        <v>0</v>
      </c>
      <c r="D19" s="230">
        <f>'Plano de Ensino'!F117</f>
        <v>0</v>
      </c>
      <c r="E19" s="91"/>
      <c r="F19" s="91"/>
      <c r="G19" s="91"/>
      <c r="H19" s="91"/>
      <c r="I19" s="105"/>
      <c r="J19" s="105"/>
      <c r="K19" s="176"/>
    </row>
    <row r="20" spans="1:11" s="57" customFormat="1" ht="80.099999999999994" customHeight="1" x14ac:dyDescent="0.2">
      <c r="A20" s="175"/>
      <c r="B20" s="121">
        <f>'Plano de Ensino'!E118</f>
        <v>0</v>
      </c>
      <c r="C20" s="114">
        <f>'Plano de Ensino'!I118</f>
        <v>0</v>
      </c>
      <c r="D20" s="230">
        <f>'Plano de Ensino'!F118</f>
        <v>0</v>
      </c>
      <c r="E20" s="91"/>
      <c r="F20" s="91"/>
      <c r="G20" s="91"/>
      <c r="H20" s="91"/>
      <c r="I20" s="105"/>
      <c r="J20" s="105"/>
      <c r="K20" s="176"/>
    </row>
    <row r="21" spans="1:11" s="57" customFormat="1" ht="50.1" hidden="1" customHeight="1" x14ac:dyDescent="0.2">
      <c r="A21" s="77"/>
      <c r="B21" s="87"/>
      <c r="C21" s="67"/>
      <c r="D21" s="67"/>
      <c r="E21" s="85"/>
      <c r="F21" s="85"/>
      <c r="G21" s="85"/>
      <c r="H21" s="85"/>
      <c r="I21" s="85"/>
      <c r="J21" s="68"/>
      <c r="K21" s="86"/>
    </row>
    <row r="22" spans="1:11" s="57" customFormat="1" ht="30" customHeight="1" x14ac:dyDescent="0.2">
      <c r="A22" s="414" t="s">
        <v>382</v>
      </c>
      <c r="B22" s="415"/>
      <c r="C22" s="415"/>
      <c r="D22" s="415"/>
      <c r="E22" s="415"/>
      <c r="F22" s="415"/>
      <c r="G22" s="415"/>
      <c r="H22" s="415"/>
      <c r="I22" s="415"/>
      <c r="J22" s="415"/>
      <c r="K22" s="416"/>
    </row>
    <row r="23" spans="1:11" ht="15" customHeight="1" x14ac:dyDescent="0.25">
      <c r="A23" s="443"/>
      <c r="B23" s="455" t="s">
        <v>386</v>
      </c>
      <c r="C23" s="389" t="s">
        <v>354</v>
      </c>
      <c r="D23" s="446" t="s">
        <v>400</v>
      </c>
      <c r="E23" s="447"/>
      <c r="F23" s="448"/>
      <c r="G23" s="455" t="s">
        <v>383</v>
      </c>
      <c r="H23" s="455"/>
      <c r="I23" s="446" t="s">
        <v>372</v>
      </c>
      <c r="J23" s="447"/>
      <c r="K23" s="476"/>
    </row>
    <row r="24" spans="1:11" x14ac:dyDescent="0.25">
      <c r="A24" s="443"/>
      <c r="B24" s="455"/>
      <c r="C24" s="389"/>
      <c r="D24" s="449"/>
      <c r="E24" s="450"/>
      <c r="F24" s="451"/>
      <c r="G24" s="98" t="s">
        <v>330</v>
      </c>
      <c r="H24" s="98" t="s">
        <v>331</v>
      </c>
      <c r="I24" s="449"/>
      <c r="J24" s="450"/>
      <c r="K24" s="477"/>
    </row>
    <row r="25" spans="1:11" s="104" customFormat="1" ht="300" customHeight="1" x14ac:dyDescent="0.25">
      <c r="A25" s="443"/>
      <c r="B25" s="115" t="str">
        <f>C6</f>
        <v>Desenvolvendo uma interface</v>
      </c>
      <c r="C25" s="116">
        <f>'Plano de Ensino'!D114</f>
        <v>0</v>
      </c>
      <c r="D25" s="452"/>
      <c r="E25" s="453"/>
      <c r="F25" s="454"/>
      <c r="G25" s="103"/>
      <c r="H25" s="103"/>
      <c r="I25" s="478"/>
      <c r="J25" s="479"/>
      <c r="K25" s="480"/>
    </row>
    <row r="26" spans="1:11" ht="30" hidden="1" customHeight="1" x14ac:dyDescent="0.25">
      <c r="A26" s="443"/>
      <c r="B26" s="88"/>
      <c r="C26" s="75"/>
      <c r="D26" s="75"/>
      <c r="E26" s="75"/>
      <c r="F26" s="75"/>
      <c r="G26" s="66"/>
      <c r="H26" s="66"/>
      <c r="I26" s="66"/>
      <c r="J26" s="474"/>
      <c r="K26" s="475"/>
    </row>
    <row r="27" spans="1:11" ht="30" hidden="1" customHeight="1" x14ac:dyDescent="0.25">
      <c r="A27" s="443"/>
      <c r="B27" s="88"/>
      <c r="C27" s="75"/>
      <c r="D27" s="75"/>
      <c r="E27" s="75"/>
      <c r="F27" s="75"/>
      <c r="G27" s="66"/>
      <c r="H27" s="66"/>
      <c r="I27" s="66"/>
      <c r="J27" s="474"/>
      <c r="K27" s="475"/>
    </row>
    <row r="28" spans="1:11" ht="30" hidden="1" customHeight="1" x14ac:dyDescent="0.25">
      <c r="A28" s="443"/>
      <c r="B28" s="88"/>
      <c r="C28" s="75"/>
      <c r="D28" s="75"/>
      <c r="E28" s="75"/>
      <c r="F28" s="75"/>
      <c r="G28" s="66"/>
      <c r="H28" s="66"/>
      <c r="I28" s="66"/>
      <c r="J28" s="474"/>
      <c r="K28" s="475"/>
    </row>
    <row r="29" spans="1:11" ht="30" hidden="1" customHeight="1" x14ac:dyDescent="0.25">
      <c r="A29" s="443"/>
      <c r="B29" s="88"/>
      <c r="C29" s="75"/>
      <c r="D29" s="75"/>
      <c r="E29" s="75"/>
      <c r="F29" s="75"/>
      <c r="G29" s="66"/>
      <c r="H29" s="66"/>
      <c r="I29" s="66"/>
      <c r="J29" s="474"/>
      <c r="K29" s="475"/>
    </row>
    <row r="30" spans="1:11" ht="30" hidden="1" customHeight="1" x14ac:dyDescent="0.25">
      <c r="A30" s="77"/>
      <c r="B30" s="88"/>
      <c r="C30" s="75"/>
      <c r="D30" s="75"/>
      <c r="E30" s="75"/>
      <c r="F30" s="75"/>
      <c r="G30" s="66"/>
      <c r="H30" s="66"/>
      <c r="I30" s="66"/>
      <c r="J30" s="474"/>
      <c r="K30" s="475"/>
    </row>
    <row r="31" spans="1:11" ht="15" customHeight="1" x14ac:dyDescent="0.25">
      <c r="A31" s="468" t="s">
        <v>387</v>
      </c>
      <c r="B31" s="469"/>
      <c r="C31" s="469"/>
      <c r="D31" s="469"/>
      <c r="E31" s="469"/>
      <c r="F31" s="469"/>
      <c r="G31" s="469"/>
      <c r="H31" s="469"/>
      <c r="I31" s="469"/>
      <c r="J31" s="469"/>
      <c r="K31" s="470"/>
    </row>
    <row r="32" spans="1:11" ht="144.75" customHeight="1" thickBot="1" x14ac:dyDescent="0.3">
      <c r="A32" s="471"/>
      <c r="B32" s="472"/>
      <c r="C32" s="472"/>
      <c r="D32" s="472"/>
      <c r="E32" s="472"/>
      <c r="F32" s="472"/>
      <c r="G32" s="472"/>
      <c r="H32" s="472"/>
      <c r="I32" s="472"/>
      <c r="J32" s="472"/>
      <c r="K32" s="473"/>
    </row>
    <row r="33" spans="2:13" ht="15.75" thickTop="1" x14ac:dyDescent="0.25"/>
    <row r="34" spans="2:13" ht="30" hidden="1" x14ac:dyDescent="0.25">
      <c r="B34" s="53" t="s">
        <v>368</v>
      </c>
      <c r="C34" s="53" t="s">
        <v>369</v>
      </c>
    </row>
    <row r="35" spans="2:13" hidden="1" x14ac:dyDescent="0.25">
      <c r="B35" s="53" t="str">
        <f>'PSA1 (aluno)'!A47</f>
        <v>Desenvolvendo uma interface</v>
      </c>
      <c r="C35" s="58" t="str">
        <f>'PSA1 (aluno)'!A21</f>
        <v>Estudos dos conteúdos programáticos e realização dos exercícios de passagem.</v>
      </c>
      <c r="D35" s="58"/>
      <c r="E35" s="60" t="s">
        <v>318</v>
      </c>
      <c r="F35" s="60"/>
      <c r="G35" s="60"/>
      <c r="H35" s="60"/>
      <c r="I35" s="60"/>
      <c r="J35" s="60"/>
      <c r="K35" s="60"/>
      <c r="L35" s="60"/>
      <c r="M35" s="61"/>
    </row>
    <row r="36" spans="2:13" hidden="1" x14ac:dyDescent="0.25">
      <c r="B36" s="53" t="str">
        <f>'PSA1 (aluno)'!A48</f>
        <v>Site responsivo</v>
      </c>
      <c r="C36" s="58" t="str">
        <f>'PSA1 (aluno)'!A22</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D36" s="58"/>
      <c r="E36" s="62" t="s">
        <v>320</v>
      </c>
      <c r="F36" s="62"/>
      <c r="G36" s="62"/>
      <c r="H36" s="62"/>
      <c r="I36" s="62"/>
      <c r="J36" s="62"/>
      <c r="K36" s="62"/>
      <c r="L36" s="62"/>
      <c r="M36" s="63"/>
    </row>
    <row r="37" spans="2:13" hidden="1" x14ac:dyDescent="0.25">
      <c r="B37" s="53">
        <f>'PSA1 (aluno)'!A49</f>
        <v>0</v>
      </c>
      <c r="C37" s="58" t="str">
        <f>'PSA1 (aluno)'!A23</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D37" s="58"/>
      <c r="E37" s="62" t="s">
        <v>321</v>
      </c>
      <c r="F37" s="62"/>
      <c r="G37" s="62"/>
      <c r="H37" s="62"/>
      <c r="I37" s="62"/>
      <c r="J37" s="62"/>
      <c r="K37" s="62"/>
      <c r="L37" s="62"/>
      <c r="M37" s="63"/>
    </row>
    <row r="38" spans="2:13" hidden="1" x14ac:dyDescent="0.25">
      <c r="B38" s="53">
        <f>'PSA1 (aluno)'!A50</f>
        <v>0</v>
      </c>
      <c r="C38" s="58">
        <f>'PSA1 (aluno)'!A24</f>
        <v>0</v>
      </c>
      <c r="D38" s="58"/>
      <c r="E38" s="64" t="s">
        <v>322</v>
      </c>
      <c r="F38" s="64"/>
      <c r="G38" s="64"/>
      <c r="H38" s="64"/>
      <c r="I38" s="64"/>
      <c r="J38" s="64"/>
      <c r="K38" s="64"/>
      <c r="L38" s="64"/>
      <c r="M38" s="65"/>
    </row>
    <row r="39" spans="2:13" hidden="1" x14ac:dyDescent="0.25">
      <c r="B39" s="53">
        <f>'PSA1 (aluno)'!A51</f>
        <v>0</v>
      </c>
      <c r="C39" s="58">
        <f>'PSA1 (aluno)'!A25</f>
        <v>0</v>
      </c>
      <c r="D39" s="58"/>
    </row>
    <row r="40" spans="2:13" hidden="1" x14ac:dyDescent="0.25">
      <c r="B40" s="53">
        <f>'PSA1 (aluno)'!A52</f>
        <v>0</v>
      </c>
      <c r="C40" s="58">
        <f>'PSA1 (aluno)'!A26</f>
        <v>0</v>
      </c>
      <c r="D40" s="58"/>
    </row>
    <row r="41" spans="2:13" hidden="1" x14ac:dyDescent="0.25">
      <c r="B41" s="53">
        <f>'PSA1 (aluno)'!A53</f>
        <v>0</v>
      </c>
      <c r="C41" s="58">
        <f>'PSA1 (aluno)'!A27</f>
        <v>0</v>
      </c>
      <c r="D41" s="58"/>
    </row>
    <row r="42" spans="2:13" hidden="1" x14ac:dyDescent="0.25">
      <c r="B42" s="53">
        <f>'PSA1 (aluno)'!A54</f>
        <v>0</v>
      </c>
      <c r="C42" s="58">
        <f>'PSA1 (aluno)'!A28</f>
        <v>0</v>
      </c>
      <c r="D42" s="58"/>
    </row>
    <row r="43" spans="2:13" hidden="1" x14ac:dyDescent="0.25">
      <c r="B43" s="53">
        <f>'PSA1 (aluno)'!A55</f>
        <v>0</v>
      </c>
      <c r="C43" s="58">
        <f>'PSA1 (aluno)'!A29</f>
        <v>0</v>
      </c>
      <c r="D43" s="58"/>
    </row>
    <row r="44" spans="2:13" hidden="1" x14ac:dyDescent="0.25">
      <c r="B44" s="53">
        <f>'PSA1 (aluno)'!A56</f>
        <v>0</v>
      </c>
      <c r="C44" s="58">
        <f>'PSA1 (aluno)'!A30</f>
        <v>0</v>
      </c>
      <c r="D44" s="58"/>
    </row>
    <row r="45" spans="2:13" x14ac:dyDescent="0.25">
      <c r="C45" s="58"/>
      <c r="D45" s="58"/>
    </row>
  </sheetData>
  <mergeCells count="40">
    <mergeCell ref="J29:K29"/>
    <mergeCell ref="J30:K30"/>
    <mergeCell ref="A31:K31"/>
    <mergeCell ref="A32:K32"/>
    <mergeCell ref="J27:K27"/>
    <mergeCell ref="A23:A29"/>
    <mergeCell ref="B23:B24"/>
    <mergeCell ref="C23:C24"/>
    <mergeCell ref="G23:H23"/>
    <mergeCell ref="J26:K26"/>
    <mergeCell ref="I23:K24"/>
    <mergeCell ref="I25:K25"/>
    <mergeCell ref="J28:K28"/>
    <mergeCell ref="A5:B5"/>
    <mergeCell ref="C5:H5"/>
    <mergeCell ref="J5:K5"/>
    <mergeCell ref="A6:B6"/>
    <mergeCell ref="C6:K6"/>
    <mergeCell ref="A1:K1"/>
    <mergeCell ref="A2:K2"/>
    <mergeCell ref="A3:K3"/>
    <mergeCell ref="A4:B4"/>
    <mergeCell ref="C4:H4"/>
    <mergeCell ref="J4:K4"/>
    <mergeCell ref="D9:D10"/>
    <mergeCell ref="D23:F24"/>
    <mergeCell ref="D25:F25"/>
    <mergeCell ref="A7:B7"/>
    <mergeCell ref="C7:K7"/>
    <mergeCell ref="A8:K8"/>
    <mergeCell ref="A9:A15"/>
    <mergeCell ref="B9:B10"/>
    <mergeCell ref="E9:E10"/>
    <mergeCell ref="F9:F10"/>
    <mergeCell ref="G9:G10"/>
    <mergeCell ref="H9:H10"/>
    <mergeCell ref="I9:I10"/>
    <mergeCell ref="J9:J10"/>
    <mergeCell ref="K9:K10"/>
    <mergeCell ref="A22:K22"/>
  </mergeCells>
  <conditionalFormatting sqref="C7:D7">
    <cfRule type="cellIs" dxfId="2" priority="3" operator="equal">
      <formula>0</formula>
    </cfRule>
  </conditionalFormatting>
  <conditionalFormatting sqref="C7:D7">
    <cfRule type="cellIs" dxfId="1" priority="2" operator="equal">
      <formula>0</formula>
    </cfRule>
  </conditionalFormatting>
  <conditionalFormatting sqref="C7:D7">
    <cfRule type="cellIs" dxfId="0" priority="1" operator="equal">
      <formula>0</formula>
    </cfRule>
  </conditionalFormatting>
  <dataValidations count="2">
    <dataValidation allowBlank="1" showInputMessage="1" showErrorMessage="1" errorTitle="ATENÇÃO" error="Escolher título da situação de aprendizagem na lista suspensa" sqref="C6:K6"/>
    <dataValidation allowBlank="1" showInputMessage="1" showErrorMessage="1" sqref="C7:K7"/>
  </dataValidations>
  <printOptions horizontalCentered="1" verticalCentered="1"/>
  <pageMargins left="0.23622047244094491" right="0.23622047244094491" top="1.1417322834645669" bottom="0.74803149606299213" header="0.31496062992125984" footer="0.31496062992125984"/>
  <pageSetup paperSize="9" scale="59" fitToHeight="2" orientation="landscape" r:id="rId1"/>
  <headerFooter>
    <oddHeader>&amp;C&amp;G</oddHeader>
  </headerFooter>
  <rowBreaks count="1" manualBreakCount="1">
    <brk id="21" max="7" man="1"/>
  </row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pageSetUpPr fitToPage="1"/>
  </sheetPr>
  <dimension ref="A1:AE299"/>
  <sheetViews>
    <sheetView zoomScale="70" zoomScaleNormal="70" workbookViewId="0">
      <selection activeCell="Q15" sqref="Q15"/>
    </sheetView>
  </sheetViews>
  <sheetFormatPr defaultRowHeight="15" x14ac:dyDescent="0.25"/>
  <cols>
    <col min="1" max="1" width="14" style="8" customWidth="1"/>
    <col min="2" max="2" width="7.5703125" style="9" customWidth="1"/>
    <col min="3" max="3" width="36.5703125" style="9" bestFit="1" customWidth="1"/>
    <col min="4" max="4" width="10.42578125" style="6" customWidth="1"/>
    <col min="5" max="5" width="11" style="8" customWidth="1"/>
    <col min="6" max="6" width="12.85546875" style="8" bestFit="1" customWidth="1"/>
    <col min="7" max="7" width="11.7109375" style="6" bestFit="1" customWidth="1"/>
    <col min="8" max="12" width="10.7109375" style="6" customWidth="1"/>
    <col min="13" max="13" width="13.140625" style="6" customWidth="1"/>
    <col min="14" max="14" width="12" bestFit="1" customWidth="1"/>
    <col min="15" max="23" width="10.7109375" customWidth="1"/>
    <col min="24" max="29" width="5.5703125" style="6" customWidth="1"/>
    <col min="30" max="30" width="31.5703125" style="6" customWidth="1"/>
    <col min="31" max="16384" width="9.140625" style="6"/>
  </cols>
  <sheetData>
    <row r="1" spans="1:31" ht="33.75" customHeight="1" x14ac:dyDescent="0.25">
      <c r="A1" s="293"/>
      <c r="B1" s="294"/>
      <c r="C1" s="294"/>
      <c r="D1" s="294"/>
      <c r="E1" s="294"/>
      <c r="F1" s="294"/>
      <c r="G1" s="294"/>
      <c r="H1" s="294"/>
      <c r="I1" s="294"/>
      <c r="J1" s="294"/>
      <c r="K1" s="294"/>
      <c r="L1" s="294"/>
      <c r="M1" s="295"/>
    </row>
    <row r="2" spans="1:31" ht="45" customHeight="1" x14ac:dyDescent="0.4">
      <c r="A2" s="290" t="s">
        <v>374</v>
      </c>
      <c r="B2" s="291"/>
      <c r="C2" s="291"/>
      <c r="D2" s="291"/>
      <c r="E2" s="291"/>
      <c r="F2" s="291"/>
      <c r="G2" s="291"/>
      <c r="H2" s="291"/>
      <c r="I2" s="291"/>
      <c r="J2" s="291"/>
      <c r="K2" s="291"/>
      <c r="L2" s="291"/>
      <c r="M2" s="292"/>
      <c r="X2" s="76"/>
      <c r="Y2" s="76"/>
      <c r="Z2" s="76"/>
      <c r="AA2" s="76"/>
      <c r="AB2" s="76"/>
      <c r="AC2" s="76"/>
      <c r="AD2" s="76"/>
      <c r="AE2" s="76"/>
    </row>
    <row r="3" spans="1:31" ht="15" customHeight="1" x14ac:dyDescent="0.4">
      <c r="A3" s="290"/>
      <c r="B3" s="291"/>
      <c r="C3" s="291"/>
      <c r="D3" s="291"/>
      <c r="E3" s="291"/>
      <c r="F3" s="291"/>
      <c r="G3" s="291"/>
      <c r="H3" s="291"/>
      <c r="I3" s="291"/>
      <c r="J3" s="291"/>
      <c r="K3" s="291"/>
      <c r="L3" s="291"/>
      <c r="M3" s="292"/>
      <c r="X3" s="76"/>
      <c r="Y3" s="76"/>
      <c r="Z3" s="76"/>
      <c r="AA3" s="76"/>
      <c r="AB3" s="76"/>
      <c r="AC3" s="76"/>
      <c r="AD3" s="76"/>
      <c r="AE3" s="76"/>
    </row>
    <row r="4" spans="1:31" ht="37.5" customHeight="1" x14ac:dyDescent="0.25">
      <c r="A4" s="297" t="s">
        <v>375</v>
      </c>
      <c r="B4" s="298"/>
      <c r="C4" s="298"/>
      <c r="D4" s="298"/>
      <c r="E4" s="298"/>
      <c r="F4" s="298"/>
      <c r="G4" s="298"/>
      <c r="H4" s="298"/>
      <c r="I4" s="298"/>
      <c r="J4" s="298"/>
      <c r="K4" s="298"/>
      <c r="L4" s="298"/>
      <c r="M4" s="299"/>
      <c r="X4" s="7"/>
      <c r="Y4" s="7"/>
      <c r="Z4" s="7"/>
      <c r="AA4" s="7"/>
      <c r="AB4" s="7"/>
      <c r="AC4" s="7"/>
      <c r="AD4" s="7"/>
      <c r="AE4" s="7"/>
    </row>
    <row r="5" spans="1:31" ht="28.5" customHeight="1" x14ac:dyDescent="0.25">
      <c r="A5" s="300" t="s">
        <v>301</v>
      </c>
      <c r="B5" s="300"/>
      <c r="C5" s="155" t="str">
        <f>'Lista de UCs'!C6</f>
        <v>Técnico em Informática para Internet</v>
      </c>
      <c r="D5" s="301" t="s">
        <v>302</v>
      </c>
      <c r="E5" s="301"/>
      <c r="F5" s="301"/>
      <c r="G5" s="302" t="s">
        <v>355</v>
      </c>
      <c r="H5" s="302"/>
      <c r="I5" s="302"/>
      <c r="J5" s="302"/>
      <c r="K5" s="302"/>
      <c r="L5" s="302"/>
      <c r="M5" s="302"/>
    </row>
    <row r="6" spans="1:31" s="9" customFormat="1" ht="30" x14ac:dyDescent="0.25">
      <c r="A6" s="286" t="s">
        <v>42</v>
      </c>
      <c r="B6" s="286"/>
      <c r="C6" s="286"/>
      <c r="D6" s="125" t="s">
        <v>304</v>
      </c>
      <c r="E6" s="125" t="s">
        <v>305</v>
      </c>
      <c r="F6" s="125" t="s">
        <v>306</v>
      </c>
      <c r="G6" s="296" t="s">
        <v>335</v>
      </c>
      <c r="H6" s="296"/>
      <c r="I6" s="296" t="s">
        <v>320</v>
      </c>
      <c r="J6" s="296"/>
      <c r="K6" s="296" t="s">
        <v>321</v>
      </c>
      <c r="L6" s="296"/>
      <c r="M6" s="126" t="s">
        <v>322</v>
      </c>
      <c r="N6"/>
      <c r="O6"/>
      <c r="P6"/>
      <c r="Q6"/>
      <c r="R6"/>
      <c r="S6"/>
      <c r="T6"/>
      <c r="U6"/>
      <c r="V6"/>
      <c r="W6"/>
    </row>
    <row r="7" spans="1:31" x14ac:dyDescent="0.25">
      <c r="A7" s="286"/>
      <c r="B7" s="286"/>
      <c r="C7" s="286"/>
      <c r="D7" s="71">
        <f t="shared" ref="D7:G7" si="0">D8</f>
        <v>80</v>
      </c>
      <c r="E7" s="125">
        <f t="shared" si="0"/>
        <v>64</v>
      </c>
      <c r="F7" s="125">
        <f t="shared" si="0"/>
        <v>16</v>
      </c>
      <c r="G7" s="286" t="str">
        <f t="shared" si="0"/>
        <v>-</v>
      </c>
      <c r="H7" s="286"/>
      <c r="I7" s="286" t="e">
        <f>I8</f>
        <v>#REF!</v>
      </c>
      <c r="J7" s="286"/>
      <c r="K7" s="286" t="e">
        <f>K8</f>
        <v>#REF!</v>
      </c>
      <c r="L7" s="286"/>
      <c r="M7" s="125" t="e">
        <f>M8</f>
        <v>#REF!</v>
      </c>
    </row>
    <row r="8" spans="1:31" s="9" customFormat="1" ht="44.25" customHeight="1" x14ac:dyDescent="0.25">
      <c r="A8" s="303" t="str">
        <f>'Plano de Ensino'!D4</f>
        <v>Estruturação de Inferface Web</v>
      </c>
      <c r="B8" s="303"/>
      <c r="C8" s="303"/>
      <c r="D8" s="154">
        <f>'Plano de Ensino'!I8</f>
        <v>80</v>
      </c>
      <c r="E8" s="154">
        <f>'Plano de Ensino'!K8</f>
        <v>64</v>
      </c>
      <c r="F8" s="154">
        <f>'Plano de Ensino'!P8</f>
        <v>16</v>
      </c>
      <c r="G8" s="303" t="str">
        <f>'Plano de Ensino'!C8</f>
        <v>-</v>
      </c>
      <c r="H8" s="303"/>
      <c r="I8" s="303" t="e">
        <f>'Plano de Ensino'!#REF!</f>
        <v>#REF!</v>
      </c>
      <c r="J8" s="303"/>
      <c r="K8" s="303" t="e">
        <f>'Plano de Ensino'!#REF!</f>
        <v>#REF!</v>
      </c>
      <c r="L8" s="303"/>
      <c r="M8" s="154" t="e">
        <f>'Plano de Ensino'!#REF!</f>
        <v>#REF!</v>
      </c>
      <c r="N8"/>
      <c r="O8"/>
      <c r="P8"/>
      <c r="Q8"/>
      <c r="R8"/>
      <c r="S8"/>
      <c r="T8"/>
      <c r="U8"/>
      <c r="V8"/>
      <c r="W8"/>
    </row>
    <row r="9" spans="1:31" ht="12.75" customHeight="1" x14ac:dyDescent="0.25">
      <c r="A9" s="303"/>
      <c r="B9" s="303"/>
      <c r="C9" s="303"/>
      <c r="D9" s="303"/>
      <c r="E9" s="303"/>
      <c r="F9" s="303"/>
      <c r="G9" s="303"/>
      <c r="H9" s="303"/>
      <c r="I9" s="303"/>
      <c r="J9" s="303"/>
      <c r="K9" s="303"/>
      <c r="L9" s="303"/>
      <c r="M9" s="303"/>
    </row>
    <row r="10" spans="1:31" ht="38.25" customHeight="1" x14ac:dyDescent="0.25">
      <c r="A10" s="296" t="s">
        <v>315</v>
      </c>
      <c r="B10" s="296"/>
      <c r="C10" s="296"/>
      <c r="D10" s="296"/>
      <c r="E10" s="296"/>
      <c r="F10" s="296" t="s">
        <v>316</v>
      </c>
      <c r="G10" s="296"/>
      <c r="H10" s="296"/>
      <c r="I10" s="296"/>
      <c r="J10" s="296"/>
      <c r="K10" s="296" t="s">
        <v>314</v>
      </c>
      <c r="L10" s="296"/>
      <c r="M10" s="296"/>
    </row>
    <row r="11" spans="1:31" ht="51" customHeight="1" x14ac:dyDescent="0.25">
      <c r="A11" s="127" t="s">
        <v>342</v>
      </c>
      <c r="B11" s="126" t="s">
        <v>317</v>
      </c>
      <c r="C11" s="126" t="s">
        <v>359</v>
      </c>
      <c r="D11" s="126" t="s">
        <v>358</v>
      </c>
      <c r="E11" s="126" t="s">
        <v>357</v>
      </c>
      <c r="F11" s="126" t="s">
        <v>342</v>
      </c>
      <c r="G11" s="126" t="s">
        <v>360</v>
      </c>
      <c r="H11" s="126" t="s">
        <v>339</v>
      </c>
      <c r="I11" s="126" t="s">
        <v>356</v>
      </c>
      <c r="J11" s="126" t="s">
        <v>357</v>
      </c>
      <c r="K11" s="126" t="s">
        <v>319</v>
      </c>
      <c r="L11" s="126" t="s">
        <v>333</v>
      </c>
      <c r="M11" s="126" t="s">
        <v>334</v>
      </c>
    </row>
    <row r="12" spans="1:31" ht="38.25" customHeight="1" x14ac:dyDescent="0.25">
      <c r="A12" s="125">
        <f t="shared" ref="A12:M12" si="1">A13</f>
        <v>64</v>
      </c>
      <c r="B12" s="125">
        <f t="shared" si="1"/>
        <v>0</v>
      </c>
      <c r="C12" s="125">
        <f t="shared" si="1"/>
        <v>3</v>
      </c>
      <c r="D12" s="125">
        <f t="shared" si="1"/>
        <v>0</v>
      </c>
      <c r="E12" s="125">
        <f t="shared" si="1"/>
        <v>0</v>
      </c>
      <c r="F12" s="125">
        <f t="shared" si="1"/>
        <v>16</v>
      </c>
      <c r="G12" s="125">
        <f t="shared" si="1"/>
        <v>2</v>
      </c>
      <c r="H12" s="125">
        <f t="shared" si="1"/>
        <v>0</v>
      </c>
      <c r="I12" s="125">
        <f t="shared" si="1"/>
        <v>0</v>
      </c>
      <c r="J12" s="125">
        <f t="shared" si="1"/>
        <v>2</v>
      </c>
      <c r="K12" s="125">
        <f t="shared" si="1"/>
        <v>5</v>
      </c>
      <c r="L12" s="125" t="e">
        <f t="shared" si="1"/>
        <v>#REF!</v>
      </c>
      <c r="M12" s="125" t="e">
        <f t="shared" si="1"/>
        <v>#REF!</v>
      </c>
    </row>
    <row r="13" spans="1:31" ht="38.25" customHeight="1" x14ac:dyDescent="0.25">
      <c r="A13" s="154">
        <f>'Plano de Ensino'!K8</f>
        <v>64</v>
      </c>
      <c r="B13" s="154">
        <f>'Plano de Ensino'!L8</f>
        <v>0</v>
      </c>
      <c r="C13" s="154">
        <f>'Plano de Ensino'!M8</f>
        <v>3</v>
      </c>
      <c r="D13" s="154">
        <f>'Plano de Ensino'!N8</f>
        <v>0</v>
      </c>
      <c r="E13" s="154">
        <f>'Plano de Ensino'!O8</f>
        <v>0</v>
      </c>
      <c r="F13" s="154">
        <f>'Plano de Ensino'!P8</f>
        <v>16</v>
      </c>
      <c r="G13" s="154">
        <f>'Plano de Ensino'!R8</f>
        <v>2</v>
      </c>
      <c r="H13" s="154">
        <f>'Plano de Ensino'!S8</f>
        <v>0</v>
      </c>
      <c r="I13" s="154">
        <f>'Plano de Ensino'!T8</f>
        <v>0</v>
      </c>
      <c r="J13" s="154">
        <f>'Plano de Ensino'!U8</f>
        <v>2</v>
      </c>
      <c r="K13" s="154">
        <f>'Plano de Ensino'!V8</f>
        <v>5</v>
      </c>
      <c r="L13" s="154" t="e">
        <f>'Plano de Ensino'!#REF!</f>
        <v>#REF!</v>
      </c>
      <c r="M13" s="154" t="e">
        <f>'Plano de Ensino'!#REF!</f>
        <v>#REF!</v>
      </c>
    </row>
    <row r="14" spans="1:31" ht="38.25" customHeight="1" x14ac:dyDescent="0.25"/>
    <row r="15" spans="1:31" ht="38.25" customHeight="1" x14ac:dyDescent="0.25"/>
    <row r="16" spans="1:31" ht="38.25" customHeight="1" x14ac:dyDescent="0.25"/>
    <row r="18" spans="1:30" ht="14.25" hidden="1" customHeight="1" x14ac:dyDescent="0.25"/>
    <row r="19" spans="1:30" ht="15" hidden="1" customHeight="1" x14ac:dyDescent="0.25">
      <c r="A19" s="276" t="s">
        <v>40</v>
      </c>
      <c r="B19" s="276" t="s">
        <v>41</v>
      </c>
      <c r="C19" s="276" t="s">
        <v>42</v>
      </c>
      <c r="D19" s="6" t="s">
        <v>340</v>
      </c>
    </row>
    <row r="20" spans="1:30" ht="15" hidden="1" customHeight="1" x14ac:dyDescent="0.25">
      <c r="A20" s="277"/>
      <c r="B20" s="276"/>
      <c r="C20" s="276"/>
    </row>
    <row r="21" spans="1:30" ht="15" hidden="1" customHeight="1" x14ac:dyDescent="0.25">
      <c r="A21" s="277"/>
      <c r="B21" s="276"/>
      <c r="C21" s="276"/>
    </row>
    <row r="22" spans="1:30" ht="77.25" hidden="1" customHeight="1" thickTop="1" x14ac:dyDescent="0.35">
      <c r="A22" s="21" t="s">
        <v>1</v>
      </c>
      <c r="B22" s="1">
        <v>1</v>
      </c>
      <c r="C22" s="2" t="s">
        <v>43</v>
      </c>
      <c r="D22" s="6">
        <v>100</v>
      </c>
      <c r="AD22" s="26" t="s">
        <v>1</v>
      </c>
    </row>
    <row r="23" spans="1:30" ht="38.25" hidden="1" x14ac:dyDescent="0.35">
      <c r="A23" s="21" t="s">
        <v>1</v>
      </c>
      <c r="B23" s="1">
        <v>2</v>
      </c>
      <c r="C23" s="2" t="s">
        <v>44</v>
      </c>
      <c r="D23" s="6">
        <v>140</v>
      </c>
      <c r="AD23" s="26" t="s">
        <v>2</v>
      </c>
    </row>
    <row r="24" spans="1:30" ht="38.25" hidden="1" x14ac:dyDescent="0.35">
      <c r="A24" s="21" t="s">
        <v>1</v>
      </c>
      <c r="B24" s="1">
        <v>3</v>
      </c>
      <c r="C24" s="2" t="s">
        <v>45</v>
      </c>
      <c r="D24" s="6">
        <v>100</v>
      </c>
      <c r="AD24" s="26" t="s">
        <v>3</v>
      </c>
    </row>
    <row r="25" spans="1:30" ht="38.25" hidden="1" x14ac:dyDescent="0.35">
      <c r="A25" s="21" t="s">
        <v>1</v>
      </c>
      <c r="B25" s="1">
        <v>4</v>
      </c>
      <c r="C25" s="2" t="s">
        <v>46</v>
      </c>
      <c r="D25" s="6">
        <v>160</v>
      </c>
      <c r="AD25" s="26" t="s">
        <v>4</v>
      </c>
    </row>
    <row r="26" spans="1:30" ht="38.25" hidden="1" x14ac:dyDescent="0.35">
      <c r="A26" s="21" t="s">
        <v>1</v>
      </c>
      <c r="B26" s="1">
        <v>5</v>
      </c>
      <c r="C26" s="2" t="s">
        <v>47</v>
      </c>
      <c r="D26" s="6">
        <v>180</v>
      </c>
      <c r="AD26" s="27" t="s">
        <v>341</v>
      </c>
    </row>
    <row r="27" spans="1:30" ht="38.25" hidden="1" x14ac:dyDescent="0.35">
      <c r="A27" s="21" t="s">
        <v>1</v>
      </c>
      <c r="B27" s="1">
        <v>6</v>
      </c>
      <c r="C27" s="2" t="s">
        <v>48</v>
      </c>
      <c r="D27" s="6">
        <v>34</v>
      </c>
      <c r="AD27" s="26" t="s">
        <v>5</v>
      </c>
    </row>
    <row r="28" spans="1:30" ht="38.25" hidden="1" x14ac:dyDescent="0.35">
      <c r="A28" s="21" t="s">
        <v>1</v>
      </c>
      <c r="B28" s="1">
        <v>7</v>
      </c>
      <c r="C28" s="2" t="s">
        <v>49</v>
      </c>
      <c r="D28" s="6">
        <v>136</v>
      </c>
      <c r="AD28" s="26" t="s">
        <v>6</v>
      </c>
    </row>
    <row r="29" spans="1:30" ht="38.25" hidden="1" x14ac:dyDescent="0.35">
      <c r="A29" s="21" t="s">
        <v>1</v>
      </c>
      <c r="B29" s="1">
        <v>8</v>
      </c>
      <c r="C29" s="2" t="s">
        <v>50</v>
      </c>
      <c r="D29" s="6">
        <v>102</v>
      </c>
      <c r="AD29" s="26" t="s">
        <v>7</v>
      </c>
    </row>
    <row r="30" spans="1:30" ht="38.25" hidden="1" x14ac:dyDescent="0.35">
      <c r="A30" s="21" t="s">
        <v>1</v>
      </c>
      <c r="B30" s="1">
        <v>9</v>
      </c>
      <c r="C30" s="2" t="s">
        <v>51</v>
      </c>
      <c r="D30" s="6">
        <v>68</v>
      </c>
      <c r="AD30" s="26" t="s">
        <v>8</v>
      </c>
    </row>
    <row r="31" spans="1:30" ht="38.25" hidden="1" x14ac:dyDescent="0.35">
      <c r="A31" s="21" t="s">
        <v>1</v>
      </c>
      <c r="B31" s="1">
        <v>10</v>
      </c>
      <c r="C31" s="2" t="s">
        <v>52</v>
      </c>
      <c r="D31" s="6">
        <v>100</v>
      </c>
      <c r="AD31" s="26" t="s">
        <v>9</v>
      </c>
    </row>
    <row r="32" spans="1:30" ht="38.25" hidden="1" x14ac:dyDescent="0.35">
      <c r="A32" s="21" t="s">
        <v>1</v>
      </c>
      <c r="B32" s="1">
        <v>11</v>
      </c>
      <c r="C32" s="2" t="s">
        <v>53</v>
      </c>
      <c r="D32" s="6">
        <v>160</v>
      </c>
      <c r="AD32" s="26" t="s">
        <v>10</v>
      </c>
    </row>
    <row r="33" spans="1:30" ht="38.25" hidden="1" x14ac:dyDescent="0.35">
      <c r="A33" s="21" t="s">
        <v>1</v>
      </c>
      <c r="B33" s="1">
        <v>12</v>
      </c>
      <c r="C33" s="2" t="s">
        <v>54</v>
      </c>
      <c r="D33" s="6">
        <v>80</v>
      </c>
      <c r="AD33" s="26" t="s">
        <v>11</v>
      </c>
    </row>
    <row r="34" spans="1:30" ht="77.25" hidden="1" customHeight="1" thickTop="1" x14ac:dyDescent="0.35">
      <c r="A34" s="21" t="s">
        <v>2</v>
      </c>
      <c r="B34" s="1">
        <v>1</v>
      </c>
      <c r="C34" s="2" t="s">
        <v>55</v>
      </c>
      <c r="D34" s="6">
        <v>30</v>
      </c>
      <c r="AD34" s="26" t="s">
        <v>12</v>
      </c>
    </row>
    <row r="35" spans="1:30" ht="38.25" hidden="1" x14ac:dyDescent="0.35">
      <c r="A35" s="21" t="s">
        <v>2</v>
      </c>
      <c r="B35" s="1">
        <v>2</v>
      </c>
      <c r="C35" s="2" t="s">
        <v>56</v>
      </c>
      <c r="D35" s="6">
        <v>30</v>
      </c>
      <c r="AD35" s="26" t="s">
        <v>13</v>
      </c>
    </row>
    <row r="36" spans="1:30" ht="38.25" hidden="1" x14ac:dyDescent="0.35">
      <c r="A36" s="21" t="s">
        <v>2</v>
      </c>
      <c r="B36" s="1">
        <v>3</v>
      </c>
      <c r="C36" s="2" t="s">
        <v>57</v>
      </c>
      <c r="D36" s="6">
        <v>20</v>
      </c>
      <c r="AD36" s="26" t="s">
        <v>14</v>
      </c>
    </row>
    <row r="37" spans="1:30" ht="38.25" hidden="1" x14ac:dyDescent="0.35">
      <c r="A37" s="21" t="s">
        <v>2</v>
      </c>
      <c r="B37" s="1">
        <v>4</v>
      </c>
      <c r="C37" s="2" t="s">
        <v>58</v>
      </c>
      <c r="D37" s="6">
        <v>36</v>
      </c>
      <c r="AD37" s="26" t="s">
        <v>15</v>
      </c>
    </row>
    <row r="38" spans="1:30" ht="38.25" hidden="1" x14ac:dyDescent="0.35">
      <c r="A38" s="21" t="s">
        <v>2</v>
      </c>
      <c r="B38" s="1">
        <v>5</v>
      </c>
      <c r="C38" s="2" t="s">
        <v>59</v>
      </c>
      <c r="D38" s="6">
        <v>40</v>
      </c>
      <c r="AD38" s="26" t="s">
        <v>16</v>
      </c>
    </row>
    <row r="39" spans="1:30" ht="38.25" hidden="1" x14ac:dyDescent="0.35">
      <c r="A39" s="21" t="s">
        <v>2</v>
      </c>
      <c r="B39" s="1">
        <v>6</v>
      </c>
      <c r="C39" s="2" t="s">
        <v>60</v>
      </c>
      <c r="D39" s="6">
        <v>40</v>
      </c>
      <c r="AD39" s="26" t="s">
        <v>17</v>
      </c>
    </row>
    <row r="40" spans="1:30" ht="38.25" hidden="1" x14ac:dyDescent="0.35">
      <c r="A40" s="21" t="s">
        <v>2</v>
      </c>
      <c r="B40" s="1">
        <v>7</v>
      </c>
      <c r="C40" s="2" t="s">
        <v>61</v>
      </c>
      <c r="D40" s="6">
        <v>54</v>
      </c>
      <c r="AD40" s="26" t="s">
        <v>18</v>
      </c>
    </row>
    <row r="41" spans="1:30" ht="38.25" hidden="1" x14ac:dyDescent="0.35">
      <c r="A41" s="21" t="s">
        <v>2</v>
      </c>
      <c r="B41" s="1">
        <v>8</v>
      </c>
      <c r="C41" s="2" t="s">
        <v>62</v>
      </c>
      <c r="D41" s="6">
        <v>30</v>
      </c>
      <c r="AD41" s="26" t="s">
        <v>19</v>
      </c>
    </row>
    <row r="42" spans="1:30" ht="38.25" hidden="1" x14ac:dyDescent="0.35">
      <c r="A42" s="21" t="s">
        <v>2</v>
      </c>
      <c r="B42" s="1">
        <v>9</v>
      </c>
      <c r="C42" s="2" t="s">
        <v>63</v>
      </c>
      <c r="D42" s="6">
        <v>40</v>
      </c>
      <c r="AD42" s="26" t="s">
        <v>20</v>
      </c>
    </row>
    <row r="43" spans="1:30" ht="38.25" hidden="1" x14ac:dyDescent="0.35">
      <c r="A43" s="21" t="s">
        <v>2</v>
      </c>
      <c r="B43" s="1">
        <v>10</v>
      </c>
      <c r="C43" s="2" t="s">
        <v>64</v>
      </c>
      <c r="D43" s="6">
        <v>40</v>
      </c>
      <c r="AD43" s="26" t="s">
        <v>21</v>
      </c>
    </row>
    <row r="44" spans="1:30" ht="38.25" hidden="1" x14ac:dyDescent="0.35">
      <c r="A44" s="21" t="s">
        <v>2</v>
      </c>
      <c r="B44" s="1">
        <v>11</v>
      </c>
      <c r="C44" s="2" t="s">
        <v>65</v>
      </c>
      <c r="D44" s="6">
        <v>110</v>
      </c>
      <c r="AD44" s="26" t="s">
        <v>343</v>
      </c>
    </row>
    <row r="45" spans="1:30" ht="38.25" hidden="1" x14ac:dyDescent="0.35">
      <c r="A45" s="21" t="s">
        <v>2</v>
      </c>
      <c r="B45" s="1">
        <v>12</v>
      </c>
      <c r="C45" s="2" t="s">
        <v>66</v>
      </c>
      <c r="D45" s="6">
        <v>40</v>
      </c>
      <c r="AD45" s="26" t="s">
        <v>23</v>
      </c>
    </row>
    <row r="46" spans="1:30" ht="38.25" hidden="1" x14ac:dyDescent="0.35">
      <c r="A46" s="21" t="s">
        <v>2</v>
      </c>
      <c r="B46" s="1">
        <v>13</v>
      </c>
      <c r="C46" s="2" t="s">
        <v>67</v>
      </c>
      <c r="D46" s="6">
        <v>50</v>
      </c>
      <c r="AD46" s="26" t="s">
        <v>24</v>
      </c>
    </row>
    <row r="47" spans="1:30" ht="38.25" hidden="1" x14ac:dyDescent="0.35">
      <c r="A47" s="21" t="s">
        <v>2</v>
      </c>
      <c r="B47" s="1">
        <v>14</v>
      </c>
      <c r="C47" s="2" t="s">
        <v>68</v>
      </c>
      <c r="D47" s="6">
        <v>70</v>
      </c>
      <c r="AD47" s="26" t="s">
        <v>25</v>
      </c>
    </row>
    <row r="48" spans="1:30" ht="38.25" hidden="1" x14ac:dyDescent="0.35">
      <c r="A48" s="21" t="s">
        <v>2</v>
      </c>
      <c r="B48" s="1">
        <v>15</v>
      </c>
      <c r="C48" s="2" t="s">
        <v>69</v>
      </c>
      <c r="D48" s="6">
        <v>70</v>
      </c>
      <c r="AD48" s="26" t="s">
        <v>26</v>
      </c>
    </row>
    <row r="49" spans="1:30" ht="38.25" hidden="1" x14ac:dyDescent="0.35">
      <c r="A49" s="21" t="s">
        <v>2</v>
      </c>
      <c r="B49" s="1">
        <v>16</v>
      </c>
      <c r="C49" s="2" t="s">
        <v>70</v>
      </c>
      <c r="D49" s="6">
        <v>60</v>
      </c>
      <c r="AD49" s="26" t="s">
        <v>27</v>
      </c>
    </row>
    <row r="50" spans="1:30" ht="38.25" hidden="1" x14ac:dyDescent="0.35">
      <c r="A50" s="21" t="s">
        <v>2</v>
      </c>
      <c r="B50" s="1">
        <v>17</v>
      </c>
      <c r="C50" s="2" t="s">
        <v>71</v>
      </c>
      <c r="D50" s="6">
        <v>40</v>
      </c>
      <c r="AD50" s="26" t="s">
        <v>28</v>
      </c>
    </row>
    <row r="51" spans="1:30" ht="38.25" hidden="1" x14ac:dyDescent="0.35">
      <c r="A51" s="21" t="s">
        <v>2</v>
      </c>
      <c r="B51" s="1">
        <v>18</v>
      </c>
      <c r="C51" s="2" t="s">
        <v>72</v>
      </c>
      <c r="D51" s="6">
        <v>40</v>
      </c>
      <c r="AD51" s="26" t="s">
        <v>29</v>
      </c>
    </row>
    <row r="52" spans="1:30" ht="51.75" hidden="1" customHeight="1" thickTop="1" x14ac:dyDescent="0.35">
      <c r="A52" s="21" t="s">
        <v>3</v>
      </c>
      <c r="B52" s="1">
        <v>1</v>
      </c>
      <c r="C52" s="2" t="s">
        <v>73</v>
      </c>
      <c r="D52" s="6">
        <v>40</v>
      </c>
      <c r="AD52" s="26" t="s">
        <v>30</v>
      </c>
    </row>
    <row r="53" spans="1:30" ht="25.5" hidden="1" x14ac:dyDescent="0.35">
      <c r="A53" s="21" t="s">
        <v>3</v>
      </c>
      <c r="B53" s="1">
        <v>2</v>
      </c>
      <c r="C53" s="2" t="s">
        <v>74</v>
      </c>
      <c r="D53" s="6">
        <v>60</v>
      </c>
      <c r="AD53" s="26" t="s">
        <v>31</v>
      </c>
    </row>
    <row r="54" spans="1:30" ht="25.5" hidden="1" x14ac:dyDescent="0.35">
      <c r="A54" s="21" t="s">
        <v>3</v>
      </c>
      <c r="B54" s="1">
        <v>3</v>
      </c>
      <c r="C54" s="2" t="s">
        <v>75</v>
      </c>
      <c r="D54" s="6">
        <v>50</v>
      </c>
      <c r="AD54" s="26" t="s">
        <v>32</v>
      </c>
    </row>
    <row r="55" spans="1:30" ht="25.5" hidden="1" x14ac:dyDescent="0.35">
      <c r="A55" s="21" t="s">
        <v>3</v>
      </c>
      <c r="B55" s="1">
        <v>4</v>
      </c>
      <c r="C55" s="2" t="s">
        <v>76</v>
      </c>
      <c r="D55" s="6">
        <v>80</v>
      </c>
      <c r="AD55" s="26" t="s">
        <v>33</v>
      </c>
    </row>
    <row r="56" spans="1:30" ht="25.5" hidden="1" x14ac:dyDescent="0.35">
      <c r="A56" s="21" t="s">
        <v>3</v>
      </c>
      <c r="B56" s="1">
        <v>5</v>
      </c>
      <c r="C56" s="2" t="s">
        <v>77</v>
      </c>
      <c r="D56" s="6">
        <v>30</v>
      </c>
      <c r="AD56" s="26" t="s">
        <v>34</v>
      </c>
    </row>
    <row r="57" spans="1:30" ht="25.5" hidden="1" x14ac:dyDescent="0.35">
      <c r="A57" s="21" t="s">
        <v>3</v>
      </c>
      <c r="B57" s="1">
        <v>6</v>
      </c>
      <c r="C57" s="2" t="s">
        <v>78</v>
      </c>
      <c r="D57" s="6">
        <v>40</v>
      </c>
      <c r="AD57" s="26" t="s">
        <v>35</v>
      </c>
    </row>
    <row r="58" spans="1:30" ht="25.5" hidden="1" x14ac:dyDescent="0.35">
      <c r="A58" s="21" t="s">
        <v>3</v>
      </c>
      <c r="B58" s="1">
        <v>7</v>
      </c>
      <c r="C58" s="2" t="s">
        <v>79</v>
      </c>
      <c r="D58" s="6">
        <v>80</v>
      </c>
      <c r="AD58" s="26" t="s">
        <v>36</v>
      </c>
    </row>
    <row r="59" spans="1:30" ht="25.5" hidden="1" x14ac:dyDescent="0.35">
      <c r="A59" s="21" t="s">
        <v>3</v>
      </c>
      <c r="B59" s="1">
        <v>8</v>
      </c>
      <c r="C59" s="2" t="s">
        <v>80</v>
      </c>
      <c r="D59" s="6">
        <v>60</v>
      </c>
      <c r="AD59" s="27" t="s">
        <v>37</v>
      </c>
    </row>
    <row r="60" spans="1:30" ht="25.5" hidden="1" x14ac:dyDescent="0.35">
      <c r="A60" s="21" t="s">
        <v>3</v>
      </c>
      <c r="B60" s="1">
        <v>9</v>
      </c>
      <c r="C60" s="2" t="s">
        <v>81</v>
      </c>
      <c r="D60" s="6">
        <v>60</v>
      </c>
      <c r="AD60" s="26" t="s">
        <v>38</v>
      </c>
    </row>
    <row r="61" spans="1:30" ht="25.5" hidden="1" x14ac:dyDescent="0.35">
      <c r="A61" s="21" t="s">
        <v>3</v>
      </c>
      <c r="B61" s="1">
        <v>10</v>
      </c>
      <c r="C61" s="2" t="s">
        <v>82</v>
      </c>
      <c r="D61" s="6">
        <v>50</v>
      </c>
      <c r="AD61" s="26" t="s">
        <v>39</v>
      </c>
    </row>
    <row r="62" spans="1:30" ht="25.5" hidden="1" x14ac:dyDescent="0.35">
      <c r="A62" s="21" t="s">
        <v>3</v>
      </c>
      <c r="B62" s="1">
        <v>11</v>
      </c>
      <c r="C62" s="2" t="s">
        <v>83</v>
      </c>
      <c r="D62" s="6">
        <v>50</v>
      </c>
      <c r="AD62" s="28"/>
    </row>
    <row r="63" spans="1:30" ht="25.5" hidden="1" x14ac:dyDescent="0.35">
      <c r="A63" s="21" t="s">
        <v>3</v>
      </c>
      <c r="B63" s="1">
        <v>12</v>
      </c>
      <c r="C63" s="2" t="s">
        <v>84</v>
      </c>
      <c r="D63" s="6">
        <v>30</v>
      </c>
      <c r="AD63" s="28"/>
    </row>
    <row r="64" spans="1:30" ht="25.5" hidden="1" x14ac:dyDescent="0.35">
      <c r="A64" s="21" t="s">
        <v>3</v>
      </c>
      <c r="B64" s="1">
        <v>13</v>
      </c>
      <c r="C64" s="2" t="s">
        <v>85</v>
      </c>
      <c r="D64" s="6">
        <v>60</v>
      </c>
      <c r="AD64" s="28"/>
    </row>
    <row r="65" spans="1:31" ht="25.5" hidden="1" x14ac:dyDescent="0.35">
      <c r="A65" s="21" t="s">
        <v>3</v>
      </c>
      <c r="B65" s="1">
        <v>14</v>
      </c>
      <c r="C65" s="2" t="s">
        <v>86</v>
      </c>
      <c r="D65" s="6">
        <v>180</v>
      </c>
      <c r="AD65" s="28"/>
    </row>
    <row r="66" spans="1:31" ht="25.5" hidden="1" x14ac:dyDescent="0.25">
      <c r="A66" s="21" t="s">
        <v>3</v>
      </c>
      <c r="B66" s="1">
        <v>15</v>
      </c>
      <c r="C66" s="2" t="s">
        <v>87</v>
      </c>
      <c r="D66" s="6">
        <v>50</v>
      </c>
      <c r="AD66"/>
    </row>
    <row r="67" spans="1:31" ht="25.5" hidden="1" x14ac:dyDescent="0.25">
      <c r="A67" s="21" t="s">
        <v>3</v>
      </c>
      <c r="B67" s="1">
        <v>16</v>
      </c>
      <c r="C67" s="2" t="s">
        <v>88</v>
      </c>
      <c r="D67" s="6">
        <v>40</v>
      </c>
    </row>
    <row r="68" spans="1:31" s="8" customFormat="1" ht="25.5" hidden="1" x14ac:dyDescent="0.25">
      <c r="A68" s="21" t="s">
        <v>3</v>
      </c>
      <c r="B68" s="1">
        <v>17</v>
      </c>
      <c r="C68" s="2" t="s">
        <v>89</v>
      </c>
      <c r="D68" s="6">
        <v>60</v>
      </c>
      <c r="G68" s="6"/>
      <c r="H68" s="6"/>
      <c r="I68" s="6"/>
      <c r="J68" s="6"/>
      <c r="K68" s="6"/>
      <c r="L68" s="6"/>
      <c r="M68" s="6"/>
      <c r="N68"/>
      <c r="O68"/>
      <c r="P68"/>
      <c r="Q68"/>
      <c r="R68"/>
      <c r="S68"/>
      <c r="T68"/>
      <c r="U68"/>
      <c r="V68"/>
      <c r="W68"/>
      <c r="X68" s="6"/>
      <c r="Y68" s="6"/>
      <c r="Z68" s="6"/>
      <c r="AA68" s="6"/>
      <c r="AB68" s="6"/>
      <c r="AC68" s="6"/>
      <c r="AD68" s="6"/>
      <c r="AE68" s="6"/>
    </row>
    <row r="69" spans="1:31" s="8" customFormat="1" ht="25.5" hidden="1" x14ac:dyDescent="0.25">
      <c r="A69" s="21" t="s">
        <v>3</v>
      </c>
      <c r="B69" s="1">
        <v>18</v>
      </c>
      <c r="C69" s="2" t="s">
        <v>90</v>
      </c>
      <c r="D69" s="6">
        <v>60</v>
      </c>
      <c r="G69" s="6"/>
      <c r="H69" s="6"/>
      <c r="I69" s="6"/>
      <c r="J69" s="6"/>
      <c r="K69" s="6"/>
      <c r="L69" s="6"/>
      <c r="M69" s="6"/>
      <c r="N69"/>
      <c r="O69"/>
      <c r="P69"/>
      <c r="Q69"/>
      <c r="R69"/>
      <c r="S69"/>
      <c r="T69"/>
      <c r="U69"/>
      <c r="V69"/>
      <c r="W69"/>
      <c r="X69" s="6"/>
      <c r="Y69" s="6"/>
      <c r="Z69" s="6"/>
      <c r="AA69" s="6"/>
      <c r="AB69" s="6"/>
      <c r="AC69" s="6"/>
      <c r="AD69" s="6"/>
      <c r="AE69" s="6"/>
    </row>
    <row r="70" spans="1:31" s="8" customFormat="1" ht="25.5" hidden="1" x14ac:dyDescent="0.25">
      <c r="A70" s="21" t="s">
        <v>3</v>
      </c>
      <c r="B70" s="1">
        <v>19</v>
      </c>
      <c r="C70" s="2" t="s">
        <v>91</v>
      </c>
      <c r="D70" s="6">
        <v>120</v>
      </c>
      <c r="G70" s="6"/>
      <c r="H70" s="6"/>
      <c r="I70" s="6"/>
      <c r="J70" s="6"/>
      <c r="K70" s="6"/>
      <c r="L70" s="6"/>
      <c r="M70" s="6"/>
      <c r="N70"/>
      <c r="O70"/>
      <c r="P70"/>
      <c r="Q70"/>
      <c r="R70"/>
      <c r="S70"/>
      <c r="T70"/>
      <c r="U70"/>
      <c r="V70"/>
      <c r="W70"/>
      <c r="X70" s="6"/>
      <c r="Y70" s="6"/>
      <c r="Z70" s="6"/>
      <c r="AA70" s="6"/>
      <c r="AB70" s="6"/>
      <c r="AC70" s="6"/>
      <c r="AD70" s="6"/>
      <c r="AE70" s="6"/>
    </row>
    <row r="71" spans="1:31" s="8" customFormat="1" ht="64.5" hidden="1" customHeight="1" thickTop="1" x14ac:dyDescent="0.25">
      <c r="A71" s="21" t="s">
        <v>4</v>
      </c>
      <c r="B71" s="1">
        <v>1</v>
      </c>
      <c r="C71" s="2" t="s">
        <v>93</v>
      </c>
      <c r="D71" s="6">
        <v>60</v>
      </c>
      <c r="G71" s="6"/>
      <c r="H71" s="6"/>
      <c r="I71" s="6"/>
      <c r="J71" s="6"/>
      <c r="K71" s="6"/>
      <c r="L71" s="6"/>
      <c r="M71" s="6"/>
      <c r="N71"/>
      <c r="O71"/>
      <c r="P71"/>
      <c r="Q71"/>
      <c r="R71"/>
      <c r="S71"/>
      <c r="T71"/>
      <c r="U71"/>
      <c r="V71"/>
      <c r="W71"/>
      <c r="X71" s="6"/>
      <c r="Y71" s="6"/>
      <c r="Z71" s="6"/>
      <c r="AA71" s="6"/>
      <c r="AB71" s="6"/>
      <c r="AC71" s="6"/>
      <c r="AD71" s="6"/>
      <c r="AE71" s="6"/>
    </row>
    <row r="72" spans="1:31" s="8" customFormat="1" ht="25.5" hidden="1" x14ac:dyDescent="0.25">
      <c r="A72" s="21" t="s">
        <v>4</v>
      </c>
      <c r="B72" s="1">
        <v>2</v>
      </c>
      <c r="C72" s="2" t="s">
        <v>94</v>
      </c>
      <c r="D72" s="6">
        <v>180</v>
      </c>
      <c r="G72" s="6"/>
      <c r="H72" s="6"/>
      <c r="I72" s="6"/>
      <c r="J72" s="6"/>
      <c r="K72" s="6"/>
      <c r="L72" s="6"/>
      <c r="M72" s="6"/>
      <c r="N72"/>
      <c r="O72"/>
      <c r="P72"/>
      <c r="Q72"/>
      <c r="R72"/>
      <c r="S72"/>
      <c r="T72"/>
      <c r="U72"/>
      <c r="V72"/>
      <c r="W72"/>
      <c r="X72" s="6"/>
      <c r="Y72" s="6"/>
      <c r="Z72" s="6"/>
      <c r="AA72" s="6"/>
      <c r="AB72" s="6"/>
      <c r="AC72" s="6"/>
      <c r="AD72" s="6"/>
      <c r="AE72" s="6"/>
    </row>
    <row r="73" spans="1:31" s="8" customFormat="1" ht="25.5" hidden="1" x14ac:dyDescent="0.25">
      <c r="A73" s="21" t="s">
        <v>4</v>
      </c>
      <c r="B73" s="1">
        <v>3</v>
      </c>
      <c r="C73" s="2" t="s">
        <v>95</v>
      </c>
      <c r="D73" s="6">
        <v>30</v>
      </c>
      <c r="G73" s="6"/>
      <c r="H73" s="6"/>
      <c r="I73" s="6"/>
      <c r="J73" s="6"/>
      <c r="K73" s="6"/>
      <c r="L73" s="6"/>
      <c r="M73" s="6"/>
      <c r="N73"/>
      <c r="O73"/>
      <c r="P73"/>
      <c r="Q73"/>
      <c r="R73"/>
      <c r="S73"/>
      <c r="T73"/>
      <c r="U73"/>
      <c r="V73"/>
      <c r="W73"/>
      <c r="X73" s="6"/>
      <c r="Y73" s="6"/>
      <c r="Z73" s="6"/>
      <c r="AA73" s="6"/>
      <c r="AB73" s="6"/>
      <c r="AC73" s="6"/>
      <c r="AD73" s="6"/>
      <c r="AE73" s="6"/>
    </row>
    <row r="74" spans="1:31" s="8" customFormat="1" ht="25.5" hidden="1" x14ac:dyDescent="0.25">
      <c r="A74" s="21" t="s">
        <v>4</v>
      </c>
      <c r="B74" s="1">
        <v>4</v>
      </c>
      <c r="C74" s="2" t="s">
        <v>96</v>
      </c>
      <c r="D74" s="6">
        <v>30</v>
      </c>
      <c r="G74" s="6"/>
      <c r="H74" s="6"/>
      <c r="I74" s="6"/>
      <c r="J74" s="6"/>
      <c r="K74" s="6"/>
      <c r="L74" s="6"/>
      <c r="M74" s="6"/>
      <c r="N74"/>
      <c r="O74"/>
      <c r="P74"/>
      <c r="Q74"/>
      <c r="R74"/>
      <c r="S74"/>
      <c r="T74"/>
      <c r="U74"/>
      <c r="V74"/>
      <c r="W74"/>
      <c r="X74" s="6"/>
      <c r="Y74" s="6"/>
      <c r="Z74" s="6"/>
      <c r="AA74" s="6"/>
      <c r="AB74" s="6"/>
      <c r="AC74" s="6"/>
      <c r="AD74" s="6"/>
      <c r="AE74" s="6"/>
    </row>
    <row r="75" spans="1:31" s="8" customFormat="1" ht="25.5" hidden="1" x14ac:dyDescent="0.25">
      <c r="A75" s="21" t="s">
        <v>4</v>
      </c>
      <c r="B75" s="1">
        <v>5</v>
      </c>
      <c r="C75" s="2" t="s">
        <v>97</v>
      </c>
      <c r="D75" s="6">
        <v>90</v>
      </c>
      <c r="G75" s="6"/>
      <c r="H75" s="6"/>
      <c r="I75" s="6"/>
      <c r="J75" s="6"/>
      <c r="K75" s="6"/>
      <c r="L75" s="6"/>
      <c r="M75" s="6"/>
      <c r="N75"/>
      <c r="O75"/>
      <c r="P75"/>
      <c r="Q75"/>
      <c r="R75"/>
      <c r="S75"/>
      <c r="T75"/>
      <c r="U75"/>
      <c r="V75"/>
      <c r="W75"/>
      <c r="X75" s="6"/>
      <c r="Y75" s="6"/>
      <c r="Z75" s="6"/>
      <c r="AA75" s="6"/>
      <c r="AB75" s="6"/>
      <c r="AC75" s="6"/>
      <c r="AD75" s="6"/>
      <c r="AE75" s="6"/>
    </row>
    <row r="76" spans="1:31" s="8" customFormat="1" ht="25.5" hidden="1" x14ac:dyDescent="0.25">
      <c r="A76" s="21" t="s">
        <v>4</v>
      </c>
      <c r="B76" s="1">
        <v>6</v>
      </c>
      <c r="C76" s="2" t="s">
        <v>98</v>
      </c>
      <c r="D76" s="6">
        <v>90</v>
      </c>
      <c r="G76" s="6"/>
      <c r="H76" s="6"/>
      <c r="I76" s="6"/>
      <c r="J76" s="6"/>
      <c r="K76" s="6"/>
      <c r="L76" s="6"/>
      <c r="M76" s="6"/>
      <c r="N76"/>
      <c r="O76"/>
      <c r="P76"/>
      <c r="Q76"/>
      <c r="R76"/>
      <c r="S76"/>
      <c r="T76"/>
      <c r="U76"/>
      <c r="V76"/>
      <c r="W76"/>
      <c r="X76" s="6"/>
      <c r="Y76" s="6"/>
      <c r="Z76" s="6"/>
      <c r="AA76" s="6"/>
      <c r="AB76" s="6"/>
      <c r="AC76" s="6"/>
      <c r="AD76" s="6"/>
      <c r="AE76" s="6"/>
    </row>
    <row r="77" spans="1:31" s="8" customFormat="1" ht="25.5" hidden="1" x14ac:dyDescent="0.25">
      <c r="A77" s="21" t="s">
        <v>4</v>
      </c>
      <c r="B77" s="1">
        <v>7</v>
      </c>
      <c r="C77" s="2" t="s">
        <v>99</v>
      </c>
      <c r="D77" s="6">
        <v>90</v>
      </c>
      <c r="G77" s="6"/>
      <c r="H77" s="6"/>
      <c r="I77" s="6"/>
      <c r="J77" s="6"/>
      <c r="K77" s="6"/>
      <c r="L77" s="6"/>
      <c r="M77" s="6"/>
      <c r="N77"/>
      <c r="O77"/>
      <c r="P77"/>
      <c r="Q77"/>
      <c r="R77"/>
      <c r="S77"/>
      <c r="T77"/>
      <c r="U77"/>
      <c r="V77"/>
      <c r="W77"/>
      <c r="X77" s="6"/>
      <c r="Y77" s="6"/>
      <c r="Z77" s="6"/>
      <c r="AA77" s="6"/>
      <c r="AB77" s="6"/>
      <c r="AC77" s="6"/>
      <c r="AD77" s="6"/>
      <c r="AE77" s="6"/>
    </row>
    <row r="78" spans="1:31" s="8" customFormat="1" ht="25.5" hidden="1" x14ac:dyDescent="0.25">
      <c r="A78" s="21" t="s">
        <v>4</v>
      </c>
      <c r="B78" s="1">
        <v>8</v>
      </c>
      <c r="C78" s="2" t="s">
        <v>100</v>
      </c>
      <c r="D78" s="6">
        <v>30</v>
      </c>
      <c r="G78" s="6"/>
      <c r="H78" s="6"/>
      <c r="I78" s="6"/>
      <c r="J78" s="6"/>
      <c r="K78" s="6"/>
      <c r="L78" s="6"/>
      <c r="M78" s="6"/>
      <c r="N78"/>
      <c r="O78"/>
      <c r="P78"/>
      <c r="Q78"/>
      <c r="R78"/>
      <c r="S78"/>
      <c r="T78"/>
      <c r="U78"/>
      <c r="V78"/>
      <c r="W78"/>
      <c r="X78" s="6"/>
      <c r="Y78" s="6"/>
      <c r="Z78" s="6"/>
      <c r="AA78" s="6"/>
      <c r="AB78" s="6"/>
      <c r="AC78" s="6"/>
      <c r="AD78" s="6"/>
      <c r="AE78" s="6"/>
    </row>
    <row r="79" spans="1:31" s="8" customFormat="1" ht="25.5" hidden="1" x14ac:dyDescent="0.25">
      <c r="A79" s="21" t="s">
        <v>4</v>
      </c>
      <c r="B79" s="1">
        <v>9</v>
      </c>
      <c r="C79" s="2" t="s">
        <v>101</v>
      </c>
      <c r="D79" s="6">
        <v>60</v>
      </c>
      <c r="G79" s="6"/>
      <c r="H79" s="6"/>
      <c r="I79" s="6"/>
      <c r="J79" s="6"/>
      <c r="K79" s="6"/>
      <c r="L79" s="6"/>
      <c r="M79" s="6"/>
      <c r="N79"/>
      <c r="O79"/>
      <c r="P79"/>
      <c r="Q79"/>
      <c r="R79"/>
      <c r="S79"/>
      <c r="T79"/>
      <c r="U79"/>
      <c r="V79"/>
      <c r="W79"/>
      <c r="X79" s="6"/>
      <c r="Y79" s="6"/>
      <c r="Z79" s="6"/>
      <c r="AA79" s="6"/>
      <c r="AB79" s="6"/>
      <c r="AC79" s="6"/>
      <c r="AD79" s="6"/>
      <c r="AE79" s="6"/>
    </row>
    <row r="80" spans="1:31" s="8" customFormat="1" ht="25.5" hidden="1" x14ac:dyDescent="0.25">
      <c r="A80" s="21" t="s">
        <v>4</v>
      </c>
      <c r="B80" s="1">
        <v>10</v>
      </c>
      <c r="C80" s="2" t="s">
        <v>102</v>
      </c>
      <c r="D80" s="6">
        <v>120</v>
      </c>
      <c r="G80" s="6"/>
      <c r="H80" s="6"/>
      <c r="I80" s="6"/>
      <c r="J80" s="6"/>
      <c r="K80" s="6"/>
      <c r="L80" s="6"/>
      <c r="M80" s="6"/>
      <c r="N80"/>
      <c r="O80"/>
      <c r="P80"/>
      <c r="Q80"/>
      <c r="R80"/>
      <c r="S80"/>
      <c r="T80"/>
      <c r="U80"/>
      <c r="V80"/>
      <c r="W80"/>
      <c r="X80" s="6"/>
      <c r="Y80" s="6"/>
      <c r="Z80" s="6"/>
      <c r="AA80" s="6"/>
      <c r="AB80" s="6"/>
      <c r="AC80" s="6"/>
      <c r="AD80" s="6"/>
      <c r="AE80" s="6"/>
    </row>
    <row r="81" spans="1:31" s="8" customFormat="1" ht="25.5" hidden="1" x14ac:dyDescent="0.25">
      <c r="A81" s="21" t="s">
        <v>4</v>
      </c>
      <c r="B81" s="1">
        <v>11</v>
      </c>
      <c r="C81" s="2" t="s">
        <v>103</v>
      </c>
      <c r="D81" s="6">
        <v>60</v>
      </c>
      <c r="G81" s="6"/>
      <c r="H81" s="6"/>
      <c r="I81" s="6"/>
      <c r="J81" s="6"/>
      <c r="K81" s="6"/>
      <c r="L81" s="6"/>
      <c r="M81" s="6"/>
      <c r="N81"/>
      <c r="O81"/>
      <c r="P81"/>
      <c r="Q81"/>
      <c r="R81"/>
      <c r="S81"/>
      <c r="T81"/>
      <c r="U81"/>
      <c r="V81"/>
      <c r="W81"/>
      <c r="X81" s="6"/>
      <c r="Y81" s="6"/>
      <c r="Z81" s="6"/>
      <c r="AA81" s="6"/>
      <c r="AB81" s="6"/>
      <c r="AC81" s="6"/>
      <c r="AD81" s="6"/>
      <c r="AE81" s="6"/>
    </row>
    <row r="82" spans="1:31" s="8" customFormat="1" ht="25.5" hidden="1" x14ac:dyDescent="0.25">
      <c r="A82" s="21" t="s">
        <v>4</v>
      </c>
      <c r="B82" s="1">
        <v>12</v>
      </c>
      <c r="C82" s="2" t="s">
        <v>104</v>
      </c>
      <c r="D82" s="6">
        <v>60</v>
      </c>
      <c r="G82" s="6"/>
      <c r="H82" s="6"/>
      <c r="I82" s="6"/>
      <c r="J82" s="6"/>
      <c r="K82" s="6"/>
      <c r="L82" s="6"/>
      <c r="M82" s="6"/>
      <c r="N82"/>
      <c r="O82"/>
      <c r="P82"/>
      <c r="Q82"/>
      <c r="R82"/>
      <c r="S82"/>
      <c r="T82"/>
      <c r="U82"/>
      <c r="V82"/>
      <c r="W82"/>
      <c r="X82" s="6"/>
      <c r="Y82" s="6"/>
      <c r="Z82" s="6"/>
      <c r="AA82" s="6"/>
      <c r="AB82" s="6"/>
      <c r="AC82" s="6"/>
      <c r="AD82" s="6"/>
      <c r="AE82" s="6"/>
    </row>
    <row r="83" spans="1:31" s="8" customFormat="1" ht="25.5" hidden="1" x14ac:dyDescent="0.25">
      <c r="A83" s="21" t="s">
        <v>4</v>
      </c>
      <c r="B83" s="1">
        <v>13</v>
      </c>
      <c r="C83" s="2" t="s">
        <v>105</v>
      </c>
      <c r="D83" s="6">
        <v>60</v>
      </c>
      <c r="G83" s="6"/>
      <c r="H83" s="6"/>
      <c r="I83" s="6"/>
      <c r="J83" s="6"/>
      <c r="K83" s="6"/>
      <c r="L83" s="6"/>
      <c r="M83" s="6"/>
      <c r="N83"/>
      <c r="O83"/>
      <c r="P83"/>
      <c r="Q83"/>
      <c r="R83"/>
      <c r="S83"/>
      <c r="T83"/>
      <c r="U83"/>
      <c r="V83"/>
      <c r="W83"/>
      <c r="X83" s="6"/>
      <c r="Y83" s="6"/>
      <c r="Z83" s="6"/>
      <c r="AA83" s="6"/>
      <c r="AB83" s="6"/>
      <c r="AC83" s="6"/>
      <c r="AD83" s="6"/>
      <c r="AE83" s="6"/>
    </row>
    <row r="84" spans="1:31" s="8" customFormat="1" ht="25.5" hidden="1" x14ac:dyDescent="0.25">
      <c r="A84" s="21" t="s">
        <v>4</v>
      </c>
      <c r="B84" s="1">
        <v>14</v>
      </c>
      <c r="C84" s="2" t="s">
        <v>106</v>
      </c>
      <c r="D84" s="6">
        <v>120</v>
      </c>
      <c r="G84" s="6"/>
      <c r="H84" s="6"/>
      <c r="I84" s="6"/>
      <c r="J84" s="6"/>
      <c r="K84" s="6"/>
      <c r="L84" s="6"/>
      <c r="M84" s="6"/>
      <c r="N84"/>
      <c r="O84"/>
      <c r="P84"/>
      <c r="Q84"/>
      <c r="R84"/>
      <c r="S84"/>
      <c r="T84"/>
      <c r="U84"/>
      <c r="V84"/>
      <c r="W84"/>
      <c r="X84" s="6"/>
      <c r="Y84" s="6"/>
      <c r="Z84" s="6"/>
      <c r="AA84" s="6"/>
      <c r="AB84" s="6"/>
      <c r="AC84" s="6"/>
      <c r="AD84" s="6"/>
      <c r="AE84" s="6"/>
    </row>
    <row r="85" spans="1:31" s="8" customFormat="1" ht="25.5" hidden="1" x14ac:dyDescent="0.25">
      <c r="A85" s="21" t="s">
        <v>4</v>
      </c>
      <c r="B85" s="1">
        <v>15</v>
      </c>
      <c r="C85" s="2" t="s">
        <v>107</v>
      </c>
      <c r="D85" s="6">
        <v>60</v>
      </c>
      <c r="G85" s="6"/>
      <c r="H85" s="6"/>
      <c r="I85" s="6"/>
      <c r="J85" s="6"/>
      <c r="K85" s="6"/>
      <c r="L85" s="6"/>
      <c r="M85" s="6"/>
      <c r="N85"/>
      <c r="O85"/>
      <c r="P85"/>
      <c r="Q85"/>
      <c r="R85"/>
      <c r="S85"/>
      <c r="T85"/>
      <c r="U85"/>
      <c r="V85"/>
      <c r="W85"/>
      <c r="X85" s="6"/>
      <c r="Y85" s="6"/>
      <c r="Z85" s="6"/>
      <c r="AA85" s="6"/>
      <c r="AB85" s="6"/>
      <c r="AC85" s="6"/>
      <c r="AD85" s="6"/>
      <c r="AE85" s="6"/>
    </row>
    <row r="86" spans="1:31" s="8" customFormat="1" ht="25.5" hidden="1" x14ac:dyDescent="0.25">
      <c r="A86" s="21" t="s">
        <v>4</v>
      </c>
      <c r="B86" s="1">
        <v>16</v>
      </c>
      <c r="C86" s="2" t="s">
        <v>108</v>
      </c>
      <c r="D86" s="6">
        <v>60</v>
      </c>
      <c r="G86" s="6"/>
      <c r="H86" s="6"/>
      <c r="I86" s="6"/>
      <c r="J86" s="6"/>
      <c r="K86" s="6"/>
      <c r="L86" s="6"/>
      <c r="M86" s="6"/>
      <c r="N86"/>
      <c r="O86"/>
      <c r="P86"/>
      <c r="Q86"/>
      <c r="R86"/>
      <c r="S86"/>
      <c r="T86"/>
      <c r="U86"/>
      <c r="V86"/>
      <c r="W86"/>
      <c r="X86" s="6"/>
      <c r="Y86" s="6"/>
      <c r="Z86" s="6"/>
      <c r="AA86" s="6"/>
      <c r="AB86" s="6"/>
      <c r="AC86" s="6"/>
      <c r="AD86" s="6"/>
      <c r="AE86" s="6"/>
    </row>
    <row r="87" spans="1:31" s="8" customFormat="1" ht="51.75" hidden="1" customHeight="1" thickTop="1" x14ac:dyDescent="0.25">
      <c r="A87" s="22" t="s">
        <v>341</v>
      </c>
      <c r="B87" s="1">
        <v>1</v>
      </c>
      <c r="C87" s="2" t="s">
        <v>109</v>
      </c>
      <c r="D87" s="6">
        <v>75</v>
      </c>
      <c r="G87" s="6"/>
      <c r="H87" s="6"/>
      <c r="I87" s="6"/>
      <c r="J87" s="6"/>
      <c r="K87" s="6"/>
      <c r="L87" s="6"/>
      <c r="M87" s="6"/>
      <c r="N87"/>
      <c r="O87"/>
      <c r="P87"/>
      <c r="Q87"/>
      <c r="R87"/>
      <c r="S87"/>
      <c r="T87"/>
      <c r="U87"/>
      <c r="V87"/>
      <c r="W87"/>
      <c r="X87" s="6"/>
      <c r="Y87" s="6"/>
      <c r="Z87" s="6"/>
      <c r="AA87" s="6"/>
      <c r="AB87" s="6"/>
      <c r="AC87" s="6"/>
      <c r="AD87" s="6"/>
      <c r="AE87" s="6"/>
    </row>
    <row r="88" spans="1:31" s="8" customFormat="1" ht="25.5" hidden="1" x14ac:dyDescent="0.25">
      <c r="A88" s="22" t="s">
        <v>341</v>
      </c>
      <c r="B88" s="1">
        <v>2</v>
      </c>
      <c r="C88" s="2" t="s">
        <v>110</v>
      </c>
      <c r="D88" s="6">
        <v>75</v>
      </c>
      <c r="G88" s="6"/>
      <c r="H88" s="6"/>
      <c r="I88" s="6"/>
      <c r="J88" s="6"/>
      <c r="K88" s="6"/>
      <c r="L88" s="6"/>
      <c r="M88" s="6"/>
      <c r="N88"/>
      <c r="O88"/>
      <c r="P88"/>
      <c r="Q88"/>
      <c r="R88"/>
      <c r="S88"/>
      <c r="T88"/>
      <c r="U88"/>
      <c r="V88"/>
      <c r="W88"/>
      <c r="X88" s="6"/>
      <c r="Y88" s="6"/>
      <c r="Z88" s="6"/>
      <c r="AA88" s="6"/>
      <c r="AB88" s="6"/>
      <c r="AC88" s="6"/>
      <c r="AD88" s="6"/>
      <c r="AE88" s="6"/>
    </row>
    <row r="89" spans="1:31" s="8" customFormat="1" ht="25.5" hidden="1" x14ac:dyDescent="0.25">
      <c r="A89" s="22" t="s">
        <v>341</v>
      </c>
      <c r="B89" s="1">
        <v>3</v>
      </c>
      <c r="C89" s="2" t="s">
        <v>111</v>
      </c>
      <c r="D89" s="6">
        <v>45</v>
      </c>
      <c r="G89" s="6"/>
      <c r="H89" s="6"/>
      <c r="I89" s="6"/>
      <c r="J89" s="6"/>
      <c r="K89" s="6"/>
      <c r="L89" s="6"/>
      <c r="M89" s="6"/>
      <c r="N89"/>
      <c r="O89"/>
      <c r="P89"/>
      <c r="Q89"/>
      <c r="R89"/>
      <c r="S89"/>
      <c r="T89"/>
      <c r="U89"/>
      <c r="V89"/>
      <c r="W89"/>
      <c r="X89" s="6"/>
      <c r="Y89" s="6"/>
      <c r="Z89" s="6"/>
      <c r="AA89" s="6"/>
      <c r="AB89" s="6"/>
      <c r="AC89" s="6"/>
      <c r="AD89" s="6"/>
      <c r="AE89" s="6"/>
    </row>
    <row r="90" spans="1:31" s="8" customFormat="1" ht="25.5" hidden="1" x14ac:dyDescent="0.25">
      <c r="A90" s="22" t="s">
        <v>341</v>
      </c>
      <c r="B90" s="1">
        <v>4</v>
      </c>
      <c r="C90" s="2" t="s">
        <v>112</v>
      </c>
      <c r="D90" s="6">
        <v>105</v>
      </c>
      <c r="G90" s="6"/>
      <c r="H90" s="6"/>
      <c r="I90" s="6"/>
      <c r="J90" s="6"/>
      <c r="K90" s="6"/>
      <c r="L90" s="6"/>
      <c r="M90" s="6"/>
      <c r="N90"/>
      <c r="O90"/>
      <c r="P90"/>
      <c r="Q90"/>
      <c r="R90"/>
      <c r="S90"/>
      <c r="T90"/>
      <c r="U90"/>
      <c r="V90"/>
      <c r="W90"/>
      <c r="X90" s="6"/>
      <c r="Y90" s="6"/>
      <c r="Z90" s="6"/>
      <c r="AA90" s="6"/>
      <c r="AB90" s="6"/>
      <c r="AC90" s="6"/>
      <c r="AD90" s="6"/>
      <c r="AE90" s="6"/>
    </row>
    <row r="91" spans="1:31" s="8" customFormat="1" ht="25.5" hidden="1" x14ac:dyDescent="0.25">
      <c r="A91" s="22" t="s">
        <v>341</v>
      </c>
      <c r="B91" s="1">
        <v>5</v>
      </c>
      <c r="C91" s="2" t="s">
        <v>113</v>
      </c>
      <c r="D91" s="6">
        <v>200</v>
      </c>
      <c r="G91" s="6"/>
      <c r="H91" s="6"/>
      <c r="I91" s="6"/>
      <c r="J91" s="6"/>
      <c r="K91" s="6"/>
      <c r="L91" s="6"/>
      <c r="M91" s="6"/>
      <c r="N91"/>
      <c r="O91"/>
      <c r="P91"/>
      <c r="Q91"/>
      <c r="R91"/>
      <c r="S91"/>
      <c r="T91"/>
      <c r="U91"/>
      <c r="V91"/>
      <c r="W91"/>
      <c r="X91" s="6"/>
      <c r="Y91" s="6"/>
      <c r="Z91" s="6"/>
      <c r="AA91" s="6"/>
      <c r="AB91" s="6"/>
      <c r="AC91" s="6"/>
      <c r="AD91" s="6"/>
      <c r="AE91" s="6"/>
    </row>
    <row r="92" spans="1:31" s="8" customFormat="1" ht="25.5" hidden="1" x14ac:dyDescent="0.25">
      <c r="A92" s="22" t="s">
        <v>341</v>
      </c>
      <c r="B92" s="1">
        <v>6</v>
      </c>
      <c r="C92" s="2" t="s">
        <v>114</v>
      </c>
      <c r="D92" s="6">
        <v>100</v>
      </c>
      <c r="G92" s="6"/>
      <c r="H92" s="6"/>
      <c r="I92" s="6"/>
      <c r="J92" s="6"/>
      <c r="K92" s="6"/>
      <c r="L92" s="6"/>
      <c r="M92" s="6"/>
      <c r="N92"/>
      <c r="O92"/>
      <c r="P92"/>
      <c r="Q92"/>
      <c r="R92"/>
      <c r="S92"/>
      <c r="T92"/>
      <c r="U92"/>
      <c r="V92"/>
      <c r="W92"/>
      <c r="X92" s="6"/>
      <c r="Y92" s="6"/>
      <c r="Z92" s="6"/>
      <c r="AA92" s="6"/>
      <c r="AB92" s="6"/>
      <c r="AC92" s="6"/>
      <c r="AD92" s="6"/>
      <c r="AE92" s="6"/>
    </row>
    <row r="93" spans="1:31" s="8" customFormat="1" ht="25.5" hidden="1" x14ac:dyDescent="0.25">
      <c r="A93" s="22" t="s">
        <v>341</v>
      </c>
      <c r="B93" s="1">
        <v>7</v>
      </c>
      <c r="C93" s="2" t="s">
        <v>115</v>
      </c>
      <c r="D93" s="6">
        <v>90</v>
      </c>
      <c r="G93" s="6"/>
      <c r="H93" s="6"/>
      <c r="I93" s="6"/>
      <c r="J93" s="6"/>
      <c r="K93" s="6"/>
      <c r="L93" s="6"/>
      <c r="M93" s="6"/>
      <c r="N93"/>
      <c r="O93"/>
      <c r="P93"/>
      <c r="Q93"/>
      <c r="R93"/>
      <c r="S93"/>
      <c r="T93"/>
      <c r="U93"/>
      <c r="V93"/>
      <c r="W93"/>
      <c r="X93" s="6"/>
      <c r="Y93" s="6"/>
      <c r="Z93" s="6"/>
      <c r="AA93" s="6"/>
      <c r="AB93" s="6"/>
      <c r="AC93" s="6"/>
      <c r="AD93" s="6"/>
      <c r="AE93" s="6"/>
    </row>
    <row r="94" spans="1:31" s="8" customFormat="1" ht="25.5" hidden="1" x14ac:dyDescent="0.25">
      <c r="A94" s="22" t="s">
        <v>341</v>
      </c>
      <c r="B94" s="1">
        <v>8</v>
      </c>
      <c r="C94" s="2" t="s">
        <v>116</v>
      </c>
      <c r="D94" s="6">
        <v>60</v>
      </c>
      <c r="G94" s="6"/>
      <c r="H94" s="6"/>
      <c r="I94" s="6"/>
      <c r="J94" s="6"/>
      <c r="K94" s="6"/>
      <c r="L94" s="6"/>
      <c r="M94" s="6"/>
      <c r="N94"/>
      <c r="O94"/>
      <c r="P94"/>
      <c r="Q94"/>
      <c r="R94"/>
      <c r="S94"/>
      <c r="T94"/>
      <c r="U94"/>
      <c r="V94"/>
      <c r="W94"/>
      <c r="X94" s="6"/>
      <c r="Y94" s="6"/>
      <c r="Z94" s="6"/>
      <c r="AA94" s="6"/>
      <c r="AB94" s="6"/>
      <c r="AC94" s="6"/>
      <c r="AD94" s="6"/>
      <c r="AE94" s="6"/>
    </row>
    <row r="95" spans="1:31" s="8" customFormat="1" ht="25.5" hidden="1" x14ac:dyDescent="0.25">
      <c r="A95" s="22" t="s">
        <v>341</v>
      </c>
      <c r="B95" s="1">
        <v>9</v>
      </c>
      <c r="C95" s="2" t="s">
        <v>117</v>
      </c>
      <c r="D95" s="6">
        <v>90</v>
      </c>
      <c r="G95" s="6"/>
      <c r="H95" s="6"/>
      <c r="I95" s="6"/>
      <c r="J95" s="6"/>
      <c r="K95" s="6"/>
      <c r="L95" s="6"/>
      <c r="M95" s="6"/>
      <c r="N95"/>
      <c r="O95"/>
      <c r="P95"/>
      <c r="Q95"/>
      <c r="R95"/>
      <c r="S95"/>
      <c r="T95"/>
      <c r="U95"/>
      <c r="V95"/>
      <c r="W95"/>
      <c r="X95" s="6"/>
      <c r="Y95" s="6"/>
      <c r="Z95" s="6"/>
      <c r="AA95" s="6"/>
      <c r="AB95" s="6"/>
      <c r="AC95" s="6"/>
      <c r="AD95" s="6"/>
      <c r="AE95" s="6"/>
    </row>
    <row r="96" spans="1:31" s="8" customFormat="1" ht="25.5" hidden="1" x14ac:dyDescent="0.25">
      <c r="A96" s="22" t="s">
        <v>341</v>
      </c>
      <c r="B96" s="1">
        <v>10</v>
      </c>
      <c r="C96" s="2" t="s">
        <v>118</v>
      </c>
      <c r="D96" s="6">
        <v>60</v>
      </c>
      <c r="G96" s="6"/>
      <c r="H96" s="6"/>
      <c r="I96" s="6"/>
      <c r="J96" s="6"/>
      <c r="K96" s="6"/>
      <c r="L96" s="6"/>
      <c r="M96" s="6"/>
      <c r="N96"/>
      <c r="O96"/>
      <c r="P96"/>
      <c r="Q96"/>
      <c r="R96"/>
      <c r="S96"/>
      <c r="T96"/>
      <c r="U96"/>
      <c r="V96"/>
      <c r="W96"/>
      <c r="X96" s="6"/>
      <c r="Y96" s="6"/>
      <c r="Z96" s="6"/>
      <c r="AA96" s="6"/>
      <c r="AB96" s="6"/>
      <c r="AC96" s="6"/>
      <c r="AD96" s="6"/>
      <c r="AE96" s="6"/>
    </row>
    <row r="97" spans="1:31" s="8" customFormat="1" ht="25.5" hidden="1" x14ac:dyDescent="0.25">
      <c r="A97" s="22" t="s">
        <v>341</v>
      </c>
      <c r="B97" s="1">
        <v>11</v>
      </c>
      <c r="C97" s="2" t="s">
        <v>119</v>
      </c>
      <c r="D97" s="6">
        <v>90</v>
      </c>
      <c r="G97" s="6"/>
      <c r="H97" s="6"/>
      <c r="I97" s="6"/>
      <c r="J97" s="6"/>
      <c r="K97" s="6"/>
      <c r="L97" s="6"/>
      <c r="M97" s="6"/>
      <c r="N97"/>
      <c r="O97"/>
      <c r="P97"/>
      <c r="Q97"/>
      <c r="R97"/>
      <c r="S97"/>
      <c r="T97"/>
      <c r="U97"/>
      <c r="V97"/>
      <c r="W97"/>
      <c r="X97" s="6"/>
      <c r="Y97" s="6"/>
      <c r="Z97" s="6"/>
      <c r="AA97" s="6"/>
      <c r="AB97" s="6"/>
      <c r="AC97" s="6"/>
      <c r="AD97" s="6"/>
      <c r="AE97" s="6"/>
    </row>
    <row r="98" spans="1:31" s="8" customFormat="1" ht="25.5" hidden="1" x14ac:dyDescent="0.25">
      <c r="A98" s="22" t="s">
        <v>341</v>
      </c>
      <c r="B98" s="1">
        <v>12</v>
      </c>
      <c r="C98" s="2" t="s">
        <v>120</v>
      </c>
      <c r="D98" s="6">
        <v>60</v>
      </c>
      <c r="G98" s="6"/>
      <c r="H98" s="6"/>
      <c r="I98" s="6"/>
      <c r="J98" s="6"/>
      <c r="K98" s="6"/>
      <c r="L98" s="6"/>
      <c r="M98" s="6"/>
      <c r="N98"/>
      <c r="O98"/>
      <c r="P98"/>
      <c r="Q98"/>
      <c r="R98"/>
      <c r="S98"/>
      <c r="T98"/>
      <c r="U98"/>
      <c r="V98"/>
      <c r="W98"/>
      <c r="X98" s="6"/>
      <c r="Y98" s="6"/>
      <c r="Z98" s="6"/>
      <c r="AA98" s="6"/>
      <c r="AB98" s="6"/>
      <c r="AC98" s="6"/>
      <c r="AD98" s="6"/>
      <c r="AE98" s="6"/>
    </row>
    <row r="99" spans="1:31" s="8" customFormat="1" ht="25.5" hidden="1" x14ac:dyDescent="0.25">
      <c r="A99" s="22" t="s">
        <v>341</v>
      </c>
      <c r="B99" s="1">
        <v>13</v>
      </c>
      <c r="C99" s="2" t="s">
        <v>121</v>
      </c>
      <c r="D99" s="6">
        <v>60</v>
      </c>
      <c r="G99" s="6"/>
      <c r="H99" s="6"/>
      <c r="I99" s="6"/>
      <c r="J99" s="6"/>
      <c r="K99" s="6"/>
      <c r="L99" s="6"/>
      <c r="M99" s="6"/>
      <c r="N99"/>
      <c r="O99"/>
      <c r="P99"/>
      <c r="Q99"/>
      <c r="R99"/>
      <c r="S99"/>
      <c r="T99"/>
      <c r="U99"/>
      <c r="V99"/>
      <c r="W99"/>
      <c r="X99" s="6"/>
      <c r="Y99" s="6"/>
      <c r="Z99" s="6"/>
      <c r="AA99" s="6"/>
      <c r="AB99" s="6"/>
      <c r="AC99" s="6"/>
      <c r="AD99" s="6"/>
      <c r="AE99" s="6"/>
    </row>
    <row r="100" spans="1:31" s="8" customFormat="1" ht="25.5" hidden="1" x14ac:dyDescent="0.25">
      <c r="A100" s="22" t="s">
        <v>341</v>
      </c>
      <c r="B100" s="1">
        <v>14</v>
      </c>
      <c r="C100" s="2" t="s">
        <v>122</v>
      </c>
      <c r="D100" s="6">
        <v>90</v>
      </c>
      <c r="G100" s="6"/>
      <c r="H100" s="6"/>
      <c r="I100" s="6"/>
      <c r="J100" s="6"/>
      <c r="K100" s="6"/>
      <c r="L100" s="6"/>
      <c r="M100" s="6"/>
      <c r="N100"/>
      <c r="O100"/>
      <c r="P100"/>
      <c r="Q100"/>
      <c r="R100"/>
      <c r="S100"/>
      <c r="T100"/>
      <c r="U100"/>
      <c r="V100"/>
      <c r="W100"/>
      <c r="X100" s="6"/>
      <c r="Y100" s="6"/>
      <c r="Z100" s="6"/>
      <c r="AA100" s="6"/>
      <c r="AB100" s="6"/>
      <c r="AC100" s="6"/>
      <c r="AD100" s="6"/>
      <c r="AE100" s="6"/>
    </row>
    <row r="101" spans="1:31" s="8" customFormat="1" ht="102.75" hidden="1" customHeight="1" thickTop="1" x14ac:dyDescent="0.25">
      <c r="A101" s="21" t="s">
        <v>5</v>
      </c>
      <c r="B101" s="1">
        <v>1</v>
      </c>
      <c r="C101" s="2" t="s">
        <v>123</v>
      </c>
      <c r="D101" s="6">
        <v>140</v>
      </c>
      <c r="G101" s="6"/>
      <c r="H101" s="6"/>
      <c r="I101" s="6"/>
      <c r="J101" s="6"/>
      <c r="K101" s="6"/>
      <c r="L101" s="6"/>
      <c r="M101" s="6"/>
      <c r="N101"/>
      <c r="O101"/>
      <c r="P101"/>
      <c r="Q101"/>
      <c r="R101"/>
      <c r="S101"/>
      <c r="T101"/>
      <c r="U101"/>
      <c r="V101"/>
      <c r="W101"/>
      <c r="X101" s="6"/>
      <c r="Y101" s="6"/>
      <c r="Z101" s="6"/>
      <c r="AA101" s="6"/>
      <c r="AB101" s="6"/>
      <c r="AC101" s="6"/>
      <c r="AD101" s="6"/>
      <c r="AE101" s="6"/>
    </row>
    <row r="102" spans="1:31" s="8" customFormat="1" ht="51" hidden="1" x14ac:dyDescent="0.25">
      <c r="A102" s="21" t="s">
        <v>5</v>
      </c>
      <c r="B102" s="1">
        <v>2</v>
      </c>
      <c r="C102" s="2" t="s">
        <v>124</v>
      </c>
      <c r="D102" s="6">
        <v>120</v>
      </c>
      <c r="G102" s="6"/>
      <c r="H102" s="6"/>
      <c r="I102" s="6"/>
      <c r="J102" s="6"/>
      <c r="K102" s="6"/>
      <c r="L102" s="6"/>
      <c r="M102" s="6"/>
      <c r="N102"/>
      <c r="O102"/>
      <c r="P102"/>
      <c r="Q102"/>
      <c r="R102"/>
      <c r="S102"/>
      <c r="T102"/>
      <c r="U102"/>
      <c r="V102"/>
      <c r="W102"/>
      <c r="X102" s="6"/>
      <c r="Y102" s="6"/>
      <c r="Z102" s="6"/>
      <c r="AA102" s="6"/>
      <c r="AB102" s="6"/>
      <c r="AC102" s="6"/>
      <c r="AD102" s="6"/>
      <c r="AE102" s="6"/>
    </row>
    <row r="103" spans="1:31" s="8" customFormat="1" ht="51" hidden="1" x14ac:dyDescent="0.25">
      <c r="A103" s="21" t="s">
        <v>5</v>
      </c>
      <c r="B103" s="1">
        <v>3</v>
      </c>
      <c r="C103" s="2" t="s">
        <v>125</v>
      </c>
      <c r="D103" s="6">
        <v>60</v>
      </c>
      <c r="G103" s="6"/>
      <c r="H103" s="6"/>
      <c r="I103" s="6"/>
      <c r="J103" s="6"/>
      <c r="K103" s="6"/>
      <c r="L103" s="6"/>
      <c r="M103" s="6"/>
      <c r="N103"/>
      <c r="O103"/>
      <c r="P103"/>
      <c r="Q103"/>
      <c r="R103"/>
      <c r="S103"/>
      <c r="T103"/>
      <c r="U103"/>
      <c r="V103"/>
      <c r="W103"/>
      <c r="X103" s="6"/>
      <c r="Y103" s="6"/>
      <c r="Z103" s="6"/>
      <c r="AA103" s="6"/>
      <c r="AB103" s="6"/>
      <c r="AC103" s="6"/>
      <c r="AD103" s="6"/>
      <c r="AE103" s="6"/>
    </row>
    <row r="104" spans="1:31" s="8" customFormat="1" ht="51" hidden="1" x14ac:dyDescent="0.25">
      <c r="A104" s="21" t="s">
        <v>5</v>
      </c>
      <c r="B104" s="1">
        <v>4</v>
      </c>
      <c r="C104" s="2" t="s">
        <v>126</v>
      </c>
      <c r="D104" s="6">
        <v>160</v>
      </c>
      <c r="G104" s="6"/>
      <c r="H104" s="6"/>
      <c r="I104" s="6"/>
      <c r="J104" s="6"/>
      <c r="K104" s="6"/>
      <c r="L104" s="6"/>
      <c r="M104" s="6"/>
      <c r="N104"/>
      <c r="O104"/>
      <c r="P104"/>
      <c r="Q104"/>
      <c r="R104"/>
      <c r="S104"/>
      <c r="T104"/>
      <c r="U104"/>
      <c r="V104"/>
      <c r="W104"/>
      <c r="X104" s="6"/>
      <c r="Y104" s="6"/>
      <c r="Z104" s="6"/>
      <c r="AA104" s="6"/>
      <c r="AB104" s="6"/>
      <c r="AC104" s="6"/>
      <c r="AD104" s="6"/>
      <c r="AE104" s="6"/>
    </row>
    <row r="105" spans="1:31" s="8" customFormat="1" ht="51" hidden="1" x14ac:dyDescent="0.25">
      <c r="A105" s="21" t="s">
        <v>5</v>
      </c>
      <c r="B105" s="1">
        <v>5</v>
      </c>
      <c r="C105" s="2" t="s">
        <v>127</v>
      </c>
      <c r="D105" s="6">
        <v>250</v>
      </c>
      <c r="G105" s="6"/>
      <c r="H105" s="6"/>
      <c r="I105" s="6"/>
      <c r="J105" s="6"/>
      <c r="K105" s="6"/>
      <c r="L105" s="6"/>
      <c r="M105" s="6"/>
      <c r="N105"/>
      <c r="O105"/>
      <c r="P105"/>
      <c r="Q105"/>
      <c r="R105"/>
      <c r="S105"/>
      <c r="T105"/>
      <c r="U105"/>
      <c r="V105"/>
      <c r="W105"/>
      <c r="X105" s="6"/>
      <c r="Y105" s="6"/>
      <c r="Z105" s="6"/>
      <c r="AA105" s="6"/>
      <c r="AB105" s="6"/>
      <c r="AC105" s="6"/>
      <c r="AD105" s="6"/>
      <c r="AE105" s="6"/>
    </row>
    <row r="106" spans="1:31" s="8" customFormat="1" ht="51" hidden="1" x14ac:dyDescent="0.25">
      <c r="A106" s="21" t="s">
        <v>5</v>
      </c>
      <c r="B106" s="1">
        <v>6</v>
      </c>
      <c r="C106" s="2" t="s">
        <v>128</v>
      </c>
      <c r="D106" s="6">
        <v>160</v>
      </c>
      <c r="G106" s="6"/>
      <c r="H106" s="6"/>
      <c r="I106" s="6"/>
      <c r="J106" s="6"/>
      <c r="K106" s="6"/>
      <c r="L106" s="6"/>
      <c r="M106" s="6"/>
      <c r="N106"/>
      <c r="O106"/>
      <c r="P106"/>
      <c r="Q106"/>
      <c r="R106"/>
      <c r="S106"/>
      <c r="T106"/>
      <c r="U106"/>
      <c r="V106"/>
      <c r="W106"/>
      <c r="X106" s="6"/>
      <c r="Y106" s="6"/>
      <c r="Z106" s="6"/>
      <c r="AA106" s="6"/>
      <c r="AB106" s="6"/>
      <c r="AC106" s="6"/>
      <c r="AD106" s="6"/>
      <c r="AE106" s="6"/>
    </row>
    <row r="107" spans="1:31" s="8" customFormat="1" ht="51" hidden="1" x14ac:dyDescent="0.25">
      <c r="A107" s="21" t="s">
        <v>5</v>
      </c>
      <c r="B107" s="1">
        <v>7</v>
      </c>
      <c r="C107" s="2" t="s">
        <v>129</v>
      </c>
      <c r="D107" s="6">
        <v>50</v>
      </c>
      <c r="G107" s="6"/>
      <c r="H107" s="6"/>
      <c r="I107" s="6"/>
      <c r="J107" s="6"/>
      <c r="K107" s="6"/>
      <c r="L107" s="6"/>
      <c r="M107" s="6"/>
      <c r="N107"/>
      <c r="O107"/>
      <c r="P107"/>
      <c r="Q107"/>
      <c r="R107"/>
      <c r="S107"/>
      <c r="T107"/>
      <c r="U107"/>
      <c r="V107"/>
      <c r="W107"/>
      <c r="X107" s="6"/>
      <c r="Y107" s="6"/>
      <c r="Z107" s="6"/>
      <c r="AA107" s="6"/>
      <c r="AB107" s="6"/>
      <c r="AC107" s="6"/>
      <c r="AD107" s="6"/>
      <c r="AE107" s="6"/>
    </row>
    <row r="108" spans="1:31" s="8" customFormat="1" ht="51" hidden="1" x14ac:dyDescent="0.25">
      <c r="A108" s="21" t="s">
        <v>5</v>
      </c>
      <c r="B108" s="1">
        <v>8</v>
      </c>
      <c r="C108" s="2" t="s">
        <v>130</v>
      </c>
      <c r="D108" s="6">
        <v>120</v>
      </c>
      <c r="G108" s="6"/>
      <c r="H108" s="6"/>
      <c r="I108" s="6"/>
      <c r="J108" s="6"/>
      <c r="K108" s="6"/>
      <c r="L108" s="6"/>
      <c r="M108" s="6"/>
      <c r="N108"/>
      <c r="O108"/>
      <c r="P108"/>
      <c r="Q108"/>
      <c r="R108"/>
      <c r="S108"/>
      <c r="T108"/>
      <c r="U108"/>
      <c r="V108"/>
      <c r="W108"/>
      <c r="X108" s="6"/>
      <c r="Y108" s="6"/>
      <c r="Z108" s="6"/>
      <c r="AA108" s="6"/>
      <c r="AB108" s="6"/>
      <c r="AC108" s="6"/>
      <c r="AD108" s="6"/>
      <c r="AE108" s="6"/>
    </row>
    <row r="109" spans="1:31" s="8" customFormat="1" ht="51" hidden="1" x14ac:dyDescent="0.25">
      <c r="A109" s="21" t="s">
        <v>5</v>
      </c>
      <c r="B109" s="1">
        <v>9</v>
      </c>
      <c r="C109" s="2" t="s">
        <v>131</v>
      </c>
      <c r="D109" s="6">
        <v>80</v>
      </c>
      <c r="G109" s="6"/>
      <c r="H109" s="6"/>
      <c r="I109" s="6"/>
      <c r="J109" s="6"/>
      <c r="K109" s="6"/>
      <c r="L109" s="6"/>
      <c r="M109" s="6"/>
      <c r="N109"/>
      <c r="O109"/>
      <c r="P109"/>
      <c r="Q109"/>
      <c r="R109"/>
      <c r="S109"/>
      <c r="T109"/>
      <c r="U109"/>
      <c r="V109"/>
      <c r="W109"/>
      <c r="X109" s="6"/>
      <c r="Y109" s="6"/>
      <c r="Z109" s="6"/>
      <c r="AA109" s="6"/>
      <c r="AB109" s="6"/>
      <c r="AC109" s="6"/>
      <c r="AD109" s="6"/>
      <c r="AE109" s="6"/>
    </row>
    <row r="110" spans="1:31" s="8" customFormat="1" ht="51" hidden="1" x14ac:dyDescent="0.25">
      <c r="A110" s="21" t="s">
        <v>5</v>
      </c>
      <c r="B110" s="1">
        <v>10</v>
      </c>
      <c r="C110" s="2" t="s">
        <v>132</v>
      </c>
      <c r="D110" s="6">
        <v>60</v>
      </c>
      <c r="G110" s="6"/>
      <c r="H110" s="6"/>
      <c r="I110" s="6"/>
      <c r="J110" s="6"/>
      <c r="K110" s="6"/>
      <c r="L110" s="6"/>
      <c r="M110" s="6"/>
      <c r="N110"/>
      <c r="O110"/>
      <c r="P110"/>
      <c r="Q110"/>
      <c r="R110"/>
      <c r="S110"/>
      <c r="T110"/>
      <c r="U110"/>
      <c r="V110"/>
      <c r="W110"/>
      <c r="X110" s="6"/>
      <c r="Y110" s="6"/>
      <c r="Z110" s="6"/>
      <c r="AA110" s="6"/>
      <c r="AB110" s="6"/>
      <c r="AC110" s="6"/>
      <c r="AD110" s="6"/>
      <c r="AE110" s="6"/>
    </row>
    <row r="111" spans="1:31" s="8" customFormat="1" ht="64.5" hidden="1" customHeight="1" thickTop="1" x14ac:dyDescent="0.25">
      <c r="A111" s="21" t="s">
        <v>6</v>
      </c>
      <c r="B111" s="1">
        <v>1</v>
      </c>
      <c r="C111" s="2" t="s">
        <v>288</v>
      </c>
      <c r="D111" s="6">
        <v>30</v>
      </c>
      <c r="G111" s="6"/>
      <c r="H111" s="6"/>
      <c r="I111" s="6"/>
      <c r="J111" s="6"/>
      <c r="K111" s="6"/>
      <c r="L111" s="6"/>
      <c r="M111" s="6"/>
      <c r="N111"/>
      <c r="O111"/>
      <c r="P111"/>
      <c r="Q111"/>
      <c r="R111"/>
      <c r="S111"/>
      <c r="T111"/>
      <c r="U111"/>
      <c r="V111"/>
      <c r="W111"/>
      <c r="X111" s="6"/>
      <c r="Y111" s="6"/>
      <c r="Z111" s="6"/>
      <c r="AA111" s="6"/>
      <c r="AB111" s="6"/>
      <c r="AC111" s="6"/>
      <c r="AD111" s="6"/>
      <c r="AE111" s="6"/>
    </row>
    <row r="112" spans="1:31" s="8" customFormat="1" ht="25.5" hidden="1" x14ac:dyDescent="0.25">
      <c r="A112" s="21" t="s">
        <v>6</v>
      </c>
      <c r="B112" s="1">
        <v>2</v>
      </c>
      <c r="C112" s="2" t="s">
        <v>56</v>
      </c>
      <c r="D112" s="6">
        <v>30</v>
      </c>
      <c r="G112" s="6"/>
      <c r="H112" s="6"/>
      <c r="I112" s="6"/>
      <c r="J112" s="6"/>
      <c r="K112" s="6"/>
      <c r="L112" s="6"/>
      <c r="M112" s="6"/>
      <c r="N112"/>
      <c r="O112"/>
      <c r="P112"/>
      <c r="Q112"/>
      <c r="R112"/>
      <c r="S112"/>
      <c r="T112"/>
      <c r="U112"/>
      <c r="V112"/>
      <c r="W112"/>
      <c r="X112" s="6"/>
      <c r="Y112" s="6"/>
      <c r="Z112" s="6"/>
      <c r="AA112" s="6"/>
      <c r="AB112" s="6"/>
      <c r="AC112" s="6"/>
      <c r="AD112" s="6"/>
      <c r="AE112" s="6"/>
    </row>
    <row r="113" spans="1:31" s="8" customFormat="1" ht="25.5" hidden="1" x14ac:dyDescent="0.25">
      <c r="A113" s="21" t="s">
        <v>6</v>
      </c>
      <c r="B113" s="1">
        <v>3</v>
      </c>
      <c r="C113" s="2" t="s">
        <v>133</v>
      </c>
      <c r="D113" s="6">
        <v>20</v>
      </c>
      <c r="G113" s="6"/>
      <c r="H113" s="6"/>
      <c r="I113" s="6"/>
      <c r="J113" s="6"/>
      <c r="K113" s="6"/>
      <c r="L113" s="6"/>
      <c r="M113" s="6"/>
      <c r="N113"/>
      <c r="O113"/>
      <c r="P113"/>
      <c r="Q113"/>
      <c r="R113"/>
      <c r="S113"/>
      <c r="T113"/>
      <c r="U113"/>
      <c r="V113"/>
      <c r="W113"/>
      <c r="X113" s="6"/>
      <c r="Y113" s="6"/>
      <c r="Z113" s="6"/>
      <c r="AA113" s="6"/>
      <c r="AB113" s="6"/>
      <c r="AC113" s="6"/>
      <c r="AD113" s="6"/>
      <c r="AE113" s="6"/>
    </row>
    <row r="114" spans="1:31" s="8" customFormat="1" ht="25.5" hidden="1" x14ac:dyDescent="0.25">
      <c r="A114" s="21" t="s">
        <v>6</v>
      </c>
      <c r="B114" s="1">
        <v>4</v>
      </c>
      <c r="C114" s="2" t="s">
        <v>134</v>
      </c>
      <c r="D114" s="6">
        <v>36</v>
      </c>
      <c r="G114" s="6"/>
      <c r="H114" s="6"/>
      <c r="I114" s="6"/>
      <c r="J114" s="6"/>
      <c r="K114" s="6"/>
      <c r="L114" s="6"/>
      <c r="M114" s="6"/>
      <c r="N114"/>
      <c r="O114"/>
      <c r="P114"/>
      <c r="Q114"/>
      <c r="R114"/>
      <c r="S114"/>
      <c r="T114"/>
      <c r="U114"/>
      <c r="V114"/>
      <c r="W114"/>
      <c r="X114" s="6"/>
      <c r="Y114" s="6"/>
      <c r="Z114" s="6"/>
      <c r="AA114" s="6"/>
      <c r="AB114" s="6"/>
      <c r="AC114" s="6"/>
      <c r="AD114" s="6"/>
      <c r="AE114" s="6"/>
    </row>
    <row r="115" spans="1:31" s="8" customFormat="1" ht="25.5" hidden="1" x14ac:dyDescent="0.25">
      <c r="A115" s="21" t="s">
        <v>6</v>
      </c>
      <c r="B115" s="1">
        <v>5</v>
      </c>
      <c r="C115" s="2" t="s">
        <v>135</v>
      </c>
      <c r="D115" s="6">
        <v>40</v>
      </c>
      <c r="G115" s="6"/>
      <c r="H115" s="6"/>
      <c r="I115" s="6"/>
      <c r="J115" s="6"/>
      <c r="K115" s="6"/>
      <c r="L115" s="6"/>
      <c r="M115" s="6"/>
      <c r="N115"/>
      <c r="O115"/>
      <c r="P115"/>
      <c r="Q115"/>
      <c r="R115"/>
      <c r="S115"/>
      <c r="T115"/>
      <c r="U115"/>
      <c r="V115"/>
      <c r="W115"/>
      <c r="X115" s="6"/>
      <c r="Y115" s="6"/>
      <c r="Z115" s="6"/>
      <c r="AA115" s="6"/>
      <c r="AB115" s="6"/>
      <c r="AC115" s="6"/>
      <c r="AD115" s="6"/>
      <c r="AE115" s="6"/>
    </row>
    <row r="116" spans="1:31" s="8" customFormat="1" ht="25.5" hidden="1" x14ac:dyDescent="0.25">
      <c r="A116" s="21" t="s">
        <v>6</v>
      </c>
      <c r="B116" s="1">
        <v>6</v>
      </c>
      <c r="C116" s="2" t="s">
        <v>136</v>
      </c>
      <c r="D116" s="6">
        <v>40</v>
      </c>
      <c r="G116" s="6"/>
      <c r="H116" s="6"/>
      <c r="I116" s="6"/>
      <c r="J116" s="6"/>
      <c r="K116" s="6"/>
      <c r="L116" s="6"/>
      <c r="M116" s="6"/>
      <c r="N116"/>
      <c r="O116"/>
      <c r="P116"/>
      <c r="Q116"/>
      <c r="R116"/>
      <c r="S116"/>
      <c r="T116"/>
      <c r="U116"/>
      <c r="V116"/>
      <c r="W116"/>
      <c r="X116" s="6"/>
      <c r="Y116" s="6"/>
      <c r="Z116" s="6"/>
      <c r="AA116" s="6"/>
      <c r="AB116" s="6"/>
      <c r="AC116" s="6"/>
      <c r="AD116" s="6"/>
      <c r="AE116" s="6"/>
    </row>
    <row r="117" spans="1:31" s="8" customFormat="1" ht="25.5" hidden="1" x14ac:dyDescent="0.25">
      <c r="A117" s="21" t="s">
        <v>6</v>
      </c>
      <c r="B117" s="1">
        <v>7</v>
      </c>
      <c r="C117" s="2" t="s">
        <v>137</v>
      </c>
      <c r="D117" s="6">
        <v>54</v>
      </c>
      <c r="G117" s="6"/>
      <c r="H117" s="6"/>
      <c r="I117" s="6"/>
      <c r="J117" s="6"/>
      <c r="K117" s="6"/>
      <c r="L117" s="6"/>
      <c r="M117" s="6"/>
      <c r="N117"/>
      <c r="O117"/>
      <c r="P117"/>
      <c r="Q117"/>
      <c r="R117"/>
      <c r="S117"/>
      <c r="T117"/>
      <c r="U117"/>
      <c r="V117"/>
      <c r="W117"/>
      <c r="X117" s="6"/>
      <c r="Y117" s="6"/>
      <c r="Z117" s="6"/>
      <c r="AA117" s="6"/>
      <c r="AB117" s="6"/>
      <c r="AC117" s="6"/>
      <c r="AD117" s="6"/>
      <c r="AE117" s="6"/>
    </row>
    <row r="118" spans="1:31" s="8" customFormat="1" ht="25.5" hidden="1" x14ac:dyDescent="0.25">
      <c r="A118" s="21" t="s">
        <v>6</v>
      </c>
      <c r="B118" s="1">
        <v>8</v>
      </c>
      <c r="C118" s="2" t="s">
        <v>138</v>
      </c>
      <c r="D118" s="6">
        <v>30</v>
      </c>
      <c r="G118" s="6"/>
      <c r="H118" s="6"/>
      <c r="I118" s="6"/>
      <c r="J118" s="6"/>
      <c r="K118" s="6"/>
      <c r="L118" s="6"/>
      <c r="M118" s="6"/>
      <c r="N118"/>
      <c r="O118"/>
      <c r="P118"/>
      <c r="Q118"/>
      <c r="R118"/>
      <c r="S118"/>
      <c r="T118"/>
      <c r="U118"/>
      <c r="V118"/>
      <c r="W118"/>
      <c r="X118" s="6"/>
      <c r="Y118" s="6"/>
      <c r="Z118" s="6"/>
      <c r="AA118" s="6"/>
      <c r="AB118" s="6"/>
      <c r="AC118" s="6"/>
      <c r="AD118" s="6"/>
      <c r="AE118" s="6"/>
    </row>
    <row r="119" spans="1:31" s="8" customFormat="1" ht="25.5" hidden="1" x14ac:dyDescent="0.25">
      <c r="A119" s="21" t="s">
        <v>6</v>
      </c>
      <c r="B119" s="1">
        <v>9</v>
      </c>
      <c r="C119" s="2" t="s">
        <v>139</v>
      </c>
      <c r="D119" s="6">
        <v>40</v>
      </c>
      <c r="G119" s="6"/>
      <c r="H119" s="6"/>
      <c r="I119" s="6"/>
      <c r="J119" s="6"/>
      <c r="K119" s="6"/>
      <c r="L119" s="6"/>
      <c r="M119" s="6"/>
      <c r="N119"/>
      <c r="O119"/>
      <c r="P119"/>
      <c r="Q119"/>
      <c r="R119"/>
      <c r="S119"/>
      <c r="T119"/>
      <c r="U119"/>
      <c r="V119"/>
      <c r="W119"/>
      <c r="X119" s="6"/>
      <c r="Y119" s="6"/>
      <c r="Z119" s="6"/>
      <c r="AA119" s="6"/>
      <c r="AB119" s="6"/>
      <c r="AC119" s="6"/>
      <c r="AD119" s="6"/>
      <c r="AE119" s="6"/>
    </row>
    <row r="120" spans="1:31" s="8" customFormat="1" ht="25.5" hidden="1" x14ac:dyDescent="0.25">
      <c r="A120" s="21" t="s">
        <v>6</v>
      </c>
      <c r="B120" s="1">
        <v>10</v>
      </c>
      <c r="C120" s="2" t="s">
        <v>140</v>
      </c>
      <c r="D120" s="6">
        <v>40</v>
      </c>
      <c r="G120" s="6"/>
      <c r="H120" s="6"/>
      <c r="I120" s="6"/>
      <c r="J120" s="6"/>
      <c r="K120" s="6"/>
      <c r="L120" s="6"/>
      <c r="M120" s="6"/>
      <c r="N120"/>
      <c r="O120"/>
      <c r="P120"/>
      <c r="Q120"/>
      <c r="R120"/>
      <c r="S120"/>
      <c r="T120"/>
      <c r="U120"/>
      <c r="V120"/>
      <c r="W120"/>
      <c r="X120" s="6"/>
      <c r="Y120" s="6"/>
      <c r="Z120" s="6"/>
      <c r="AA120" s="6"/>
      <c r="AB120" s="6"/>
      <c r="AC120" s="6"/>
      <c r="AD120" s="6"/>
      <c r="AE120" s="6"/>
    </row>
    <row r="121" spans="1:31" s="8" customFormat="1" ht="25.5" hidden="1" x14ac:dyDescent="0.25">
      <c r="A121" s="21" t="s">
        <v>6</v>
      </c>
      <c r="B121" s="1">
        <v>11</v>
      </c>
      <c r="C121" s="2" t="s">
        <v>141</v>
      </c>
      <c r="D121" s="6">
        <v>40</v>
      </c>
      <c r="G121" s="6"/>
      <c r="H121" s="6"/>
      <c r="I121" s="6"/>
      <c r="J121" s="6"/>
      <c r="K121" s="6"/>
      <c r="L121" s="6"/>
      <c r="M121" s="6"/>
      <c r="N121"/>
      <c r="O121"/>
      <c r="P121"/>
      <c r="Q121"/>
      <c r="R121"/>
      <c r="S121"/>
      <c r="T121"/>
      <c r="U121"/>
      <c r="V121"/>
      <c r="W121"/>
      <c r="X121" s="6"/>
      <c r="Y121" s="6"/>
      <c r="Z121" s="6"/>
      <c r="AA121" s="6"/>
      <c r="AB121" s="6"/>
      <c r="AC121" s="6"/>
      <c r="AD121" s="6"/>
      <c r="AE121" s="6"/>
    </row>
    <row r="122" spans="1:31" s="8" customFormat="1" ht="25.5" hidden="1" x14ac:dyDescent="0.25">
      <c r="A122" s="21" t="s">
        <v>6</v>
      </c>
      <c r="B122" s="1">
        <v>12</v>
      </c>
      <c r="C122" s="2" t="s">
        <v>142</v>
      </c>
      <c r="D122" s="6">
        <v>40</v>
      </c>
      <c r="G122" s="6"/>
      <c r="H122" s="6"/>
      <c r="I122" s="6"/>
      <c r="J122" s="6"/>
      <c r="K122" s="6"/>
      <c r="L122" s="6"/>
      <c r="M122" s="6"/>
      <c r="N122"/>
      <c r="O122"/>
      <c r="P122"/>
      <c r="Q122"/>
      <c r="R122"/>
      <c r="S122"/>
      <c r="T122"/>
      <c r="U122"/>
      <c r="V122"/>
      <c r="W122"/>
      <c r="X122" s="6"/>
      <c r="Y122" s="6"/>
      <c r="Z122" s="6"/>
      <c r="AA122" s="6"/>
      <c r="AB122" s="6"/>
      <c r="AC122" s="6"/>
      <c r="AD122" s="6"/>
      <c r="AE122" s="6"/>
    </row>
    <row r="123" spans="1:31" s="8" customFormat="1" ht="25.5" hidden="1" x14ac:dyDescent="0.25">
      <c r="A123" s="21" t="s">
        <v>6</v>
      </c>
      <c r="B123" s="1">
        <v>13</v>
      </c>
      <c r="C123" s="2" t="s">
        <v>143</v>
      </c>
      <c r="D123" s="6">
        <v>60</v>
      </c>
      <c r="G123" s="6"/>
      <c r="H123" s="6"/>
      <c r="I123" s="6"/>
      <c r="J123" s="6"/>
      <c r="K123" s="6"/>
      <c r="L123" s="6"/>
      <c r="M123" s="6"/>
      <c r="N123"/>
      <c r="O123"/>
      <c r="P123"/>
      <c r="Q123"/>
      <c r="R123"/>
      <c r="S123"/>
      <c r="T123"/>
      <c r="U123"/>
      <c r="V123"/>
      <c r="W123"/>
      <c r="X123" s="6"/>
      <c r="Y123" s="6"/>
      <c r="Z123" s="6"/>
      <c r="AA123" s="6"/>
      <c r="AB123" s="6"/>
      <c r="AC123" s="6"/>
      <c r="AD123" s="6"/>
      <c r="AE123" s="6"/>
    </row>
    <row r="124" spans="1:31" s="8" customFormat="1" ht="25.5" hidden="1" x14ac:dyDescent="0.25">
      <c r="A124" s="21" t="s">
        <v>6</v>
      </c>
      <c r="B124" s="1">
        <v>14</v>
      </c>
      <c r="C124" s="2" t="s">
        <v>144</v>
      </c>
      <c r="D124" s="6">
        <v>60</v>
      </c>
      <c r="G124" s="6"/>
      <c r="H124" s="6"/>
      <c r="I124" s="6"/>
      <c r="J124" s="6"/>
      <c r="K124" s="6"/>
      <c r="L124" s="6"/>
      <c r="M124" s="6"/>
      <c r="N124"/>
      <c r="O124"/>
      <c r="P124"/>
      <c r="Q124"/>
      <c r="R124"/>
      <c r="S124"/>
      <c r="T124"/>
      <c r="U124"/>
      <c r="V124"/>
      <c r="W124"/>
      <c r="X124" s="6"/>
      <c r="Y124" s="6"/>
      <c r="Z124" s="6"/>
      <c r="AA124" s="6"/>
      <c r="AB124" s="6"/>
      <c r="AC124" s="6"/>
      <c r="AD124" s="6"/>
      <c r="AE124" s="6"/>
    </row>
    <row r="125" spans="1:31" s="8" customFormat="1" ht="25.5" hidden="1" x14ac:dyDescent="0.25">
      <c r="A125" s="21" t="s">
        <v>6</v>
      </c>
      <c r="B125" s="1">
        <v>15</v>
      </c>
      <c r="C125" s="2" t="s">
        <v>145</v>
      </c>
      <c r="D125" s="6">
        <v>26</v>
      </c>
      <c r="G125" s="6"/>
      <c r="H125" s="6"/>
      <c r="I125" s="6"/>
      <c r="J125" s="6"/>
      <c r="K125" s="6"/>
      <c r="L125" s="6"/>
      <c r="M125" s="6"/>
      <c r="N125"/>
      <c r="O125"/>
      <c r="P125"/>
      <c r="Q125"/>
      <c r="R125"/>
      <c r="S125"/>
      <c r="T125"/>
      <c r="U125"/>
      <c r="V125"/>
      <c r="W125"/>
      <c r="X125" s="6"/>
      <c r="Y125" s="6"/>
      <c r="Z125" s="6"/>
      <c r="AA125" s="6"/>
      <c r="AB125" s="6"/>
      <c r="AC125" s="6"/>
      <c r="AD125" s="6"/>
      <c r="AE125" s="6"/>
    </row>
    <row r="126" spans="1:31" s="8" customFormat="1" ht="25.5" hidden="1" x14ac:dyDescent="0.25">
      <c r="A126" s="21" t="s">
        <v>6</v>
      </c>
      <c r="B126" s="1">
        <v>16</v>
      </c>
      <c r="C126" s="2" t="s">
        <v>146</v>
      </c>
      <c r="D126" s="6">
        <v>50</v>
      </c>
      <c r="G126" s="6"/>
      <c r="H126" s="6"/>
      <c r="I126" s="6"/>
      <c r="J126" s="6"/>
      <c r="K126" s="6"/>
      <c r="L126" s="6"/>
      <c r="M126" s="6"/>
      <c r="N126"/>
      <c r="O126"/>
      <c r="P126"/>
      <c r="Q126"/>
      <c r="R126"/>
      <c r="S126"/>
      <c r="T126"/>
      <c r="U126"/>
      <c r="V126"/>
      <c r="W126"/>
      <c r="X126" s="6"/>
      <c r="Y126" s="6"/>
      <c r="Z126" s="6"/>
      <c r="AA126" s="6"/>
      <c r="AB126" s="6"/>
      <c r="AC126" s="6"/>
      <c r="AD126" s="6"/>
      <c r="AE126" s="6"/>
    </row>
    <row r="127" spans="1:31" s="8" customFormat="1" ht="25.5" hidden="1" x14ac:dyDescent="0.25">
      <c r="A127" s="21" t="s">
        <v>6</v>
      </c>
      <c r="B127" s="1">
        <v>17</v>
      </c>
      <c r="C127" s="2" t="s">
        <v>147</v>
      </c>
      <c r="D127" s="6">
        <v>64</v>
      </c>
      <c r="G127" s="6"/>
      <c r="H127" s="6"/>
      <c r="I127" s="6"/>
      <c r="J127" s="6"/>
      <c r="K127" s="6"/>
      <c r="L127" s="6"/>
      <c r="M127" s="6"/>
      <c r="N127"/>
      <c r="O127"/>
      <c r="P127"/>
      <c r="Q127"/>
      <c r="R127"/>
      <c r="S127"/>
      <c r="T127"/>
      <c r="U127"/>
      <c r="V127"/>
      <c r="W127"/>
      <c r="X127" s="6"/>
      <c r="Y127" s="6"/>
      <c r="Z127" s="6"/>
      <c r="AA127" s="6"/>
      <c r="AB127" s="6"/>
      <c r="AC127" s="6"/>
      <c r="AD127" s="6"/>
      <c r="AE127" s="6"/>
    </row>
    <row r="128" spans="1:31" s="8" customFormat="1" ht="25.5" hidden="1" x14ac:dyDescent="0.25">
      <c r="A128" s="21" t="s">
        <v>6</v>
      </c>
      <c r="B128" s="1">
        <v>18</v>
      </c>
      <c r="C128" s="2" t="s">
        <v>148</v>
      </c>
      <c r="D128" s="6">
        <v>80</v>
      </c>
      <c r="G128" s="6"/>
      <c r="H128" s="6"/>
      <c r="I128" s="6"/>
      <c r="J128" s="6"/>
      <c r="K128" s="6"/>
      <c r="L128" s="6"/>
      <c r="M128" s="6"/>
      <c r="N128"/>
      <c r="O128"/>
      <c r="P128"/>
      <c r="Q128"/>
      <c r="R128"/>
      <c r="S128"/>
      <c r="T128"/>
      <c r="U128"/>
      <c r="V128"/>
      <c r="W128"/>
      <c r="X128" s="6"/>
      <c r="Y128" s="6"/>
      <c r="Z128" s="6"/>
      <c r="AA128" s="6"/>
      <c r="AB128" s="6"/>
      <c r="AC128" s="6"/>
      <c r="AD128" s="6"/>
      <c r="AE128" s="6"/>
    </row>
    <row r="129" spans="1:31" s="8" customFormat="1" ht="25.5" hidden="1" x14ac:dyDescent="0.25">
      <c r="A129" s="21" t="s">
        <v>6</v>
      </c>
      <c r="B129" s="1">
        <v>19</v>
      </c>
      <c r="C129" s="2" t="s">
        <v>149</v>
      </c>
      <c r="D129" s="6">
        <v>40</v>
      </c>
      <c r="G129" s="6"/>
      <c r="H129" s="6"/>
      <c r="I129" s="6"/>
      <c r="J129" s="6"/>
      <c r="K129" s="6"/>
      <c r="L129" s="6"/>
      <c r="M129" s="6"/>
      <c r="N129"/>
      <c r="O129"/>
      <c r="P129"/>
      <c r="Q129"/>
      <c r="R129"/>
      <c r="S129"/>
      <c r="T129"/>
      <c r="U129"/>
      <c r="V129"/>
      <c r="W129"/>
      <c r="X129" s="6"/>
      <c r="Y129" s="6"/>
      <c r="Z129" s="6"/>
      <c r="AA129" s="6"/>
      <c r="AB129" s="6"/>
      <c r="AC129" s="6"/>
      <c r="AD129" s="6"/>
      <c r="AE129" s="6"/>
    </row>
    <row r="130" spans="1:31" s="8" customFormat="1" ht="51.75" hidden="1" customHeight="1" thickTop="1" x14ac:dyDescent="0.25">
      <c r="A130" s="21" t="s">
        <v>7</v>
      </c>
      <c r="B130" s="1">
        <v>1</v>
      </c>
      <c r="C130" s="2" t="s">
        <v>150</v>
      </c>
      <c r="D130" s="6">
        <v>32</v>
      </c>
      <c r="G130" s="6"/>
      <c r="H130" s="6"/>
      <c r="I130" s="6"/>
      <c r="J130" s="6"/>
      <c r="K130" s="6"/>
      <c r="L130" s="6"/>
      <c r="M130" s="6"/>
      <c r="N130"/>
      <c r="O130"/>
      <c r="P130"/>
      <c r="Q130"/>
      <c r="R130"/>
      <c r="S130"/>
      <c r="T130"/>
      <c r="U130"/>
      <c r="V130"/>
      <c r="W130"/>
      <c r="X130" s="6"/>
      <c r="Y130" s="6"/>
      <c r="Z130" s="6"/>
      <c r="AA130" s="6"/>
      <c r="AB130" s="6"/>
      <c r="AC130" s="6"/>
      <c r="AD130" s="6"/>
      <c r="AE130" s="6"/>
    </row>
    <row r="131" spans="1:31" s="8" customFormat="1" ht="25.5" hidden="1" x14ac:dyDescent="0.25">
      <c r="A131" s="21" t="s">
        <v>7</v>
      </c>
      <c r="B131" s="1">
        <v>2</v>
      </c>
      <c r="C131" s="2" t="s">
        <v>151</v>
      </c>
      <c r="D131" s="6">
        <v>60</v>
      </c>
      <c r="G131" s="6"/>
      <c r="H131" s="6"/>
      <c r="I131" s="6"/>
      <c r="J131" s="6"/>
      <c r="K131" s="6"/>
      <c r="L131" s="6"/>
      <c r="M131" s="6"/>
      <c r="N131"/>
      <c r="O131"/>
      <c r="P131"/>
      <c r="Q131"/>
      <c r="R131"/>
      <c r="S131"/>
      <c r="T131"/>
      <c r="U131"/>
      <c r="V131"/>
      <c r="W131"/>
      <c r="X131" s="6"/>
      <c r="Y131" s="6"/>
      <c r="Z131" s="6"/>
      <c r="AA131" s="6"/>
      <c r="AB131" s="6"/>
      <c r="AC131" s="6"/>
      <c r="AD131" s="6"/>
      <c r="AE131" s="6"/>
    </row>
    <row r="132" spans="1:31" s="8" customFormat="1" ht="25.5" hidden="1" x14ac:dyDescent="0.25">
      <c r="A132" s="21" t="s">
        <v>7</v>
      </c>
      <c r="B132" s="1">
        <v>3</v>
      </c>
      <c r="C132" s="2" t="s">
        <v>152</v>
      </c>
      <c r="D132" s="6">
        <v>24</v>
      </c>
      <c r="G132" s="6"/>
      <c r="H132" s="6"/>
      <c r="I132" s="6"/>
      <c r="J132" s="6"/>
      <c r="K132" s="6"/>
      <c r="L132" s="6"/>
      <c r="M132" s="6"/>
      <c r="N132"/>
      <c r="O132"/>
      <c r="P132"/>
      <c r="Q132"/>
      <c r="R132"/>
      <c r="S132"/>
      <c r="T132"/>
      <c r="U132"/>
      <c r="V132"/>
      <c r="W132"/>
      <c r="X132" s="6"/>
      <c r="Y132" s="6"/>
      <c r="Z132" s="6"/>
      <c r="AA132" s="6"/>
      <c r="AB132" s="6"/>
      <c r="AC132" s="6"/>
      <c r="AD132" s="6"/>
      <c r="AE132" s="6"/>
    </row>
    <row r="133" spans="1:31" s="8" customFormat="1" ht="25.5" hidden="1" x14ac:dyDescent="0.25">
      <c r="A133" s="21" t="s">
        <v>7</v>
      </c>
      <c r="B133" s="1">
        <v>4</v>
      </c>
      <c r="C133" s="2" t="s">
        <v>153</v>
      </c>
      <c r="D133" s="6">
        <v>80</v>
      </c>
      <c r="G133" s="6"/>
      <c r="H133" s="6"/>
      <c r="I133" s="6"/>
      <c r="J133" s="6"/>
      <c r="K133" s="6"/>
      <c r="L133" s="6"/>
      <c r="M133" s="6"/>
      <c r="N133"/>
      <c r="O133"/>
      <c r="P133"/>
      <c r="Q133"/>
      <c r="R133"/>
      <c r="S133"/>
      <c r="T133"/>
      <c r="U133"/>
      <c r="V133"/>
      <c r="W133"/>
      <c r="X133" s="6"/>
      <c r="Y133" s="6"/>
      <c r="Z133" s="6"/>
      <c r="AA133" s="6"/>
      <c r="AB133" s="6"/>
      <c r="AC133" s="6"/>
      <c r="AD133" s="6"/>
      <c r="AE133" s="6"/>
    </row>
    <row r="134" spans="1:31" s="8" customFormat="1" ht="25.5" hidden="1" x14ac:dyDescent="0.25">
      <c r="A134" s="21" t="s">
        <v>7</v>
      </c>
      <c r="B134" s="1">
        <v>5</v>
      </c>
      <c r="C134" s="2" t="s">
        <v>154</v>
      </c>
      <c r="D134" s="6">
        <v>80</v>
      </c>
      <c r="G134" s="6"/>
      <c r="H134" s="6"/>
      <c r="I134" s="6"/>
      <c r="J134" s="6"/>
      <c r="K134" s="6"/>
      <c r="L134" s="6"/>
      <c r="M134" s="6"/>
      <c r="N134"/>
      <c r="O134"/>
      <c r="P134"/>
      <c r="Q134"/>
      <c r="R134"/>
      <c r="S134"/>
      <c r="T134"/>
      <c r="U134"/>
      <c r="V134"/>
      <c r="W134"/>
      <c r="X134" s="6"/>
      <c r="Y134" s="6"/>
      <c r="Z134" s="6"/>
      <c r="AA134" s="6"/>
      <c r="AB134" s="6"/>
      <c r="AC134" s="6"/>
      <c r="AD134" s="6"/>
      <c r="AE134" s="6"/>
    </row>
    <row r="135" spans="1:31" s="8" customFormat="1" ht="25.5" hidden="1" x14ac:dyDescent="0.25">
      <c r="A135" s="21" t="s">
        <v>7</v>
      </c>
      <c r="B135" s="1">
        <v>6</v>
      </c>
      <c r="C135" s="2" t="s">
        <v>155</v>
      </c>
      <c r="D135" s="6">
        <v>80</v>
      </c>
      <c r="G135" s="6"/>
      <c r="H135" s="6"/>
      <c r="I135" s="6"/>
      <c r="J135" s="6"/>
      <c r="K135" s="6"/>
      <c r="L135" s="6"/>
      <c r="M135" s="6"/>
      <c r="N135"/>
      <c r="O135"/>
      <c r="P135"/>
      <c r="Q135"/>
      <c r="R135"/>
      <c r="S135"/>
      <c r="T135"/>
      <c r="U135"/>
      <c r="V135"/>
      <c r="W135"/>
      <c r="X135" s="6"/>
      <c r="Y135" s="6"/>
      <c r="Z135" s="6"/>
      <c r="AA135" s="6"/>
      <c r="AB135" s="6"/>
      <c r="AC135" s="6"/>
      <c r="AD135" s="6"/>
      <c r="AE135" s="6"/>
    </row>
    <row r="136" spans="1:31" s="8" customFormat="1" ht="25.5" hidden="1" x14ac:dyDescent="0.25">
      <c r="A136" s="21" t="s">
        <v>7</v>
      </c>
      <c r="B136" s="1">
        <v>7</v>
      </c>
      <c r="C136" s="2" t="s">
        <v>156</v>
      </c>
      <c r="D136" s="6">
        <v>160</v>
      </c>
      <c r="G136" s="6"/>
      <c r="H136" s="6"/>
      <c r="I136" s="6"/>
      <c r="J136" s="6"/>
      <c r="K136" s="6"/>
      <c r="L136" s="6"/>
      <c r="M136" s="6"/>
      <c r="N136"/>
      <c r="O136"/>
      <c r="P136"/>
      <c r="Q136"/>
      <c r="R136"/>
      <c r="S136"/>
      <c r="T136"/>
      <c r="U136"/>
      <c r="V136"/>
      <c r="W136"/>
      <c r="X136" s="6"/>
      <c r="Y136" s="6"/>
      <c r="Z136" s="6"/>
      <c r="AA136" s="6"/>
      <c r="AB136" s="6"/>
      <c r="AC136" s="6"/>
      <c r="AD136" s="6"/>
      <c r="AE136" s="6"/>
    </row>
    <row r="137" spans="1:31" s="8" customFormat="1" ht="25.5" hidden="1" x14ac:dyDescent="0.25">
      <c r="A137" s="21" t="s">
        <v>7</v>
      </c>
      <c r="B137" s="1">
        <v>8</v>
      </c>
      <c r="C137" s="2" t="s">
        <v>157</v>
      </c>
      <c r="D137" s="6">
        <v>160</v>
      </c>
      <c r="G137" s="6"/>
      <c r="H137" s="6"/>
      <c r="I137" s="6"/>
      <c r="J137" s="6"/>
      <c r="K137" s="6"/>
      <c r="L137" s="6"/>
      <c r="M137" s="6"/>
      <c r="N137"/>
      <c r="O137"/>
      <c r="P137"/>
      <c r="Q137"/>
      <c r="R137"/>
      <c r="S137"/>
      <c r="T137"/>
      <c r="U137"/>
      <c r="V137"/>
      <c r="W137"/>
      <c r="X137" s="6"/>
      <c r="Y137" s="6"/>
      <c r="Z137" s="6"/>
      <c r="AA137" s="6"/>
      <c r="AB137" s="6"/>
      <c r="AC137" s="6"/>
      <c r="AD137" s="6"/>
      <c r="AE137" s="6"/>
    </row>
    <row r="138" spans="1:31" s="8" customFormat="1" ht="25.5" hidden="1" x14ac:dyDescent="0.25">
      <c r="A138" s="21" t="s">
        <v>7</v>
      </c>
      <c r="B138" s="1">
        <v>9</v>
      </c>
      <c r="C138" s="2" t="s">
        <v>158</v>
      </c>
      <c r="D138" s="6">
        <v>100</v>
      </c>
      <c r="G138" s="6"/>
      <c r="H138" s="6"/>
      <c r="I138" s="6"/>
      <c r="J138" s="6"/>
      <c r="K138" s="6"/>
      <c r="L138" s="6"/>
      <c r="M138" s="6"/>
      <c r="N138"/>
      <c r="O138"/>
      <c r="P138"/>
      <c r="Q138"/>
      <c r="R138"/>
      <c r="S138"/>
      <c r="T138"/>
      <c r="U138"/>
      <c r="V138"/>
      <c r="W138"/>
      <c r="X138" s="6"/>
      <c r="Y138" s="6"/>
      <c r="Z138" s="6"/>
      <c r="AA138" s="6"/>
      <c r="AB138" s="6"/>
      <c r="AC138" s="6"/>
      <c r="AD138" s="6"/>
      <c r="AE138" s="6"/>
    </row>
    <row r="139" spans="1:31" s="8" customFormat="1" ht="25.5" hidden="1" x14ac:dyDescent="0.25">
      <c r="A139" s="21" t="s">
        <v>7</v>
      </c>
      <c r="B139" s="1">
        <v>10</v>
      </c>
      <c r="C139" s="2" t="s">
        <v>159</v>
      </c>
      <c r="D139" s="6">
        <v>64</v>
      </c>
      <c r="G139" s="6"/>
      <c r="H139" s="6"/>
      <c r="I139" s="6"/>
      <c r="J139" s="6"/>
      <c r="K139" s="6"/>
      <c r="L139" s="6"/>
      <c r="M139" s="6"/>
      <c r="N139"/>
      <c r="O139"/>
      <c r="P139"/>
      <c r="Q139"/>
      <c r="R139"/>
      <c r="S139"/>
      <c r="T139"/>
      <c r="U139"/>
      <c r="V139"/>
      <c r="W139"/>
      <c r="X139" s="6"/>
      <c r="Y139" s="6"/>
      <c r="Z139" s="6"/>
      <c r="AA139" s="6"/>
      <c r="AB139" s="6"/>
      <c r="AC139" s="6"/>
      <c r="AD139" s="6"/>
      <c r="AE139" s="6"/>
    </row>
    <row r="140" spans="1:31" s="8" customFormat="1" ht="25.5" hidden="1" x14ac:dyDescent="0.25">
      <c r="A140" s="21" t="s">
        <v>7</v>
      </c>
      <c r="B140" s="1">
        <v>11</v>
      </c>
      <c r="C140" s="2" t="s">
        <v>160</v>
      </c>
      <c r="D140" s="6">
        <v>100</v>
      </c>
      <c r="G140" s="6"/>
      <c r="H140" s="6"/>
      <c r="I140" s="6"/>
      <c r="J140" s="6"/>
      <c r="K140" s="6"/>
      <c r="L140" s="6"/>
      <c r="M140" s="6"/>
      <c r="N140"/>
      <c r="O140"/>
      <c r="P140"/>
      <c r="Q140"/>
      <c r="R140"/>
      <c r="S140"/>
      <c r="T140"/>
      <c r="U140"/>
      <c r="V140"/>
      <c r="W140"/>
      <c r="X140" s="6"/>
      <c r="Y140" s="6"/>
      <c r="Z140" s="6"/>
      <c r="AA140" s="6"/>
      <c r="AB140" s="6"/>
      <c r="AC140" s="6"/>
      <c r="AD140" s="6"/>
      <c r="AE140" s="6"/>
    </row>
    <row r="141" spans="1:31" s="8" customFormat="1" ht="25.5" hidden="1" x14ac:dyDescent="0.25">
      <c r="A141" s="21" t="s">
        <v>7</v>
      </c>
      <c r="B141" s="1">
        <v>12</v>
      </c>
      <c r="C141" s="2" t="s">
        <v>161</v>
      </c>
      <c r="D141" s="6">
        <v>40</v>
      </c>
      <c r="G141" s="6"/>
      <c r="H141" s="6"/>
      <c r="I141" s="6"/>
      <c r="J141" s="6"/>
      <c r="K141" s="6"/>
      <c r="L141" s="6"/>
      <c r="M141" s="6"/>
      <c r="N141"/>
      <c r="O141"/>
      <c r="P141"/>
      <c r="Q141"/>
      <c r="R141"/>
      <c r="S141"/>
      <c r="T141"/>
      <c r="U141"/>
      <c r="V141"/>
      <c r="W141"/>
      <c r="X141" s="6"/>
      <c r="Y141" s="6"/>
      <c r="Z141" s="6"/>
      <c r="AA141" s="6"/>
      <c r="AB141" s="6"/>
      <c r="AC141" s="6"/>
      <c r="AD141" s="6"/>
      <c r="AE141" s="6"/>
    </row>
    <row r="142" spans="1:31" s="8" customFormat="1" ht="25.5" hidden="1" x14ac:dyDescent="0.25">
      <c r="A142" s="21" t="s">
        <v>7</v>
      </c>
      <c r="B142" s="1">
        <v>13</v>
      </c>
      <c r="C142" s="2" t="s">
        <v>162</v>
      </c>
      <c r="D142" s="6">
        <v>80</v>
      </c>
      <c r="G142" s="6"/>
      <c r="H142" s="6"/>
      <c r="I142" s="6"/>
      <c r="J142" s="6"/>
      <c r="K142" s="6"/>
      <c r="L142" s="6"/>
      <c r="M142" s="6"/>
      <c r="N142"/>
      <c r="O142"/>
      <c r="P142"/>
      <c r="Q142"/>
      <c r="R142"/>
      <c r="S142"/>
      <c r="T142"/>
      <c r="U142"/>
      <c r="V142"/>
      <c r="W142"/>
      <c r="X142" s="6"/>
      <c r="Y142" s="6"/>
      <c r="Z142" s="6"/>
      <c r="AA142" s="6"/>
      <c r="AB142" s="6"/>
      <c r="AC142" s="6"/>
      <c r="AD142" s="6"/>
      <c r="AE142" s="6"/>
    </row>
    <row r="143" spans="1:31" s="8" customFormat="1" ht="25.5" hidden="1" x14ac:dyDescent="0.25">
      <c r="A143" s="21" t="s">
        <v>7</v>
      </c>
      <c r="B143" s="1">
        <v>14</v>
      </c>
      <c r="C143" s="2" t="s">
        <v>163</v>
      </c>
      <c r="D143" s="6">
        <v>80</v>
      </c>
      <c r="G143" s="6"/>
      <c r="H143" s="6"/>
      <c r="I143" s="6"/>
      <c r="J143" s="6"/>
      <c r="K143" s="6"/>
      <c r="L143" s="6"/>
      <c r="M143" s="6"/>
      <c r="N143"/>
      <c r="O143"/>
      <c r="P143"/>
      <c r="Q143"/>
      <c r="R143"/>
      <c r="S143"/>
      <c r="T143"/>
      <c r="U143"/>
      <c r="V143"/>
      <c r="W143"/>
      <c r="X143" s="6"/>
      <c r="Y143" s="6"/>
      <c r="Z143" s="6"/>
      <c r="AA143" s="6"/>
      <c r="AB143" s="6"/>
      <c r="AC143" s="6"/>
      <c r="AD143" s="6"/>
      <c r="AE143" s="6"/>
    </row>
    <row r="144" spans="1:31" s="8" customFormat="1" ht="25.5" hidden="1" x14ac:dyDescent="0.25">
      <c r="A144" s="21" t="s">
        <v>7</v>
      </c>
      <c r="B144" s="1">
        <v>15</v>
      </c>
      <c r="C144" s="2" t="s">
        <v>164</v>
      </c>
      <c r="D144" s="6">
        <v>60</v>
      </c>
      <c r="G144" s="6"/>
      <c r="H144" s="6"/>
      <c r="I144" s="6"/>
      <c r="J144" s="6"/>
      <c r="K144" s="6"/>
      <c r="L144" s="6"/>
      <c r="M144" s="6"/>
      <c r="N144"/>
      <c r="O144"/>
      <c r="P144"/>
      <c r="Q144"/>
      <c r="R144"/>
      <c r="S144"/>
      <c r="T144"/>
      <c r="U144"/>
      <c r="V144"/>
      <c r="W144"/>
      <c r="X144" s="6"/>
      <c r="Y144" s="6"/>
      <c r="Z144" s="6"/>
      <c r="AA144" s="6"/>
      <c r="AB144" s="6"/>
      <c r="AC144" s="6"/>
      <c r="AD144" s="6"/>
      <c r="AE144" s="6"/>
    </row>
    <row r="145" spans="1:31" s="8" customFormat="1" ht="77.25" hidden="1" customHeight="1" thickTop="1" x14ac:dyDescent="0.25">
      <c r="A145" s="21" t="s">
        <v>8</v>
      </c>
      <c r="B145" s="1">
        <v>1</v>
      </c>
      <c r="C145" s="2" t="s">
        <v>124</v>
      </c>
      <c r="D145" s="6">
        <v>60</v>
      </c>
      <c r="G145" s="6"/>
      <c r="H145" s="6"/>
      <c r="I145" s="6"/>
      <c r="J145" s="6"/>
      <c r="K145" s="6"/>
      <c r="L145" s="6"/>
      <c r="M145" s="6"/>
      <c r="N145"/>
      <c r="O145"/>
      <c r="P145"/>
      <c r="Q145"/>
      <c r="R145"/>
      <c r="S145"/>
      <c r="T145"/>
      <c r="U145"/>
      <c r="V145"/>
      <c r="W145"/>
      <c r="X145" s="6"/>
      <c r="Y145" s="6"/>
      <c r="Z145" s="6"/>
      <c r="AA145" s="6"/>
      <c r="AB145" s="6"/>
      <c r="AC145" s="6"/>
      <c r="AD145" s="6"/>
      <c r="AE145" s="6"/>
    </row>
    <row r="146" spans="1:31" s="8" customFormat="1" ht="38.25" hidden="1" x14ac:dyDescent="0.25">
      <c r="A146" s="21" t="s">
        <v>8</v>
      </c>
      <c r="B146" s="1">
        <v>2</v>
      </c>
      <c r="C146" s="2" t="s">
        <v>165</v>
      </c>
      <c r="D146" s="6">
        <v>160</v>
      </c>
      <c r="G146" s="6"/>
      <c r="H146" s="6"/>
      <c r="I146" s="6"/>
      <c r="J146" s="6"/>
      <c r="K146" s="6"/>
      <c r="L146" s="6"/>
      <c r="M146" s="6"/>
      <c r="N146"/>
      <c r="O146"/>
      <c r="P146"/>
      <c r="Q146"/>
      <c r="R146"/>
      <c r="S146"/>
      <c r="T146"/>
      <c r="U146"/>
      <c r="V146"/>
      <c r="W146"/>
      <c r="X146" s="6"/>
      <c r="Y146" s="6"/>
      <c r="Z146" s="6"/>
      <c r="AA146" s="6"/>
      <c r="AB146" s="6"/>
      <c r="AC146" s="6"/>
      <c r="AD146" s="6"/>
      <c r="AE146" s="6"/>
    </row>
    <row r="147" spans="1:31" s="8" customFormat="1" ht="38.25" hidden="1" x14ac:dyDescent="0.25">
      <c r="A147" s="21" t="s">
        <v>8</v>
      </c>
      <c r="B147" s="1">
        <v>3</v>
      </c>
      <c r="C147" s="2" t="s">
        <v>123</v>
      </c>
      <c r="D147" s="6">
        <v>120</v>
      </c>
      <c r="G147" s="6"/>
      <c r="H147" s="6"/>
      <c r="I147" s="6"/>
      <c r="J147" s="6"/>
      <c r="K147" s="6"/>
      <c r="L147" s="6"/>
      <c r="M147" s="6"/>
      <c r="N147"/>
      <c r="O147"/>
      <c r="P147"/>
      <c r="Q147"/>
      <c r="R147"/>
      <c r="S147"/>
      <c r="T147"/>
      <c r="U147"/>
      <c r="V147"/>
      <c r="W147"/>
      <c r="X147" s="6"/>
      <c r="Y147" s="6"/>
      <c r="Z147" s="6"/>
      <c r="AA147" s="6"/>
      <c r="AB147" s="6"/>
      <c r="AC147" s="6"/>
      <c r="AD147" s="6"/>
      <c r="AE147" s="6"/>
    </row>
    <row r="148" spans="1:31" s="8" customFormat="1" ht="38.25" hidden="1" x14ac:dyDescent="0.25">
      <c r="A148" s="21" t="s">
        <v>8</v>
      </c>
      <c r="B148" s="1">
        <v>4</v>
      </c>
      <c r="C148" s="2" t="s">
        <v>166</v>
      </c>
      <c r="D148" s="6">
        <v>108</v>
      </c>
      <c r="G148" s="6"/>
      <c r="H148" s="6"/>
      <c r="I148" s="6"/>
      <c r="J148" s="6"/>
      <c r="K148" s="6"/>
      <c r="L148" s="6"/>
      <c r="M148" s="6"/>
      <c r="N148"/>
      <c r="O148"/>
      <c r="P148"/>
      <c r="Q148"/>
      <c r="R148"/>
      <c r="S148"/>
      <c r="T148"/>
      <c r="U148"/>
      <c r="V148"/>
      <c r="W148"/>
      <c r="X148" s="6"/>
      <c r="Y148" s="6"/>
      <c r="Z148" s="6"/>
      <c r="AA148" s="6"/>
      <c r="AB148" s="6"/>
      <c r="AC148" s="6"/>
      <c r="AD148" s="6"/>
      <c r="AE148" s="6"/>
    </row>
    <row r="149" spans="1:31" s="8" customFormat="1" ht="38.25" hidden="1" x14ac:dyDescent="0.25">
      <c r="A149" s="21" t="s">
        <v>8</v>
      </c>
      <c r="B149" s="1">
        <v>5</v>
      </c>
      <c r="C149" s="2" t="s">
        <v>167</v>
      </c>
      <c r="D149" s="6">
        <v>80</v>
      </c>
      <c r="G149" s="6"/>
      <c r="H149" s="6"/>
      <c r="I149" s="6"/>
      <c r="J149" s="6"/>
      <c r="K149" s="6"/>
      <c r="L149" s="6"/>
      <c r="M149" s="6"/>
      <c r="N149"/>
      <c r="O149"/>
      <c r="P149"/>
      <c r="Q149"/>
      <c r="R149"/>
      <c r="S149"/>
      <c r="T149"/>
      <c r="U149"/>
      <c r="V149"/>
      <c r="W149"/>
      <c r="X149" s="6"/>
      <c r="Y149" s="6"/>
      <c r="Z149" s="6"/>
      <c r="AA149" s="6"/>
      <c r="AB149" s="6"/>
      <c r="AC149" s="6"/>
      <c r="AD149" s="6"/>
      <c r="AE149" s="6"/>
    </row>
    <row r="150" spans="1:31" s="8" customFormat="1" ht="38.25" hidden="1" x14ac:dyDescent="0.25">
      <c r="A150" s="21" t="s">
        <v>8</v>
      </c>
      <c r="B150" s="1">
        <v>6</v>
      </c>
      <c r="C150" s="2" t="s">
        <v>168</v>
      </c>
      <c r="D150" s="6">
        <v>120</v>
      </c>
      <c r="G150" s="6"/>
      <c r="H150" s="6"/>
      <c r="I150" s="6"/>
      <c r="J150" s="6"/>
      <c r="K150" s="6"/>
      <c r="L150" s="6"/>
      <c r="M150" s="6"/>
      <c r="N150"/>
      <c r="O150"/>
      <c r="P150"/>
      <c r="Q150"/>
      <c r="R150"/>
      <c r="S150"/>
      <c r="T150"/>
      <c r="U150"/>
      <c r="V150"/>
      <c r="W150"/>
      <c r="X150" s="6"/>
      <c r="Y150" s="6"/>
      <c r="Z150" s="6"/>
      <c r="AA150" s="6"/>
      <c r="AB150" s="6"/>
      <c r="AC150" s="6"/>
      <c r="AD150" s="6"/>
      <c r="AE150" s="6"/>
    </row>
    <row r="151" spans="1:31" s="8" customFormat="1" ht="38.25" hidden="1" x14ac:dyDescent="0.25">
      <c r="A151" s="21" t="s">
        <v>8</v>
      </c>
      <c r="B151" s="1">
        <v>7</v>
      </c>
      <c r="C151" s="2" t="s">
        <v>169</v>
      </c>
      <c r="D151" s="6">
        <v>96</v>
      </c>
      <c r="G151" s="6"/>
      <c r="H151" s="6"/>
      <c r="I151" s="6"/>
      <c r="J151" s="6"/>
      <c r="K151" s="6"/>
      <c r="L151" s="6"/>
      <c r="M151" s="6"/>
      <c r="N151"/>
      <c r="O151"/>
      <c r="P151"/>
      <c r="Q151"/>
      <c r="R151"/>
      <c r="S151"/>
      <c r="T151"/>
      <c r="U151"/>
      <c r="V151"/>
      <c r="W151"/>
      <c r="X151" s="6"/>
      <c r="Y151" s="6"/>
      <c r="Z151" s="6"/>
      <c r="AA151" s="6"/>
      <c r="AB151" s="6"/>
      <c r="AC151" s="6"/>
      <c r="AD151" s="6"/>
      <c r="AE151" s="6"/>
    </row>
    <row r="152" spans="1:31" s="8" customFormat="1" ht="38.25" hidden="1" x14ac:dyDescent="0.25">
      <c r="A152" s="21" t="s">
        <v>8</v>
      </c>
      <c r="B152" s="1">
        <v>8</v>
      </c>
      <c r="C152" s="2" t="s">
        <v>170</v>
      </c>
      <c r="D152" s="6">
        <v>60</v>
      </c>
      <c r="G152" s="6"/>
      <c r="H152" s="6"/>
      <c r="I152" s="6"/>
      <c r="J152" s="6"/>
      <c r="K152" s="6"/>
      <c r="L152" s="6"/>
      <c r="M152" s="6"/>
      <c r="N152"/>
      <c r="O152"/>
      <c r="P152"/>
      <c r="Q152"/>
      <c r="R152"/>
      <c r="S152"/>
      <c r="T152"/>
      <c r="U152"/>
      <c r="V152"/>
      <c r="W152"/>
      <c r="X152" s="6"/>
      <c r="Y152" s="6"/>
      <c r="Z152" s="6"/>
      <c r="AA152" s="6"/>
      <c r="AB152" s="6"/>
      <c r="AC152" s="6"/>
      <c r="AD152" s="6"/>
      <c r="AE152" s="6"/>
    </row>
    <row r="153" spans="1:31" s="8" customFormat="1" ht="38.25" hidden="1" x14ac:dyDescent="0.25">
      <c r="A153" s="21" t="s">
        <v>8</v>
      </c>
      <c r="B153" s="1">
        <v>9</v>
      </c>
      <c r="C153" s="2" t="s">
        <v>171</v>
      </c>
      <c r="D153" s="6">
        <v>120</v>
      </c>
      <c r="G153" s="6"/>
      <c r="H153" s="6"/>
      <c r="I153" s="6"/>
      <c r="J153" s="6"/>
      <c r="K153" s="6"/>
      <c r="L153" s="6"/>
      <c r="M153" s="6"/>
      <c r="N153"/>
      <c r="O153"/>
      <c r="P153"/>
      <c r="Q153"/>
      <c r="R153"/>
      <c r="S153"/>
      <c r="T153"/>
      <c r="U153"/>
      <c r="V153"/>
      <c r="W153"/>
      <c r="X153" s="6"/>
      <c r="Y153" s="6"/>
      <c r="Z153" s="6"/>
      <c r="AA153" s="6"/>
      <c r="AB153" s="6"/>
      <c r="AC153" s="6"/>
      <c r="AD153" s="6"/>
      <c r="AE153" s="6"/>
    </row>
    <row r="154" spans="1:31" s="8" customFormat="1" ht="38.25" hidden="1" x14ac:dyDescent="0.25">
      <c r="A154" s="21" t="s">
        <v>8</v>
      </c>
      <c r="B154" s="1">
        <v>10</v>
      </c>
      <c r="C154" s="2" t="s">
        <v>172</v>
      </c>
      <c r="D154" s="6">
        <v>120</v>
      </c>
      <c r="G154" s="6"/>
      <c r="H154" s="6"/>
      <c r="I154" s="6"/>
      <c r="J154" s="6"/>
      <c r="K154" s="6"/>
      <c r="L154" s="6"/>
      <c r="M154" s="6"/>
      <c r="N154"/>
      <c r="O154"/>
      <c r="P154"/>
      <c r="Q154"/>
      <c r="R154"/>
      <c r="S154"/>
      <c r="T154"/>
      <c r="U154"/>
      <c r="V154"/>
      <c r="W154"/>
      <c r="X154" s="6"/>
      <c r="Y154" s="6"/>
      <c r="Z154" s="6"/>
      <c r="AA154" s="6"/>
      <c r="AB154" s="6"/>
      <c r="AC154" s="6"/>
      <c r="AD154" s="6"/>
      <c r="AE154" s="6"/>
    </row>
    <row r="155" spans="1:31" s="8" customFormat="1" ht="38.25" hidden="1" x14ac:dyDescent="0.25">
      <c r="A155" s="21" t="s">
        <v>8</v>
      </c>
      <c r="B155" s="1">
        <v>11</v>
      </c>
      <c r="C155" s="2" t="s">
        <v>173</v>
      </c>
      <c r="D155" s="6">
        <v>60</v>
      </c>
      <c r="G155" s="6"/>
      <c r="H155" s="6"/>
      <c r="I155" s="6"/>
      <c r="J155" s="6"/>
      <c r="K155" s="6"/>
      <c r="L155" s="6"/>
      <c r="M155" s="6"/>
      <c r="N155"/>
      <c r="O155"/>
      <c r="P155"/>
      <c r="Q155"/>
      <c r="R155"/>
      <c r="S155"/>
      <c r="T155"/>
      <c r="U155"/>
      <c r="V155"/>
      <c r="W155"/>
      <c r="X155" s="6"/>
      <c r="Y155" s="6"/>
      <c r="Z155" s="6"/>
      <c r="AA155" s="6"/>
      <c r="AB155" s="6"/>
      <c r="AC155" s="6"/>
      <c r="AD155" s="6"/>
      <c r="AE155" s="6"/>
    </row>
    <row r="156" spans="1:31" s="8" customFormat="1" ht="38.25" hidden="1" x14ac:dyDescent="0.25">
      <c r="A156" s="21" t="s">
        <v>8</v>
      </c>
      <c r="B156" s="1">
        <v>12</v>
      </c>
      <c r="C156" s="2" t="s">
        <v>174</v>
      </c>
      <c r="D156" s="6">
        <v>96</v>
      </c>
      <c r="G156" s="6"/>
      <c r="H156" s="6"/>
      <c r="I156" s="6"/>
      <c r="J156" s="6"/>
      <c r="K156" s="6"/>
      <c r="L156" s="6"/>
      <c r="M156" s="6"/>
      <c r="N156"/>
      <c r="O156"/>
      <c r="P156"/>
      <c r="Q156"/>
      <c r="R156"/>
      <c r="S156"/>
      <c r="T156"/>
      <c r="U156"/>
      <c r="V156"/>
      <c r="W156"/>
      <c r="X156" s="6"/>
      <c r="Y156" s="6"/>
      <c r="Z156" s="6"/>
      <c r="AA156" s="6"/>
      <c r="AB156" s="6"/>
      <c r="AC156" s="6"/>
      <c r="AD156" s="6"/>
      <c r="AE156" s="6"/>
    </row>
    <row r="157" spans="1:31" s="8" customFormat="1" ht="77.25" hidden="1" customHeight="1" thickTop="1" x14ac:dyDescent="0.25">
      <c r="A157" s="21" t="s">
        <v>9</v>
      </c>
      <c r="B157" s="1">
        <v>1</v>
      </c>
      <c r="C157" s="2" t="s">
        <v>93</v>
      </c>
      <c r="D157" s="6">
        <v>60</v>
      </c>
      <c r="G157" s="6"/>
      <c r="H157" s="6"/>
      <c r="I157" s="6"/>
      <c r="J157" s="6"/>
      <c r="K157" s="6"/>
      <c r="L157" s="6"/>
      <c r="M157" s="6"/>
      <c r="N157"/>
      <c r="O157"/>
      <c r="P157"/>
      <c r="Q157"/>
      <c r="R157"/>
      <c r="S157"/>
      <c r="T157"/>
      <c r="U157"/>
      <c r="V157"/>
      <c r="W157"/>
      <c r="X157" s="6"/>
      <c r="Y157" s="6"/>
      <c r="Z157" s="6"/>
      <c r="AA157" s="6"/>
      <c r="AB157" s="6"/>
      <c r="AC157" s="6"/>
      <c r="AD157" s="6"/>
      <c r="AE157" s="6"/>
    </row>
    <row r="158" spans="1:31" s="8" customFormat="1" ht="38.25" hidden="1" x14ac:dyDescent="0.25">
      <c r="A158" s="21" t="s">
        <v>9</v>
      </c>
      <c r="B158" s="1">
        <v>2</v>
      </c>
      <c r="C158" s="2" t="s">
        <v>175</v>
      </c>
      <c r="D158" s="6">
        <v>60</v>
      </c>
      <c r="G158" s="6"/>
      <c r="H158" s="6"/>
      <c r="I158" s="6"/>
      <c r="J158" s="6"/>
      <c r="K158" s="6"/>
      <c r="L158" s="6"/>
      <c r="M158" s="6"/>
      <c r="N158"/>
      <c r="O158"/>
      <c r="P158"/>
      <c r="Q158"/>
      <c r="R158"/>
      <c r="S158"/>
      <c r="T158"/>
      <c r="U158"/>
      <c r="V158"/>
      <c r="W158"/>
      <c r="X158" s="6"/>
      <c r="Y158" s="6"/>
      <c r="Z158" s="6"/>
      <c r="AA158" s="6"/>
      <c r="AB158" s="6"/>
      <c r="AC158" s="6"/>
      <c r="AD158" s="6"/>
      <c r="AE158" s="6"/>
    </row>
    <row r="159" spans="1:31" s="8" customFormat="1" ht="38.25" hidden="1" x14ac:dyDescent="0.25">
      <c r="A159" s="21" t="s">
        <v>9</v>
      </c>
      <c r="B159" s="1">
        <v>3</v>
      </c>
      <c r="C159" s="2" t="s">
        <v>161</v>
      </c>
      <c r="D159" s="6">
        <v>60</v>
      </c>
      <c r="G159" s="6"/>
      <c r="H159" s="6"/>
      <c r="I159" s="6"/>
      <c r="J159" s="6"/>
      <c r="K159" s="6"/>
      <c r="L159" s="6"/>
      <c r="M159" s="6"/>
      <c r="N159"/>
      <c r="O159"/>
      <c r="P159"/>
      <c r="Q159"/>
      <c r="R159"/>
      <c r="S159"/>
      <c r="T159"/>
      <c r="U159"/>
      <c r="V159"/>
      <c r="W159"/>
      <c r="X159" s="6"/>
      <c r="Y159" s="6"/>
      <c r="Z159" s="6"/>
      <c r="AA159" s="6"/>
      <c r="AB159" s="6"/>
      <c r="AC159" s="6"/>
      <c r="AD159" s="6"/>
      <c r="AE159" s="6"/>
    </row>
    <row r="160" spans="1:31" s="8" customFormat="1" ht="38.25" hidden="1" x14ac:dyDescent="0.25">
      <c r="A160" s="21" t="s">
        <v>9</v>
      </c>
      <c r="B160" s="1">
        <v>4</v>
      </c>
      <c r="C160" s="2" t="s">
        <v>176</v>
      </c>
      <c r="D160" s="6">
        <v>120</v>
      </c>
      <c r="G160" s="6"/>
      <c r="H160" s="6"/>
      <c r="I160" s="6"/>
      <c r="J160" s="6"/>
      <c r="K160" s="6"/>
      <c r="L160" s="6"/>
      <c r="M160" s="6"/>
      <c r="N160"/>
      <c r="O160"/>
      <c r="P160"/>
      <c r="Q160"/>
      <c r="R160"/>
      <c r="S160"/>
      <c r="T160"/>
      <c r="U160"/>
      <c r="V160"/>
      <c r="W160"/>
      <c r="X160" s="6"/>
      <c r="Y160" s="6"/>
      <c r="Z160" s="6"/>
      <c r="AA160" s="6"/>
      <c r="AB160" s="6"/>
      <c r="AC160" s="6"/>
      <c r="AD160" s="6"/>
      <c r="AE160" s="6"/>
    </row>
    <row r="161" spans="1:31" s="8" customFormat="1" ht="38.25" hidden="1" x14ac:dyDescent="0.25">
      <c r="A161" s="21" t="s">
        <v>9</v>
      </c>
      <c r="B161" s="1">
        <v>5</v>
      </c>
      <c r="C161" s="2" t="s">
        <v>177</v>
      </c>
      <c r="D161" s="6">
        <v>90</v>
      </c>
      <c r="G161" s="6"/>
      <c r="H161" s="6"/>
      <c r="I161" s="6"/>
      <c r="J161" s="6"/>
      <c r="K161" s="6"/>
      <c r="L161" s="6"/>
      <c r="M161" s="6"/>
      <c r="N161"/>
      <c r="O161"/>
      <c r="P161"/>
      <c r="Q161"/>
      <c r="R161"/>
      <c r="S161"/>
      <c r="T161"/>
      <c r="U161"/>
      <c r="V161"/>
      <c r="W161"/>
      <c r="X161" s="6"/>
      <c r="Y161" s="6"/>
      <c r="Z161" s="6"/>
      <c r="AA161" s="6"/>
      <c r="AB161" s="6"/>
      <c r="AC161" s="6"/>
      <c r="AD161" s="6"/>
      <c r="AE161" s="6"/>
    </row>
    <row r="162" spans="1:31" s="8" customFormat="1" ht="38.25" hidden="1" x14ac:dyDescent="0.25">
      <c r="A162" s="21" t="s">
        <v>9</v>
      </c>
      <c r="B162" s="1">
        <v>6</v>
      </c>
      <c r="C162" s="2" t="s">
        <v>178</v>
      </c>
      <c r="D162" s="6">
        <v>360</v>
      </c>
      <c r="G162" s="6"/>
      <c r="H162" s="6"/>
      <c r="I162" s="6"/>
      <c r="J162" s="6"/>
      <c r="K162" s="6"/>
      <c r="L162" s="6"/>
      <c r="M162" s="6"/>
      <c r="N162"/>
      <c r="O162"/>
      <c r="P162"/>
      <c r="Q162"/>
      <c r="R162"/>
      <c r="S162"/>
      <c r="T162"/>
      <c r="U162"/>
      <c r="V162"/>
      <c r="W162"/>
      <c r="X162" s="6"/>
      <c r="Y162" s="6"/>
      <c r="Z162" s="6"/>
      <c r="AA162" s="6"/>
      <c r="AB162" s="6"/>
      <c r="AC162" s="6"/>
      <c r="AD162" s="6"/>
      <c r="AE162" s="6"/>
    </row>
    <row r="163" spans="1:31" s="8" customFormat="1" ht="38.25" hidden="1" x14ac:dyDescent="0.25">
      <c r="A163" s="21" t="s">
        <v>9</v>
      </c>
      <c r="B163" s="1">
        <v>7</v>
      </c>
      <c r="C163" s="2" t="s">
        <v>179</v>
      </c>
      <c r="D163" s="6">
        <v>150</v>
      </c>
      <c r="G163" s="6"/>
      <c r="H163" s="6"/>
      <c r="I163" s="6"/>
      <c r="J163" s="6"/>
      <c r="K163" s="6"/>
      <c r="L163" s="6"/>
      <c r="M163" s="6"/>
      <c r="N163"/>
      <c r="O163"/>
      <c r="P163"/>
      <c r="Q163"/>
      <c r="R163"/>
      <c r="S163"/>
      <c r="T163"/>
      <c r="U163"/>
      <c r="V163"/>
      <c r="W163"/>
      <c r="X163" s="6"/>
      <c r="Y163" s="6"/>
      <c r="Z163" s="6"/>
      <c r="AA163" s="6"/>
      <c r="AB163" s="6"/>
      <c r="AC163" s="6"/>
      <c r="AD163" s="6"/>
      <c r="AE163" s="6"/>
    </row>
    <row r="164" spans="1:31" s="8" customFormat="1" ht="38.25" hidden="1" x14ac:dyDescent="0.25">
      <c r="A164" s="21" t="s">
        <v>9</v>
      </c>
      <c r="B164" s="1">
        <v>8</v>
      </c>
      <c r="C164" s="2" t="s">
        <v>180</v>
      </c>
      <c r="D164" s="6">
        <v>300</v>
      </c>
      <c r="G164" s="6"/>
      <c r="H164" s="6"/>
      <c r="I164" s="6"/>
      <c r="J164" s="6"/>
      <c r="K164" s="6"/>
      <c r="L164" s="6"/>
      <c r="M164" s="6"/>
      <c r="N164"/>
      <c r="O164"/>
      <c r="P164"/>
      <c r="Q164"/>
      <c r="R164"/>
      <c r="S164"/>
      <c r="T164"/>
      <c r="U164"/>
      <c r="V164"/>
      <c r="W164"/>
      <c r="X164" s="6"/>
      <c r="Y164" s="6"/>
      <c r="Z164" s="6"/>
      <c r="AA164" s="6"/>
      <c r="AB164" s="6"/>
      <c r="AC164" s="6"/>
      <c r="AD164" s="6"/>
      <c r="AE164" s="6"/>
    </row>
    <row r="165" spans="1:31" s="8" customFormat="1" ht="26.25" hidden="1" customHeight="1" thickTop="1" x14ac:dyDescent="0.25">
      <c r="A165" s="23" t="s">
        <v>10</v>
      </c>
      <c r="B165" s="1">
        <v>1</v>
      </c>
      <c r="C165" s="2" t="s">
        <v>181</v>
      </c>
      <c r="D165" s="6">
        <v>20</v>
      </c>
      <c r="G165" s="6"/>
      <c r="H165" s="6"/>
      <c r="I165" s="6"/>
      <c r="J165" s="6"/>
      <c r="K165" s="6"/>
      <c r="L165" s="6"/>
      <c r="M165" s="6"/>
      <c r="N165"/>
      <c r="O165"/>
      <c r="P165"/>
      <c r="Q165"/>
      <c r="R165"/>
      <c r="S165"/>
      <c r="T165"/>
      <c r="U165"/>
      <c r="V165"/>
      <c r="W165"/>
      <c r="X165" s="6"/>
      <c r="Y165" s="6"/>
      <c r="Z165" s="6"/>
      <c r="AA165" s="6"/>
      <c r="AB165" s="6"/>
      <c r="AC165" s="6"/>
      <c r="AD165" s="6"/>
      <c r="AE165" s="6"/>
    </row>
    <row r="166" spans="1:31" s="8" customFormat="1" hidden="1" x14ac:dyDescent="0.25">
      <c r="A166" s="23" t="s">
        <v>10</v>
      </c>
      <c r="B166" s="1">
        <v>2</v>
      </c>
      <c r="C166" s="2" t="s">
        <v>182</v>
      </c>
      <c r="D166" s="6">
        <v>50</v>
      </c>
      <c r="G166" s="6"/>
      <c r="H166" s="6"/>
      <c r="I166" s="6"/>
      <c r="J166" s="6"/>
      <c r="K166" s="6"/>
      <c r="L166" s="6"/>
      <c r="M166" s="6"/>
      <c r="N166"/>
      <c r="O166"/>
      <c r="P166"/>
      <c r="Q166"/>
      <c r="R166"/>
      <c r="S166"/>
      <c r="T166"/>
      <c r="U166"/>
      <c r="V166"/>
      <c r="W166"/>
      <c r="X166" s="6"/>
      <c r="Y166" s="6"/>
      <c r="Z166" s="6"/>
      <c r="AA166" s="6"/>
      <c r="AB166" s="6"/>
      <c r="AC166" s="6"/>
      <c r="AD166" s="6"/>
      <c r="AE166" s="6"/>
    </row>
    <row r="167" spans="1:31" s="8" customFormat="1" hidden="1" x14ac:dyDescent="0.25">
      <c r="A167" s="23" t="s">
        <v>10</v>
      </c>
      <c r="B167" s="1">
        <v>3</v>
      </c>
      <c r="C167" s="2" t="s">
        <v>183</v>
      </c>
      <c r="D167" s="6">
        <v>40</v>
      </c>
      <c r="G167" s="6"/>
      <c r="H167" s="6"/>
      <c r="I167" s="6"/>
      <c r="J167" s="6"/>
      <c r="K167" s="6"/>
      <c r="L167" s="6"/>
      <c r="M167" s="6"/>
      <c r="N167"/>
      <c r="O167"/>
      <c r="P167"/>
      <c r="Q167"/>
      <c r="R167"/>
      <c r="S167"/>
      <c r="T167"/>
      <c r="U167"/>
      <c r="V167"/>
      <c r="W167"/>
      <c r="X167" s="6"/>
      <c r="Y167" s="6"/>
      <c r="Z167" s="6"/>
      <c r="AA167" s="6"/>
      <c r="AB167" s="6"/>
      <c r="AC167" s="6"/>
      <c r="AD167" s="6"/>
      <c r="AE167" s="6"/>
    </row>
    <row r="168" spans="1:31" s="8" customFormat="1" hidden="1" x14ac:dyDescent="0.25">
      <c r="A168" s="23" t="s">
        <v>10</v>
      </c>
      <c r="B168" s="1">
        <v>4</v>
      </c>
      <c r="C168" s="2" t="s">
        <v>184</v>
      </c>
      <c r="D168" s="6">
        <v>50</v>
      </c>
      <c r="G168" s="6"/>
      <c r="H168" s="6"/>
      <c r="I168" s="6"/>
      <c r="J168" s="6"/>
      <c r="K168" s="6"/>
      <c r="L168" s="6"/>
      <c r="M168" s="6"/>
      <c r="N168"/>
      <c r="O168"/>
      <c r="P168"/>
      <c r="Q168"/>
      <c r="R168"/>
      <c r="S168"/>
      <c r="T168"/>
      <c r="U168"/>
      <c r="V168"/>
      <c r="W168"/>
      <c r="X168" s="6"/>
      <c r="Y168" s="6"/>
      <c r="Z168" s="6"/>
      <c r="AA168" s="6"/>
      <c r="AB168" s="6"/>
      <c r="AC168" s="6"/>
      <c r="AD168" s="6"/>
      <c r="AE168" s="6"/>
    </row>
    <row r="169" spans="1:31" s="8" customFormat="1" ht="51.75" hidden="1" customHeight="1" thickTop="1" x14ac:dyDescent="0.25">
      <c r="A169" s="23" t="s">
        <v>11</v>
      </c>
      <c r="B169" s="1">
        <v>1</v>
      </c>
      <c r="C169" s="2" t="s">
        <v>185</v>
      </c>
      <c r="D169" s="6">
        <v>60</v>
      </c>
      <c r="G169" s="6"/>
      <c r="H169" s="6"/>
      <c r="I169" s="6"/>
      <c r="J169" s="6"/>
      <c r="K169" s="6"/>
      <c r="L169" s="6"/>
      <c r="M169" s="6"/>
      <c r="N169"/>
      <c r="O169"/>
      <c r="P169"/>
      <c r="Q169"/>
      <c r="R169"/>
      <c r="S169"/>
      <c r="T169"/>
      <c r="U169"/>
      <c r="V169"/>
      <c r="W169"/>
      <c r="X169" s="6"/>
      <c r="Y169" s="6"/>
      <c r="Z169" s="6"/>
      <c r="AA169" s="6"/>
      <c r="AB169" s="6"/>
      <c r="AC169" s="6"/>
      <c r="AD169" s="6"/>
      <c r="AE169" s="6"/>
    </row>
    <row r="170" spans="1:31" s="8" customFormat="1" ht="25.5" hidden="1" x14ac:dyDescent="0.25">
      <c r="A170" s="23" t="s">
        <v>11</v>
      </c>
      <c r="B170" s="1">
        <v>2</v>
      </c>
      <c r="C170" s="2" t="s">
        <v>186</v>
      </c>
      <c r="D170" s="6">
        <v>100</v>
      </c>
      <c r="G170" s="6"/>
      <c r="H170" s="6"/>
      <c r="I170" s="6"/>
      <c r="J170" s="6"/>
      <c r="K170" s="6"/>
      <c r="L170" s="6"/>
      <c r="M170" s="6"/>
      <c r="N170"/>
      <c r="O170"/>
      <c r="P170"/>
      <c r="Q170"/>
      <c r="R170"/>
      <c r="S170"/>
      <c r="T170"/>
      <c r="U170"/>
      <c r="V170"/>
      <c r="W170"/>
      <c r="X170" s="6"/>
      <c r="Y170" s="6"/>
      <c r="Z170" s="6"/>
      <c r="AA170" s="6"/>
      <c r="AB170" s="6"/>
      <c r="AC170" s="6"/>
      <c r="AD170" s="6"/>
      <c r="AE170" s="6"/>
    </row>
    <row r="171" spans="1:31" s="8" customFormat="1" ht="25.5" hidden="1" x14ac:dyDescent="0.25">
      <c r="A171" s="24" t="s">
        <v>12</v>
      </c>
      <c r="B171" s="1">
        <v>1</v>
      </c>
      <c r="C171" s="2" t="s">
        <v>187</v>
      </c>
      <c r="D171" s="6">
        <v>160</v>
      </c>
      <c r="G171" s="6"/>
      <c r="H171" s="6"/>
      <c r="I171" s="6"/>
      <c r="J171" s="6"/>
      <c r="K171" s="6"/>
      <c r="L171" s="6"/>
      <c r="M171" s="6"/>
      <c r="N171"/>
      <c r="O171"/>
      <c r="P171"/>
      <c r="Q171"/>
      <c r="R171"/>
      <c r="S171"/>
      <c r="T171"/>
      <c r="U171"/>
      <c r="V171"/>
      <c r="W171"/>
      <c r="X171" s="6"/>
      <c r="Y171" s="6"/>
      <c r="Z171" s="6"/>
      <c r="AA171" s="6"/>
      <c r="AB171" s="6"/>
      <c r="AC171" s="6"/>
      <c r="AD171" s="6"/>
      <c r="AE171" s="6"/>
    </row>
    <row r="172" spans="1:31" s="8" customFormat="1" ht="38.25" hidden="1" x14ac:dyDescent="0.25">
      <c r="A172" s="24" t="s">
        <v>13</v>
      </c>
      <c r="B172" s="1">
        <v>1</v>
      </c>
      <c r="C172" s="2" t="s">
        <v>188</v>
      </c>
      <c r="D172" s="6">
        <v>160</v>
      </c>
      <c r="G172" s="6"/>
      <c r="H172" s="6"/>
      <c r="I172" s="6"/>
      <c r="J172" s="6"/>
      <c r="K172" s="6"/>
      <c r="L172" s="6"/>
      <c r="M172" s="6"/>
      <c r="N172"/>
      <c r="O172"/>
      <c r="P172"/>
      <c r="Q172"/>
      <c r="R172"/>
      <c r="S172"/>
      <c r="T172"/>
      <c r="U172"/>
      <c r="V172"/>
      <c r="W172"/>
      <c r="X172" s="6"/>
      <c r="Y172" s="6"/>
      <c r="Z172" s="6"/>
      <c r="AA172" s="6"/>
      <c r="AB172" s="6"/>
      <c r="AC172" s="6"/>
      <c r="AD172" s="6"/>
      <c r="AE172" s="6"/>
    </row>
    <row r="173" spans="1:31" s="8" customFormat="1" ht="51.75" hidden="1" customHeight="1" thickTop="1" x14ac:dyDescent="0.25">
      <c r="A173" s="23" t="s">
        <v>14</v>
      </c>
      <c r="B173" s="1">
        <v>1</v>
      </c>
      <c r="C173" s="2" t="s">
        <v>189</v>
      </c>
      <c r="D173" s="6">
        <v>30</v>
      </c>
      <c r="G173" s="6"/>
      <c r="H173" s="6"/>
      <c r="I173" s="6"/>
      <c r="J173" s="6"/>
      <c r="K173" s="6"/>
      <c r="L173" s="6"/>
      <c r="M173" s="6"/>
      <c r="N173"/>
      <c r="O173"/>
      <c r="P173"/>
      <c r="Q173"/>
      <c r="R173"/>
      <c r="S173"/>
      <c r="T173"/>
      <c r="U173"/>
      <c r="V173"/>
      <c r="W173"/>
      <c r="X173" s="6"/>
      <c r="Y173" s="6"/>
      <c r="Z173" s="6"/>
      <c r="AA173" s="6"/>
      <c r="AB173" s="6"/>
      <c r="AC173" s="6"/>
      <c r="AD173" s="6"/>
      <c r="AE173" s="6"/>
    </row>
    <row r="174" spans="1:31" s="8" customFormat="1" ht="25.5" hidden="1" x14ac:dyDescent="0.25">
      <c r="A174" s="23" t="s">
        <v>14</v>
      </c>
      <c r="B174" s="1">
        <v>2</v>
      </c>
      <c r="C174" s="2" t="s">
        <v>190</v>
      </c>
      <c r="D174" s="6">
        <v>30</v>
      </c>
      <c r="G174" s="6"/>
      <c r="H174" s="6"/>
      <c r="I174" s="6"/>
      <c r="J174" s="6"/>
      <c r="K174" s="6"/>
      <c r="L174" s="6"/>
      <c r="M174" s="6"/>
      <c r="N174"/>
      <c r="O174"/>
      <c r="P174"/>
      <c r="Q174"/>
      <c r="R174"/>
      <c r="S174"/>
      <c r="T174"/>
      <c r="U174"/>
      <c r="V174"/>
      <c r="W174"/>
      <c r="X174" s="6"/>
      <c r="Y174" s="6"/>
      <c r="Z174" s="6"/>
      <c r="AA174" s="6"/>
      <c r="AB174" s="6"/>
      <c r="AC174" s="6"/>
      <c r="AD174" s="6"/>
      <c r="AE174" s="6"/>
    </row>
    <row r="175" spans="1:31" s="8" customFormat="1" ht="25.5" hidden="1" x14ac:dyDescent="0.25">
      <c r="A175" s="23" t="s">
        <v>14</v>
      </c>
      <c r="B175" s="1">
        <v>3</v>
      </c>
      <c r="C175" s="2" t="s">
        <v>191</v>
      </c>
      <c r="D175" s="6">
        <v>20</v>
      </c>
      <c r="G175" s="6"/>
      <c r="H175" s="6"/>
      <c r="I175" s="6"/>
      <c r="J175" s="6"/>
      <c r="K175" s="6"/>
      <c r="L175" s="6"/>
      <c r="M175" s="6"/>
      <c r="N175"/>
      <c r="O175"/>
      <c r="P175"/>
      <c r="Q175"/>
      <c r="R175"/>
      <c r="S175"/>
      <c r="T175"/>
      <c r="U175"/>
      <c r="V175"/>
      <c r="W175"/>
      <c r="X175" s="6"/>
      <c r="Y175" s="6"/>
      <c r="Z175" s="6"/>
      <c r="AA175" s="6"/>
      <c r="AB175" s="6"/>
      <c r="AC175" s="6"/>
      <c r="AD175" s="6"/>
      <c r="AE175" s="6"/>
    </row>
    <row r="176" spans="1:31" s="8" customFormat="1" ht="25.5" hidden="1" x14ac:dyDescent="0.25">
      <c r="A176" s="23" t="s">
        <v>14</v>
      </c>
      <c r="B176" s="1">
        <v>4</v>
      </c>
      <c r="C176" s="2" t="s">
        <v>192</v>
      </c>
      <c r="D176" s="6">
        <v>40</v>
      </c>
      <c r="G176" s="6"/>
      <c r="H176" s="6"/>
      <c r="I176" s="6"/>
      <c r="J176" s="6"/>
      <c r="K176" s="6"/>
      <c r="L176" s="6"/>
      <c r="M176" s="6"/>
      <c r="N176"/>
      <c r="O176"/>
      <c r="P176"/>
      <c r="Q176"/>
      <c r="R176"/>
      <c r="S176"/>
      <c r="T176"/>
      <c r="U176"/>
      <c r="V176"/>
      <c r="W176"/>
      <c r="X176" s="6"/>
      <c r="Y176" s="6"/>
      <c r="Z176" s="6"/>
      <c r="AA176" s="6"/>
      <c r="AB176" s="6"/>
      <c r="AC176" s="6"/>
      <c r="AD176" s="6"/>
      <c r="AE176" s="6"/>
    </row>
    <row r="177" spans="1:31" s="8" customFormat="1" ht="25.5" hidden="1" x14ac:dyDescent="0.25">
      <c r="A177" s="23" t="s">
        <v>14</v>
      </c>
      <c r="B177" s="1">
        <v>5</v>
      </c>
      <c r="C177" s="2" t="s">
        <v>193</v>
      </c>
      <c r="D177" s="6">
        <v>60</v>
      </c>
      <c r="G177" s="6"/>
      <c r="H177" s="6"/>
      <c r="I177" s="6"/>
      <c r="J177" s="6"/>
      <c r="K177" s="6"/>
      <c r="L177" s="6"/>
      <c r="M177" s="6"/>
      <c r="N177"/>
      <c r="O177"/>
      <c r="P177"/>
      <c r="Q177"/>
      <c r="R177"/>
      <c r="S177"/>
      <c r="T177"/>
      <c r="U177"/>
      <c r="V177"/>
      <c r="W177"/>
      <c r="X177" s="6"/>
      <c r="Y177" s="6"/>
      <c r="Z177" s="6"/>
      <c r="AA177" s="6"/>
      <c r="AB177" s="6"/>
      <c r="AC177" s="6"/>
      <c r="AD177" s="6"/>
      <c r="AE177" s="6"/>
    </row>
    <row r="178" spans="1:31" s="8" customFormat="1" ht="77.25" hidden="1" customHeight="1" thickTop="1" x14ac:dyDescent="0.25">
      <c r="A178" s="23" t="s">
        <v>15</v>
      </c>
      <c r="B178" s="1">
        <v>1</v>
      </c>
      <c r="C178" s="3" t="s">
        <v>194</v>
      </c>
      <c r="D178" s="6">
        <v>30</v>
      </c>
      <c r="G178" s="6"/>
      <c r="H178" s="6"/>
      <c r="I178" s="6"/>
      <c r="J178" s="6"/>
      <c r="K178" s="6"/>
      <c r="L178" s="6"/>
      <c r="M178" s="6"/>
      <c r="N178"/>
      <c r="O178"/>
      <c r="P178"/>
      <c r="Q178"/>
      <c r="R178"/>
      <c r="S178"/>
      <c r="T178"/>
      <c r="U178"/>
      <c r="V178"/>
      <c r="W178"/>
      <c r="X178" s="6"/>
      <c r="Y178" s="6"/>
      <c r="Z178" s="6"/>
      <c r="AA178" s="6"/>
      <c r="AB178" s="6"/>
      <c r="AC178" s="6"/>
      <c r="AD178" s="6"/>
      <c r="AE178" s="6"/>
    </row>
    <row r="179" spans="1:31" s="8" customFormat="1" ht="38.25" hidden="1" x14ac:dyDescent="0.25">
      <c r="A179" s="23" t="s">
        <v>15</v>
      </c>
      <c r="B179" s="1">
        <v>2</v>
      </c>
      <c r="C179" s="3" t="s">
        <v>195</v>
      </c>
      <c r="D179" s="6">
        <v>30</v>
      </c>
      <c r="G179" s="6"/>
      <c r="H179" s="6"/>
      <c r="I179" s="6"/>
      <c r="J179" s="6"/>
      <c r="K179" s="6"/>
      <c r="L179" s="6"/>
      <c r="M179" s="6"/>
      <c r="N179"/>
      <c r="O179"/>
      <c r="P179"/>
      <c r="Q179"/>
      <c r="R179"/>
      <c r="S179"/>
      <c r="T179"/>
      <c r="U179"/>
      <c r="V179"/>
      <c r="W179"/>
      <c r="X179" s="6"/>
      <c r="Y179" s="6"/>
      <c r="Z179" s="6"/>
      <c r="AA179" s="6"/>
      <c r="AB179" s="6"/>
      <c r="AC179" s="6"/>
      <c r="AD179" s="6"/>
      <c r="AE179" s="6"/>
    </row>
    <row r="180" spans="1:31" s="8" customFormat="1" ht="38.25" hidden="1" x14ac:dyDescent="0.25">
      <c r="A180" s="23" t="s">
        <v>15</v>
      </c>
      <c r="B180" s="1">
        <v>3</v>
      </c>
      <c r="C180" s="3" t="s">
        <v>196</v>
      </c>
      <c r="D180" s="6">
        <v>40</v>
      </c>
      <c r="G180" s="6"/>
      <c r="H180" s="6"/>
      <c r="I180" s="6"/>
      <c r="J180" s="6"/>
      <c r="K180" s="6"/>
      <c r="L180" s="6"/>
      <c r="M180" s="6"/>
      <c r="N180"/>
      <c r="O180"/>
      <c r="P180"/>
      <c r="Q180"/>
      <c r="R180"/>
      <c r="S180"/>
      <c r="T180"/>
      <c r="U180"/>
      <c r="V180"/>
      <c r="W180"/>
      <c r="X180" s="6"/>
      <c r="Y180" s="6"/>
      <c r="Z180" s="6"/>
      <c r="AA180" s="6"/>
      <c r="AB180" s="6"/>
      <c r="AC180" s="6"/>
      <c r="AD180" s="6"/>
      <c r="AE180" s="6"/>
    </row>
    <row r="181" spans="1:31" s="8" customFormat="1" ht="38.25" hidden="1" x14ac:dyDescent="0.25">
      <c r="A181" s="23" t="s">
        <v>15</v>
      </c>
      <c r="B181" s="1">
        <v>4</v>
      </c>
      <c r="C181" s="3" t="s">
        <v>197</v>
      </c>
      <c r="D181" s="6">
        <v>40</v>
      </c>
      <c r="G181" s="6"/>
      <c r="H181" s="6"/>
      <c r="I181" s="6"/>
      <c r="J181" s="6"/>
      <c r="K181" s="6"/>
      <c r="L181" s="6"/>
      <c r="M181" s="6"/>
      <c r="N181"/>
      <c r="O181"/>
      <c r="P181"/>
      <c r="Q181"/>
      <c r="R181"/>
      <c r="S181"/>
      <c r="T181"/>
      <c r="U181"/>
      <c r="V181"/>
      <c r="W181"/>
      <c r="X181" s="6"/>
      <c r="Y181" s="6"/>
      <c r="Z181" s="6"/>
      <c r="AA181" s="6"/>
      <c r="AB181" s="6"/>
      <c r="AC181" s="6"/>
      <c r="AD181" s="6"/>
      <c r="AE181" s="6"/>
    </row>
    <row r="182" spans="1:31" s="8" customFormat="1" ht="38.25" hidden="1" x14ac:dyDescent="0.25">
      <c r="A182" s="23" t="s">
        <v>15</v>
      </c>
      <c r="B182" s="1">
        <v>5</v>
      </c>
      <c r="C182" s="3" t="s">
        <v>198</v>
      </c>
      <c r="D182" s="6">
        <v>40</v>
      </c>
      <c r="G182" s="6"/>
      <c r="H182" s="6"/>
      <c r="I182" s="6"/>
      <c r="J182" s="6"/>
      <c r="K182" s="6"/>
      <c r="L182" s="6"/>
      <c r="M182" s="6"/>
      <c r="N182"/>
      <c r="O182"/>
      <c r="P182"/>
      <c r="Q182"/>
      <c r="R182"/>
      <c r="S182"/>
      <c r="T182"/>
      <c r="U182"/>
      <c r="V182"/>
      <c r="W182"/>
      <c r="X182" s="6"/>
      <c r="Y182" s="6"/>
      <c r="Z182" s="6"/>
      <c r="AA182" s="6"/>
      <c r="AB182" s="6"/>
      <c r="AC182" s="6"/>
      <c r="AD182" s="6"/>
      <c r="AE182" s="6"/>
    </row>
    <row r="183" spans="1:31" s="8" customFormat="1" ht="77.25" hidden="1" customHeight="1" thickTop="1" x14ac:dyDescent="0.25">
      <c r="A183" s="23" t="s">
        <v>16</v>
      </c>
      <c r="B183" s="1">
        <v>1</v>
      </c>
      <c r="C183" s="2" t="s">
        <v>76</v>
      </c>
      <c r="D183" s="6">
        <v>112</v>
      </c>
      <c r="G183" s="6"/>
      <c r="H183" s="6"/>
      <c r="I183" s="6"/>
      <c r="J183" s="6"/>
      <c r="K183" s="6"/>
      <c r="L183" s="6"/>
      <c r="M183" s="6"/>
      <c r="N183"/>
      <c r="O183"/>
      <c r="P183"/>
      <c r="Q183"/>
      <c r="R183"/>
      <c r="S183"/>
      <c r="T183"/>
      <c r="U183"/>
      <c r="V183"/>
      <c r="W183"/>
      <c r="X183" s="6"/>
      <c r="Y183" s="6"/>
      <c r="Z183" s="6"/>
      <c r="AA183" s="6"/>
      <c r="AB183" s="6"/>
      <c r="AC183" s="6"/>
      <c r="AD183" s="6"/>
      <c r="AE183" s="6"/>
    </row>
    <row r="184" spans="1:31" s="8" customFormat="1" ht="38.25" hidden="1" x14ac:dyDescent="0.25">
      <c r="A184" s="23" t="s">
        <v>16</v>
      </c>
      <c r="B184" s="1">
        <v>2</v>
      </c>
      <c r="C184" s="2" t="s">
        <v>199</v>
      </c>
      <c r="D184" s="6">
        <v>48</v>
      </c>
      <c r="G184" s="6"/>
      <c r="H184" s="6"/>
      <c r="I184" s="6"/>
      <c r="J184" s="6"/>
      <c r="K184" s="6"/>
      <c r="L184" s="6"/>
      <c r="M184" s="6"/>
      <c r="N184"/>
      <c r="O184"/>
      <c r="P184"/>
      <c r="Q184"/>
      <c r="R184"/>
      <c r="S184"/>
      <c r="T184"/>
      <c r="U184"/>
      <c r="V184"/>
      <c r="W184"/>
      <c r="X184" s="6"/>
      <c r="Y184" s="6"/>
      <c r="Z184" s="6"/>
      <c r="AA184" s="6"/>
      <c r="AB184" s="6"/>
      <c r="AC184" s="6"/>
      <c r="AD184" s="6"/>
      <c r="AE184" s="6"/>
    </row>
    <row r="185" spans="1:31" s="8" customFormat="1" ht="51.75" hidden="1" customHeight="1" thickTop="1" x14ac:dyDescent="0.25">
      <c r="A185" s="23" t="s">
        <v>17</v>
      </c>
      <c r="B185" s="1">
        <v>1</v>
      </c>
      <c r="C185" s="2" t="s">
        <v>189</v>
      </c>
      <c r="D185" s="6">
        <v>30</v>
      </c>
      <c r="G185" s="6"/>
      <c r="H185" s="6"/>
      <c r="I185" s="6"/>
      <c r="J185" s="6"/>
      <c r="K185" s="6"/>
      <c r="L185" s="6"/>
      <c r="M185" s="6"/>
      <c r="N185"/>
      <c r="O185"/>
      <c r="P185"/>
      <c r="Q185"/>
      <c r="R185"/>
      <c r="S185"/>
      <c r="T185"/>
      <c r="U185"/>
      <c r="V185"/>
      <c r="W185"/>
      <c r="X185" s="6"/>
      <c r="Y185" s="6"/>
      <c r="Z185" s="6"/>
      <c r="AA185" s="6"/>
      <c r="AB185" s="6"/>
      <c r="AC185" s="6"/>
      <c r="AD185" s="6"/>
      <c r="AE185" s="6"/>
    </row>
    <row r="186" spans="1:31" s="8" customFormat="1" ht="25.5" hidden="1" x14ac:dyDescent="0.25">
      <c r="A186" s="23" t="s">
        <v>17</v>
      </c>
      <c r="B186" s="1">
        <v>2</v>
      </c>
      <c r="C186" s="2" t="s">
        <v>190</v>
      </c>
      <c r="D186" s="6">
        <v>30</v>
      </c>
      <c r="G186" s="6"/>
      <c r="H186" s="6"/>
      <c r="I186" s="6"/>
      <c r="J186" s="6"/>
      <c r="K186" s="6"/>
      <c r="L186" s="6"/>
      <c r="M186" s="6"/>
      <c r="N186"/>
      <c r="O186"/>
      <c r="P186"/>
      <c r="Q186"/>
      <c r="R186"/>
      <c r="S186"/>
      <c r="T186"/>
      <c r="U186"/>
      <c r="V186"/>
      <c r="W186"/>
      <c r="X186" s="6"/>
      <c r="Y186" s="6"/>
      <c r="Z186" s="6"/>
      <c r="AA186" s="6"/>
      <c r="AB186" s="6"/>
      <c r="AC186" s="6"/>
      <c r="AD186" s="6"/>
      <c r="AE186" s="6"/>
    </row>
    <row r="187" spans="1:31" s="8" customFormat="1" ht="25.5" hidden="1" x14ac:dyDescent="0.25">
      <c r="A187" s="23" t="s">
        <v>17</v>
      </c>
      <c r="B187" s="1">
        <v>3</v>
      </c>
      <c r="C187" s="2" t="s">
        <v>200</v>
      </c>
      <c r="D187" s="6">
        <v>40</v>
      </c>
      <c r="G187" s="6"/>
      <c r="H187" s="6"/>
      <c r="I187" s="6"/>
      <c r="J187" s="6"/>
      <c r="K187" s="6"/>
      <c r="L187" s="6"/>
      <c r="M187" s="6"/>
      <c r="N187"/>
      <c r="O187"/>
      <c r="P187"/>
      <c r="Q187"/>
      <c r="R187"/>
      <c r="S187"/>
      <c r="T187"/>
      <c r="U187"/>
      <c r="V187"/>
      <c r="W187"/>
      <c r="X187" s="6"/>
      <c r="Y187" s="6"/>
      <c r="Z187" s="6"/>
      <c r="AA187" s="6"/>
      <c r="AB187" s="6"/>
      <c r="AC187" s="6"/>
      <c r="AD187" s="6"/>
      <c r="AE187" s="6"/>
    </row>
    <row r="188" spans="1:31" s="8" customFormat="1" ht="25.5" hidden="1" x14ac:dyDescent="0.25">
      <c r="A188" s="23" t="s">
        <v>17</v>
      </c>
      <c r="B188" s="1">
        <v>4</v>
      </c>
      <c r="C188" s="2" t="s">
        <v>201</v>
      </c>
      <c r="D188" s="6">
        <v>20</v>
      </c>
      <c r="G188" s="6"/>
      <c r="H188" s="6"/>
      <c r="I188" s="6"/>
      <c r="J188" s="6"/>
      <c r="K188" s="6"/>
      <c r="L188" s="6"/>
      <c r="M188" s="6"/>
      <c r="N188"/>
      <c r="O188"/>
      <c r="P188"/>
      <c r="Q188"/>
      <c r="R188"/>
      <c r="S188"/>
      <c r="T188"/>
      <c r="U188"/>
      <c r="V188"/>
      <c r="W188"/>
      <c r="X188" s="6"/>
      <c r="Y188" s="6"/>
      <c r="Z188" s="6"/>
      <c r="AA188" s="6"/>
      <c r="AB188" s="6"/>
      <c r="AC188" s="6"/>
      <c r="AD188" s="6"/>
      <c r="AE188" s="6"/>
    </row>
    <row r="189" spans="1:31" s="8" customFormat="1" ht="25.5" hidden="1" x14ac:dyDescent="0.25">
      <c r="A189" s="23" t="s">
        <v>17</v>
      </c>
      <c r="B189" s="1">
        <v>5</v>
      </c>
      <c r="C189" s="2" t="s">
        <v>202</v>
      </c>
      <c r="D189" s="6">
        <v>60</v>
      </c>
      <c r="G189" s="6"/>
      <c r="H189" s="6"/>
      <c r="I189" s="6"/>
      <c r="J189" s="6"/>
      <c r="K189" s="6"/>
      <c r="L189" s="6"/>
      <c r="M189" s="6"/>
      <c r="N189"/>
      <c r="O189"/>
      <c r="P189"/>
      <c r="Q189"/>
      <c r="R189"/>
      <c r="S189"/>
      <c r="T189"/>
      <c r="U189"/>
      <c r="V189"/>
      <c r="W189"/>
      <c r="X189" s="6"/>
      <c r="Y189" s="6"/>
      <c r="Z189" s="6"/>
      <c r="AA189" s="6"/>
      <c r="AB189" s="6"/>
      <c r="AC189" s="6"/>
      <c r="AD189" s="6"/>
      <c r="AE189" s="6"/>
    </row>
    <row r="190" spans="1:31" s="8" customFormat="1" ht="25.5" hidden="1" x14ac:dyDescent="0.25">
      <c r="A190" s="23" t="s">
        <v>17</v>
      </c>
      <c r="B190" s="1">
        <v>6</v>
      </c>
      <c r="C190" s="2" t="s">
        <v>203</v>
      </c>
      <c r="D190" s="6">
        <v>40</v>
      </c>
      <c r="G190" s="6"/>
      <c r="H190" s="6"/>
      <c r="I190" s="6"/>
      <c r="J190" s="6"/>
      <c r="K190" s="6"/>
      <c r="L190" s="6"/>
      <c r="M190" s="6"/>
      <c r="N190"/>
      <c r="O190"/>
      <c r="P190"/>
      <c r="Q190"/>
      <c r="R190"/>
      <c r="S190"/>
      <c r="T190"/>
      <c r="U190"/>
      <c r="V190"/>
      <c r="W190"/>
      <c r="X190" s="6"/>
      <c r="Y190" s="6"/>
      <c r="Z190" s="6"/>
      <c r="AA190" s="6"/>
      <c r="AB190" s="6"/>
      <c r="AC190" s="6"/>
      <c r="AD190" s="6"/>
      <c r="AE190" s="6"/>
    </row>
    <row r="191" spans="1:31" s="8" customFormat="1" ht="115.5" hidden="1" customHeight="1" thickTop="1" x14ac:dyDescent="0.25">
      <c r="A191" s="23" t="s">
        <v>18</v>
      </c>
      <c r="B191" s="1">
        <v>1</v>
      </c>
      <c r="C191" s="2" t="s">
        <v>204</v>
      </c>
      <c r="D191" s="6">
        <v>40</v>
      </c>
      <c r="G191" s="6"/>
      <c r="H191" s="6"/>
      <c r="I191" s="6"/>
      <c r="J191" s="6"/>
      <c r="K191" s="6"/>
      <c r="L191" s="6"/>
      <c r="M191" s="6"/>
      <c r="N191"/>
      <c r="O191"/>
      <c r="P191"/>
      <c r="Q191"/>
      <c r="R191"/>
      <c r="S191"/>
      <c r="T191"/>
      <c r="U191"/>
      <c r="V191"/>
      <c r="W191"/>
      <c r="X191" s="6"/>
      <c r="Y191" s="6"/>
      <c r="Z191" s="6"/>
      <c r="AA191" s="6"/>
      <c r="AB191" s="6"/>
      <c r="AC191" s="6"/>
      <c r="AD191" s="6"/>
      <c r="AE191" s="6"/>
    </row>
    <row r="192" spans="1:31" s="8" customFormat="1" ht="51" hidden="1" x14ac:dyDescent="0.25">
      <c r="A192" s="23" t="s">
        <v>18</v>
      </c>
      <c r="B192" s="1">
        <v>2</v>
      </c>
      <c r="C192" s="2" t="s">
        <v>205</v>
      </c>
      <c r="D192" s="6">
        <v>104</v>
      </c>
      <c r="G192" s="6"/>
      <c r="H192" s="6"/>
      <c r="I192" s="6"/>
      <c r="J192" s="6"/>
      <c r="K192" s="6"/>
      <c r="L192" s="6"/>
      <c r="M192" s="6"/>
      <c r="N192"/>
      <c r="O192"/>
      <c r="P192"/>
      <c r="Q192"/>
      <c r="R192"/>
      <c r="S192"/>
      <c r="T192"/>
      <c r="U192"/>
      <c r="V192"/>
      <c r="W192"/>
      <c r="X192" s="6"/>
      <c r="Y192" s="6"/>
      <c r="Z192" s="6"/>
      <c r="AA192" s="6"/>
      <c r="AB192" s="6"/>
      <c r="AC192" s="6"/>
      <c r="AD192" s="6"/>
      <c r="AE192" s="6"/>
    </row>
    <row r="193" spans="1:31" s="8" customFormat="1" ht="51" hidden="1" x14ac:dyDescent="0.25">
      <c r="A193" s="23" t="s">
        <v>18</v>
      </c>
      <c r="B193" s="1">
        <v>3</v>
      </c>
      <c r="C193" s="2" t="s">
        <v>206</v>
      </c>
      <c r="D193" s="6">
        <v>32</v>
      </c>
      <c r="G193" s="6"/>
      <c r="H193" s="6"/>
      <c r="I193" s="6"/>
      <c r="J193" s="6"/>
      <c r="K193" s="6"/>
      <c r="L193" s="6"/>
      <c r="M193" s="6"/>
      <c r="N193"/>
      <c r="O193"/>
      <c r="P193"/>
      <c r="Q193"/>
      <c r="R193"/>
      <c r="S193"/>
      <c r="T193"/>
      <c r="U193"/>
      <c r="V193"/>
      <c r="W193"/>
      <c r="X193" s="6"/>
      <c r="Y193" s="6"/>
      <c r="Z193" s="6"/>
      <c r="AA193" s="6"/>
      <c r="AB193" s="6"/>
      <c r="AC193" s="6"/>
      <c r="AD193" s="6"/>
      <c r="AE193" s="6"/>
    </row>
    <row r="194" spans="1:31" s="8" customFormat="1" ht="51" hidden="1" x14ac:dyDescent="0.25">
      <c r="A194" s="23" t="s">
        <v>18</v>
      </c>
      <c r="B194" s="1">
        <v>4</v>
      </c>
      <c r="C194" s="2" t="s">
        <v>207</v>
      </c>
      <c r="D194" s="6">
        <v>40</v>
      </c>
      <c r="G194" s="6"/>
      <c r="H194" s="6"/>
      <c r="I194" s="6"/>
      <c r="J194" s="6"/>
      <c r="K194" s="6"/>
      <c r="L194" s="6"/>
      <c r="M194" s="6"/>
      <c r="N194"/>
      <c r="O194"/>
      <c r="P194"/>
      <c r="Q194"/>
      <c r="R194"/>
      <c r="S194"/>
      <c r="T194"/>
      <c r="U194"/>
      <c r="V194"/>
      <c r="W194"/>
      <c r="X194" s="6"/>
      <c r="Y194" s="6"/>
      <c r="Z194" s="6"/>
      <c r="AA194" s="6"/>
      <c r="AB194" s="6"/>
      <c r="AC194" s="6"/>
      <c r="AD194" s="6"/>
      <c r="AE194" s="6"/>
    </row>
    <row r="195" spans="1:31" s="8" customFormat="1" ht="51" hidden="1" x14ac:dyDescent="0.25">
      <c r="A195" s="23" t="s">
        <v>18</v>
      </c>
      <c r="B195" s="1">
        <v>5</v>
      </c>
      <c r="C195" s="2" t="s">
        <v>208</v>
      </c>
      <c r="D195" s="6">
        <v>60</v>
      </c>
      <c r="G195" s="6"/>
      <c r="H195" s="6"/>
      <c r="I195" s="6"/>
      <c r="J195" s="6"/>
      <c r="K195" s="6"/>
      <c r="L195" s="6"/>
      <c r="M195" s="6"/>
      <c r="N195"/>
      <c r="O195"/>
      <c r="P195"/>
      <c r="Q195"/>
      <c r="R195"/>
      <c r="S195"/>
      <c r="T195"/>
      <c r="U195"/>
      <c r="V195"/>
      <c r="W195"/>
      <c r="X195" s="6"/>
      <c r="Y195" s="6"/>
      <c r="Z195" s="6"/>
      <c r="AA195" s="6"/>
      <c r="AB195" s="6"/>
      <c r="AC195" s="6"/>
      <c r="AD195" s="6"/>
      <c r="AE195" s="6"/>
    </row>
    <row r="196" spans="1:31" s="8" customFormat="1" ht="51" hidden="1" x14ac:dyDescent="0.25">
      <c r="A196" s="23" t="s">
        <v>18</v>
      </c>
      <c r="B196" s="1">
        <v>6</v>
      </c>
      <c r="C196" s="2" t="s">
        <v>209</v>
      </c>
      <c r="D196" s="6">
        <v>80</v>
      </c>
      <c r="G196" s="6"/>
      <c r="H196" s="6"/>
      <c r="I196" s="6"/>
      <c r="J196" s="6"/>
      <c r="K196" s="6"/>
      <c r="L196" s="6"/>
      <c r="M196" s="6"/>
      <c r="N196"/>
      <c r="O196"/>
      <c r="P196"/>
      <c r="Q196"/>
      <c r="R196"/>
      <c r="S196"/>
      <c r="T196"/>
      <c r="U196"/>
      <c r="V196"/>
      <c r="W196"/>
      <c r="X196" s="6"/>
      <c r="Y196" s="6"/>
      <c r="Z196" s="6"/>
      <c r="AA196" s="6"/>
      <c r="AB196" s="6"/>
      <c r="AC196" s="6"/>
      <c r="AD196" s="6"/>
      <c r="AE196" s="6"/>
    </row>
    <row r="197" spans="1:31" s="8" customFormat="1" ht="51" hidden="1" x14ac:dyDescent="0.25">
      <c r="A197" s="23" t="s">
        <v>18</v>
      </c>
      <c r="B197" s="1">
        <v>7</v>
      </c>
      <c r="C197" s="2" t="s">
        <v>210</v>
      </c>
      <c r="D197" s="6">
        <v>32</v>
      </c>
      <c r="G197" s="6"/>
      <c r="H197" s="6"/>
      <c r="I197" s="6"/>
      <c r="J197" s="6"/>
      <c r="K197" s="6"/>
      <c r="L197" s="6"/>
      <c r="M197" s="6"/>
      <c r="N197"/>
      <c r="O197"/>
      <c r="P197"/>
      <c r="Q197"/>
      <c r="R197"/>
      <c r="S197"/>
      <c r="T197"/>
      <c r="U197"/>
      <c r="V197"/>
      <c r="W197"/>
      <c r="X197" s="6"/>
      <c r="Y197" s="6"/>
      <c r="Z197" s="6"/>
      <c r="AA197" s="6"/>
      <c r="AB197" s="6"/>
      <c r="AC197" s="6"/>
      <c r="AD197" s="6"/>
      <c r="AE197" s="6"/>
    </row>
    <row r="198" spans="1:31" s="8" customFormat="1" ht="51" hidden="1" x14ac:dyDescent="0.25">
      <c r="A198" s="23" t="s">
        <v>18</v>
      </c>
      <c r="B198" s="1">
        <v>8</v>
      </c>
      <c r="C198" s="2" t="s">
        <v>211</v>
      </c>
      <c r="D198" s="6">
        <v>32</v>
      </c>
      <c r="G198" s="6"/>
      <c r="H198" s="6"/>
      <c r="I198" s="6"/>
      <c r="J198" s="6"/>
      <c r="K198" s="6"/>
      <c r="L198" s="6"/>
      <c r="M198" s="6"/>
      <c r="N198"/>
      <c r="O198"/>
      <c r="P198"/>
      <c r="Q198"/>
      <c r="R198"/>
      <c r="S198"/>
      <c r="T198"/>
      <c r="U198"/>
      <c r="V198"/>
      <c r="W198"/>
      <c r="X198" s="6"/>
      <c r="Y198" s="6"/>
      <c r="Z198" s="6"/>
      <c r="AA198" s="6"/>
      <c r="AB198" s="6"/>
      <c r="AC198" s="6"/>
      <c r="AD198" s="6"/>
      <c r="AE198" s="6"/>
    </row>
    <row r="199" spans="1:31" s="8" customFormat="1" ht="51" hidden="1" x14ac:dyDescent="0.25">
      <c r="A199" s="23" t="s">
        <v>18</v>
      </c>
      <c r="B199" s="1">
        <v>9</v>
      </c>
      <c r="C199" s="2" t="s">
        <v>212</v>
      </c>
      <c r="D199" s="6">
        <v>40</v>
      </c>
      <c r="G199" s="6"/>
      <c r="H199" s="6"/>
      <c r="I199" s="6"/>
      <c r="J199" s="6"/>
      <c r="K199" s="6"/>
      <c r="L199" s="6"/>
      <c r="M199" s="6"/>
      <c r="N199"/>
      <c r="O199"/>
      <c r="P199"/>
      <c r="Q199"/>
      <c r="R199"/>
      <c r="S199"/>
      <c r="T199"/>
      <c r="U199"/>
      <c r="V199"/>
      <c r="W199"/>
      <c r="X199" s="6"/>
      <c r="Y199" s="6"/>
      <c r="Z199" s="6"/>
      <c r="AA199" s="6"/>
      <c r="AB199" s="6"/>
      <c r="AC199" s="6"/>
      <c r="AD199" s="6"/>
      <c r="AE199" s="6"/>
    </row>
    <row r="200" spans="1:31" s="8" customFormat="1" ht="51" hidden="1" x14ac:dyDescent="0.25">
      <c r="A200" s="23" t="s">
        <v>18</v>
      </c>
      <c r="B200" s="1">
        <v>10</v>
      </c>
      <c r="C200" s="2" t="s">
        <v>213</v>
      </c>
      <c r="D200" s="6">
        <v>40</v>
      </c>
      <c r="G200" s="6"/>
      <c r="H200" s="6"/>
      <c r="I200" s="6"/>
      <c r="J200" s="6"/>
      <c r="K200" s="6"/>
      <c r="L200" s="6"/>
      <c r="M200" s="6"/>
      <c r="N200"/>
      <c r="O200"/>
      <c r="P200"/>
      <c r="Q200"/>
      <c r="R200"/>
      <c r="S200"/>
      <c r="T200"/>
      <c r="U200"/>
      <c r="V200"/>
      <c r="W200"/>
      <c r="X200" s="6"/>
      <c r="Y200" s="6"/>
      <c r="Z200" s="6"/>
      <c r="AA200" s="6"/>
      <c r="AB200" s="6"/>
      <c r="AC200" s="6"/>
      <c r="AD200" s="6"/>
      <c r="AE200" s="6"/>
    </row>
    <row r="201" spans="1:31" s="8" customFormat="1" ht="51.75" hidden="1" customHeight="1" thickTop="1" x14ac:dyDescent="0.25">
      <c r="A201" s="23" t="s">
        <v>19</v>
      </c>
      <c r="B201" s="1">
        <v>1</v>
      </c>
      <c r="C201" s="2" t="s">
        <v>214</v>
      </c>
      <c r="D201" s="6">
        <v>80</v>
      </c>
      <c r="G201" s="6"/>
      <c r="H201" s="6"/>
      <c r="I201" s="6"/>
      <c r="J201" s="6"/>
      <c r="K201" s="6"/>
      <c r="L201" s="6"/>
      <c r="M201" s="6"/>
      <c r="N201"/>
      <c r="O201"/>
      <c r="P201"/>
      <c r="Q201"/>
      <c r="R201"/>
      <c r="S201"/>
      <c r="T201"/>
      <c r="U201"/>
      <c r="V201"/>
      <c r="W201"/>
      <c r="X201" s="6"/>
      <c r="Y201" s="6"/>
      <c r="Z201" s="6"/>
      <c r="AA201" s="6"/>
      <c r="AB201" s="6"/>
      <c r="AC201" s="6"/>
      <c r="AD201" s="6"/>
      <c r="AE201" s="6"/>
    </row>
    <row r="202" spans="1:31" s="8" customFormat="1" ht="25.5" hidden="1" x14ac:dyDescent="0.25">
      <c r="A202" s="23" t="s">
        <v>19</v>
      </c>
      <c r="B202" s="1">
        <v>2</v>
      </c>
      <c r="C202" s="2" t="s">
        <v>215</v>
      </c>
      <c r="D202" s="6">
        <v>80</v>
      </c>
      <c r="G202" s="6"/>
      <c r="H202" s="6"/>
      <c r="I202" s="6"/>
      <c r="J202" s="6"/>
      <c r="K202" s="6"/>
      <c r="L202" s="6"/>
      <c r="M202" s="6"/>
      <c r="N202"/>
      <c r="O202"/>
      <c r="P202"/>
      <c r="Q202"/>
      <c r="R202"/>
      <c r="S202"/>
      <c r="T202"/>
      <c r="U202"/>
      <c r="V202"/>
      <c r="W202"/>
      <c r="X202" s="6"/>
      <c r="Y202" s="6"/>
      <c r="Z202" s="6"/>
      <c r="AA202" s="6"/>
      <c r="AB202" s="6"/>
      <c r="AC202" s="6"/>
      <c r="AD202" s="6"/>
      <c r="AE202" s="6"/>
    </row>
    <row r="203" spans="1:31" s="8" customFormat="1" ht="25.5" hidden="1" x14ac:dyDescent="0.25">
      <c r="A203" s="23" t="s">
        <v>19</v>
      </c>
      <c r="B203" s="1">
        <v>3</v>
      </c>
      <c r="C203" s="2" t="s">
        <v>216</v>
      </c>
      <c r="D203" s="6">
        <v>120</v>
      </c>
      <c r="G203" s="6"/>
      <c r="H203" s="6"/>
      <c r="I203" s="6"/>
      <c r="J203" s="6"/>
      <c r="K203" s="6"/>
      <c r="L203" s="6"/>
      <c r="M203" s="6"/>
      <c r="N203"/>
      <c r="O203"/>
      <c r="P203"/>
      <c r="Q203"/>
      <c r="R203"/>
      <c r="S203"/>
      <c r="T203"/>
      <c r="U203"/>
      <c r="V203"/>
      <c r="W203"/>
      <c r="X203" s="6"/>
      <c r="Y203" s="6"/>
      <c r="Z203" s="6"/>
      <c r="AA203" s="6"/>
      <c r="AB203" s="6"/>
      <c r="AC203" s="6"/>
      <c r="AD203" s="6"/>
      <c r="AE203" s="6"/>
    </row>
    <row r="204" spans="1:31" s="8" customFormat="1" ht="25.5" hidden="1" x14ac:dyDescent="0.25">
      <c r="A204" s="23" t="s">
        <v>19</v>
      </c>
      <c r="B204" s="1">
        <v>4</v>
      </c>
      <c r="C204" s="2" t="s">
        <v>217</v>
      </c>
      <c r="D204" s="6">
        <v>60</v>
      </c>
      <c r="G204" s="6"/>
      <c r="H204" s="6"/>
      <c r="I204" s="6"/>
      <c r="J204" s="6"/>
      <c r="K204" s="6"/>
      <c r="L204" s="6"/>
      <c r="M204" s="6"/>
      <c r="N204"/>
      <c r="O204"/>
      <c r="P204"/>
      <c r="Q204"/>
      <c r="R204"/>
      <c r="S204"/>
      <c r="T204"/>
      <c r="U204"/>
      <c r="V204"/>
      <c r="W204"/>
      <c r="X204" s="6"/>
      <c r="Y204" s="6"/>
      <c r="Z204" s="6"/>
      <c r="AA204" s="6"/>
      <c r="AB204" s="6"/>
      <c r="AC204" s="6"/>
      <c r="AD204" s="6"/>
      <c r="AE204" s="6"/>
    </row>
    <row r="205" spans="1:31" s="8" customFormat="1" ht="25.5" hidden="1" x14ac:dyDescent="0.25">
      <c r="A205" s="23" t="s">
        <v>19</v>
      </c>
      <c r="B205" s="1">
        <v>5</v>
      </c>
      <c r="C205" s="2" t="s">
        <v>218</v>
      </c>
      <c r="D205" s="6">
        <v>40</v>
      </c>
      <c r="G205" s="6"/>
      <c r="H205" s="6"/>
      <c r="I205" s="6"/>
      <c r="J205" s="6"/>
      <c r="K205" s="6"/>
      <c r="L205" s="6"/>
      <c r="M205" s="6"/>
      <c r="N205"/>
      <c r="O205"/>
      <c r="P205"/>
      <c r="Q205"/>
      <c r="R205"/>
      <c r="S205"/>
      <c r="T205"/>
      <c r="U205"/>
      <c r="V205"/>
      <c r="W205"/>
      <c r="X205" s="6"/>
      <c r="Y205" s="6"/>
      <c r="Z205" s="6"/>
      <c r="AA205" s="6"/>
      <c r="AB205" s="6"/>
      <c r="AC205" s="6"/>
      <c r="AD205" s="6"/>
      <c r="AE205" s="6"/>
    </row>
    <row r="206" spans="1:31" s="8" customFormat="1" ht="38.25" hidden="1" x14ac:dyDescent="0.25">
      <c r="A206" s="24" t="s">
        <v>20</v>
      </c>
      <c r="B206" s="1">
        <v>1</v>
      </c>
      <c r="C206" s="2" t="s">
        <v>219</v>
      </c>
      <c r="D206" s="6">
        <v>160</v>
      </c>
      <c r="G206" s="6"/>
      <c r="H206" s="6"/>
      <c r="I206" s="6"/>
      <c r="J206" s="6"/>
      <c r="K206" s="6"/>
      <c r="L206" s="6"/>
      <c r="M206" s="6"/>
      <c r="N206"/>
      <c r="O206"/>
      <c r="P206"/>
      <c r="Q206"/>
      <c r="R206"/>
      <c r="S206"/>
      <c r="T206"/>
      <c r="U206"/>
      <c r="V206"/>
      <c r="W206"/>
      <c r="X206" s="6"/>
      <c r="Y206" s="6"/>
      <c r="Z206" s="6"/>
      <c r="AA206" s="6"/>
      <c r="AB206" s="6"/>
      <c r="AC206" s="6"/>
      <c r="AD206" s="6"/>
      <c r="AE206" s="6"/>
    </row>
    <row r="207" spans="1:31" s="8" customFormat="1" ht="77.25" hidden="1" customHeight="1" thickTop="1" x14ac:dyDescent="0.25">
      <c r="A207" s="23" t="s">
        <v>21</v>
      </c>
      <c r="B207" s="1">
        <v>1</v>
      </c>
      <c r="C207" s="2" t="s">
        <v>189</v>
      </c>
      <c r="D207" s="6">
        <v>30</v>
      </c>
      <c r="G207" s="6"/>
      <c r="H207" s="6"/>
      <c r="I207" s="6"/>
      <c r="J207" s="6"/>
      <c r="K207" s="6"/>
      <c r="L207" s="6"/>
      <c r="M207" s="6"/>
      <c r="N207"/>
      <c r="O207"/>
      <c r="P207"/>
      <c r="Q207"/>
      <c r="R207"/>
      <c r="S207"/>
      <c r="T207"/>
      <c r="U207"/>
      <c r="V207"/>
      <c r="W207"/>
      <c r="X207" s="6"/>
      <c r="Y207" s="6"/>
      <c r="Z207" s="6"/>
      <c r="AA207" s="6"/>
      <c r="AB207" s="6"/>
      <c r="AC207" s="6"/>
      <c r="AD207" s="6"/>
      <c r="AE207" s="6"/>
    </row>
    <row r="208" spans="1:31" s="8" customFormat="1" ht="38.25" hidden="1" x14ac:dyDescent="0.25">
      <c r="A208" s="23" t="s">
        <v>21</v>
      </c>
      <c r="B208" s="1">
        <v>2</v>
      </c>
      <c r="C208" s="2" t="s">
        <v>190</v>
      </c>
      <c r="D208" s="6">
        <v>30</v>
      </c>
      <c r="G208" s="6"/>
      <c r="H208" s="6"/>
      <c r="I208" s="6"/>
      <c r="J208" s="6"/>
      <c r="K208" s="6"/>
      <c r="L208" s="6"/>
      <c r="M208" s="6"/>
      <c r="N208"/>
      <c r="O208"/>
      <c r="P208"/>
      <c r="Q208"/>
      <c r="R208"/>
      <c r="S208"/>
      <c r="T208"/>
      <c r="U208"/>
      <c r="V208"/>
      <c r="W208"/>
      <c r="X208" s="6"/>
      <c r="Y208" s="6"/>
      <c r="Z208" s="6"/>
      <c r="AA208" s="6"/>
      <c r="AB208" s="6"/>
      <c r="AC208" s="6"/>
      <c r="AD208" s="6"/>
      <c r="AE208" s="6"/>
    </row>
    <row r="209" spans="1:31" s="8" customFormat="1" ht="38.25" hidden="1" x14ac:dyDescent="0.25">
      <c r="A209" s="23" t="s">
        <v>21</v>
      </c>
      <c r="B209" s="1">
        <v>3</v>
      </c>
      <c r="C209" s="2" t="s">
        <v>220</v>
      </c>
      <c r="D209" s="6">
        <v>40</v>
      </c>
      <c r="G209" s="6"/>
      <c r="H209" s="6"/>
      <c r="I209" s="6"/>
      <c r="J209" s="6"/>
      <c r="K209" s="6"/>
      <c r="L209" s="6"/>
      <c r="M209" s="6"/>
      <c r="N209"/>
      <c r="O209"/>
      <c r="P209"/>
      <c r="Q209"/>
      <c r="R209"/>
      <c r="S209"/>
      <c r="T209"/>
      <c r="U209"/>
      <c r="V209"/>
      <c r="W209"/>
      <c r="X209" s="6"/>
      <c r="Y209" s="6"/>
      <c r="Z209" s="6"/>
      <c r="AA209" s="6"/>
      <c r="AB209" s="6"/>
      <c r="AC209" s="6"/>
      <c r="AD209" s="6"/>
      <c r="AE209" s="6"/>
    </row>
    <row r="210" spans="1:31" s="8" customFormat="1" ht="38.25" hidden="1" x14ac:dyDescent="0.25">
      <c r="A210" s="23" t="s">
        <v>21</v>
      </c>
      <c r="B210" s="1">
        <v>4</v>
      </c>
      <c r="C210" s="2" t="s">
        <v>221</v>
      </c>
      <c r="D210" s="6">
        <v>20</v>
      </c>
      <c r="G210" s="6"/>
      <c r="H210" s="6"/>
      <c r="I210" s="6"/>
      <c r="J210" s="6"/>
      <c r="K210" s="6"/>
      <c r="L210" s="6"/>
      <c r="M210" s="6"/>
      <c r="N210"/>
      <c r="O210"/>
      <c r="P210"/>
      <c r="Q210"/>
      <c r="R210"/>
      <c r="S210"/>
      <c r="T210"/>
      <c r="U210"/>
      <c r="V210"/>
      <c r="W210"/>
      <c r="X210" s="6"/>
      <c r="Y210" s="6"/>
      <c r="Z210" s="6"/>
      <c r="AA210" s="6"/>
      <c r="AB210" s="6"/>
      <c r="AC210" s="6"/>
      <c r="AD210" s="6"/>
      <c r="AE210" s="6"/>
    </row>
    <row r="211" spans="1:31" s="8" customFormat="1" ht="38.25" hidden="1" x14ac:dyDescent="0.25">
      <c r="A211" s="23" t="s">
        <v>21</v>
      </c>
      <c r="B211" s="1">
        <v>5</v>
      </c>
      <c r="C211" s="2" t="s">
        <v>202</v>
      </c>
      <c r="D211" s="6">
        <v>60</v>
      </c>
      <c r="G211" s="6"/>
      <c r="H211" s="6"/>
      <c r="I211" s="6"/>
      <c r="J211" s="6"/>
      <c r="K211" s="6"/>
      <c r="L211" s="6"/>
      <c r="M211" s="6"/>
      <c r="N211"/>
      <c r="O211"/>
      <c r="P211"/>
      <c r="Q211"/>
      <c r="R211"/>
      <c r="S211"/>
      <c r="T211"/>
      <c r="U211"/>
      <c r="V211"/>
      <c r="W211"/>
      <c r="X211" s="6"/>
      <c r="Y211" s="6"/>
      <c r="Z211" s="6"/>
      <c r="AA211" s="6"/>
      <c r="AB211" s="6"/>
      <c r="AC211" s="6"/>
      <c r="AD211" s="6"/>
      <c r="AE211" s="6"/>
    </row>
    <row r="212" spans="1:31" s="8" customFormat="1" ht="38.25" hidden="1" x14ac:dyDescent="0.25">
      <c r="A212" s="23" t="s">
        <v>21</v>
      </c>
      <c r="B212" s="1">
        <v>6</v>
      </c>
      <c r="C212" s="2" t="s">
        <v>222</v>
      </c>
      <c r="D212" s="6">
        <v>40</v>
      </c>
      <c r="G212" s="6"/>
      <c r="H212" s="6"/>
      <c r="I212" s="6"/>
      <c r="J212" s="6"/>
      <c r="K212" s="6"/>
      <c r="L212" s="6"/>
      <c r="M212" s="6"/>
      <c r="N212"/>
      <c r="O212"/>
      <c r="P212"/>
      <c r="Q212"/>
      <c r="R212"/>
      <c r="S212"/>
      <c r="T212"/>
      <c r="U212"/>
      <c r="V212"/>
      <c r="W212"/>
      <c r="X212" s="6"/>
      <c r="Y212" s="6"/>
      <c r="Z212" s="6"/>
      <c r="AA212" s="6"/>
      <c r="AB212" s="6"/>
      <c r="AC212" s="6"/>
      <c r="AD212" s="6"/>
      <c r="AE212" s="6"/>
    </row>
    <row r="213" spans="1:31" s="8" customFormat="1" ht="38.25" hidden="1" x14ac:dyDescent="0.25">
      <c r="A213" s="23" t="s">
        <v>21</v>
      </c>
      <c r="B213" s="1">
        <v>7</v>
      </c>
      <c r="C213" s="2" t="s">
        <v>223</v>
      </c>
      <c r="D213" s="6">
        <v>100</v>
      </c>
      <c r="G213" s="6"/>
      <c r="H213" s="6"/>
      <c r="I213" s="6"/>
      <c r="J213" s="6"/>
      <c r="K213" s="6"/>
      <c r="L213" s="6"/>
      <c r="M213" s="6"/>
      <c r="N213"/>
      <c r="O213"/>
      <c r="P213"/>
      <c r="Q213"/>
      <c r="R213"/>
      <c r="S213"/>
      <c r="T213"/>
      <c r="U213"/>
      <c r="V213"/>
      <c r="W213"/>
      <c r="X213" s="6"/>
      <c r="Y213" s="6"/>
      <c r="Z213" s="6"/>
      <c r="AA213" s="6"/>
      <c r="AB213" s="6"/>
      <c r="AC213" s="6"/>
      <c r="AD213" s="6"/>
      <c r="AE213" s="6"/>
    </row>
    <row r="214" spans="1:31" s="8" customFormat="1" ht="128.25" hidden="1" customHeight="1" thickTop="1" x14ac:dyDescent="0.25">
      <c r="A214" s="23" t="s">
        <v>22</v>
      </c>
      <c r="B214" s="1">
        <v>1</v>
      </c>
      <c r="C214" s="3" t="s">
        <v>224</v>
      </c>
      <c r="D214" s="6">
        <v>60</v>
      </c>
      <c r="G214" s="6"/>
      <c r="H214" s="6"/>
      <c r="I214" s="6"/>
      <c r="J214" s="6"/>
      <c r="K214" s="6"/>
      <c r="L214" s="6"/>
      <c r="M214" s="6"/>
      <c r="N214"/>
      <c r="O214"/>
      <c r="P214"/>
      <c r="Q214"/>
      <c r="R214"/>
      <c r="S214"/>
      <c r="T214"/>
      <c r="U214"/>
      <c r="V214"/>
      <c r="W214"/>
      <c r="X214" s="6"/>
      <c r="Y214" s="6"/>
      <c r="Z214" s="6"/>
      <c r="AA214" s="6"/>
      <c r="AB214" s="6"/>
      <c r="AC214" s="6"/>
      <c r="AD214" s="6"/>
      <c r="AE214" s="6"/>
    </row>
    <row r="215" spans="1:31" s="8" customFormat="1" ht="63.75" hidden="1" x14ac:dyDescent="0.25">
      <c r="A215" s="23" t="s">
        <v>22</v>
      </c>
      <c r="B215" s="1">
        <v>2</v>
      </c>
      <c r="C215" s="3" t="s">
        <v>225</v>
      </c>
      <c r="D215" s="6">
        <v>20</v>
      </c>
      <c r="G215" s="6"/>
      <c r="H215" s="6"/>
      <c r="I215" s="6"/>
      <c r="J215" s="6"/>
      <c r="K215" s="6"/>
      <c r="L215" s="6"/>
      <c r="M215" s="6"/>
      <c r="N215"/>
      <c r="O215"/>
      <c r="P215"/>
      <c r="Q215"/>
      <c r="R215"/>
      <c r="S215"/>
      <c r="T215"/>
      <c r="U215"/>
      <c r="V215"/>
      <c r="W215"/>
      <c r="X215" s="6"/>
      <c r="Y215" s="6"/>
      <c r="Z215" s="6"/>
      <c r="AA215" s="6"/>
      <c r="AB215" s="6"/>
      <c r="AC215" s="6"/>
      <c r="AD215" s="6"/>
      <c r="AE215" s="6"/>
    </row>
    <row r="216" spans="1:31" s="8" customFormat="1" ht="63.75" hidden="1" x14ac:dyDescent="0.25">
      <c r="A216" s="23" t="s">
        <v>22</v>
      </c>
      <c r="B216" s="1">
        <v>3</v>
      </c>
      <c r="C216" s="3" t="s">
        <v>226</v>
      </c>
      <c r="D216" s="6">
        <v>30</v>
      </c>
      <c r="G216" s="6"/>
      <c r="H216" s="6"/>
      <c r="I216" s="6"/>
      <c r="J216" s="6"/>
      <c r="K216" s="6"/>
      <c r="L216" s="6"/>
      <c r="M216" s="6"/>
      <c r="N216"/>
      <c r="O216"/>
      <c r="P216"/>
      <c r="Q216"/>
      <c r="R216"/>
      <c r="S216"/>
      <c r="T216"/>
      <c r="U216"/>
      <c r="V216"/>
      <c r="W216"/>
      <c r="X216" s="6"/>
      <c r="Y216" s="6"/>
      <c r="Z216" s="6"/>
      <c r="AA216" s="6"/>
      <c r="AB216" s="6"/>
      <c r="AC216" s="6"/>
      <c r="AD216" s="6"/>
      <c r="AE216" s="6"/>
    </row>
    <row r="217" spans="1:31" s="8" customFormat="1" ht="63.75" hidden="1" x14ac:dyDescent="0.25">
      <c r="A217" s="23" t="s">
        <v>22</v>
      </c>
      <c r="B217" s="1">
        <v>4</v>
      </c>
      <c r="C217" s="3" t="s">
        <v>227</v>
      </c>
      <c r="D217" s="6">
        <v>30</v>
      </c>
      <c r="G217" s="6"/>
      <c r="H217" s="6"/>
      <c r="I217" s="6"/>
      <c r="J217" s="6"/>
      <c r="K217" s="6"/>
      <c r="L217" s="6"/>
      <c r="M217" s="6"/>
      <c r="N217"/>
      <c r="O217"/>
      <c r="P217"/>
      <c r="Q217"/>
      <c r="R217"/>
      <c r="S217"/>
      <c r="T217"/>
      <c r="U217"/>
      <c r="V217"/>
      <c r="W217"/>
      <c r="X217" s="6"/>
      <c r="Y217" s="6"/>
      <c r="Z217" s="6"/>
      <c r="AA217" s="6"/>
      <c r="AB217" s="6"/>
      <c r="AC217" s="6"/>
      <c r="AD217" s="6"/>
      <c r="AE217" s="6"/>
    </row>
    <row r="218" spans="1:31" s="8" customFormat="1" ht="63.75" hidden="1" x14ac:dyDescent="0.25">
      <c r="A218" s="23" t="s">
        <v>22</v>
      </c>
      <c r="B218" s="1">
        <v>5</v>
      </c>
      <c r="C218" s="3" t="s">
        <v>228</v>
      </c>
      <c r="D218" s="6">
        <v>90</v>
      </c>
      <c r="G218" s="6"/>
      <c r="H218" s="6"/>
      <c r="I218" s="6"/>
      <c r="J218" s="6"/>
      <c r="K218" s="6"/>
      <c r="L218" s="6"/>
      <c r="M218" s="6"/>
      <c r="N218"/>
      <c r="O218"/>
      <c r="P218"/>
      <c r="Q218"/>
      <c r="R218"/>
      <c r="S218"/>
      <c r="T218"/>
      <c r="U218"/>
      <c r="V218"/>
      <c r="W218"/>
      <c r="X218" s="6"/>
      <c r="Y218" s="6"/>
      <c r="Z218" s="6"/>
      <c r="AA218" s="6"/>
      <c r="AB218" s="6"/>
      <c r="AC218" s="6"/>
      <c r="AD218" s="6"/>
      <c r="AE218" s="6"/>
    </row>
    <row r="219" spans="1:31" s="8" customFormat="1" ht="63.75" hidden="1" x14ac:dyDescent="0.25">
      <c r="A219" s="23" t="s">
        <v>22</v>
      </c>
      <c r="B219" s="1">
        <v>6</v>
      </c>
      <c r="C219" s="3" t="s">
        <v>229</v>
      </c>
      <c r="D219" s="6">
        <v>20</v>
      </c>
      <c r="G219" s="6"/>
      <c r="H219" s="6"/>
      <c r="I219" s="6"/>
      <c r="J219" s="6"/>
      <c r="K219" s="6"/>
      <c r="L219" s="6"/>
      <c r="M219" s="6"/>
      <c r="N219"/>
      <c r="O219"/>
      <c r="P219"/>
      <c r="Q219"/>
      <c r="R219"/>
      <c r="S219"/>
      <c r="T219"/>
      <c r="U219"/>
      <c r="V219"/>
      <c r="W219"/>
      <c r="X219" s="6"/>
      <c r="Y219" s="6"/>
      <c r="Z219" s="6"/>
      <c r="AA219" s="6"/>
      <c r="AB219" s="6"/>
      <c r="AC219" s="6"/>
      <c r="AD219" s="6"/>
      <c r="AE219" s="6"/>
    </row>
    <row r="220" spans="1:31" s="8" customFormat="1" ht="63.75" hidden="1" x14ac:dyDescent="0.25">
      <c r="A220" s="23" t="s">
        <v>22</v>
      </c>
      <c r="B220" s="1">
        <v>7</v>
      </c>
      <c r="C220" s="3" t="s">
        <v>230</v>
      </c>
      <c r="D220" s="6">
        <v>30</v>
      </c>
      <c r="G220" s="6"/>
      <c r="H220" s="6"/>
      <c r="I220" s="6"/>
      <c r="J220" s="6"/>
      <c r="K220" s="6"/>
      <c r="L220" s="6"/>
      <c r="M220" s="6"/>
      <c r="N220"/>
      <c r="O220"/>
      <c r="P220"/>
      <c r="Q220"/>
      <c r="R220"/>
      <c r="S220"/>
      <c r="T220"/>
      <c r="U220"/>
      <c r="V220"/>
      <c r="W220"/>
      <c r="X220" s="6"/>
      <c r="Y220" s="6"/>
      <c r="Z220" s="6"/>
      <c r="AA220" s="6"/>
      <c r="AB220" s="6"/>
      <c r="AC220" s="6"/>
      <c r="AD220" s="6"/>
      <c r="AE220" s="6"/>
    </row>
    <row r="221" spans="1:31" s="8" customFormat="1" ht="63.75" hidden="1" x14ac:dyDescent="0.25">
      <c r="A221" s="23" t="s">
        <v>22</v>
      </c>
      <c r="B221" s="1">
        <v>8</v>
      </c>
      <c r="C221" s="3" t="s">
        <v>231</v>
      </c>
      <c r="D221" s="6">
        <v>20</v>
      </c>
      <c r="G221" s="6"/>
      <c r="H221" s="6"/>
      <c r="I221" s="6"/>
      <c r="J221" s="6"/>
      <c r="K221" s="6"/>
      <c r="L221" s="6"/>
      <c r="M221" s="6"/>
      <c r="N221"/>
      <c r="O221"/>
      <c r="P221"/>
      <c r="Q221"/>
      <c r="R221"/>
      <c r="S221"/>
      <c r="T221"/>
      <c r="U221"/>
      <c r="V221"/>
      <c r="W221"/>
      <c r="X221" s="6"/>
      <c r="Y221" s="6"/>
      <c r="Z221" s="6"/>
      <c r="AA221" s="6"/>
      <c r="AB221" s="6"/>
      <c r="AC221" s="6"/>
      <c r="AD221" s="6"/>
      <c r="AE221" s="6"/>
    </row>
    <row r="222" spans="1:31" s="8" customFormat="1" ht="102.75" hidden="1" customHeight="1" thickTop="1" x14ac:dyDescent="0.25">
      <c r="A222" s="23" t="s">
        <v>23</v>
      </c>
      <c r="B222" s="1">
        <v>1</v>
      </c>
      <c r="C222" s="2" t="s">
        <v>92</v>
      </c>
      <c r="D222" s="6">
        <v>30</v>
      </c>
      <c r="G222" s="6"/>
      <c r="H222" s="6"/>
      <c r="I222" s="6"/>
      <c r="J222" s="6"/>
      <c r="K222" s="6"/>
      <c r="L222" s="6"/>
      <c r="M222" s="6"/>
      <c r="N222"/>
      <c r="O222"/>
      <c r="P222"/>
      <c r="Q222"/>
      <c r="R222"/>
      <c r="S222"/>
      <c r="T222"/>
      <c r="U222"/>
      <c r="V222"/>
      <c r="W222"/>
      <c r="X222" s="6"/>
      <c r="Y222" s="6"/>
      <c r="Z222" s="6"/>
      <c r="AA222" s="6"/>
      <c r="AB222" s="6"/>
      <c r="AC222" s="6"/>
      <c r="AD222" s="6"/>
      <c r="AE222" s="6"/>
    </row>
    <row r="223" spans="1:31" s="8" customFormat="1" ht="51" hidden="1" x14ac:dyDescent="0.25">
      <c r="A223" s="23" t="s">
        <v>23</v>
      </c>
      <c r="B223" s="1">
        <v>2</v>
      </c>
      <c r="C223" s="2" t="s">
        <v>166</v>
      </c>
      <c r="D223" s="6">
        <v>40</v>
      </c>
      <c r="G223" s="6"/>
      <c r="H223" s="6"/>
      <c r="I223" s="6"/>
      <c r="J223" s="6"/>
      <c r="K223" s="6"/>
      <c r="L223" s="6"/>
      <c r="M223" s="6"/>
      <c r="N223"/>
      <c r="O223"/>
      <c r="P223"/>
      <c r="Q223"/>
      <c r="R223"/>
      <c r="S223"/>
      <c r="T223"/>
      <c r="U223"/>
      <c r="V223"/>
      <c r="W223"/>
      <c r="X223" s="6"/>
      <c r="Y223" s="6"/>
      <c r="Z223" s="6"/>
      <c r="AA223" s="6"/>
      <c r="AB223" s="6"/>
      <c r="AC223" s="6"/>
      <c r="AD223" s="6"/>
      <c r="AE223" s="6"/>
    </row>
    <row r="224" spans="1:31" s="8" customFormat="1" ht="51" hidden="1" x14ac:dyDescent="0.25">
      <c r="A224" s="23" t="s">
        <v>23</v>
      </c>
      <c r="B224" s="1">
        <v>3</v>
      </c>
      <c r="C224" s="2" t="s">
        <v>232</v>
      </c>
      <c r="D224" s="6">
        <v>30</v>
      </c>
      <c r="G224" s="6"/>
      <c r="H224" s="6"/>
      <c r="I224" s="6"/>
      <c r="J224" s="6"/>
      <c r="K224" s="6"/>
      <c r="L224" s="6"/>
      <c r="M224" s="6"/>
      <c r="N224"/>
      <c r="O224"/>
      <c r="P224"/>
      <c r="Q224"/>
      <c r="R224"/>
      <c r="S224"/>
      <c r="T224"/>
      <c r="U224"/>
      <c r="V224"/>
      <c r="W224"/>
      <c r="X224" s="6"/>
      <c r="Y224" s="6"/>
      <c r="Z224" s="6"/>
      <c r="AA224" s="6"/>
      <c r="AB224" s="6"/>
      <c r="AC224" s="6"/>
      <c r="AD224" s="6"/>
      <c r="AE224" s="6"/>
    </row>
    <row r="225" spans="1:31" s="8" customFormat="1" ht="51" hidden="1" x14ac:dyDescent="0.25">
      <c r="A225" s="23" t="s">
        <v>23</v>
      </c>
      <c r="B225" s="1">
        <v>4</v>
      </c>
      <c r="C225" s="2" t="s">
        <v>233</v>
      </c>
      <c r="D225" s="6">
        <v>60</v>
      </c>
      <c r="G225" s="6"/>
      <c r="H225" s="6"/>
      <c r="I225" s="6"/>
      <c r="J225" s="6"/>
      <c r="K225" s="6"/>
      <c r="L225" s="6"/>
      <c r="M225" s="6"/>
      <c r="N225"/>
      <c r="O225"/>
      <c r="P225"/>
      <c r="Q225"/>
      <c r="R225"/>
      <c r="S225"/>
      <c r="T225"/>
      <c r="U225"/>
      <c r="V225"/>
      <c r="W225"/>
      <c r="X225" s="6"/>
      <c r="Y225" s="6"/>
      <c r="Z225" s="6"/>
      <c r="AA225" s="6"/>
      <c r="AB225" s="6"/>
      <c r="AC225" s="6"/>
      <c r="AD225" s="6"/>
      <c r="AE225" s="6"/>
    </row>
    <row r="226" spans="1:31" s="8" customFormat="1" ht="51" hidden="1" x14ac:dyDescent="0.25">
      <c r="A226" s="23" t="s">
        <v>23</v>
      </c>
      <c r="B226" s="1">
        <v>5</v>
      </c>
      <c r="C226" s="2" t="s">
        <v>234</v>
      </c>
      <c r="D226" s="6">
        <v>60</v>
      </c>
      <c r="G226" s="6"/>
      <c r="H226" s="6"/>
      <c r="I226" s="6"/>
      <c r="J226" s="6"/>
      <c r="K226" s="6"/>
      <c r="L226" s="6"/>
      <c r="M226" s="6"/>
      <c r="N226"/>
      <c r="O226"/>
      <c r="P226"/>
      <c r="Q226"/>
      <c r="R226"/>
      <c r="S226"/>
      <c r="T226"/>
      <c r="U226"/>
      <c r="V226"/>
      <c r="W226"/>
      <c r="X226" s="6"/>
      <c r="Y226" s="6"/>
      <c r="Z226" s="6"/>
      <c r="AA226" s="6"/>
      <c r="AB226" s="6"/>
      <c r="AC226" s="6"/>
      <c r="AD226" s="6"/>
      <c r="AE226" s="6"/>
    </row>
    <row r="227" spans="1:31" s="8" customFormat="1" ht="90" hidden="1" customHeight="1" thickTop="1" x14ac:dyDescent="0.25">
      <c r="A227" s="23" t="s">
        <v>24</v>
      </c>
      <c r="B227" s="1">
        <v>1</v>
      </c>
      <c r="C227" s="2" t="s">
        <v>94</v>
      </c>
      <c r="D227" s="6">
        <v>40</v>
      </c>
      <c r="G227" s="6"/>
      <c r="H227" s="6"/>
      <c r="I227" s="6"/>
      <c r="J227" s="6"/>
      <c r="K227" s="6"/>
      <c r="L227" s="6"/>
      <c r="M227" s="6"/>
      <c r="N227"/>
      <c r="O227"/>
      <c r="P227"/>
      <c r="Q227"/>
      <c r="R227"/>
      <c r="S227"/>
      <c r="T227"/>
      <c r="U227"/>
      <c r="V227"/>
      <c r="W227"/>
      <c r="X227" s="6"/>
      <c r="Y227" s="6"/>
      <c r="Z227" s="6"/>
      <c r="AA227" s="6"/>
      <c r="AB227" s="6"/>
      <c r="AC227" s="6"/>
      <c r="AD227" s="6"/>
      <c r="AE227" s="6"/>
    </row>
    <row r="228" spans="1:31" s="8" customFormat="1" ht="51" hidden="1" x14ac:dyDescent="0.25">
      <c r="A228" s="23" t="s">
        <v>24</v>
      </c>
      <c r="B228" s="1">
        <v>2</v>
      </c>
      <c r="C228" s="2" t="s">
        <v>235</v>
      </c>
      <c r="D228" s="6">
        <v>40</v>
      </c>
      <c r="G228" s="6"/>
      <c r="H228" s="6"/>
      <c r="I228" s="6"/>
      <c r="J228" s="6"/>
      <c r="K228" s="6"/>
      <c r="L228" s="6"/>
      <c r="M228" s="6"/>
      <c r="N228"/>
      <c r="O228"/>
      <c r="P228"/>
      <c r="Q228"/>
      <c r="R228"/>
      <c r="S228"/>
      <c r="T228"/>
      <c r="U228"/>
      <c r="V228"/>
      <c r="W228"/>
      <c r="X228" s="6"/>
      <c r="Y228" s="6"/>
      <c r="Z228" s="6"/>
      <c r="AA228" s="6"/>
      <c r="AB228" s="6"/>
      <c r="AC228" s="6"/>
      <c r="AD228" s="6"/>
      <c r="AE228" s="6"/>
    </row>
    <row r="229" spans="1:31" s="8" customFormat="1" ht="51" hidden="1" x14ac:dyDescent="0.25">
      <c r="A229" s="23" t="s">
        <v>24</v>
      </c>
      <c r="B229" s="1">
        <v>3</v>
      </c>
      <c r="C229" s="2" t="s">
        <v>236</v>
      </c>
      <c r="D229" s="6">
        <v>40</v>
      </c>
      <c r="G229" s="6"/>
      <c r="H229" s="6"/>
      <c r="I229" s="6"/>
      <c r="J229" s="6"/>
      <c r="K229" s="6"/>
      <c r="L229" s="6"/>
      <c r="M229" s="6"/>
      <c r="N229"/>
      <c r="O229"/>
      <c r="P229"/>
      <c r="Q229"/>
      <c r="R229"/>
      <c r="S229"/>
      <c r="T229"/>
      <c r="U229"/>
      <c r="V229"/>
      <c r="W229"/>
      <c r="X229" s="6"/>
      <c r="Y229" s="6"/>
      <c r="Z229" s="6"/>
      <c r="AA229" s="6"/>
      <c r="AB229" s="6"/>
      <c r="AC229" s="6"/>
      <c r="AD229" s="6"/>
      <c r="AE229" s="6"/>
    </row>
    <row r="230" spans="1:31" s="8" customFormat="1" ht="51" hidden="1" x14ac:dyDescent="0.25">
      <c r="A230" s="23" t="s">
        <v>24</v>
      </c>
      <c r="B230" s="1">
        <v>4</v>
      </c>
      <c r="C230" s="2" t="s">
        <v>237</v>
      </c>
      <c r="D230" s="6">
        <v>40</v>
      </c>
      <c r="G230" s="6"/>
      <c r="H230" s="6"/>
      <c r="I230" s="6"/>
      <c r="J230" s="6"/>
      <c r="K230" s="6"/>
      <c r="L230" s="6"/>
      <c r="M230" s="6"/>
      <c r="N230"/>
      <c r="O230"/>
      <c r="P230"/>
      <c r="Q230"/>
      <c r="R230"/>
      <c r="S230"/>
      <c r="T230"/>
      <c r="U230"/>
      <c r="V230"/>
      <c r="W230"/>
      <c r="X230" s="6"/>
      <c r="Y230" s="6"/>
      <c r="Z230" s="6"/>
      <c r="AA230" s="6"/>
      <c r="AB230" s="6"/>
      <c r="AC230" s="6"/>
      <c r="AD230" s="6"/>
      <c r="AE230" s="6"/>
    </row>
    <row r="231" spans="1:31" s="8" customFormat="1" ht="25.5" hidden="1" x14ac:dyDescent="0.25">
      <c r="A231" s="24" t="s">
        <v>238</v>
      </c>
      <c r="B231" s="1">
        <v>1</v>
      </c>
      <c r="C231" s="2" t="s">
        <v>239</v>
      </c>
      <c r="D231" s="6">
        <v>160</v>
      </c>
      <c r="G231" s="6"/>
      <c r="H231" s="6"/>
      <c r="I231" s="6"/>
      <c r="J231" s="6"/>
      <c r="K231" s="6"/>
      <c r="L231" s="6"/>
      <c r="M231" s="6"/>
      <c r="N231"/>
      <c r="O231"/>
      <c r="P231"/>
      <c r="Q231"/>
      <c r="R231"/>
      <c r="S231"/>
      <c r="T231"/>
      <c r="U231"/>
      <c r="V231"/>
      <c r="W231"/>
      <c r="X231" s="6"/>
      <c r="Y231" s="6"/>
      <c r="Z231" s="6"/>
      <c r="AA231" s="6"/>
      <c r="AB231" s="6"/>
      <c r="AC231" s="6"/>
      <c r="AD231" s="6"/>
      <c r="AE231" s="6"/>
    </row>
    <row r="232" spans="1:31" s="8" customFormat="1" ht="90" hidden="1" customHeight="1" thickTop="1" x14ac:dyDescent="0.25">
      <c r="A232" s="23" t="s">
        <v>240</v>
      </c>
      <c r="B232" s="1">
        <v>1</v>
      </c>
      <c r="C232" s="2" t="s">
        <v>189</v>
      </c>
      <c r="D232" s="6">
        <v>30</v>
      </c>
      <c r="G232" s="6"/>
      <c r="H232" s="6"/>
      <c r="I232" s="6"/>
      <c r="J232" s="6"/>
      <c r="K232" s="6"/>
      <c r="L232" s="6"/>
      <c r="M232" s="6"/>
      <c r="N232"/>
      <c r="O232"/>
      <c r="P232"/>
      <c r="Q232"/>
      <c r="R232"/>
      <c r="S232"/>
      <c r="T232"/>
      <c r="U232"/>
      <c r="V232"/>
      <c r="W232"/>
      <c r="X232" s="6"/>
      <c r="Y232" s="6"/>
      <c r="Z232" s="6"/>
      <c r="AA232" s="6"/>
      <c r="AB232" s="6"/>
      <c r="AC232" s="6"/>
      <c r="AD232" s="6"/>
      <c r="AE232" s="6"/>
    </row>
    <row r="233" spans="1:31" s="8" customFormat="1" ht="38.25" hidden="1" x14ac:dyDescent="0.25">
      <c r="A233" s="23" t="s">
        <v>240</v>
      </c>
      <c r="B233" s="1">
        <v>2</v>
      </c>
      <c r="C233" s="2" t="s">
        <v>190</v>
      </c>
      <c r="D233" s="6">
        <v>30</v>
      </c>
      <c r="G233" s="6"/>
      <c r="H233" s="6"/>
      <c r="I233" s="6"/>
      <c r="J233" s="6"/>
      <c r="K233" s="6"/>
      <c r="L233" s="6"/>
      <c r="M233" s="6"/>
      <c r="N233"/>
      <c r="O233"/>
      <c r="P233"/>
      <c r="Q233"/>
      <c r="R233"/>
      <c r="S233"/>
      <c r="T233"/>
      <c r="U233"/>
      <c r="V233"/>
      <c r="W233"/>
      <c r="X233" s="6"/>
      <c r="Y233" s="6"/>
      <c r="Z233" s="6"/>
      <c r="AA233" s="6"/>
      <c r="AB233" s="6"/>
      <c r="AC233" s="6"/>
      <c r="AD233" s="6"/>
      <c r="AE233" s="6"/>
    </row>
    <row r="234" spans="1:31" s="8" customFormat="1" ht="38.25" hidden="1" x14ac:dyDescent="0.25">
      <c r="A234" s="23" t="s">
        <v>240</v>
      </c>
      <c r="B234" s="1">
        <v>3</v>
      </c>
      <c r="C234" s="2" t="s">
        <v>241</v>
      </c>
      <c r="D234" s="6">
        <v>20</v>
      </c>
      <c r="G234" s="6"/>
      <c r="H234" s="6"/>
      <c r="I234" s="6"/>
      <c r="J234" s="6"/>
      <c r="K234" s="6"/>
      <c r="L234" s="6"/>
      <c r="M234" s="6"/>
      <c r="N234"/>
      <c r="O234"/>
      <c r="P234"/>
      <c r="Q234"/>
      <c r="R234"/>
      <c r="S234"/>
      <c r="T234"/>
      <c r="U234"/>
      <c r="V234"/>
      <c r="W234"/>
      <c r="X234" s="6"/>
      <c r="Y234" s="6"/>
      <c r="Z234" s="6"/>
      <c r="AA234" s="6"/>
      <c r="AB234" s="6"/>
      <c r="AC234" s="6"/>
      <c r="AD234" s="6"/>
      <c r="AE234" s="6"/>
    </row>
    <row r="235" spans="1:31" s="8" customFormat="1" ht="38.25" hidden="1" x14ac:dyDescent="0.25">
      <c r="A235" s="23" t="s">
        <v>240</v>
      </c>
      <c r="B235" s="1">
        <v>4</v>
      </c>
      <c r="C235" s="2" t="s">
        <v>242</v>
      </c>
      <c r="D235" s="6">
        <v>40</v>
      </c>
      <c r="G235" s="6"/>
      <c r="H235" s="6"/>
      <c r="I235" s="6"/>
      <c r="J235" s="6"/>
      <c r="K235" s="6"/>
      <c r="L235" s="6"/>
      <c r="M235" s="6"/>
      <c r="N235"/>
      <c r="O235"/>
      <c r="P235"/>
      <c r="Q235"/>
      <c r="R235"/>
      <c r="S235"/>
      <c r="T235"/>
      <c r="U235"/>
      <c r="V235"/>
      <c r="W235"/>
      <c r="X235" s="6"/>
      <c r="Y235" s="6"/>
      <c r="Z235" s="6"/>
      <c r="AA235" s="6"/>
      <c r="AB235" s="6"/>
      <c r="AC235" s="6"/>
      <c r="AD235" s="6"/>
      <c r="AE235" s="6"/>
    </row>
    <row r="236" spans="1:31" s="8" customFormat="1" ht="38.25" hidden="1" x14ac:dyDescent="0.25">
      <c r="A236" s="23" t="s">
        <v>240</v>
      </c>
      <c r="B236" s="1">
        <v>5</v>
      </c>
      <c r="C236" s="2" t="s">
        <v>243</v>
      </c>
      <c r="D236" s="6">
        <v>40</v>
      </c>
      <c r="G236" s="6"/>
      <c r="H236" s="6"/>
      <c r="I236" s="6"/>
      <c r="J236" s="6"/>
      <c r="K236" s="6"/>
      <c r="L236" s="6"/>
      <c r="M236" s="6"/>
      <c r="N236"/>
      <c r="O236"/>
      <c r="P236"/>
      <c r="Q236"/>
      <c r="R236"/>
      <c r="S236"/>
      <c r="T236"/>
      <c r="U236"/>
      <c r="V236"/>
      <c r="W236"/>
      <c r="X236" s="6"/>
      <c r="Y236" s="6"/>
      <c r="Z236" s="6"/>
      <c r="AA236" s="6"/>
      <c r="AB236" s="6"/>
      <c r="AC236" s="6"/>
      <c r="AD236" s="6"/>
      <c r="AE236" s="6"/>
    </row>
    <row r="237" spans="1:31" s="8" customFormat="1" ht="38.25" hidden="1" x14ac:dyDescent="0.25">
      <c r="A237" s="23" t="s">
        <v>240</v>
      </c>
      <c r="B237" s="1">
        <v>6</v>
      </c>
      <c r="C237" s="2" t="s">
        <v>244</v>
      </c>
      <c r="D237" s="6">
        <v>80</v>
      </c>
      <c r="G237" s="6"/>
      <c r="H237" s="6"/>
      <c r="I237" s="6"/>
      <c r="J237" s="6"/>
      <c r="K237" s="6"/>
      <c r="L237" s="6"/>
      <c r="M237" s="6"/>
      <c r="N237"/>
      <c r="O237"/>
      <c r="P237"/>
      <c r="Q237"/>
      <c r="R237"/>
      <c r="S237"/>
      <c r="T237"/>
      <c r="U237"/>
      <c r="V237"/>
      <c r="W237"/>
      <c r="X237" s="6"/>
      <c r="Y237" s="6"/>
      <c r="Z237" s="6"/>
      <c r="AA237" s="6"/>
      <c r="AB237" s="6"/>
      <c r="AC237" s="6"/>
      <c r="AD237" s="6"/>
      <c r="AE237" s="6"/>
    </row>
    <row r="238" spans="1:31" s="8" customFormat="1" ht="38.25" hidden="1" x14ac:dyDescent="0.25">
      <c r="A238" s="23" t="s">
        <v>240</v>
      </c>
      <c r="B238" s="1">
        <v>7</v>
      </c>
      <c r="C238" s="2" t="s">
        <v>245</v>
      </c>
      <c r="D238" s="6">
        <v>40</v>
      </c>
      <c r="G238" s="6"/>
      <c r="H238" s="6"/>
      <c r="I238" s="6"/>
      <c r="J238" s="6"/>
      <c r="K238" s="6"/>
      <c r="L238" s="6"/>
      <c r="M238" s="6"/>
      <c r="N238"/>
      <c r="O238"/>
      <c r="P238"/>
      <c r="Q238"/>
      <c r="R238"/>
      <c r="S238"/>
      <c r="T238"/>
      <c r="U238"/>
      <c r="V238"/>
      <c r="W238"/>
      <c r="X238" s="6"/>
      <c r="Y238" s="6"/>
      <c r="Z238" s="6"/>
      <c r="AA238" s="6"/>
      <c r="AB238" s="6"/>
      <c r="AC238" s="6"/>
      <c r="AD238" s="6"/>
      <c r="AE238" s="6"/>
    </row>
    <row r="239" spans="1:31" s="8" customFormat="1" ht="102.75" hidden="1" customHeight="1" thickTop="1" x14ac:dyDescent="0.25">
      <c r="A239" s="23" t="s">
        <v>27</v>
      </c>
      <c r="B239" s="1">
        <v>1</v>
      </c>
      <c r="C239" s="2" t="s">
        <v>189</v>
      </c>
      <c r="D239" s="6">
        <v>30</v>
      </c>
      <c r="G239" s="6"/>
      <c r="H239" s="6"/>
      <c r="I239" s="6"/>
      <c r="J239" s="6"/>
      <c r="K239" s="6"/>
      <c r="L239" s="6"/>
      <c r="M239" s="6"/>
      <c r="N239"/>
      <c r="O239"/>
      <c r="P239"/>
      <c r="Q239"/>
      <c r="R239"/>
      <c r="S239"/>
      <c r="T239"/>
      <c r="U239"/>
      <c r="V239"/>
      <c r="W239"/>
      <c r="X239" s="6"/>
      <c r="Y239" s="6"/>
      <c r="Z239" s="6"/>
      <c r="AA239" s="6"/>
      <c r="AB239" s="6"/>
      <c r="AC239" s="6"/>
      <c r="AD239" s="6"/>
      <c r="AE239" s="6"/>
    </row>
    <row r="240" spans="1:31" s="8" customFormat="1" ht="51" hidden="1" x14ac:dyDescent="0.25">
      <c r="A240" s="23" t="s">
        <v>27</v>
      </c>
      <c r="B240" s="1">
        <v>2</v>
      </c>
      <c r="C240" s="2" t="s">
        <v>190</v>
      </c>
      <c r="D240" s="6">
        <v>30</v>
      </c>
      <c r="G240" s="6"/>
      <c r="H240" s="6"/>
      <c r="I240" s="6"/>
      <c r="J240" s="6"/>
      <c r="K240" s="6"/>
      <c r="L240" s="6"/>
      <c r="M240" s="6"/>
      <c r="N240"/>
      <c r="O240"/>
      <c r="P240"/>
      <c r="Q240"/>
      <c r="R240"/>
      <c r="S240"/>
      <c r="T240"/>
      <c r="U240"/>
      <c r="V240"/>
      <c r="W240"/>
      <c r="X240" s="6"/>
      <c r="Y240" s="6"/>
      <c r="Z240" s="6"/>
      <c r="AA240" s="6"/>
      <c r="AB240" s="6"/>
      <c r="AC240" s="6"/>
      <c r="AD240" s="6"/>
      <c r="AE240" s="6"/>
    </row>
    <row r="241" spans="1:31" s="8" customFormat="1" ht="51" hidden="1" x14ac:dyDescent="0.25">
      <c r="A241" s="23" t="s">
        <v>27</v>
      </c>
      <c r="B241" s="1">
        <v>3</v>
      </c>
      <c r="C241" s="2" t="s">
        <v>246</v>
      </c>
      <c r="D241" s="6">
        <v>80</v>
      </c>
      <c r="G241" s="6"/>
      <c r="H241" s="6"/>
      <c r="I241" s="6"/>
      <c r="J241" s="6"/>
      <c r="K241" s="6"/>
      <c r="L241" s="6"/>
      <c r="M241" s="6"/>
      <c r="N241"/>
      <c r="O241"/>
      <c r="P241"/>
      <c r="Q241"/>
      <c r="R241"/>
      <c r="S241"/>
      <c r="T241"/>
      <c r="U241"/>
      <c r="V241"/>
      <c r="W241"/>
      <c r="X241" s="6"/>
      <c r="Y241" s="6"/>
      <c r="Z241" s="6"/>
      <c r="AA241" s="6"/>
      <c r="AB241" s="6"/>
      <c r="AC241" s="6"/>
      <c r="AD241" s="6"/>
      <c r="AE241" s="6"/>
    </row>
    <row r="242" spans="1:31" s="8" customFormat="1" ht="51" hidden="1" x14ac:dyDescent="0.25">
      <c r="A242" s="23" t="s">
        <v>27</v>
      </c>
      <c r="B242" s="1">
        <v>4</v>
      </c>
      <c r="C242" s="2" t="s">
        <v>247</v>
      </c>
      <c r="D242" s="6">
        <v>120</v>
      </c>
      <c r="G242" s="6"/>
      <c r="H242" s="6"/>
      <c r="I242" s="6"/>
      <c r="J242" s="6"/>
      <c r="K242" s="6"/>
      <c r="L242" s="6"/>
      <c r="M242" s="6"/>
      <c r="N242"/>
      <c r="O242"/>
      <c r="P242"/>
      <c r="Q242"/>
      <c r="R242"/>
      <c r="S242"/>
      <c r="T242"/>
      <c r="U242"/>
      <c r="V242"/>
      <c r="W242"/>
      <c r="X242" s="6"/>
      <c r="Y242" s="6"/>
      <c r="Z242" s="6"/>
      <c r="AA242" s="6"/>
      <c r="AB242" s="6"/>
      <c r="AC242" s="6"/>
      <c r="AD242" s="6"/>
      <c r="AE242" s="6"/>
    </row>
    <row r="243" spans="1:31" s="8" customFormat="1" ht="141" hidden="1" customHeight="1" thickTop="1" x14ac:dyDescent="0.25">
      <c r="A243" s="23" t="s">
        <v>248</v>
      </c>
      <c r="B243" s="1">
        <v>1</v>
      </c>
      <c r="C243" s="2" t="s">
        <v>189</v>
      </c>
      <c r="D243" s="6">
        <v>30</v>
      </c>
      <c r="G243" s="6"/>
      <c r="H243" s="6"/>
      <c r="I243" s="6"/>
      <c r="J243" s="6"/>
      <c r="K243" s="6"/>
      <c r="L243" s="6"/>
      <c r="M243" s="6"/>
      <c r="N243"/>
      <c r="O243"/>
      <c r="P243"/>
      <c r="Q243"/>
      <c r="R243"/>
      <c r="S243"/>
      <c r="T243"/>
      <c r="U243"/>
      <c r="V243"/>
      <c r="W243"/>
      <c r="X243" s="6"/>
      <c r="Y243" s="6"/>
      <c r="Z243" s="6"/>
      <c r="AA243" s="6"/>
      <c r="AB243" s="6"/>
      <c r="AC243" s="6"/>
      <c r="AD243" s="6"/>
      <c r="AE243" s="6"/>
    </row>
    <row r="244" spans="1:31" s="8" customFormat="1" ht="76.5" hidden="1" x14ac:dyDescent="0.25">
      <c r="A244" s="23" t="s">
        <v>248</v>
      </c>
      <c r="B244" s="1">
        <v>2</v>
      </c>
      <c r="C244" s="2" t="s">
        <v>190</v>
      </c>
      <c r="D244" s="6">
        <v>30</v>
      </c>
      <c r="G244" s="6"/>
      <c r="H244" s="6"/>
      <c r="I244" s="6"/>
      <c r="J244" s="6"/>
      <c r="K244" s="6"/>
      <c r="L244" s="6"/>
      <c r="M244" s="6"/>
      <c r="N244"/>
      <c r="O244"/>
      <c r="P244"/>
      <c r="Q244"/>
      <c r="R244"/>
      <c r="S244"/>
      <c r="T244"/>
      <c r="U244"/>
      <c r="V244"/>
      <c r="W244"/>
      <c r="X244" s="6"/>
      <c r="Y244" s="6"/>
      <c r="Z244" s="6"/>
      <c r="AA244" s="6"/>
      <c r="AB244" s="6"/>
      <c r="AC244" s="6"/>
      <c r="AD244" s="6"/>
      <c r="AE244" s="6"/>
    </row>
    <row r="245" spans="1:31" s="8" customFormat="1" ht="76.5" hidden="1" x14ac:dyDescent="0.25">
      <c r="A245" s="23" t="s">
        <v>248</v>
      </c>
      <c r="B245" s="1">
        <v>3</v>
      </c>
      <c r="C245" s="2" t="s">
        <v>246</v>
      </c>
      <c r="D245" s="6">
        <v>80</v>
      </c>
      <c r="G245" s="6"/>
      <c r="H245" s="6"/>
      <c r="I245" s="6"/>
      <c r="J245" s="6"/>
      <c r="K245" s="6"/>
      <c r="L245" s="6"/>
      <c r="M245" s="6"/>
      <c r="N245"/>
      <c r="O245"/>
      <c r="P245"/>
      <c r="Q245"/>
      <c r="R245"/>
      <c r="S245"/>
      <c r="T245"/>
      <c r="U245"/>
      <c r="V245"/>
      <c r="W245"/>
      <c r="X245" s="6"/>
      <c r="Y245" s="6"/>
      <c r="Z245" s="6"/>
      <c r="AA245" s="6"/>
      <c r="AB245" s="6"/>
      <c r="AC245" s="6"/>
      <c r="AD245" s="6"/>
      <c r="AE245" s="6"/>
    </row>
    <row r="246" spans="1:31" s="8" customFormat="1" ht="76.5" hidden="1" x14ac:dyDescent="0.25">
      <c r="A246" s="23" t="s">
        <v>248</v>
      </c>
      <c r="B246" s="1">
        <v>4</v>
      </c>
      <c r="C246" s="2" t="s">
        <v>249</v>
      </c>
      <c r="D246" s="6">
        <v>60</v>
      </c>
      <c r="G246" s="6"/>
      <c r="H246" s="6"/>
      <c r="I246" s="6"/>
      <c r="J246" s="6"/>
      <c r="K246" s="6"/>
      <c r="L246" s="6"/>
      <c r="M246" s="6"/>
      <c r="N246"/>
      <c r="O246"/>
      <c r="P246"/>
      <c r="Q246"/>
      <c r="R246"/>
      <c r="S246"/>
      <c r="T246"/>
      <c r="U246"/>
      <c r="V246"/>
      <c r="W246"/>
      <c r="X246" s="6"/>
      <c r="Y246" s="6"/>
      <c r="Z246" s="6"/>
      <c r="AA246" s="6"/>
      <c r="AB246" s="6"/>
      <c r="AC246" s="6"/>
      <c r="AD246" s="6"/>
      <c r="AE246" s="6"/>
    </row>
    <row r="247" spans="1:31" s="8" customFormat="1" ht="76.5" hidden="1" x14ac:dyDescent="0.25">
      <c r="A247" s="23" t="s">
        <v>248</v>
      </c>
      <c r="B247" s="1">
        <v>5</v>
      </c>
      <c r="C247" s="2" t="s">
        <v>250</v>
      </c>
      <c r="D247" s="6">
        <v>60</v>
      </c>
      <c r="G247" s="6"/>
      <c r="H247" s="6"/>
      <c r="I247" s="6"/>
      <c r="J247" s="6"/>
      <c r="K247" s="6"/>
      <c r="L247" s="6"/>
      <c r="M247" s="6"/>
      <c r="N247"/>
      <c r="O247"/>
      <c r="P247"/>
      <c r="Q247"/>
      <c r="R247"/>
      <c r="S247"/>
      <c r="T247"/>
      <c r="U247"/>
      <c r="V247"/>
      <c r="W247"/>
      <c r="X247" s="6"/>
      <c r="Y247" s="6"/>
      <c r="Z247" s="6"/>
      <c r="AA247" s="6"/>
      <c r="AB247" s="6"/>
      <c r="AC247" s="6"/>
      <c r="AD247" s="6"/>
      <c r="AE247" s="6"/>
    </row>
    <row r="248" spans="1:31" s="8" customFormat="1" ht="76.5" hidden="1" x14ac:dyDescent="0.25">
      <c r="A248" s="23" t="s">
        <v>248</v>
      </c>
      <c r="B248" s="1">
        <v>6</v>
      </c>
      <c r="C248" s="2" t="s">
        <v>251</v>
      </c>
      <c r="D248" s="6">
        <v>60</v>
      </c>
      <c r="G248" s="6"/>
      <c r="H248" s="6"/>
      <c r="I248" s="6"/>
      <c r="J248" s="6"/>
      <c r="K248" s="6"/>
      <c r="L248" s="6"/>
      <c r="M248" s="6"/>
      <c r="N248"/>
      <c r="O248"/>
      <c r="P248"/>
      <c r="Q248"/>
      <c r="R248"/>
      <c r="S248"/>
      <c r="T248"/>
      <c r="U248"/>
      <c r="V248"/>
      <c r="W248"/>
      <c r="X248" s="6"/>
      <c r="Y248" s="6"/>
      <c r="Z248" s="6"/>
      <c r="AA248" s="6"/>
      <c r="AB248" s="6"/>
      <c r="AC248" s="6"/>
      <c r="AD248" s="6"/>
      <c r="AE248" s="6"/>
    </row>
    <row r="249" spans="1:31" s="8" customFormat="1" ht="115.5" hidden="1" customHeight="1" thickTop="1" x14ac:dyDescent="0.25">
      <c r="A249" s="23" t="s">
        <v>252</v>
      </c>
      <c r="B249" s="1">
        <v>1</v>
      </c>
      <c r="C249" s="2" t="s">
        <v>189</v>
      </c>
      <c r="D249" s="6">
        <v>30</v>
      </c>
      <c r="G249" s="6"/>
      <c r="H249" s="6"/>
      <c r="I249" s="6"/>
      <c r="J249" s="6"/>
      <c r="K249" s="6"/>
      <c r="L249" s="6"/>
      <c r="M249" s="6"/>
      <c r="N249"/>
      <c r="O249"/>
      <c r="P249"/>
      <c r="Q249"/>
      <c r="R249"/>
      <c r="S249"/>
      <c r="T249"/>
      <c r="U249"/>
      <c r="V249"/>
      <c r="W249"/>
      <c r="X249" s="6"/>
      <c r="Y249" s="6"/>
      <c r="Z249" s="6"/>
      <c r="AA249" s="6"/>
      <c r="AB249" s="6"/>
      <c r="AC249" s="6"/>
      <c r="AD249" s="6"/>
      <c r="AE249" s="6"/>
    </row>
    <row r="250" spans="1:31" s="8" customFormat="1" ht="51" hidden="1" x14ac:dyDescent="0.25">
      <c r="A250" s="23" t="s">
        <v>252</v>
      </c>
      <c r="B250" s="1">
        <v>2</v>
      </c>
      <c r="C250" s="2" t="s">
        <v>190</v>
      </c>
      <c r="D250" s="6">
        <v>30</v>
      </c>
      <c r="G250" s="6"/>
      <c r="H250" s="6"/>
      <c r="I250" s="6"/>
      <c r="J250" s="6"/>
      <c r="K250" s="6"/>
      <c r="L250" s="6"/>
      <c r="M250" s="6"/>
      <c r="N250"/>
      <c r="O250"/>
      <c r="P250"/>
      <c r="Q250"/>
      <c r="R250"/>
      <c r="S250"/>
      <c r="T250"/>
      <c r="U250"/>
      <c r="V250"/>
      <c r="W250"/>
      <c r="X250" s="6"/>
      <c r="Y250" s="6"/>
      <c r="Z250" s="6"/>
      <c r="AA250" s="6"/>
      <c r="AB250" s="6"/>
      <c r="AC250" s="6"/>
      <c r="AD250" s="6"/>
      <c r="AE250" s="6"/>
    </row>
    <row r="251" spans="1:31" s="8" customFormat="1" ht="51" hidden="1" x14ac:dyDescent="0.25">
      <c r="A251" s="23" t="s">
        <v>252</v>
      </c>
      <c r="B251" s="1">
        <v>3</v>
      </c>
      <c r="C251" s="2" t="s">
        <v>220</v>
      </c>
      <c r="D251" s="6">
        <v>40</v>
      </c>
      <c r="G251" s="6"/>
      <c r="H251" s="6"/>
      <c r="I251" s="6"/>
      <c r="J251" s="6"/>
      <c r="K251" s="6"/>
      <c r="L251" s="6"/>
      <c r="M251" s="6"/>
      <c r="N251"/>
      <c r="O251"/>
      <c r="P251"/>
      <c r="Q251"/>
      <c r="R251"/>
      <c r="S251"/>
      <c r="T251"/>
      <c r="U251"/>
      <c r="V251"/>
      <c r="W251"/>
      <c r="X251" s="6"/>
      <c r="Y251" s="6"/>
      <c r="Z251" s="6"/>
      <c r="AA251" s="6"/>
      <c r="AB251" s="6"/>
      <c r="AC251" s="6"/>
      <c r="AD251" s="6"/>
      <c r="AE251" s="6"/>
    </row>
    <row r="252" spans="1:31" s="8" customFormat="1" ht="51" hidden="1" x14ac:dyDescent="0.25">
      <c r="A252" s="23" t="s">
        <v>252</v>
      </c>
      <c r="B252" s="1">
        <v>4</v>
      </c>
      <c r="C252" s="2" t="s">
        <v>221</v>
      </c>
      <c r="D252" s="6">
        <v>20</v>
      </c>
      <c r="G252" s="6"/>
      <c r="H252" s="6"/>
      <c r="I252" s="6"/>
      <c r="J252" s="6"/>
      <c r="K252" s="6"/>
      <c r="L252" s="6"/>
      <c r="M252" s="6"/>
      <c r="N252"/>
      <c r="O252"/>
      <c r="P252"/>
      <c r="Q252"/>
      <c r="R252"/>
      <c r="S252"/>
      <c r="T252"/>
      <c r="U252"/>
      <c r="V252"/>
      <c r="W252"/>
      <c r="X252" s="6"/>
      <c r="Y252" s="6"/>
      <c r="Z252" s="6"/>
      <c r="AA252" s="6"/>
      <c r="AB252" s="6"/>
      <c r="AC252" s="6"/>
      <c r="AD252" s="6"/>
      <c r="AE252" s="6"/>
    </row>
    <row r="253" spans="1:31" s="8" customFormat="1" ht="51" hidden="1" x14ac:dyDescent="0.25">
      <c r="A253" s="23" t="s">
        <v>252</v>
      </c>
      <c r="B253" s="1">
        <v>5</v>
      </c>
      <c r="C253" s="2" t="s">
        <v>246</v>
      </c>
      <c r="D253" s="6">
        <v>80</v>
      </c>
      <c r="G253" s="6"/>
      <c r="H253" s="6"/>
      <c r="I253" s="6"/>
      <c r="J253" s="6"/>
      <c r="K253" s="6"/>
      <c r="L253" s="6"/>
      <c r="M253" s="6"/>
      <c r="N253"/>
      <c r="O253"/>
      <c r="P253"/>
      <c r="Q253"/>
      <c r="R253"/>
      <c r="S253"/>
      <c r="T253"/>
      <c r="U253"/>
      <c r="V253"/>
      <c r="W253"/>
      <c r="X253" s="6"/>
      <c r="Y253" s="6"/>
      <c r="Z253" s="6"/>
      <c r="AA253" s="6"/>
      <c r="AB253" s="6"/>
      <c r="AC253" s="6"/>
      <c r="AD253" s="6"/>
      <c r="AE253" s="6"/>
    </row>
    <row r="254" spans="1:31" s="8" customFormat="1" ht="51" hidden="1" x14ac:dyDescent="0.25">
      <c r="A254" s="23" t="s">
        <v>252</v>
      </c>
      <c r="B254" s="1">
        <v>6</v>
      </c>
      <c r="C254" s="2" t="s">
        <v>253</v>
      </c>
      <c r="D254" s="6">
        <v>80</v>
      </c>
      <c r="G254" s="6"/>
      <c r="H254" s="6"/>
      <c r="I254" s="6"/>
      <c r="J254" s="6"/>
      <c r="K254" s="6"/>
      <c r="L254" s="6"/>
      <c r="M254" s="6"/>
      <c r="N254"/>
      <c r="O254"/>
      <c r="P254"/>
      <c r="Q254"/>
      <c r="R254"/>
      <c r="S254"/>
      <c r="T254"/>
      <c r="U254"/>
      <c r="V254"/>
      <c r="W254"/>
      <c r="X254" s="6"/>
      <c r="Y254" s="6"/>
      <c r="Z254" s="6"/>
      <c r="AA254" s="6"/>
      <c r="AB254" s="6"/>
      <c r="AC254" s="6"/>
      <c r="AD254" s="6"/>
      <c r="AE254" s="6"/>
    </row>
    <row r="255" spans="1:31" s="8" customFormat="1" ht="51" hidden="1" x14ac:dyDescent="0.25">
      <c r="A255" s="23" t="s">
        <v>252</v>
      </c>
      <c r="B255" s="1">
        <v>7</v>
      </c>
      <c r="C255" s="2" t="s">
        <v>254</v>
      </c>
      <c r="D255" s="6">
        <v>120</v>
      </c>
      <c r="G255" s="6"/>
      <c r="H255" s="6"/>
      <c r="I255" s="6"/>
      <c r="J255" s="6"/>
      <c r="K255" s="6"/>
      <c r="L255" s="6"/>
      <c r="M255" s="6"/>
      <c r="N255"/>
      <c r="O255"/>
      <c r="P255"/>
      <c r="Q255"/>
      <c r="R255"/>
      <c r="S255"/>
      <c r="T255"/>
      <c r="U255"/>
      <c r="V255"/>
      <c r="W255"/>
      <c r="X255" s="6"/>
      <c r="Y255" s="6"/>
      <c r="Z255" s="6"/>
      <c r="AA255" s="6"/>
      <c r="AB255" s="6"/>
      <c r="AC255" s="6"/>
      <c r="AD255" s="6"/>
      <c r="AE255" s="6"/>
    </row>
    <row r="256" spans="1:31" s="8" customFormat="1" ht="102.75" hidden="1" customHeight="1" thickTop="1" x14ac:dyDescent="0.25">
      <c r="A256" s="23" t="s">
        <v>255</v>
      </c>
      <c r="B256" s="1">
        <v>1</v>
      </c>
      <c r="C256" s="2" t="s">
        <v>189</v>
      </c>
      <c r="D256" s="6">
        <v>30</v>
      </c>
      <c r="G256" s="6"/>
      <c r="H256" s="6"/>
      <c r="I256" s="6"/>
      <c r="J256" s="6"/>
      <c r="K256" s="6"/>
      <c r="L256" s="6"/>
      <c r="M256" s="6"/>
      <c r="N256"/>
      <c r="O256"/>
      <c r="P256"/>
      <c r="Q256"/>
      <c r="R256"/>
      <c r="S256"/>
      <c r="T256"/>
      <c r="U256"/>
      <c r="V256"/>
      <c r="W256"/>
      <c r="X256" s="6"/>
      <c r="Y256" s="6"/>
      <c r="Z256" s="6"/>
      <c r="AA256" s="6"/>
      <c r="AB256" s="6"/>
      <c r="AC256" s="6"/>
      <c r="AD256" s="6"/>
      <c r="AE256" s="6"/>
    </row>
    <row r="257" spans="1:31" s="8" customFormat="1" ht="51" hidden="1" x14ac:dyDescent="0.25">
      <c r="A257" s="23" t="s">
        <v>255</v>
      </c>
      <c r="B257" s="1">
        <v>2</v>
      </c>
      <c r="C257" s="2" t="s">
        <v>190</v>
      </c>
      <c r="D257" s="6">
        <v>30</v>
      </c>
      <c r="G257" s="6"/>
      <c r="H257" s="6"/>
      <c r="I257" s="6"/>
      <c r="J257" s="6"/>
      <c r="K257" s="6"/>
      <c r="L257" s="6"/>
      <c r="M257" s="6"/>
      <c r="N257"/>
      <c r="O257"/>
      <c r="P257"/>
      <c r="Q257"/>
      <c r="R257"/>
      <c r="S257"/>
      <c r="T257"/>
      <c r="U257"/>
      <c r="V257"/>
      <c r="W257"/>
      <c r="X257" s="6"/>
      <c r="Y257" s="6"/>
      <c r="Z257" s="6"/>
      <c r="AA257" s="6"/>
      <c r="AB257" s="6"/>
      <c r="AC257" s="6"/>
      <c r="AD257" s="6"/>
      <c r="AE257" s="6"/>
    </row>
    <row r="258" spans="1:31" s="8" customFormat="1" ht="51" hidden="1" x14ac:dyDescent="0.25">
      <c r="A258" s="23" t="s">
        <v>255</v>
      </c>
      <c r="B258" s="1">
        <v>3</v>
      </c>
      <c r="C258" s="2" t="s">
        <v>246</v>
      </c>
      <c r="D258" s="6">
        <v>80</v>
      </c>
      <c r="G258" s="6"/>
      <c r="H258" s="6"/>
      <c r="I258" s="6"/>
      <c r="J258" s="6"/>
      <c r="K258" s="6"/>
      <c r="L258" s="6"/>
      <c r="M258" s="6"/>
      <c r="N258"/>
      <c r="O258"/>
      <c r="P258"/>
      <c r="Q258"/>
      <c r="R258"/>
      <c r="S258"/>
      <c r="T258"/>
      <c r="U258"/>
      <c r="V258"/>
      <c r="W258"/>
      <c r="X258" s="6"/>
      <c r="Y258" s="6"/>
      <c r="Z258" s="6"/>
      <c r="AA258" s="6"/>
      <c r="AB258" s="6"/>
      <c r="AC258" s="6"/>
      <c r="AD258" s="6"/>
      <c r="AE258" s="6"/>
    </row>
    <row r="259" spans="1:31" s="8" customFormat="1" ht="51" hidden="1" x14ac:dyDescent="0.25">
      <c r="A259" s="23" t="s">
        <v>255</v>
      </c>
      <c r="B259" s="1">
        <v>4</v>
      </c>
      <c r="C259" s="2" t="s">
        <v>253</v>
      </c>
      <c r="D259" s="6">
        <v>80</v>
      </c>
      <c r="G259" s="6"/>
      <c r="H259" s="6"/>
      <c r="I259" s="6"/>
      <c r="J259" s="6"/>
      <c r="K259" s="6"/>
      <c r="L259" s="6"/>
      <c r="M259" s="6"/>
      <c r="N259"/>
      <c r="O259"/>
      <c r="P259"/>
      <c r="Q259"/>
      <c r="R259"/>
      <c r="S259"/>
      <c r="T259"/>
      <c r="U259"/>
      <c r="V259"/>
      <c r="W259"/>
      <c r="X259" s="6"/>
      <c r="Y259" s="6"/>
      <c r="Z259" s="6"/>
      <c r="AA259" s="6"/>
      <c r="AB259" s="6"/>
      <c r="AC259" s="6"/>
      <c r="AD259" s="6"/>
      <c r="AE259" s="6"/>
    </row>
    <row r="260" spans="1:31" s="8" customFormat="1" ht="51.75" hidden="1" customHeight="1" thickTop="1" x14ac:dyDescent="0.25">
      <c r="A260" s="23" t="s">
        <v>31</v>
      </c>
      <c r="B260" s="1">
        <v>1</v>
      </c>
      <c r="C260" s="2" t="s">
        <v>256</v>
      </c>
      <c r="D260" s="6">
        <v>40</v>
      </c>
      <c r="G260" s="6"/>
      <c r="H260" s="6"/>
      <c r="I260" s="6"/>
      <c r="J260" s="6"/>
      <c r="K260" s="6"/>
      <c r="L260" s="6"/>
      <c r="M260" s="6"/>
      <c r="N260"/>
      <c r="O260"/>
      <c r="P260"/>
      <c r="Q260"/>
      <c r="R260"/>
      <c r="S260"/>
      <c r="T260"/>
      <c r="U260"/>
      <c r="V260"/>
      <c r="W260"/>
      <c r="X260" s="6"/>
      <c r="Y260" s="6"/>
      <c r="Z260" s="6"/>
      <c r="AA260" s="6"/>
      <c r="AB260" s="6"/>
      <c r="AC260" s="6"/>
      <c r="AD260" s="6"/>
      <c r="AE260" s="6"/>
    </row>
    <row r="261" spans="1:31" s="8" customFormat="1" ht="25.5" hidden="1" x14ac:dyDescent="0.25">
      <c r="A261" s="23" t="s">
        <v>31</v>
      </c>
      <c r="B261" s="1">
        <v>2</v>
      </c>
      <c r="C261" s="2" t="s">
        <v>257</v>
      </c>
      <c r="D261" s="6">
        <v>40</v>
      </c>
      <c r="G261" s="6"/>
      <c r="H261" s="6"/>
      <c r="I261" s="6"/>
      <c r="J261" s="6"/>
      <c r="K261" s="6"/>
      <c r="L261" s="6"/>
      <c r="M261" s="6"/>
      <c r="N261"/>
      <c r="O261"/>
      <c r="P261"/>
      <c r="Q261"/>
      <c r="R261"/>
      <c r="S261"/>
      <c r="T261"/>
      <c r="U261"/>
      <c r="V261"/>
      <c r="W261"/>
      <c r="X261" s="6"/>
      <c r="Y261" s="6"/>
      <c r="Z261" s="6"/>
      <c r="AA261" s="6"/>
      <c r="AB261" s="6"/>
      <c r="AC261" s="6"/>
      <c r="AD261" s="6"/>
      <c r="AE261" s="6"/>
    </row>
    <row r="262" spans="1:31" s="8" customFormat="1" ht="25.5" hidden="1" x14ac:dyDescent="0.25">
      <c r="A262" s="23" t="s">
        <v>31</v>
      </c>
      <c r="B262" s="1">
        <v>3</v>
      </c>
      <c r="C262" s="2" t="s">
        <v>258</v>
      </c>
      <c r="D262" s="6">
        <v>16</v>
      </c>
      <c r="G262" s="6"/>
      <c r="H262" s="6"/>
      <c r="I262" s="6"/>
      <c r="J262" s="6"/>
      <c r="K262" s="6"/>
      <c r="L262" s="6"/>
      <c r="M262" s="6"/>
      <c r="N262"/>
      <c r="O262"/>
      <c r="P262"/>
      <c r="Q262"/>
      <c r="R262"/>
      <c r="S262"/>
      <c r="T262"/>
      <c r="U262"/>
      <c r="V262"/>
      <c r="W262"/>
      <c r="X262" s="6"/>
      <c r="Y262" s="6"/>
      <c r="Z262" s="6"/>
      <c r="AA262" s="6"/>
      <c r="AB262" s="6"/>
      <c r="AC262" s="6"/>
      <c r="AD262" s="6"/>
      <c r="AE262" s="6"/>
    </row>
    <row r="263" spans="1:31" s="8" customFormat="1" ht="25.5" hidden="1" x14ac:dyDescent="0.25">
      <c r="A263" s="23" t="s">
        <v>31</v>
      </c>
      <c r="B263" s="1">
        <v>4</v>
      </c>
      <c r="C263" s="2" t="s">
        <v>259</v>
      </c>
      <c r="D263" s="6">
        <v>32</v>
      </c>
      <c r="G263" s="6"/>
      <c r="H263" s="6"/>
      <c r="I263" s="6"/>
      <c r="J263" s="6"/>
      <c r="K263" s="6"/>
      <c r="L263" s="6"/>
      <c r="M263" s="6"/>
      <c r="N263"/>
      <c r="O263"/>
      <c r="P263"/>
      <c r="Q263"/>
      <c r="R263"/>
      <c r="S263"/>
      <c r="T263"/>
      <c r="U263"/>
      <c r="V263"/>
      <c r="W263"/>
      <c r="X263" s="6"/>
      <c r="Y263" s="6"/>
      <c r="Z263" s="6"/>
      <c r="AA263" s="6"/>
      <c r="AB263" s="6"/>
      <c r="AC263" s="6"/>
      <c r="AD263" s="6"/>
      <c r="AE263" s="6"/>
    </row>
    <row r="264" spans="1:31" s="8" customFormat="1" ht="25.5" hidden="1" x14ac:dyDescent="0.25">
      <c r="A264" s="23" t="s">
        <v>31</v>
      </c>
      <c r="B264" s="1">
        <v>5</v>
      </c>
      <c r="C264" s="2" t="s">
        <v>260</v>
      </c>
      <c r="D264" s="6">
        <v>16</v>
      </c>
      <c r="G264" s="6"/>
      <c r="H264" s="6"/>
      <c r="I264" s="6"/>
      <c r="J264" s="6"/>
      <c r="K264" s="6"/>
      <c r="L264" s="6"/>
      <c r="M264" s="6"/>
      <c r="N264"/>
      <c r="O264"/>
      <c r="P264"/>
      <c r="Q264"/>
      <c r="R264"/>
      <c r="S264"/>
      <c r="T264"/>
      <c r="U264"/>
      <c r="V264"/>
      <c r="W264"/>
      <c r="X264" s="6"/>
      <c r="Y264" s="6"/>
      <c r="Z264" s="6"/>
      <c r="AA264" s="6"/>
      <c r="AB264" s="6"/>
      <c r="AC264" s="6"/>
      <c r="AD264" s="6"/>
      <c r="AE264" s="6"/>
    </row>
    <row r="265" spans="1:31" s="8" customFormat="1" ht="25.5" hidden="1" x14ac:dyDescent="0.25">
      <c r="A265" s="23" t="s">
        <v>31</v>
      </c>
      <c r="B265" s="1">
        <v>6</v>
      </c>
      <c r="C265" s="2" t="s">
        <v>261</v>
      </c>
      <c r="D265" s="6">
        <v>16</v>
      </c>
      <c r="G265" s="6"/>
      <c r="H265" s="6"/>
      <c r="I265" s="6"/>
      <c r="J265" s="6"/>
      <c r="K265" s="6"/>
      <c r="L265" s="6"/>
      <c r="M265" s="6"/>
      <c r="N265"/>
      <c r="O265"/>
      <c r="P265"/>
      <c r="Q265"/>
      <c r="R265"/>
      <c r="S265"/>
      <c r="T265"/>
      <c r="U265"/>
      <c r="V265"/>
      <c r="W265"/>
      <c r="X265" s="6"/>
      <c r="Y265" s="6"/>
      <c r="Z265" s="6"/>
      <c r="AA265" s="6"/>
      <c r="AB265" s="6"/>
      <c r="AC265" s="6"/>
      <c r="AD265" s="6"/>
      <c r="AE265" s="6"/>
    </row>
    <row r="266" spans="1:31" s="8" customFormat="1" ht="77.25" hidden="1" customHeight="1" thickTop="1" x14ac:dyDescent="0.25">
      <c r="A266" s="23" t="s">
        <v>32</v>
      </c>
      <c r="B266" s="1">
        <v>1</v>
      </c>
      <c r="C266" s="2" t="s">
        <v>262</v>
      </c>
      <c r="D266" s="6"/>
      <c r="G266" s="6"/>
      <c r="H266" s="6"/>
      <c r="I266" s="6"/>
      <c r="J266" s="6"/>
      <c r="K266" s="6"/>
      <c r="L266" s="6"/>
      <c r="M266" s="6"/>
      <c r="N266"/>
      <c r="O266"/>
      <c r="P266"/>
      <c r="Q266"/>
      <c r="R266"/>
      <c r="S266"/>
      <c r="T266"/>
      <c r="U266"/>
      <c r="V266"/>
      <c r="W266"/>
      <c r="X266" s="6"/>
      <c r="Y266" s="6"/>
      <c r="Z266" s="6"/>
      <c r="AA266" s="6"/>
      <c r="AB266" s="6"/>
      <c r="AC266" s="6"/>
      <c r="AD266" s="6"/>
      <c r="AE266" s="6"/>
    </row>
    <row r="267" spans="1:31" s="8" customFormat="1" ht="38.25" hidden="1" x14ac:dyDescent="0.25">
      <c r="A267" s="23" t="s">
        <v>32</v>
      </c>
      <c r="B267" s="1">
        <v>2</v>
      </c>
      <c r="C267" s="2" t="s">
        <v>109</v>
      </c>
      <c r="D267" s="6"/>
      <c r="G267" s="6"/>
      <c r="H267" s="6"/>
      <c r="I267" s="6"/>
      <c r="J267" s="6"/>
      <c r="K267" s="6"/>
      <c r="L267" s="6"/>
      <c r="M267" s="6"/>
      <c r="N267"/>
      <c r="O267"/>
      <c r="P267"/>
      <c r="Q267"/>
      <c r="R267"/>
      <c r="S267"/>
      <c r="T267"/>
      <c r="U267"/>
      <c r="V267"/>
      <c r="W267"/>
      <c r="X267" s="6"/>
      <c r="Y267" s="6"/>
      <c r="Z267" s="6"/>
      <c r="AA267" s="6"/>
      <c r="AB267" s="6"/>
      <c r="AC267" s="6"/>
      <c r="AD267" s="6"/>
      <c r="AE267" s="6"/>
    </row>
    <row r="268" spans="1:31" s="8" customFormat="1" ht="38.25" hidden="1" x14ac:dyDescent="0.25">
      <c r="A268" s="23" t="s">
        <v>32</v>
      </c>
      <c r="B268" s="1">
        <v>3</v>
      </c>
      <c r="C268" s="2" t="s">
        <v>263</v>
      </c>
      <c r="D268" s="6"/>
      <c r="G268" s="6"/>
      <c r="H268" s="6"/>
      <c r="I268" s="6"/>
      <c r="J268" s="6"/>
      <c r="K268" s="6"/>
      <c r="L268" s="6"/>
      <c r="M268" s="6"/>
      <c r="N268"/>
      <c r="O268"/>
      <c r="P268"/>
      <c r="Q268"/>
      <c r="R268"/>
      <c r="S268"/>
      <c r="T268"/>
      <c r="U268"/>
      <c r="V268"/>
      <c r="W268"/>
      <c r="X268" s="6"/>
      <c r="Y268" s="6"/>
      <c r="Z268" s="6"/>
      <c r="AA268" s="6"/>
      <c r="AB268" s="6"/>
      <c r="AC268" s="6"/>
      <c r="AD268" s="6"/>
      <c r="AE268" s="6"/>
    </row>
    <row r="269" spans="1:31" s="8" customFormat="1" ht="51" hidden="1" x14ac:dyDescent="0.25">
      <c r="A269" s="24" t="s">
        <v>33</v>
      </c>
      <c r="B269" s="1">
        <v>1</v>
      </c>
      <c r="C269" s="2" t="s">
        <v>264</v>
      </c>
      <c r="D269" s="6">
        <v>160</v>
      </c>
      <c r="G269" s="6"/>
      <c r="H269" s="6"/>
      <c r="I269" s="6"/>
      <c r="J269" s="6"/>
      <c r="K269" s="6"/>
      <c r="L269" s="6"/>
      <c r="M269" s="6"/>
      <c r="N269"/>
      <c r="O269"/>
      <c r="P269"/>
      <c r="Q269"/>
      <c r="R269"/>
      <c r="S269"/>
      <c r="T269"/>
      <c r="U269"/>
      <c r="V269"/>
      <c r="W269"/>
      <c r="X269" s="6"/>
      <c r="Y269" s="6"/>
      <c r="Z269" s="6"/>
      <c r="AA269" s="6"/>
      <c r="AB269" s="6"/>
      <c r="AC269" s="6"/>
      <c r="AD269" s="6"/>
      <c r="AE269" s="6"/>
    </row>
    <row r="270" spans="1:31" s="8" customFormat="1" ht="90" hidden="1" customHeight="1" thickTop="1" x14ac:dyDescent="0.25">
      <c r="A270" s="23" t="s">
        <v>34</v>
      </c>
      <c r="B270" s="1">
        <v>1</v>
      </c>
      <c r="C270" s="2" t="s">
        <v>265</v>
      </c>
      <c r="D270" s="6">
        <v>12</v>
      </c>
      <c r="G270" s="6"/>
      <c r="H270" s="6"/>
      <c r="I270" s="6"/>
      <c r="J270" s="6"/>
      <c r="K270" s="6"/>
      <c r="L270" s="6"/>
      <c r="M270" s="6"/>
      <c r="N270"/>
      <c r="O270"/>
      <c r="P270"/>
      <c r="Q270"/>
      <c r="R270"/>
      <c r="S270"/>
      <c r="T270"/>
      <c r="U270"/>
      <c r="V270"/>
      <c r="W270"/>
      <c r="X270" s="6"/>
      <c r="Y270" s="6"/>
      <c r="Z270" s="6"/>
      <c r="AA270" s="6"/>
      <c r="AB270" s="6"/>
      <c r="AC270" s="6"/>
      <c r="AD270" s="6"/>
      <c r="AE270" s="6"/>
    </row>
    <row r="271" spans="1:31" s="8" customFormat="1" ht="51" hidden="1" x14ac:dyDescent="0.25">
      <c r="A271" s="23" t="s">
        <v>34</v>
      </c>
      <c r="B271" s="1">
        <v>2</v>
      </c>
      <c r="C271" s="2" t="s">
        <v>266</v>
      </c>
      <c r="D271" s="6">
        <v>8</v>
      </c>
      <c r="G271" s="6"/>
      <c r="H271" s="6"/>
      <c r="I271" s="6"/>
      <c r="J271" s="6"/>
      <c r="K271" s="6"/>
      <c r="L271" s="6"/>
      <c r="M271" s="6"/>
      <c r="N271"/>
      <c r="O271"/>
      <c r="P271"/>
      <c r="Q271"/>
      <c r="R271"/>
      <c r="S271"/>
      <c r="T271"/>
      <c r="U271"/>
      <c r="V271"/>
      <c r="W271"/>
      <c r="X271" s="6"/>
      <c r="Y271" s="6"/>
      <c r="Z271" s="6"/>
      <c r="AA271" s="6"/>
      <c r="AB271" s="6"/>
      <c r="AC271" s="6"/>
      <c r="AD271" s="6"/>
      <c r="AE271" s="6"/>
    </row>
    <row r="272" spans="1:31" s="8" customFormat="1" ht="51" hidden="1" x14ac:dyDescent="0.25">
      <c r="A272" s="23" t="s">
        <v>34</v>
      </c>
      <c r="B272" s="1">
        <v>3</v>
      </c>
      <c r="C272" s="2" t="s">
        <v>267</v>
      </c>
      <c r="D272" s="6">
        <v>18</v>
      </c>
      <c r="G272" s="6"/>
      <c r="H272" s="6"/>
      <c r="I272" s="6"/>
      <c r="J272" s="6"/>
      <c r="K272" s="6"/>
      <c r="L272" s="6"/>
      <c r="M272" s="6"/>
      <c r="N272"/>
      <c r="O272"/>
      <c r="P272"/>
      <c r="Q272"/>
      <c r="R272"/>
      <c r="S272"/>
      <c r="T272"/>
      <c r="U272"/>
      <c r="V272"/>
      <c r="W272"/>
      <c r="X272" s="6"/>
      <c r="Y272" s="6"/>
      <c r="Z272" s="6"/>
      <c r="AA272" s="6"/>
      <c r="AB272" s="6"/>
      <c r="AC272" s="6"/>
      <c r="AD272" s="6"/>
      <c r="AE272" s="6"/>
    </row>
    <row r="273" spans="1:31" s="8" customFormat="1" ht="51" hidden="1" x14ac:dyDescent="0.25">
      <c r="A273" s="23" t="s">
        <v>34</v>
      </c>
      <c r="B273" s="1">
        <v>4</v>
      </c>
      <c r="C273" s="2" t="s">
        <v>268</v>
      </c>
      <c r="D273" s="6">
        <v>40</v>
      </c>
      <c r="G273" s="6"/>
      <c r="H273" s="6"/>
      <c r="I273" s="6"/>
      <c r="J273" s="6"/>
      <c r="K273" s="6"/>
      <c r="L273" s="6"/>
      <c r="M273" s="6"/>
      <c r="N273"/>
      <c r="O273"/>
      <c r="P273"/>
      <c r="Q273"/>
      <c r="R273"/>
      <c r="S273"/>
      <c r="T273"/>
      <c r="U273"/>
      <c r="V273"/>
      <c r="W273"/>
      <c r="X273" s="6"/>
      <c r="Y273" s="6"/>
      <c r="Z273" s="6"/>
      <c r="AA273" s="6"/>
      <c r="AB273" s="6"/>
      <c r="AC273" s="6"/>
      <c r="AD273" s="6"/>
      <c r="AE273" s="6"/>
    </row>
    <row r="274" spans="1:31" s="8" customFormat="1" ht="51" hidden="1" x14ac:dyDescent="0.25">
      <c r="A274" s="23" t="s">
        <v>34</v>
      </c>
      <c r="B274" s="1">
        <v>5</v>
      </c>
      <c r="C274" s="2" t="s">
        <v>269</v>
      </c>
      <c r="D274" s="6">
        <v>40</v>
      </c>
      <c r="G274" s="6"/>
      <c r="H274" s="6"/>
      <c r="I274" s="6"/>
      <c r="J274" s="6"/>
      <c r="K274" s="6"/>
      <c r="L274" s="6"/>
      <c r="M274" s="6"/>
      <c r="N274"/>
      <c r="O274"/>
      <c r="P274"/>
      <c r="Q274"/>
      <c r="R274"/>
      <c r="S274"/>
      <c r="T274"/>
      <c r="U274"/>
      <c r="V274"/>
      <c r="W274"/>
      <c r="X274" s="6"/>
      <c r="Y274" s="6"/>
      <c r="Z274" s="6"/>
      <c r="AA274" s="6"/>
      <c r="AB274" s="6"/>
      <c r="AC274" s="6"/>
      <c r="AD274" s="6"/>
      <c r="AE274" s="6"/>
    </row>
    <row r="275" spans="1:31" s="8" customFormat="1" ht="51" hidden="1" x14ac:dyDescent="0.25">
      <c r="A275" s="23" t="s">
        <v>34</v>
      </c>
      <c r="B275" s="1">
        <v>6</v>
      </c>
      <c r="C275" s="2" t="s">
        <v>270</v>
      </c>
      <c r="D275" s="6">
        <v>48</v>
      </c>
      <c r="G275" s="6"/>
      <c r="H275" s="6"/>
      <c r="I275" s="6"/>
      <c r="J275" s="6"/>
      <c r="K275" s="6"/>
      <c r="L275" s="6"/>
      <c r="M275" s="6"/>
      <c r="N275"/>
      <c r="O275"/>
      <c r="P275"/>
      <c r="Q275"/>
      <c r="R275"/>
      <c r="S275"/>
      <c r="T275"/>
      <c r="U275"/>
      <c r="V275"/>
      <c r="W275"/>
      <c r="X275" s="6"/>
      <c r="Y275" s="6"/>
      <c r="Z275" s="6"/>
      <c r="AA275" s="6"/>
      <c r="AB275" s="6"/>
      <c r="AC275" s="6"/>
      <c r="AD275" s="6"/>
      <c r="AE275" s="6"/>
    </row>
    <row r="276" spans="1:31" s="8" customFormat="1" ht="64.5" hidden="1" customHeight="1" thickTop="1" x14ac:dyDescent="0.25">
      <c r="A276" s="23" t="s">
        <v>35</v>
      </c>
      <c r="B276" s="1">
        <v>1</v>
      </c>
      <c r="C276" s="3" t="s">
        <v>271</v>
      </c>
      <c r="D276" s="6">
        <v>40</v>
      </c>
      <c r="G276" s="6"/>
      <c r="H276" s="6"/>
      <c r="I276" s="6"/>
      <c r="J276" s="6"/>
      <c r="K276" s="6"/>
      <c r="L276" s="6"/>
      <c r="M276" s="6"/>
      <c r="N276"/>
      <c r="O276"/>
      <c r="P276"/>
      <c r="Q276"/>
      <c r="R276"/>
      <c r="S276"/>
      <c r="T276"/>
      <c r="U276"/>
      <c r="V276"/>
      <c r="W276"/>
      <c r="X276" s="6"/>
      <c r="Y276" s="6"/>
      <c r="Z276" s="6"/>
      <c r="AA276" s="6"/>
      <c r="AB276" s="6"/>
      <c r="AC276" s="6"/>
      <c r="AD276" s="6"/>
      <c r="AE276" s="6"/>
    </row>
    <row r="277" spans="1:31" s="8" customFormat="1" ht="38.25" hidden="1" x14ac:dyDescent="0.25">
      <c r="A277" s="23" t="s">
        <v>35</v>
      </c>
      <c r="B277" s="1">
        <v>2</v>
      </c>
      <c r="C277" s="3" t="s">
        <v>272</v>
      </c>
      <c r="D277" s="6">
        <v>40</v>
      </c>
      <c r="G277" s="6"/>
      <c r="H277" s="6"/>
      <c r="I277" s="6"/>
      <c r="J277" s="6"/>
      <c r="K277" s="6"/>
      <c r="L277" s="6"/>
      <c r="M277" s="6"/>
      <c r="N277"/>
      <c r="O277"/>
      <c r="P277"/>
      <c r="Q277"/>
      <c r="R277"/>
      <c r="S277"/>
      <c r="T277"/>
      <c r="U277"/>
      <c r="V277"/>
      <c r="W277"/>
      <c r="X277" s="6"/>
      <c r="Y277" s="6"/>
      <c r="Z277" s="6"/>
      <c r="AA277" s="6"/>
      <c r="AB277" s="6"/>
      <c r="AC277" s="6"/>
      <c r="AD277" s="6"/>
      <c r="AE277" s="6"/>
    </row>
    <row r="278" spans="1:31" s="8" customFormat="1" ht="38.25" hidden="1" x14ac:dyDescent="0.25">
      <c r="A278" s="23" t="s">
        <v>35</v>
      </c>
      <c r="B278" s="1">
        <v>3</v>
      </c>
      <c r="C278" s="3" t="s">
        <v>273</v>
      </c>
      <c r="D278" s="6">
        <v>40</v>
      </c>
      <c r="G278" s="6"/>
      <c r="H278" s="6"/>
      <c r="I278" s="6"/>
      <c r="J278" s="6"/>
      <c r="K278" s="6"/>
      <c r="L278" s="6"/>
      <c r="M278" s="6"/>
      <c r="N278"/>
      <c r="O278"/>
      <c r="P278"/>
      <c r="Q278"/>
      <c r="R278"/>
      <c r="S278"/>
      <c r="T278"/>
      <c r="U278"/>
      <c r="V278"/>
      <c r="W278"/>
      <c r="X278" s="6"/>
      <c r="Y278" s="6"/>
      <c r="Z278" s="6"/>
      <c r="AA278" s="6"/>
      <c r="AB278" s="6"/>
      <c r="AC278" s="6"/>
      <c r="AD278" s="6"/>
      <c r="AE278" s="6"/>
    </row>
    <row r="279" spans="1:31" s="8" customFormat="1" ht="38.25" hidden="1" x14ac:dyDescent="0.25">
      <c r="A279" s="23" t="s">
        <v>35</v>
      </c>
      <c r="B279" s="1">
        <v>4</v>
      </c>
      <c r="C279" s="3" t="s">
        <v>274</v>
      </c>
      <c r="D279" s="6">
        <v>20</v>
      </c>
      <c r="G279" s="6"/>
      <c r="H279" s="6"/>
      <c r="I279" s="6"/>
      <c r="J279" s="6"/>
      <c r="K279" s="6"/>
      <c r="L279" s="6"/>
      <c r="M279" s="6"/>
      <c r="N279"/>
      <c r="O279"/>
      <c r="P279"/>
      <c r="Q279"/>
      <c r="R279"/>
      <c r="S279"/>
      <c r="T279"/>
      <c r="U279"/>
      <c r="V279"/>
      <c r="W279"/>
      <c r="X279" s="6"/>
      <c r="Y279" s="6"/>
      <c r="Z279" s="6"/>
      <c r="AA279" s="6"/>
      <c r="AB279" s="6"/>
      <c r="AC279" s="6"/>
      <c r="AD279" s="6"/>
      <c r="AE279" s="6"/>
    </row>
    <row r="280" spans="1:31" s="8" customFormat="1" ht="38.25" hidden="1" x14ac:dyDescent="0.25">
      <c r="A280" s="23" t="s">
        <v>35</v>
      </c>
      <c r="B280" s="1">
        <v>5</v>
      </c>
      <c r="C280" s="3" t="s">
        <v>275</v>
      </c>
      <c r="D280" s="6">
        <v>20</v>
      </c>
      <c r="G280" s="6"/>
      <c r="H280" s="6"/>
      <c r="I280" s="6"/>
      <c r="J280" s="6"/>
      <c r="K280" s="6"/>
      <c r="L280" s="6"/>
      <c r="M280" s="6"/>
      <c r="N280"/>
      <c r="O280"/>
      <c r="P280"/>
      <c r="Q280"/>
      <c r="R280"/>
      <c r="S280"/>
      <c r="T280"/>
      <c r="U280"/>
      <c r="V280"/>
      <c r="W280"/>
      <c r="X280" s="6"/>
      <c r="Y280" s="6"/>
      <c r="Z280" s="6"/>
      <c r="AA280" s="6"/>
      <c r="AB280" s="6"/>
      <c r="AC280" s="6"/>
      <c r="AD280" s="6"/>
      <c r="AE280" s="6"/>
    </row>
    <row r="281" spans="1:31" s="8" customFormat="1" ht="51.75" hidden="1" customHeight="1" thickTop="1" x14ac:dyDescent="0.25">
      <c r="A281" s="23" t="s">
        <v>36</v>
      </c>
      <c r="B281" s="1">
        <v>1</v>
      </c>
      <c r="C281" s="2" t="s">
        <v>276</v>
      </c>
      <c r="D281" s="6">
        <v>50</v>
      </c>
      <c r="G281" s="6"/>
      <c r="H281" s="6"/>
      <c r="I281" s="6"/>
      <c r="J281" s="6"/>
      <c r="K281" s="6"/>
      <c r="L281" s="6"/>
      <c r="M281" s="6"/>
      <c r="N281"/>
      <c r="O281"/>
      <c r="P281"/>
      <c r="Q281"/>
      <c r="R281"/>
      <c r="S281"/>
      <c r="T281"/>
      <c r="U281"/>
      <c r="V281"/>
      <c r="W281"/>
      <c r="X281" s="6"/>
      <c r="Y281" s="6"/>
      <c r="Z281" s="6"/>
      <c r="AA281" s="6"/>
      <c r="AB281" s="6"/>
      <c r="AC281" s="6"/>
      <c r="AD281" s="6"/>
      <c r="AE281" s="6"/>
    </row>
    <row r="282" spans="1:31" s="8" customFormat="1" ht="25.5" hidden="1" x14ac:dyDescent="0.25">
      <c r="A282" s="23" t="s">
        <v>36</v>
      </c>
      <c r="B282" s="1">
        <v>2</v>
      </c>
      <c r="C282" s="2" t="s">
        <v>277</v>
      </c>
      <c r="D282" s="6">
        <v>50</v>
      </c>
      <c r="G282" s="6"/>
      <c r="H282" s="6"/>
      <c r="I282" s="6"/>
      <c r="J282" s="6"/>
      <c r="K282" s="6"/>
      <c r="L282" s="6"/>
      <c r="M282" s="6"/>
      <c r="N282"/>
      <c r="O282"/>
      <c r="P282"/>
      <c r="Q282"/>
      <c r="R282"/>
      <c r="S282"/>
      <c r="T282"/>
      <c r="U282"/>
      <c r="V282"/>
      <c r="W282"/>
      <c r="X282" s="6"/>
      <c r="Y282" s="6"/>
      <c r="Z282" s="6"/>
      <c r="AA282" s="6"/>
      <c r="AB282" s="6"/>
      <c r="AC282" s="6"/>
      <c r="AD282" s="6"/>
      <c r="AE282" s="6"/>
    </row>
    <row r="283" spans="1:31" s="8" customFormat="1" ht="25.5" hidden="1" x14ac:dyDescent="0.25">
      <c r="A283" s="23" t="s">
        <v>36</v>
      </c>
      <c r="B283" s="1">
        <v>3</v>
      </c>
      <c r="C283" s="2" t="s">
        <v>278</v>
      </c>
      <c r="D283" s="6">
        <v>30</v>
      </c>
      <c r="G283" s="6"/>
      <c r="H283" s="6"/>
      <c r="I283" s="6"/>
      <c r="J283" s="6"/>
      <c r="K283" s="6"/>
      <c r="L283" s="6"/>
      <c r="M283" s="6"/>
      <c r="N283"/>
      <c r="O283"/>
      <c r="P283"/>
      <c r="Q283"/>
      <c r="R283"/>
      <c r="S283"/>
      <c r="T283"/>
      <c r="U283"/>
      <c r="V283"/>
      <c r="W283"/>
      <c r="X283" s="6"/>
      <c r="Y283" s="6"/>
      <c r="Z283" s="6"/>
      <c r="AA283" s="6"/>
      <c r="AB283" s="6"/>
      <c r="AC283" s="6"/>
      <c r="AD283" s="6"/>
      <c r="AE283" s="6"/>
    </row>
    <row r="284" spans="1:31" s="8" customFormat="1" ht="25.5" hidden="1" x14ac:dyDescent="0.25">
      <c r="A284" s="23" t="s">
        <v>36</v>
      </c>
      <c r="B284" s="1">
        <v>4</v>
      </c>
      <c r="C284" s="2" t="s">
        <v>279</v>
      </c>
      <c r="D284" s="6">
        <v>30</v>
      </c>
      <c r="G284" s="6"/>
      <c r="H284" s="6"/>
      <c r="I284" s="6"/>
      <c r="J284" s="6"/>
      <c r="K284" s="6"/>
      <c r="L284" s="6"/>
      <c r="M284" s="6"/>
      <c r="N284"/>
      <c r="O284"/>
      <c r="P284"/>
      <c r="Q284"/>
      <c r="R284"/>
      <c r="S284"/>
      <c r="T284"/>
      <c r="U284"/>
      <c r="V284"/>
      <c r="W284"/>
      <c r="X284" s="6"/>
      <c r="Y284" s="6"/>
      <c r="Z284" s="6"/>
      <c r="AA284" s="6"/>
      <c r="AB284" s="6"/>
      <c r="AC284" s="6"/>
      <c r="AD284" s="6"/>
      <c r="AE284" s="6"/>
    </row>
    <row r="285" spans="1:31" s="8" customFormat="1" ht="192" hidden="1" customHeight="1" thickTop="1" x14ac:dyDescent="0.25">
      <c r="A285" s="25" t="s">
        <v>37</v>
      </c>
      <c r="B285" s="4">
        <v>1</v>
      </c>
      <c r="C285" s="5" t="s">
        <v>280</v>
      </c>
      <c r="D285" s="6"/>
      <c r="G285" s="6"/>
      <c r="H285" s="6"/>
      <c r="I285" s="6"/>
      <c r="J285" s="6"/>
      <c r="K285" s="6"/>
      <c r="L285" s="6"/>
      <c r="M285" s="6"/>
      <c r="N285"/>
      <c r="O285"/>
      <c r="P285"/>
      <c r="Q285"/>
      <c r="R285"/>
      <c r="S285"/>
      <c r="T285"/>
      <c r="U285"/>
      <c r="V285"/>
      <c r="W285"/>
      <c r="X285" s="6"/>
      <c r="Y285" s="6"/>
      <c r="Z285" s="6"/>
      <c r="AA285" s="6"/>
      <c r="AB285" s="6"/>
      <c r="AC285" s="6"/>
      <c r="AD285" s="6"/>
      <c r="AE285" s="6"/>
    </row>
    <row r="286" spans="1:31" s="8" customFormat="1" ht="102" hidden="1" x14ac:dyDescent="0.25">
      <c r="A286" s="25" t="s">
        <v>37</v>
      </c>
      <c r="B286" s="4">
        <v>2</v>
      </c>
      <c r="C286" s="5" t="s">
        <v>281</v>
      </c>
      <c r="D286" s="6"/>
      <c r="G286" s="6"/>
      <c r="H286" s="6"/>
      <c r="I286" s="6"/>
      <c r="J286" s="6"/>
      <c r="K286" s="6"/>
      <c r="L286" s="6"/>
      <c r="M286" s="6"/>
      <c r="N286"/>
      <c r="O286"/>
      <c r="P286"/>
      <c r="Q286"/>
      <c r="R286"/>
      <c r="S286"/>
      <c r="T286"/>
      <c r="U286"/>
      <c r="V286"/>
      <c r="W286"/>
      <c r="X286" s="6"/>
      <c r="Y286" s="6"/>
      <c r="Z286" s="6"/>
      <c r="AA286" s="6"/>
      <c r="AB286" s="6"/>
      <c r="AC286" s="6"/>
      <c r="AD286" s="6"/>
      <c r="AE286" s="6"/>
    </row>
    <row r="287" spans="1:31" s="8" customFormat="1" ht="102" hidden="1" x14ac:dyDescent="0.25">
      <c r="A287" s="25" t="s">
        <v>37</v>
      </c>
      <c r="B287" s="4">
        <v>3</v>
      </c>
      <c r="C287" s="5" t="s">
        <v>282</v>
      </c>
      <c r="D287" s="6"/>
      <c r="G287" s="6"/>
      <c r="H287" s="6"/>
      <c r="I287" s="6"/>
      <c r="J287" s="6"/>
      <c r="K287" s="6"/>
      <c r="L287" s="6"/>
      <c r="M287" s="6"/>
      <c r="N287"/>
      <c r="O287"/>
      <c r="P287"/>
      <c r="Q287"/>
      <c r="R287"/>
      <c r="S287"/>
      <c r="T287"/>
      <c r="U287"/>
      <c r="V287"/>
      <c r="W287"/>
      <c r="X287" s="6"/>
      <c r="Y287" s="6"/>
      <c r="Z287" s="6"/>
      <c r="AA287" s="6"/>
      <c r="AB287" s="6"/>
      <c r="AC287" s="6"/>
      <c r="AD287" s="6"/>
      <c r="AE287" s="6"/>
    </row>
    <row r="288" spans="1:31" s="8" customFormat="1" ht="102" hidden="1" x14ac:dyDescent="0.25">
      <c r="A288" s="25" t="s">
        <v>37</v>
      </c>
      <c r="B288" s="4">
        <v>4</v>
      </c>
      <c r="C288" s="5" t="s">
        <v>283</v>
      </c>
      <c r="D288" s="6"/>
      <c r="G288" s="6"/>
      <c r="H288" s="6"/>
      <c r="I288" s="6"/>
      <c r="J288" s="6"/>
      <c r="K288" s="6"/>
      <c r="L288" s="6"/>
      <c r="M288" s="6"/>
      <c r="N288"/>
      <c r="O288"/>
      <c r="P288"/>
      <c r="Q288"/>
      <c r="R288"/>
      <c r="S288"/>
      <c r="T288"/>
      <c r="U288"/>
      <c r="V288"/>
      <c r="W288"/>
      <c r="X288" s="6"/>
      <c r="Y288" s="6"/>
      <c r="Z288" s="6"/>
      <c r="AA288" s="6"/>
      <c r="AB288" s="6"/>
      <c r="AC288" s="6"/>
      <c r="AD288" s="6"/>
      <c r="AE288" s="6"/>
    </row>
    <row r="289" spans="1:31" s="8" customFormat="1" ht="39" hidden="1" customHeight="1" thickTop="1" x14ac:dyDescent="0.25">
      <c r="A289" s="23" t="s">
        <v>38</v>
      </c>
      <c r="B289" s="1">
        <v>1</v>
      </c>
      <c r="C289" s="2" t="s">
        <v>189</v>
      </c>
      <c r="D289" s="6">
        <v>30</v>
      </c>
      <c r="G289" s="6"/>
      <c r="H289" s="6"/>
      <c r="I289" s="6"/>
      <c r="J289" s="6"/>
      <c r="K289" s="6"/>
      <c r="L289" s="6"/>
      <c r="M289" s="6"/>
      <c r="N289"/>
      <c r="O289"/>
      <c r="P289"/>
      <c r="Q289"/>
      <c r="R289"/>
      <c r="S289"/>
      <c r="T289"/>
      <c r="U289"/>
      <c r="V289"/>
      <c r="W289"/>
      <c r="X289" s="6"/>
      <c r="Y289" s="6"/>
      <c r="Z289" s="6"/>
      <c r="AA289" s="6"/>
      <c r="AB289" s="6"/>
      <c r="AC289" s="6"/>
      <c r="AD289" s="6"/>
      <c r="AE289" s="6"/>
    </row>
    <row r="290" spans="1:31" s="8" customFormat="1" ht="25.5" hidden="1" x14ac:dyDescent="0.25">
      <c r="A290" s="23" t="s">
        <v>38</v>
      </c>
      <c r="B290" s="1">
        <v>2</v>
      </c>
      <c r="C290" s="2" t="s">
        <v>190</v>
      </c>
      <c r="D290" s="6">
        <v>30</v>
      </c>
      <c r="G290" s="6"/>
      <c r="H290" s="6"/>
      <c r="I290" s="6"/>
      <c r="J290" s="6"/>
      <c r="K290" s="6"/>
      <c r="L290" s="6"/>
      <c r="M290" s="6"/>
      <c r="N290"/>
      <c r="O290"/>
      <c r="P290"/>
      <c r="Q290"/>
      <c r="R290"/>
      <c r="S290"/>
      <c r="T290"/>
      <c r="U290"/>
      <c r="V290"/>
      <c r="W290"/>
      <c r="X290" s="6"/>
      <c r="Y290" s="6"/>
      <c r="Z290" s="6"/>
      <c r="AA290" s="6"/>
      <c r="AB290" s="6"/>
      <c r="AC290" s="6"/>
      <c r="AD290" s="6"/>
      <c r="AE290" s="6"/>
    </row>
    <row r="291" spans="1:31" s="8" customFormat="1" ht="25.5" hidden="1" x14ac:dyDescent="0.25">
      <c r="A291" s="23" t="s">
        <v>38</v>
      </c>
      <c r="B291" s="1">
        <v>3</v>
      </c>
      <c r="C291" s="2" t="s">
        <v>284</v>
      </c>
      <c r="D291" s="6">
        <v>20</v>
      </c>
      <c r="G291" s="6"/>
      <c r="H291" s="6"/>
      <c r="I291" s="6"/>
      <c r="J291" s="6"/>
      <c r="K291" s="6"/>
      <c r="L291" s="6"/>
      <c r="M291" s="6"/>
      <c r="N291"/>
      <c r="O291"/>
      <c r="P291"/>
      <c r="Q291"/>
      <c r="R291"/>
      <c r="S291"/>
      <c r="T291"/>
      <c r="U291"/>
      <c r="V291"/>
      <c r="W291"/>
      <c r="X291" s="6"/>
      <c r="Y291" s="6"/>
      <c r="Z291" s="6"/>
      <c r="AA291" s="6"/>
      <c r="AB291" s="6"/>
      <c r="AC291" s="6"/>
      <c r="AD291" s="6"/>
      <c r="AE291" s="6"/>
    </row>
    <row r="292" spans="1:31" s="8" customFormat="1" ht="25.5" hidden="1" x14ac:dyDescent="0.25">
      <c r="A292" s="23" t="s">
        <v>38</v>
      </c>
      <c r="B292" s="1">
        <v>4</v>
      </c>
      <c r="C292" s="2" t="s">
        <v>192</v>
      </c>
      <c r="D292" s="6">
        <v>40</v>
      </c>
      <c r="G292" s="6"/>
      <c r="H292" s="6"/>
      <c r="I292" s="6"/>
      <c r="J292" s="6"/>
      <c r="K292" s="6"/>
      <c r="L292" s="6"/>
      <c r="M292" s="6"/>
      <c r="N292"/>
      <c r="O292"/>
      <c r="P292"/>
      <c r="Q292"/>
      <c r="R292"/>
      <c r="S292"/>
      <c r="T292"/>
      <c r="U292"/>
      <c r="V292"/>
      <c r="W292"/>
      <c r="X292" s="6"/>
      <c r="Y292" s="6"/>
      <c r="Z292" s="6"/>
      <c r="AA292" s="6"/>
      <c r="AB292" s="6"/>
      <c r="AC292" s="6"/>
      <c r="AD292" s="6"/>
      <c r="AE292" s="6"/>
    </row>
    <row r="293" spans="1:31" s="8" customFormat="1" ht="25.5" hidden="1" x14ac:dyDescent="0.25">
      <c r="A293" s="23" t="s">
        <v>38</v>
      </c>
      <c r="B293" s="1">
        <v>5</v>
      </c>
      <c r="C293" s="2" t="s">
        <v>285</v>
      </c>
      <c r="D293" s="6">
        <v>60</v>
      </c>
      <c r="G293" s="6"/>
      <c r="H293" s="6"/>
      <c r="I293" s="6"/>
      <c r="J293" s="6"/>
      <c r="K293" s="6"/>
      <c r="L293" s="6"/>
      <c r="M293" s="6"/>
      <c r="N293"/>
      <c r="O293"/>
      <c r="P293"/>
      <c r="Q293"/>
      <c r="R293"/>
      <c r="S293"/>
      <c r="T293"/>
      <c r="U293"/>
      <c r="V293"/>
      <c r="W293"/>
      <c r="X293" s="6"/>
      <c r="Y293" s="6"/>
      <c r="Z293" s="6"/>
      <c r="AA293" s="6"/>
      <c r="AB293" s="6"/>
      <c r="AC293" s="6"/>
      <c r="AD293" s="6"/>
      <c r="AE293" s="6"/>
    </row>
    <row r="294" spans="1:31" s="8" customFormat="1" ht="102.75" hidden="1" customHeight="1" thickTop="1" x14ac:dyDescent="0.25">
      <c r="A294" s="23" t="s">
        <v>39</v>
      </c>
      <c r="B294" s="1">
        <v>1</v>
      </c>
      <c r="C294" s="2" t="s">
        <v>189</v>
      </c>
      <c r="D294" s="6">
        <v>30</v>
      </c>
      <c r="G294" s="6"/>
      <c r="H294" s="6"/>
      <c r="I294" s="6"/>
      <c r="J294" s="6"/>
      <c r="K294" s="6"/>
      <c r="L294" s="6"/>
      <c r="M294" s="6"/>
      <c r="N294"/>
      <c r="O294"/>
      <c r="P294"/>
      <c r="Q294"/>
      <c r="R294"/>
      <c r="S294"/>
      <c r="T294"/>
      <c r="U294"/>
      <c r="V294"/>
      <c r="W294"/>
      <c r="X294" s="6"/>
      <c r="Y294" s="6"/>
      <c r="Z294" s="6"/>
      <c r="AA294" s="6"/>
      <c r="AB294" s="6"/>
      <c r="AC294" s="6"/>
      <c r="AD294" s="6"/>
      <c r="AE294" s="6"/>
    </row>
    <row r="295" spans="1:31" s="8" customFormat="1" ht="51" hidden="1" x14ac:dyDescent="0.25">
      <c r="A295" s="23" t="s">
        <v>39</v>
      </c>
      <c r="B295" s="1">
        <v>2</v>
      </c>
      <c r="C295" s="2" t="s">
        <v>190</v>
      </c>
      <c r="D295" s="6">
        <v>30</v>
      </c>
      <c r="G295" s="6"/>
      <c r="H295" s="6"/>
      <c r="I295" s="6"/>
      <c r="J295" s="6"/>
      <c r="K295" s="6"/>
      <c r="L295" s="6"/>
      <c r="M295" s="6"/>
      <c r="N295"/>
      <c r="O295"/>
      <c r="P295"/>
      <c r="Q295"/>
      <c r="R295"/>
      <c r="S295"/>
      <c r="T295"/>
      <c r="U295"/>
      <c r="V295"/>
      <c r="W295"/>
      <c r="X295" s="6"/>
      <c r="Y295" s="6"/>
      <c r="Z295" s="6"/>
      <c r="AA295" s="6"/>
      <c r="AB295" s="6"/>
      <c r="AC295" s="6"/>
      <c r="AD295" s="6"/>
      <c r="AE295" s="6"/>
    </row>
    <row r="296" spans="1:31" s="8" customFormat="1" ht="51" hidden="1" x14ac:dyDescent="0.25">
      <c r="A296" s="23" t="s">
        <v>39</v>
      </c>
      <c r="B296" s="1">
        <v>3</v>
      </c>
      <c r="C296" s="2" t="s">
        <v>284</v>
      </c>
      <c r="D296" s="6">
        <v>20</v>
      </c>
      <c r="G296" s="6"/>
      <c r="H296" s="6"/>
      <c r="I296" s="6"/>
      <c r="J296" s="6"/>
      <c r="K296" s="6"/>
      <c r="L296" s="6"/>
      <c r="M296" s="6"/>
      <c r="N296"/>
      <c r="O296"/>
      <c r="P296"/>
      <c r="Q296"/>
      <c r="R296"/>
      <c r="S296"/>
      <c r="T296"/>
      <c r="U296"/>
      <c r="V296"/>
      <c r="W296"/>
      <c r="X296" s="6"/>
      <c r="Y296" s="6"/>
      <c r="Z296" s="6"/>
      <c r="AA296" s="6"/>
      <c r="AB296" s="6"/>
      <c r="AC296" s="6"/>
      <c r="AD296" s="6"/>
      <c r="AE296" s="6"/>
    </row>
    <row r="297" spans="1:31" s="8" customFormat="1" ht="51" hidden="1" x14ac:dyDescent="0.25">
      <c r="A297" s="23" t="s">
        <v>39</v>
      </c>
      <c r="B297" s="1">
        <v>4</v>
      </c>
      <c r="C297" s="2" t="s">
        <v>286</v>
      </c>
      <c r="D297" s="6">
        <v>40</v>
      </c>
      <c r="G297" s="6"/>
      <c r="H297" s="6"/>
      <c r="I297" s="6"/>
      <c r="J297" s="6"/>
      <c r="K297" s="6"/>
      <c r="L297" s="6"/>
      <c r="M297" s="6"/>
      <c r="N297"/>
      <c r="O297"/>
      <c r="P297"/>
      <c r="Q297"/>
      <c r="R297"/>
      <c r="S297"/>
      <c r="T297"/>
      <c r="U297"/>
      <c r="V297"/>
      <c r="W297"/>
      <c r="X297" s="6"/>
      <c r="Y297" s="6"/>
      <c r="Z297" s="6"/>
      <c r="AA297" s="6"/>
      <c r="AB297" s="6"/>
      <c r="AC297" s="6"/>
      <c r="AD297" s="6"/>
      <c r="AE297" s="6"/>
    </row>
    <row r="298" spans="1:31" s="8" customFormat="1" ht="51" hidden="1" x14ac:dyDescent="0.25">
      <c r="A298" s="23" t="s">
        <v>39</v>
      </c>
      <c r="B298" s="1">
        <v>5</v>
      </c>
      <c r="C298" s="2" t="s">
        <v>287</v>
      </c>
      <c r="D298" s="6">
        <v>80</v>
      </c>
      <c r="G298" s="6"/>
      <c r="H298" s="6"/>
      <c r="I298" s="6"/>
      <c r="J298" s="6"/>
      <c r="K298" s="6"/>
      <c r="L298" s="6"/>
      <c r="M298" s="6"/>
      <c r="N298"/>
      <c r="O298"/>
      <c r="P298"/>
      <c r="Q298"/>
      <c r="R298"/>
      <c r="S298"/>
      <c r="T298"/>
      <c r="U298"/>
      <c r="V298"/>
      <c r="W298"/>
      <c r="X298" s="6"/>
      <c r="Y298" s="6"/>
      <c r="Z298" s="6"/>
      <c r="AA298" s="6"/>
      <c r="AB298" s="6"/>
      <c r="AC298" s="6"/>
      <c r="AD298" s="6"/>
      <c r="AE298" s="6"/>
    </row>
    <row r="299" spans="1:31" s="8" customFormat="1" hidden="1" x14ac:dyDescent="0.25">
      <c r="B299" s="9"/>
      <c r="C299" s="9"/>
      <c r="D299" s="6"/>
      <c r="G299" s="6"/>
      <c r="H299" s="6"/>
      <c r="I299" s="6"/>
      <c r="J299" s="6"/>
      <c r="K299" s="6"/>
      <c r="L299" s="6"/>
      <c r="M299" s="6"/>
      <c r="N299"/>
      <c r="O299"/>
      <c r="P299"/>
      <c r="Q299"/>
      <c r="R299"/>
      <c r="S299"/>
      <c r="T299"/>
      <c r="U299"/>
      <c r="V299"/>
      <c r="W299"/>
      <c r="X299" s="6"/>
      <c r="Y299" s="6"/>
      <c r="Z299" s="6"/>
      <c r="AA299" s="6"/>
      <c r="AB299" s="6"/>
      <c r="AC299" s="6"/>
      <c r="AD299" s="6"/>
      <c r="AE299" s="6"/>
    </row>
  </sheetData>
  <sheetProtection sheet="1" objects="1" scenarios="1"/>
  <autoFilter ref="A21:AE298"/>
  <mergeCells count="25">
    <mergeCell ref="A19:A21"/>
    <mergeCell ref="B19:B21"/>
    <mergeCell ref="C19:C21"/>
    <mergeCell ref="A8:C8"/>
    <mergeCell ref="K10:M10"/>
    <mergeCell ref="A10:E10"/>
    <mergeCell ref="F10:J10"/>
    <mergeCell ref="K8:L8"/>
    <mergeCell ref="A9:M9"/>
    <mergeCell ref="G8:H8"/>
    <mergeCell ref="I8:J8"/>
    <mergeCell ref="A3:M3"/>
    <mergeCell ref="A2:M2"/>
    <mergeCell ref="A1:M1"/>
    <mergeCell ref="K6:L6"/>
    <mergeCell ref="K7:L7"/>
    <mergeCell ref="A4:M4"/>
    <mergeCell ref="G7:H7"/>
    <mergeCell ref="A5:B5"/>
    <mergeCell ref="D5:F5"/>
    <mergeCell ref="G5:M5"/>
    <mergeCell ref="I6:J6"/>
    <mergeCell ref="I7:J7"/>
    <mergeCell ref="A6:C7"/>
    <mergeCell ref="G6:H6"/>
  </mergeCells>
  <conditionalFormatting sqref="B19:C21 A19 A22:C298">
    <cfRule type="containsText" dxfId="68" priority="2" operator="containsText" text="Pendente">
      <formula>NOT(ISERROR(SEARCH("Pendente",A19)))</formula>
    </cfRule>
    <cfRule type="containsText" dxfId="67" priority="3" operator="containsText" text="Entregue">
      <formula>NOT(ISERROR(SEARCH("Entregue",A19)))</formula>
    </cfRule>
  </conditionalFormatting>
  <printOptions horizontalCentered="1"/>
  <pageMargins left="0.51181102362204722" right="0.51181102362204722" top="0.78740157480314965" bottom="0.78740157480314965" header="0.31496062992125984" footer="0.31496062992125984"/>
  <pageSetup paperSize="9" scale="48" fitToHeight="2" orientation="landscape" r:id="rId1"/>
  <headerFooter>
    <oddFooter>&amp;L&amp;F&amp;C&amp;A&amp;Rpág.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4">
    <tabColor rgb="FF0070C0"/>
    <pageSetUpPr fitToPage="1"/>
  </sheetPr>
  <dimension ref="A1:V151"/>
  <sheetViews>
    <sheetView showGridLines="0" tabSelected="1" zoomScale="60" zoomScaleNormal="60" zoomScaleSheetLayoutView="10" workbookViewId="0">
      <selection activeCell="E11" sqref="E11"/>
    </sheetView>
  </sheetViews>
  <sheetFormatPr defaultRowHeight="15" x14ac:dyDescent="0.25"/>
  <cols>
    <col min="1" max="1" width="6.140625" style="140" customWidth="1"/>
    <col min="2" max="2" width="49.28515625" style="140" customWidth="1"/>
    <col min="3" max="3" width="24" style="129" customWidth="1"/>
    <col min="4" max="4" width="25.140625" style="129" customWidth="1"/>
    <col min="5" max="5" width="49.28515625" style="139" customWidth="1"/>
    <col min="6" max="6" width="13.85546875" style="139" customWidth="1"/>
    <col min="7" max="7" width="15.42578125" style="139" customWidth="1"/>
    <col min="8" max="8" width="20.28515625" style="139" hidden="1" customWidth="1"/>
    <col min="9" max="9" width="13.140625" style="129" customWidth="1"/>
    <col min="10" max="10" width="13" style="129" customWidth="1"/>
    <col min="11" max="11" width="12.5703125" style="129" customWidth="1"/>
    <col min="12" max="12" width="13.5703125" style="129" customWidth="1"/>
    <col min="13" max="14" width="12.5703125" style="129" customWidth="1"/>
    <col min="15" max="15" width="10.7109375" style="129" customWidth="1"/>
    <col min="16" max="16" width="10" style="129" customWidth="1"/>
    <col min="17" max="17" width="10" style="129" hidden="1" customWidth="1"/>
    <col min="18" max="18" width="10.85546875" style="129" customWidth="1"/>
    <col min="19" max="19" width="8.85546875" style="129" customWidth="1"/>
    <col min="20" max="20" width="12" style="129" customWidth="1"/>
    <col min="21" max="21" width="10.7109375" style="129" customWidth="1"/>
    <col min="22" max="22" width="13.140625" style="129" customWidth="1"/>
    <col min="23" max="16384" width="9.140625" style="129"/>
  </cols>
  <sheetData>
    <row r="1" spans="1:22" s="10" customFormat="1" ht="24" customHeight="1" thickTop="1" x14ac:dyDescent="0.25">
      <c r="A1" s="333" t="s">
        <v>456</v>
      </c>
      <c r="B1" s="334"/>
      <c r="C1" s="334"/>
      <c r="D1" s="334"/>
      <c r="E1" s="334"/>
      <c r="F1" s="334"/>
      <c r="G1" s="334"/>
      <c r="H1" s="334"/>
      <c r="I1" s="334"/>
      <c r="J1" s="334"/>
      <c r="K1" s="334"/>
      <c r="L1" s="334"/>
      <c r="M1" s="334"/>
      <c r="N1" s="334"/>
      <c r="O1" s="334"/>
      <c r="P1" s="334"/>
      <c r="Q1" s="334"/>
      <c r="R1" s="334"/>
      <c r="S1" s="334"/>
      <c r="T1" s="334"/>
      <c r="U1" s="334"/>
      <c r="V1" s="335"/>
    </row>
    <row r="2" spans="1:22" s="10" customFormat="1" ht="33" customHeight="1" thickBot="1" x14ac:dyDescent="0.3">
      <c r="A2" s="336"/>
      <c r="B2" s="337"/>
      <c r="C2" s="337"/>
      <c r="D2" s="337"/>
      <c r="E2" s="337"/>
      <c r="F2" s="337"/>
      <c r="G2" s="337"/>
      <c r="H2" s="337"/>
      <c r="I2" s="337"/>
      <c r="J2" s="337"/>
      <c r="K2" s="337"/>
      <c r="L2" s="337"/>
      <c r="M2" s="337"/>
      <c r="N2" s="337"/>
      <c r="O2" s="337"/>
      <c r="P2" s="337"/>
      <c r="Q2" s="337"/>
      <c r="R2" s="337"/>
      <c r="S2" s="337"/>
      <c r="T2" s="337"/>
      <c r="U2" s="337"/>
      <c r="V2" s="338"/>
    </row>
    <row r="3" spans="1:22" s="10" customFormat="1" ht="21.75" customHeight="1" thickBot="1" x14ac:dyDescent="0.4">
      <c r="A3" s="339" t="s">
        <v>301</v>
      </c>
      <c r="B3" s="340"/>
      <c r="C3" s="340"/>
      <c r="D3" s="341" t="str">
        <f>'Lista de UCs'!C6</f>
        <v>Técnico em Informática para Internet</v>
      </c>
      <c r="E3" s="341"/>
      <c r="F3" s="341"/>
      <c r="G3" s="341"/>
      <c r="H3" s="341"/>
      <c r="I3" s="341"/>
      <c r="J3" s="341"/>
      <c r="K3" s="321" t="s">
        <v>0</v>
      </c>
      <c r="L3" s="322"/>
      <c r="M3" s="322"/>
      <c r="N3" s="323"/>
      <c r="O3" s="342" t="s">
        <v>307</v>
      </c>
      <c r="P3" s="342"/>
      <c r="Q3" s="342"/>
      <c r="R3" s="342"/>
      <c r="S3" s="342"/>
      <c r="T3" s="342"/>
      <c r="U3" s="342"/>
      <c r="V3" s="343"/>
    </row>
    <row r="4" spans="1:22" s="10" customFormat="1" ht="48.75" customHeight="1" thickBot="1" x14ac:dyDescent="0.3">
      <c r="A4" s="344" t="s">
        <v>308</v>
      </c>
      <c r="B4" s="345"/>
      <c r="C4" s="345"/>
      <c r="D4" s="306" t="s">
        <v>473</v>
      </c>
      <c r="E4" s="307"/>
      <c r="F4" s="308"/>
      <c r="G4" s="117" t="s">
        <v>391</v>
      </c>
      <c r="H4" s="177"/>
      <c r="I4" s="357" t="str">
        <f>VLOOKUP(D4,B120:D140,3,0)</f>
        <v>8º</v>
      </c>
      <c r="J4" s="358"/>
      <c r="K4" s="321" t="s">
        <v>309</v>
      </c>
      <c r="L4" s="322"/>
      <c r="M4" s="322"/>
      <c r="N4" s="323"/>
      <c r="O4" s="324">
        <f>VLOOKUP(D4,B120:D140,2,0)</f>
        <v>80</v>
      </c>
      <c r="P4" s="324"/>
      <c r="Q4" s="324"/>
      <c r="R4" s="324"/>
      <c r="S4" s="324"/>
      <c r="T4" s="324"/>
      <c r="U4" s="324"/>
      <c r="V4" s="325"/>
    </row>
    <row r="5" spans="1:22" s="11" customFormat="1" ht="21.75" customHeight="1" thickBot="1" x14ac:dyDescent="0.3">
      <c r="A5" s="344" t="s">
        <v>310</v>
      </c>
      <c r="B5" s="345"/>
      <c r="C5" s="345"/>
      <c r="D5" s="346" t="s">
        <v>516</v>
      </c>
      <c r="E5" s="346"/>
      <c r="F5" s="346"/>
      <c r="G5" s="346"/>
      <c r="H5" s="346"/>
      <c r="I5" s="346"/>
      <c r="J5" s="346"/>
      <c r="K5" s="346"/>
      <c r="L5" s="346"/>
      <c r="M5" s="346"/>
      <c r="N5" s="346"/>
      <c r="O5" s="346"/>
      <c r="P5" s="346"/>
      <c r="Q5" s="346"/>
      <c r="R5" s="346"/>
      <c r="S5" s="346"/>
      <c r="T5" s="346"/>
      <c r="U5" s="346"/>
      <c r="V5" s="347"/>
    </row>
    <row r="6" spans="1:22" s="12" customFormat="1" ht="30" customHeight="1" thickBot="1" x14ac:dyDescent="0.3">
      <c r="A6" s="348" t="s">
        <v>311</v>
      </c>
      <c r="B6" s="359" t="s">
        <v>403</v>
      </c>
      <c r="C6" s="360"/>
      <c r="D6" s="182" t="s">
        <v>405</v>
      </c>
      <c r="E6" s="153" t="s">
        <v>312</v>
      </c>
      <c r="F6" s="367" t="s">
        <v>455</v>
      </c>
      <c r="G6" s="367" t="s">
        <v>464</v>
      </c>
      <c r="H6" s="231"/>
      <c r="I6" s="350" t="s">
        <v>363</v>
      </c>
      <c r="J6" s="352" t="s">
        <v>313</v>
      </c>
      <c r="K6" s="354" t="s">
        <v>315</v>
      </c>
      <c r="L6" s="296"/>
      <c r="M6" s="296"/>
      <c r="N6" s="296"/>
      <c r="O6" s="355"/>
      <c r="P6" s="354" t="s">
        <v>316</v>
      </c>
      <c r="Q6" s="356"/>
      <c r="R6" s="296"/>
      <c r="S6" s="296"/>
      <c r="T6" s="296"/>
      <c r="U6" s="355"/>
      <c r="V6" s="329" t="s">
        <v>314</v>
      </c>
    </row>
    <row r="7" spans="1:22" s="12" customFormat="1" ht="105.75" customHeight="1" thickBot="1" x14ac:dyDescent="0.3">
      <c r="A7" s="349"/>
      <c r="B7" s="150" t="s">
        <v>404</v>
      </c>
      <c r="C7" s="151" t="s">
        <v>459</v>
      </c>
      <c r="D7" s="149" t="s">
        <v>449</v>
      </c>
      <c r="E7" s="152" t="s">
        <v>332</v>
      </c>
      <c r="F7" s="368"/>
      <c r="G7" s="368"/>
      <c r="H7" s="232"/>
      <c r="I7" s="351"/>
      <c r="J7" s="353"/>
      <c r="K7" s="81" t="s">
        <v>289</v>
      </c>
      <c r="L7" s="186" t="s">
        <v>390</v>
      </c>
      <c r="M7" s="186" t="s">
        <v>337</v>
      </c>
      <c r="N7" s="186" t="s">
        <v>336</v>
      </c>
      <c r="O7" s="80" t="s">
        <v>426</v>
      </c>
      <c r="P7" s="79" t="s">
        <v>289</v>
      </c>
      <c r="Q7" s="82"/>
      <c r="R7" s="186" t="s">
        <v>338</v>
      </c>
      <c r="S7" s="186" t="s">
        <v>339</v>
      </c>
      <c r="T7" s="186" t="s">
        <v>336</v>
      </c>
      <c r="U7" s="80" t="s">
        <v>426</v>
      </c>
      <c r="V7" s="330"/>
    </row>
    <row r="8" spans="1:22" s="84" customFormat="1" ht="28.5" customHeight="1" thickTop="1" thickBot="1" x14ac:dyDescent="0.4">
      <c r="A8" s="361" t="s">
        <v>379</v>
      </c>
      <c r="B8" s="362"/>
      <c r="C8" s="142" t="s">
        <v>458</v>
      </c>
      <c r="D8" s="142" t="s">
        <v>458</v>
      </c>
      <c r="E8" s="146">
        <f>COUNTA(E9:E118)</f>
        <v>7</v>
      </c>
      <c r="F8" s="144">
        <f>SUM(F9:F118)</f>
        <v>1</v>
      </c>
      <c r="G8" s="219">
        <f>H8</f>
        <v>0.6</v>
      </c>
      <c r="H8" s="219">
        <f>SUM(H9:H118)</f>
        <v>0.6</v>
      </c>
      <c r="I8" s="147">
        <f>SUM(I9:I118)</f>
        <v>80</v>
      </c>
      <c r="J8" s="148">
        <f>SUM(J9:J118)</f>
        <v>20</v>
      </c>
      <c r="K8" s="142">
        <f>SUM(K9:K118)</f>
        <v>64</v>
      </c>
      <c r="L8" s="143">
        <f>COUNTIF(L9:L118,"SIM")</f>
        <v>0</v>
      </c>
      <c r="M8" s="143">
        <f>COUNTA(M9:M118)</f>
        <v>3</v>
      </c>
      <c r="N8" s="143">
        <f t="shared" ref="N8:O8" si="0">COUNTA(N9:N118)</f>
        <v>0</v>
      </c>
      <c r="O8" s="143">
        <f t="shared" si="0"/>
        <v>0</v>
      </c>
      <c r="P8" s="142">
        <f>SUM(P9:P118)</f>
        <v>16</v>
      </c>
      <c r="Q8" s="145"/>
      <c r="R8" s="143">
        <f>COUNTA(R9:R118)</f>
        <v>2</v>
      </c>
      <c r="S8" s="143">
        <f t="shared" ref="S8:U8" si="1">COUNTA(S9:S118)</f>
        <v>0</v>
      </c>
      <c r="T8" s="143">
        <f t="shared" si="1"/>
        <v>0</v>
      </c>
      <c r="U8" s="143">
        <f t="shared" si="1"/>
        <v>2</v>
      </c>
      <c r="V8" s="220">
        <f>COUNTA(V9:V118)</f>
        <v>5</v>
      </c>
    </row>
    <row r="9" spans="1:22" s="10" customFormat="1" ht="30.75" thickTop="1" x14ac:dyDescent="0.25">
      <c r="A9" s="365">
        <v>1</v>
      </c>
      <c r="B9" s="363" t="s">
        <v>484</v>
      </c>
      <c r="C9" s="377" t="s">
        <v>335</v>
      </c>
      <c r="D9" s="377" t="s">
        <v>483</v>
      </c>
      <c r="E9" s="118" t="s">
        <v>482</v>
      </c>
      <c r="F9" s="379"/>
      <c r="G9" s="380"/>
      <c r="H9" s="178">
        <f>IF(P9&gt;0,F9,0)</f>
        <v>0</v>
      </c>
      <c r="I9" s="141">
        <f>SUM(K9,P9)</f>
        <v>22</v>
      </c>
      <c r="J9" s="83">
        <f>I9/4</f>
        <v>5.5</v>
      </c>
      <c r="K9" s="92">
        <v>22</v>
      </c>
      <c r="L9" s="93"/>
      <c r="M9" s="93"/>
      <c r="N9" s="93"/>
      <c r="O9" s="183"/>
      <c r="P9" s="94"/>
      <c r="Q9" s="328">
        <f>SUM(P9:P13)</f>
        <v>8</v>
      </c>
      <c r="R9" s="93"/>
      <c r="S9" s="93"/>
      <c r="T9" s="93"/>
      <c r="U9" s="183"/>
      <c r="V9" s="221"/>
    </row>
    <row r="10" spans="1:22" s="10" customFormat="1" ht="128.25" customHeight="1" x14ac:dyDescent="0.25">
      <c r="A10" s="366"/>
      <c r="B10" s="364"/>
      <c r="C10" s="378"/>
      <c r="D10" s="378"/>
      <c r="E10" s="119" t="s">
        <v>486</v>
      </c>
      <c r="F10" s="304">
        <v>0.1</v>
      </c>
      <c r="G10" s="305"/>
      <c r="H10" s="178">
        <f t="shared" ref="H10:H73" si="2">IF(P10&gt;0,F10,0)</f>
        <v>0</v>
      </c>
      <c r="I10" s="141">
        <f t="shared" ref="I10:I73" si="3">SUM(K10,P10)</f>
        <v>6</v>
      </c>
      <c r="J10" s="83">
        <f t="shared" ref="J10:J73" si="4">I10/4</f>
        <v>1.5</v>
      </c>
      <c r="K10" s="95">
        <v>6</v>
      </c>
      <c r="L10" s="96" t="s">
        <v>394</v>
      </c>
      <c r="M10" s="96" t="s">
        <v>485</v>
      </c>
      <c r="N10" s="96"/>
      <c r="O10" s="174"/>
      <c r="P10" s="97"/>
      <c r="Q10" s="327"/>
      <c r="R10" s="96"/>
      <c r="S10" s="96"/>
      <c r="T10" s="96"/>
      <c r="U10" s="174"/>
      <c r="V10" s="222" t="s">
        <v>460</v>
      </c>
    </row>
    <row r="11" spans="1:22" s="10" customFormat="1" ht="118.5" customHeight="1" thickBot="1" x14ac:dyDescent="0.3">
      <c r="A11" s="366"/>
      <c r="B11" s="364"/>
      <c r="C11" s="378"/>
      <c r="D11" s="378"/>
      <c r="E11" s="119" t="s">
        <v>507</v>
      </c>
      <c r="F11" s="304">
        <v>0.3</v>
      </c>
      <c r="G11" s="305"/>
      <c r="H11" s="178">
        <f t="shared" si="2"/>
        <v>0.3</v>
      </c>
      <c r="I11" s="141">
        <f t="shared" si="3"/>
        <v>8</v>
      </c>
      <c r="J11" s="83">
        <f t="shared" si="4"/>
        <v>2</v>
      </c>
      <c r="K11" s="95"/>
      <c r="L11" s="96"/>
      <c r="M11" s="96"/>
      <c r="N11" s="96"/>
      <c r="O11" s="174"/>
      <c r="P11" s="97">
        <v>8</v>
      </c>
      <c r="Q11" s="327"/>
      <c r="R11" s="96" t="s">
        <v>485</v>
      </c>
      <c r="S11" s="96"/>
      <c r="T11" s="96"/>
      <c r="U11" s="174" t="s">
        <v>485</v>
      </c>
      <c r="V11" s="222" t="s">
        <v>460</v>
      </c>
    </row>
    <row r="12" spans="1:22" s="10" customFormat="1" hidden="1" x14ac:dyDescent="0.25">
      <c r="A12" s="366"/>
      <c r="B12" s="364"/>
      <c r="C12" s="378"/>
      <c r="D12" s="378"/>
      <c r="E12" s="119"/>
      <c r="F12" s="304"/>
      <c r="G12" s="305"/>
      <c r="H12" s="178">
        <f t="shared" si="2"/>
        <v>0</v>
      </c>
      <c r="I12" s="141">
        <f t="shared" si="3"/>
        <v>0</v>
      </c>
      <c r="J12" s="83">
        <f t="shared" si="4"/>
        <v>0</v>
      </c>
      <c r="K12" s="95"/>
      <c r="L12" s="96"/>
      <c r="M12" s="96"/>
      <c r="N12" s="96"/>
      <c r="O12" s="174"/>
      <c r="P12" s="97"/>
      <c r="Q12" s="327"/>
      <c r="R12" s="96"/>
      <c r="S12" s="96"/>
      <c r="T12" s="96"/>
      <c r="U12" s="174"/>
      <c r="V12" s="222"/>
    </row>
    <row r="13" spans="1:22" s="10" customFormat="1" hidden="1" x14ac:dyDescent="0.25">
      <c r="A13" s="366"/>
      <c r="B13" s="364"/>
      <c r="C13" s="378"/>
      <c r="D13" s="378"/>
      <c r="E13" s="119"/>
      <c r="F13" s="304"/>
      <c r="G13" s="305"/>
      <c r="H13" s="178">
        <f t="shared" si="2"/>
        <v>0</v>
      </c>
      <c r="I13" s="141">
        <f t="shared" si="3"/>
        <v>0</v>
      </c>
      <c r="J13" s="83">
        <f t="shared" si="4"/>
        <v>0</v>
      </c>
      <c r="K13" s="95"/>
      <c r="L13" s="96"/>
      <c r="M13" s="96"/>
      <c r="N13" s="96"/>
      <c r="O13" s="174"/>
      <c r="P13" s="97"/>
      <c r="Q13" s="327"/>
      <c r="R13" s="96"/>
      <c r="S13" s="96"/>
      <c r="T13" s="96"/>
      <c r="U13" s="174"/>
      <c r="V13" s="222"/>
    </row>
    <row r="14" spans="1:22" s="10" customFormat="1" hidden="1" x14ac:dyDescent="0.25">
      <c r="A14" s="366"/>
      <c r="B14" s="364"/>
      <c r="C14" s="378"/>
      <c r="D14" s="378"/>
      <c r="E14" s="119"/>
      <c r="F14" s="304"/>
      <c r="G14" s="305"/>
      <c r="H14" s="178">
        <f t="shared" si="2"/>
        <v>0</v>
      </c>
      <c r="I14" s="141">
        <f t="shared" si="3"/>
        <v>0</v>
      </c>
      <c r="J14" s="83">
        <f t="shared" si="4"/>
        <v>0</v>
      </c>
      <c r="K14" s="95"/>
      <c r="L14" s="96"/>
      <c r="M14" s="96"/>
      <c r="N14" s="96"/>
      <c r="O14" s="174"/>
      <c r="P14" s="97"/>
      <c r="Q14" s="185"/>
      <c r="R14" s="96"/>
      <c r="S14" s="96"/>
      <c r="T14" s="96"/>
      <c r="U14" s="174"/>
      <c r="V14" s="222"/>
    </row>
    <row r="15" spans="1:22" s="10" customFormat="1" hidden="1" x14ac:dyDescent="0.25">
      <c r="A15" s="366"/>
      <c r="B15" s="364"/>
      <c r="C15" s="378"/>
      <c r="D15" s="378"/>
      <c r="E15" s="119"/>
      <c r="F15" s="304"/>
      <c r="G15" s="305"/>
      <c r="H15" s="178">
        <f t="shared" si="2"/>
        <v>0</v>
      </c>
      <c r="I15" s="141">
        <f t="shared" si="3"/>
        <v>0</v>
      </c>
      <c r="J15" s="83">
        <f t="shared" si="4"/>
        <v>0</v>
      </c>
      <c r="K15" s="95"/>
      <c r="L15" s="96"/>
      <c r="M15" s="96"/>
      <c r="N15" s="96"/>
      <c r="O15" s="174"/>
      <c r="P15" s="97"/>
      <c r="Q15" s="185"/>
      <c r="R15" s="96"/>
      <c r="S15" s="96"/>
      <c r="T15" s="96"/>
      <c r="U15" s="174"/>
      <c r="V15" s="222"/>
    </row>
    <row r="16" spans="1:22" s="10" customFormat="1" hidden="1" x14ac:dyDescent="0.25">
      <c r="A16" s="366"/>
      <c r="B16" s="364"/>
      <c r="C16" s="378"/>
      <c r="D16" s="378"/>
      <c r="E16" s="119"/>
      <c r="F16" s="304"/>
      <c r="G16" s="305"/>
      <c r="H16" s="178">
        <f t="shared" si="2"/>
        <v>0</v>
      </c>
      <c r="I16" s="141">
        <f t="shared" si="3"/>
        <v>0</v>
      </c>
      <c r="J16" s="83">
        <f t="shared" si="4"/>
        <v>0</v>
      </c>
      <c r="K16" s="95"/>
      <c r="L16" s="96"/>
      <c r="M16" s="96"/>
      <c r="N16" s="96"/>
      <c r="O16" s="174"/>
      <c r="P16" s="97"/>
      <c r="Q16" s="185"/>
      <c r="R16" s="96"/>
      <c r="S16" s="96"/>
      <c r="T16" s="96"/>
      <c r="U16" s="174"/>
      <c r="V16" s="222"/>
    </row>
    <row r="17" spans="1:22" s="10" customFormat="1" hidden="1" x14ac:dyDescent="0.25">
      <c r="A17" s="366"/>
      <c r="B17" s="364"/>
      <c r="C17" s="378"/>
      <c r="D17" s="378"/>
      <c r="E17" s="119"/>
      <c r="F17" s="304"/>
      <c r="G17" s="305"/>
      <c r="H17" s="178">
        <f t="shared" si="2"/>
        <v>0</v>
      </c>
      <c r="I17" s="141">
        <f t="shared" si="3"/>
        <v>0</v>
      </c>
      <c r="J17" s="83">
        <f t="shared" si="4"/>
        <v>0</v>
      </c>
      <c r="K17" s="95"/>
      <c r="L17" s="96"/>
      <c r="M17" s="96"/>
      <c r="N17" s="96"/>
      <c r="O17" s="174"/>
      <c r="P17" s="97"/>
      <c r="Q17" s="185"/>
      <c r="R17" s="96"/>
      <c r="S17" s="96"/>
      <c r="T17" s="96"/>
      <c r="U17" s="174"/>
      <c r="V17" s="222"/>
    </row>
    <row r="18" spans="1:22" s="10" customFormat="1" ht="15.75" hidden="1" thickBot="1" x14ac:dyDescent="0.3">
      <c r="A18" s="366"/>
      <c r="B18" s="364"/>
      <c r="C18" s="378"/>
      <c r="D18" s="378"/>
      <c r="E18" s="188"/>
      <c r="F18" s="313"/>
      <c r="G18" s="314"/>
      <c r="H18" s="178">
        <f t="shared" si="2"/>
        <v>0</v>
      </c>
      <c r="I18" s="189">
        <f t="shared" si="3"/>
        <v>0</v>
      </c>
      <c r="J18" s="190">
        <f t="shared" si="4"/>
        <v>0</v>
      </c>
      <c r="K18" s="191"/>
      <c r="L18" s="192"/>
      <c r="M18" s="192"/>
      <c r="N18" s="192"/>
      <c r="O18" s="193"/>
      <c r="P18" s="194"/>
      <c r="Q18" s="184"/>
      <c r="R18" s="192"/>
      <c r="S18" s="192"/>
      <c r="T18" s="192"/>
      <c r="U18" s="193"/>
      <c r="V18" s="223"/>
    </row>
    <row r="19" spans="1:22" ht="18" customHeight="1" thickTop="1" x14ac:dyDescent="0.25">
      <c r="A19" s="371">
        <v>2</v>
      </c>
      <c r="B19" s="374" t="s">
        <v>514</v>
      </c>
      <c r="C19" s="319" t="s">
        <v>335</v>
      </c>
      <c r="D19" s="319" t="s">
        <v>515</v>
      </c>
      <c r="E19" s="199" t="s">
        <v>482</v>
      </c>
      <c r="F19" s="315"/>
      <c r="G19" s="316"/>
      <c r="H19" s="178">
        <f t="shared" si="2"/>
        <v>0</v>
      </c>
      <c r="I19" s="200">
        <f t="shared" si="3"/>
        <v>22</v>
      </c>
      <c r="J19" s="201">
        <f t="shared" si="4"/>
        <v>5.5</v>
      </c>
      <c r="K19" s="202">
        <v>22</v>
      </c>
      <c r="L19" s="203"/>
      <c r="M19" s="203"/>
      <c r="N19" s="203"/>
      <c r="O19" s="204"/>
      <c r="P19" s="205"/>
      <c r="Q19" s="326">
        <f t="shared" ref="Q19" si="5">SUM(P19:P23)</f>
        <v>8</v>
      </c>
      <c r="R19" s="203"/>
      <c r="S19" s="203"/>
      <c r="T19" s="203"/>
      <c r="U19" s="204"/>
      <c r="V19" s="224"/>
    </row>
    <row r="20" spans="1:22" ht="79.5" customHeight="1" x14ac:dyDescent="0.25">
      <c r="A20" s="369"/>
      <c r="B20" s="370"/>
      <c r="C20" s="317"/>
      <c r="D20" s="317"/>
      <c r="E20" s="120" t="s">
        <v>511</v>
      </c>
      <c r="F20" s="304">
        <v>0.15</v>
      </c>
      <c r="G20" s="305"/>
      <c r="H20" s="178">
        <f t="shared" si="2"/>
        <v>0</v>
      </c>
      <c r="I20" s="141">
        <f t="shared" si="3"/>
        <v>6</v>
      </c>
      <c r="J20" s="83">
        <f t="shared" si="4"/>
        <v>1.5</v>
      </c>
      <c r="K20" s="106">
        <v>6</v>
      </c>
      <c r="L20" s="107" t="s">
        <v>394</v>
      </c>
      <c r="M20" s="107" t="s">
        <v>485</v>
      </c>
      <c r="N20" s="107"/>
      <c r="O20" s="173"/>
      <c r="P20" s="108"/>
      <c r="Q20" s="327"/>
      <c r="R20" s="107"/>
      <c r="S20" s="107"/>
      <c r="T20" s="107"/>
      <c r="U20" s="173"/>
      <c r="V20" s="225" t="s">
        <v>460</v>
      </c>
    </row>
    <row r="21" spans="1:22" ht="95.25" customHeight="1" x14ac:dyDescent="0.25">
      <c r="A21" s="369"/>
      <c r="B21" s="370"/>
      <c r="C21" s="317"/>
      <c r="D21" s="317"/>
      <c r="E21" s="120" t="s">
        <v>512</v>
      </c>
      <c r="F21" s="304">
        <v>0.15</v>
      </c>
      <c r="G21" s="305"/>
      <c r="H21" s="178">
        <f t="shared" si="2"/>
        <v>0</v>
      </c>
      <c r="I21" s="141">
        <f t="shared" si="3"/>
        <v>8</v>
      </c>
      <c r="J21" s="83">
        <f t="shared" si="4"/>
        <v>2</v>
      </c>
      <c r="K21" s="106">
        <v>8</v>
      </c>
      <c r="L21" s="107" t="s">
        <v>394</v>
      </c>
      <c r="M21" s="107" t="s">
        <v>485</v>
      </c>
      <c r="N21" s="107"/>
      <c r="O21" s="173"/>
      <c r="P21" s="108"/>
      <c r="Q21" s="327"/>
      <c r="R21" s="107"/>
      <c r="S21" s="107"/>
      <c r="T21" s="107"/>
      <c r="U21" s="173"/>
      <c r="V21" s="225" t="s">
        <v>460</v>
      </c>
    </row>
    <row r="22" spans="1:22" ht="81.75" customHeight="1" thickBot="1" x14ac:dyDescent="0.3">
      <c r="A22" s="369"/>
      <c r="B22" s="370"/>
      <c r="C22" s="317"/>
      <c r="D22" s="317"/>
      <c r="E22" s="120" t="s">
        <v>513</v>
      </c>
      <c r="F22" s="304">
        <v>0.3</v>
      </c>
      <c r="G22" s="305"/>
      <c r="H22" s="178">
        <f t="shared" si="2"/>
        <v>0.3</v>
      </c>
      <c r="I22" s="141">
        <f t="shared" si="3"/>
        <v>8</v>
      </c>
      <c r="J22" s="83">
        <f t="shared" si="4"/>
        <v>2</v>
      </c>
      <c r="K22" s="106"/>
      <c r="L22" s="107"/>
      <c r="M22" s="107"/>
      <c r="N22" s="107"/>
      <c r="O22" s="173"/>
      <c r="P22" s="108">
        <v>8</v>
      </c>
      <c r="Q22" s="327"/>
      <c r="R22" s="107" t="s">
        <v>485</v>
      </c>
      <c r="S22" s="107"/>
      <c r="T22" s="107"/>
      <c r="U22" s="173" t="s">
        <v>485</v>
      </c>
      <c r="V22" s="225" t="s">
        <v>460</v>
      </c>
    </row>
    <row r="23" spans="1:22" ht="18" hidden="1" customHeight="1" x14ac:dyDescent="0.25">
      <c r="A23" s="369"/>
      <c r="B23" s="370"/>
      <c r="C23" s="317"/>
      <c r="D23" s="317"/>
      <c r="E23" s="120"/>
      <c r="F23" s="304"/>
      <c r="G23" s="305"/>
      <c r="H23" s="178">
        <f t="shared" si="2"/>
        <v>0</v>
      </c>
      <c r="I23" s="141">
        <f t="shared" si="3"/>
        <v>0</v>
      </c>
      <c r="J23" s="83">
        <f t="shared" si="4"/>
        <v>0</v>
      </c>
      <c r="K23" s="106"/>
      <c r="L23" s="107"/>
      <c r="M23" s="107"/>
      <c r="N23" s="107"/>
      <c r="O23" s="173"/>
      <c r="P23" s="108"/>
      <c r="Q23" s="327"/>
      <c r="R23" s="107"/>
      <c r="S23" s="107"/>
      <c r="T23" s="107"/>
      <c r="U23" s="173"/>
      <c r="V23" s="225"/>
    </row>
    <row r="24" spans="1:22" ht="18" hidden="1" customHeight="1" x14ac:dyDescent="0.25">
      <c r="A24" s="369"/>
      <c r="B24" s="370"/>
      <c r="C24" s="317"/>
      <c r="D24" s="317"/>
      <c r="E24" s="120"/>
      <c r="F24" s="304"/>
      <c r="G24" s="305"/>
      <c r="H24" s="178">
        <f t="shared" si="2"/>
        <v>0</v>
      </c>
      <c r="I24" s="141">
        <f t="shared" si="3"/>
        <v>0</v>
      </c>
      <c r="J24" s="83">
        <f t="shared" si="4"/>
        <v>0</v>
      </c>
      <c r="K24" s="106"/>
      <c r="L24" s="107"/>
      <c r="M24" s="107"/>
      <c r="N24" s="107"/>
      <c r="O24" s="173"/>
      <c r="P24" s="108"/>
      <c r="Q24" s="229"/>
      <c r="R24" s="107"/>
      <c r="S24" s="107"/>
      <c r="T24" s="107"/>
      <c r="U24" s="173"/>
      <c r="V24" s="225"/>
    </row>
    <row r="25" spans="1:22" ht="18" hidden="1" customHeight="1" x14ac:dyDescent="0.25">
      <c r="A25" s="369"/>
      <c r="B25" s="370"/>
      <c r="C25" s="317"/>
      <c r="D25" s="317"/>
      <c r="E25" s="120"/>
      <c r="F25" s="304"/>
      <c r="G25" s="305"/>
      <c r="H25" s="178">
        <f t="shared" si="2"/>
        <v>0</v>
      </c>
      <c r="I25" s="141">
        <f t="shared" si="3"/>
        <v>0</v>
      </c>
      <c r="J25" s="83">
        <f t="shared" si="4"/>
        <v>0</v>
      </c>
      <c r="K25" s="106"/>
      <c r="L25" s="107"/>
      <c r="M25" s="107"/>
      <c r="N25" s="107"/>
      <c r="O25" s="173"/>
      <c r="P25" s="108"/>
      <c r="Q25" s="229"/>
      <c r="R25" s="107"/>
      <c r="S25" s="107"/>
      <c r="T25" s="107"/>
      <c r="U25" s="173"/>
      <c r="V25" s="225"/>
    </row>
    <row r="26" spans="1:22" ht="18" hidden="1" customHeight="1" x14ac:dyDescent="0.25">
      <c r="A26" s="369"/>
      <c r="B26" s="370"/>
      <c r="C26" s="317"/>
      <c r="D26" s="317"/>
      <c r="E26" s="120"/>
      <c r="F26" s="304"/>
      <c r="G26" s="305"/>
      <c r="H26" s="178">
        <f t="shared" si="2"/>
        <v>0</v>
      </c>
      <c r="I26" s="141">
        <f t="shared" si="3"/>
        <v>0</v>
      </c>
      <c r="J26" s="83">
        <f t="shared" si="4"/>
        <v>0</v>
      </c>
      <c r="K26" s="106"/>
      <c r="L26" s="107"/>
      <c r="M26" s="107"/>
      <c r="N26" s="107"/>
      <c r="O26" s="173"/>
      <c r="P26" s="108"/>
      <c r="Q26" s="229"/>
      <c r="R26" s="107"/>
      <c r="S26" s="107"/>
      <c r="T26" s="107"/>
      <c r="U26" s="173"/>
      <c r="V26" s="225"/>
    </row>
    <row r="27" spans="1:22" ht="18" hidden="1" customHeight="1" x14ac:dyDescent="0.25">
      <c r="A27" s="369"/>
      <c r="B27" s="370"/>
      <c r="C27" s="317"/>
      <c r="D27" s="317"/>
      <c r="E27" s="120"/>
      <c r="F27" s="304"/>
      <c r="G27" s="305"/>
      <c r="H27" s="178">
        <f t="shared" si="2"/>
        <v>0</v>
      </c>
      <c r="I27" s="141">
        <f t="shared" si="3"/>
        <v>0</v>
      </c>
      <c r="J27" s="83">
        <f t="shared" si="4"/>
        <v>0</v>
      </c>
      <c r="K27" s="106"/>
      <c r="L27" s="107"/>
      <c r="M27" s="107"/>
      <c r="N27" s="107"/>
      <c r="O27" s="173"/>
      <c r="P27" s="108"/>
      <c r="Q27" s="229"/>
      <c r="R27" s="107"/>
      <c r="S27" s="107"/>
      <c r="T27" s="107"/>
      <c r="U27" s="173"/>
      <c r="V27" s="225"/>
    </row>
    <row r="28" spans="1:22" ht="18" hidden="1" customHeight="1" thickBot="1" x14ac:dyDescent="0.3">
      <c r="A28" s="372"/>
      <c r="B28" s="375"/>
      <c r="C28" s="320"/>
      <c r="D28" s="320"/>
      <c r="E28" s="206"/>
      <c r="F28" s="309"/>
      <c r="G28" s="310"/>
      <c r="H28" s="178">
        <f t="shared" si="2"/>
        <v>0</v>
      </c>
      <c r="I28" s="207">
        <f t="shared" si="3"/>
        <v>0</v>
      </c>
      <c r="J28" s="208">
        <f t="shared" si="4"/>
        <v>0</v>
      </c>
      <c r="K28" s="209"/>
      <c r="L28" s="210"/>
      <c r="M28" s="210"/>
      <c r="N28" s="210"/>
      <c r="O28" s="211"/>
      <c r="P28" s="212"/>
      <c r="Q28" s="213"/>
      <c r="R28" s="210"/>
      <c r="S28" s="210"/>
      <c r="T28" s="210"/>
      <c r="U28" s="211"/>
      <c r="V28" s="226"/>
    </row>
    <row r="29" spans="1:22" ht="18" hidden="1" customHeight="1" x14ac:dyDescent="0.25">
      <c r="A29" s="369">
        <v>3</v>
      </c>
      <c r="B29" s="370"/>
      <c r="C29" s="317"/>
      <c r="D29" s="317"/>
      <c r="E29" s="195"/>
      <c r="F29" s="311"/>
      <c r="G29" s="312"/>
      <c r="H29" s="178">
        <f t="shared" si="2"/>
        <v>0</v>
      </c>
      <c r="I29" s="141">
        <f t="shared" si="3"/>
        <v>0</v>
      </c>
      <c r="J29" s="83">
        <f t="shared" si="4"/>
        <v>0</v>
      </c>
      <c r="K29" s="196"/>
      <c r="L29" s="197"/>
      <c r="M29" s="197"/>
      <c r="N29" s="197"/>
      <c r="O29" s="181"/>
      <c r="P29" s="198"/>
      <c r="Q29" s="328">
        <f t="shared" ref="Q29" si="6">SUM(P29:P33)</f>
        <v>0</v>
      </c>
      <c r="R29" s="197"/>
      <c r="S29" s="197"/>
      <c r="T29" s="197"/>
      <c r="U29" s="181"/>
      <c r="V29" s="227"/>
    </row>
    <row r="30" spans="1:22" ht="18" hidden="1" customHeight="1" x14ac:dyDescent="0.25">
      <c r="A30" s="369"/>
      <c r="B30" s="370"/>
      <c r="C30" s="317"/>
      <c r="D30" s="317"/>
      <c r="E30" s="120"/>
      <c r="F30" s="304"/>
      <c r="G30" s="305"/>
      <c r="H30" s="178">
        <f t="shared" si="2"/>
        <v>0</v>
      </c>
      <c r="I30" s="141">
        <f t="shared" si="3"/>
        <v>0</v>
      </c>
      <c r="J30" s="83">
        <f t="shared" si="4"/>
        <v>0</v>
      </c>
      <c r="K30" s="106"/>
      <c r="L30" s="107"/>
      <c r="M30" s="107"/>
      <c r="N30" s="107"/>
      <c r="O30" s="173"/>
      <c r="P30" s="108"/>
      <c r="Q30" s="327"/>
      <c r="R30" s="107"/>
      <c r="S30" s="107"/>
      <c r="T30" s="107"/>
      <c r="U30" s="173"/>
      <c r="V30" s="225"/>
    </row>
    <row r="31" spans="1:22" ht="18" hidden="1" customHeight="1" x14ac:dyDescent="0.25">
      <c r="A31" s="369"/>
      <c r="B31" s="370"/>
      <c r="C31" s="317"/>
      <c r="D31" s="317"/>
      <c r="E31" s="120"/>
      <c r="F31" s="304"/>
      <c r="G31" s="305"/>
      <c r="H31" s="178">
        <f t="shared" si="2"/>
        <v>0</v>
      </c>
      <c r="I31" s="141">
        <f t="shared" si="3"/>
        <v>0</v>
      </c>
      <c r="J31" s="83">
        <f t="shared" si="4"/>
        <v>0</v>
      </c>
      <c r="K31" s="106"/>
      <c r="L31" s="107"/>
      <c r="M31" s="107"/>
      <c r="N31" s="107"/>
      <c r="O31" s="173"/>
      <c r="P31" s="108"/>
      <c r="Q31" s="327"/>
      <c r="R31" s="107"/>
      <c r="S31" s="107"/>
      <c r="T31" s="107"/>
      <c r="U31" s="173"/>
      <c r="V31" s="225"/>
    </row>
    <row r="32" spans="1:22" ht="18" hidden="1" customHeight="1" x14ac:dyDescent="0.25">
      <c r="A32" s="369"/>
      <c r="B32" s="370"/>
      <c r="C32" s="317"/>
      <c r="D32" s="317"/>
      <c r="E32" s="120"/>
      <c r="F32" s="304"/>
      <c r="G32" s="305"/>
      <c r="H32" s="178">
        <f t="shared" si="2"/>
        <v>0</v>
      </c>
      <c r="I32" s="141">
        <f t="shared" si="3"/>
        <v>0</v>
      </c>
      <c r="J32" s="83">
        <f t="shared" si="4"/>
        <v>0</v>
      </c>
      <c r="K32" s="106"/>
      <c r="L32" s="107"/>
      <c r="M32" s="107"/>
      <c r="N32" s="107"/>
      <c r="O32" s="173"/>
      <c r="P32" s="108"/>
      <c r="Q32" s="327"/>
      <c r="R32" s="107"/>
      <c r="S32" s="107"/>
      <c r="T32" s="107"/>
      <c r="U32" s="173"/>
      <c r="V32" s="225"/>
    </row>
    <row r="33" spans="1:22" ht="18" hidden="1" customHeight="1" x14ac:dyDescent="0.25">
      <c r="A33" s="369"/>
      <c r="B33" s="370"/>
      <c r="C33" s="317"/>
      <c r="D33" s="317"/>
      <c r="E33" s="120"/>
      <c r="F33" s="304"/>
      <c r="G33" s="305"/>
      <c r="H33" s="178">
        <f t="shared" si="2"/>
        <v>0</v>
      </c>
      <c r="I33" s="141">
        <f t="shared" si="3"/>
        <v>0</v>
      </c>
      <c r="J33" s="83">
        <f t="shared" si="4"/>
        <v>0</v>
      </c>
      <c r="K33" s="106"/>
      <c r="L33" s="107"/>
      <c r="M33" s="107"/>
      <c r="N33" s="107"/>
      <c r="O33" s="173"/>
      <c r="P33" s="108"/>
      <c r="Q33" s="327"/>
      <c r="R33" s="107"/>
      <c r="S33" s="107"/>
      <c r="T33" s="107"/>
      <c r="U33" s="173"/>
      <c r="V33" s="225"/>
    </row>
    <row r="34" spans="1:22" ht="18" hidden="1" customHeight="1" x14ac:dyDescent="0.25">
      <c r="A34" s="369"/>
      <c r="B34" s="370"/>
      <c r="C34" s="317"/>
      <c r="D34" s="317"/>
      <c r="E34" s="120"/>
      <c r="F34" s="304"/>
      <c r="G34" s="305"/>
      <c r="H34" s="178">
        <f t="shared" si="2"/>
        <v>0</v>
      </c>
      <c r="I34" s="141">
        <f t="shared" si="3"/>
        <v>0</v>
      </c>
      <c r="J34" s="83">
        <f t="shared" si="4"/>
        <v>0</v>
      </c>
      <c r="K34" s="106"/>
      <c r="L34" s="107"/>
      <c r="M34" s="107"/>
      <c r="N34" s="107"/>
      <c r="O34" s="173"/>
      <c r="P34" s="108"/>
      <c r="Q34" s="185"/>
      <c r="R34" s="107"/>
      <c r="S34" s="107"/>
      <c r="T34" s="107"/>
      <c r="U34" s="173"/>
      <c r="V34" s="225"/>
    </row>
    <row r="35" spans="1:22" ht="18" hidden="1" customHeight="1" x14ac:dyDescent="0.25">
      <c r="A35" s="369"/>
      <c r="B35" s="370"/>
      <c r="C35" s="317"/>
      <c r="D35" s="317"/>
      <c r="E35" s="120"/>
      <c r="F35" s="304"/>
      <c r="G35" s="305"/>
      <c r="H35" s="178">
        <f t="shared" si="2"/>
        <v>0</v>
      </c>
      <c r="I35" s="141">
        <f t="shared" si="3"/>
        <v>0</v>
      </c>
      <c r="J35" s="83">
        <f t="shared" si="4"/>
        <v>0</v>
      </c>
      <c r="K35" s="106"/>
      <c r="L35" s="107"/>
      <c r="M35" s="107"/>
      <c r="N35" s="107"/>
      <c r="O35" s="173"/>
      <c r="P35" s="108"/>
      <c r="Q35" s="185"/>
      <c r="R35" s="107"/>
      <c r="S35" s="107"/>
      <c r="T35" s="107"/>
      <c r="U35" s="173"/>
      <c r="V35" s="225"/>
    </row>
    <row r="36" spans="1:22" ht="18" hidden="1" customHeight="1" x14ac:dyDescent="0.25">
      <c r="A36" s="369"/>
      <c r="B36" s="370"/>
      <c r="C36" s="317"/>
      <c r="D36" s="317"/>
      <c r="E36" s="120"/>
      <c r="F36" s="304"/>
      <c r="G36" s="305"/>
      <c r="H36" s="178">
        <f t="shared" si="2"/>
        <v>0</v>
      </c>
      <c r="I36" s="141">
        <f t="shared" si="3"/>
        <v>0</v>
      </c>
      <c r="J36" s="83">
        <f t="shared" si="4"/>
        <v>0</v>
      </c>
      <c r="K36" s="106"/>
      <c r="L36" s="107"/>
      <c r="M36" s="107"/>
      <c r="N36" s="107"/>
      <c r="O36" s="173"/>
      <c r="P36" s="108"/>
      <c r="Q36" s="185"/>
      <c r="R36" s="107"/>
      <c r="S36" s="107"/>
      <c r="T36" s="107"/>
      <c r="U36" s="173"/>
      <c r="V36" s="225"/>
    </row>
    <row r="37" spans="1:22" ht="18" hidden="1" customHeight="1" x14ac:dyDescent="0.25">
      <c r="A37" s="369"/>
      <c r="B37" s="370"/>
      <c r="C37" s="317"/>
      <c r="D37" s="317"/>
      <c r="E37" s="120"/>
      <c r="F37" s="304"/>
      <c r="G37" s="305"/>
      <c r="H37" s="178">
        <f t="shared" si="2"/>
        <v>0</v>
      </c>
      <c r="I37" s="141">
        <f t="shared" si="3"/>
        <v>0</v>
      </c>
      <c r="J37" s="83">
        <f t="shared" si="4"/>
        <v>0</v>
      </c>
      <c r="K37" s="106"/>
      <c r="L37" s="107"/>
      <c r="M37" s="107"/>
      <c r="N37" s="107"/>
      <c r="O37" s="173"/>
      <c r="P37" s="108"/>
      <c r="Q37" s="185"/>
      <c r="R37" s="107"/>
      <c r="S37" s="107"/>
      <c r="T37" s="107"/>
      <c r="U37" s="173"/>
      <c r="V37" s="225"/>
    </row>
    <row r="38" spans="1:22" ht="18" hidden="1" customHeight="1" thickBot="1" x14ac:dyDescent="0.3">
      <c r="A38" s="369"/>
      <c r="B38" s="370"/>
      <c r="C38" s="317"/>
      <c r="D38" s="317"/>
      <c r="E38" s="214"/>
      <c r="F38" s="313"/>
      <c r="G38" s="314"/>
      <c r="H38" s="178">
        <f t="shared" si="2"/>
        <v>0</v>
      </c>
      <c r="I38" s="189">
        <f t="shared" si="3"/>
        <v>0</v>
      </c>
      <c r="J38" s="190">
        <f t="shared" si="4"/>
        <v>0</v>
      </c>
      <c r="K38" s="215"/>
      <c r="L38" s="216"/>
      <c r="M38" s="216"/>
      <c r="N38" s="216"/>
      <c r="O38" s="180"/>
      <c r="P38" s="217"/>
      <c r="Q38" s="184"/>
      <c r="R38" s="216"/>
      <c r="S38" s="216"/>
      <c r="T38" s="216"/>
      <c r="U38" s="180"/>
      <c r="V38" s="228"/>
    </row>
    <row r="39" spans="1:22" ht="18" customHeight="1" thickTop="1" x14ac:dyDescent="0.25">
      <c r="A39" s="371">
        <v>4</v>
      </c>
      <c r="B39" s="374"/>
      <c r="C39" s="319"/>
      <c r="D39" s="319"/>
      <c r="E39" s="199"/>
      <c r="F39" s="315"/>
      <c r="G39" s="316"/>
      <c r="H39" s="178">
        <f t="shared" si="2"/>
        <v>0</v>
      </c>
      <c r="I39" s="200">
        <f t="shared" si="3"/>
        <v>0</v>
      </c>
      <c r="J39" s="201">
        <f t="shared" si="4"/>
        <v>0</v>
      </c>
      <c r="K39" s="202"/>
      <c r="L39" s="203"/>
      <c r="M39" s="203"/>
      <c r="N39" s="203"/>
      <c r="O39" s="204"/>
      <c r="P39" s="205"/>
      <c r="Q39" s="326">
        <f t="shared" ref="Q39" si="7">SUM(P39:P43)</f>
        <v>0</v>
      </c>
      <c r="R39" s="203"/>
      <c r="S39" s="203"/>
      <c r="T39" s="203"/>
      <c r="U39" s="204"/>
      <c r="V39" s="224"/>
    </row>
    <row r="40" spans="1:22" ht="18" customHeight="1" x14ac:dyDescent="0.25">
      <c r="A40" s="369"/>
      <c r="B40" s="370"/>
      <c r="C40" s="317"/>
      <c r="D40" s="317"/>
      <c r="E40" s="120"/>
      <c r="F40" s="304"/>
      <c r="G40" s="305"/>
      <c r="H40" s="178">
        <f t="shared" si="2"/>
        <v>0</v>
      </c>
      <c r="I40" s="141">
        <f t="shared" si="3"/>
        <v>0</v>
      </c>
      <c r="J40" s="83">
        <f t="shared" si="4"/>
        <v>0</v>
      </c>
      <c r="K40" s="106"/>
      <c r="L40" s="107"/>
      <c r="M40" s="107"/>
      <c r="N40" s="107"/>
      <c r="O40" s="173"/>
      <c r="P40" s="108"/>
      <c r="Q40" s="327"/>
      <c r="R40" s="107"/>
      <c r="S40" s="107"/>
      <c r="T40" s="107"/>
      <c r="U40" s="173"/>
      <c r="V40" s="225"/>
    </row>
    <row r="41" spans="1:22" ht="18" customHeight="1" x14ac:dyDescent="0.25">
      <c r="A41" s="369"/>
      <c r="B41" s="370"/>
      <c r="C41" s="317"/>
      <c r="D41" s="317"/>
      <c r="E41" s="120"/>
      <c r="F41" s="304"/>
      <c r="G41" s="305"/>
      <c r="H41" s="178">
        <f t="shared" si="2"/>
        <v>0</v>
      </c>
      <c r="I41" s="141">
        <f t="shared" si="3"/>
        <v>0</v>
      </c>
      <c r="J41" s="83">
        <f t="shared" si="4"/>
        <v>0</v>
      </c>
      <c r="K41" s="106"/>
      <c r="L41" s="107"/>
      <c r="M41" s="107"/>
      <c r="N41" s="107"/>
      <c r="O41" s="173"/>
      <c r="P41" s="108"/>
      <c r="Q41" s="327"/>
      <c r="R41" s="107"/>
      <c r="S41" s="107"/>
      <c r="T41" s="107"/>
      <c r="U41" s="173"/>
      <c r="V41" s="225"/>
    </row>
    <row r="42" spans="1:22" ht="18" customHeight="1" x14ac:dyDescent="0.25">
      <c r="A42" s="369"/>
      <c r="B42" s="370"/>
      <c r="C42" s="317"/>
      <c r="D42" s="317"/>
      <c r="E42" s="120"/>
      <c r="F42" s="304"/>
      <c r="G42" s="305"/>
      <c r="H42" s="178">
        <f t="shared" si="2"/>
        <v>0</v>
      </c>
      <c r="I42" s="141">
        <f t="shared" si="3"/>
        <v>0</v>
      </c>
      <c r="J42" s="83">
        <f t="shared" si="4"/>
        <v>0</v>
      </c>
      <c r="K42" s="106"/>
      <c r="L42" s="107"/>
      <c r="M42" s="107"/>
      <c r="N42" s="107"/>
      <c r="O42" s="173"/>
      <c r="P42" s="108"/>
      <c r="Q42" s="327"/>
      <c r="R42" s="107"/>
      <c r="S42" s="107"/>
      <c r="T42" s="107"/>
      <c r="U42" s="173"/>
      <c r="V42" s="225"/>
    </row>
    <row r="43" spans="1:22" ht="18" customHeight="1" x14ac:dyDescent="0.25">
      <c r="A43" s="369"/>
      <c r="B43" s="370"/>
      <c r="C43" s="317"/>
      <c r="D43" s="317"/>
      <c r="E43" s="120"/>
      <c r="F43" s="304"/>
      <c r="G43" s="305"/>
      <c r="H43" s="178">
        <f t="shared" si="2"/>
        <v>0</v>
      </c>
      <c r="I43" s="141">
        <f t="shared" si="3"/>
        <v>0</v>
      </c>
      <c r="J43" s="83">
        <f t="shared" si="4"/>
        <v>0</v>
      </c>
      <c r="K43" s="106"/>
      <c r="L43" s="107"/>
      <c r="M43" s="107"/>
      <c r="N43" s="107"/>
      <c r="O43" s="173"/>
      <c r="P43" s="108"/>
      <c r="Q43" s="327"/>
      <c r="R43" s="107"/>
      <c r="S43" s="107"/>
      <c r="T43" s="107"/>
      <c r="U43" s="173"/>
      <c r="V43" s="225"/>
    </row>
    <row r="44" spans="1:22" ht="18" customHeight="1" x14ac:dyDescent="0.25">
      <c r="A44" s="369"/>
      <c r="B44" s="370"/>
      <c r="C44" s="317"/>
      <c r="D44" s="317"/>
      <c r="E44" s="120"/>
      <c r="F44" s="304"/>
      <c r="G44" s="305"/>
      <c r="H44" s="178">
        <f t="shared" si="2"/>
        <v>0</v>
      </c>
      <c r="I44" s="141">
        <f t="shared" si="3"/>
        <v>0</v>
      </c>
      <c r="J44" s="83">
        <f t="shared" si="4"/>
        <v>0</v>
      </c>
      <c r="K44" s="106"/>
      <c r="L44" s="107"/>
      <c r="M44" s="107"/>
      <c r="N44" s="107"/>
      <c r="O44" s="173"/>
      <c r="P44" s="108"/>
      <c r="Q44" s="229"/>
      <c r="R44" s="107"/>
      <c r="S44" s="107"/>
      <c r="T44" s="107"/>
      <c r="U44" s="173"/>
      <c r="V44" s="225"/>
    </row>
    <row r="45" spans="1:22" ht="18" customHeight="1" x14ac:dyDescent="0.25">
      <c r="A45" s="369"/>
      <c r="B45" s="370"/>
      <c r="C45" s="317"/>
      <c r="D45" s="317"/>
      <c r="E45" s="120"/>
      <c r="F45" s="304"/>
      <c r="G45" s="305"/>
      <c r="H45" s="178">
        <f t="shared" si="2"/>
        <v>0</v>
      </c>
      <c r="I45" s="141">
        <f t="shared" si="3"/>
        <v>0</v>
      </c>
      <c r="J45" s="83">
        <f t="shared" si="4"/>
        <v>0</v>
      </c>
      <c r="K45" s="106"/>
      <c r="L45" s="107"/>
      <c r="M45" s="107"/>
      <c r="N45" s="107"/>
      <c r="O45" s="173"/>
      <c r="P45" s="108"/>
      <c r="Q45" s="229"/>
      <c r="R45" s="107"/>
      <c r="S45" s="107"/>
      <c r="T45" s="107"/>
      <c r="U45" s="173"/>
      <c r="V45" s="225"/>
    </row>
    <row r="46" spans="1:22" ht="18" customHeight="1" x14ac:dyDescent="0.25">
      <c r="A46" s="369"/>
      <c r="B46" s="370"/>
      <c r="C46" s="317"/>
      <c r="D46" s="317"/>
      <c r="E46" s="120"/>
      <c r="F46" s="304"/>
      <c r="G46" s="305"/>
      <c r="H46" s="178">
        <f t="shared" si="2"/>
        <v>0</v>
      </c>
      <c r="I46" s="141">
        <f t="shared" si="3"/>
        <v>0</v>
      </c>
      <c r="J46" s="83">
        <f t="shared" si="4"/>
        <v>0</v>
      </c>
      <c r="K46" s="106"/>
      <c r="L46" s="107"/>
      <c r="M46" s="107"/>
      <c r="N46" s="107"/>
      <c r="O46" s="173"/>
      <c r="P46" s="108"/>
      <c r="Q46" s="229"/>
      <c r="R46" s="107"/>
      <c r="S46" s="107"/>
      <c r="T46" s="107"/>
      <c r="U46" s="173"/>
      <c r="V46" s="225"/>
    </row>
    <row r="47" spans="1:22" ht="18" customHeight="1" x14ac:dyDescent="0.25">
      <c r="A47" s="369"/>
      <c r="B47" s="370"/>
      <c r="C47" s="317"/>
      <c r="D47" s="317"/>
      <c r="E47" s="120"/>
      <c r="F47" s="304"/>
      <c r="G47" s="305"/>
      <c r="H47" s="178">
        <f t="shared" si="2"/>
        <v>0</v>
      </c>
      <c r="I47" s="141">
        <f t="shared" si="3"/>
        <v>0</v>
      </c>
      <c r="J47" s="83">
        <f t="shared" si="4"/>
        <v>0</v>
      </c>
      <c r="K47" s="106"/>
      <c r="L47" s="107"/>
      <c r="M47" s="107"/>
      <c r="N47" s="107"/>
      <c r="O47" s="173"/>
      <c r="P47" s="108"/>
      <c r="Q47" s="229"/>
      <c r="R47" s="107"/>
      <c r="S47" s="107"/>
      <c r="T47" s="107"/>
      <c r="U47" s="173"/>
      <c r="V47" s="225"/>
    </row>
    <row r="48" spans="1:22" ht="18" customHeight="1" thickBot="1" x14ac:dyDescent="0.3">
      <c r="A48" s="372"/>
      <c r="B48" s="375"/>
      <c r="C48" s="320"/>
      <c r="D48" s="320"/>
      <c r="E48" s="206"/>
      <c r="F48" s="309"/>
      <c r="G48" s="310"/>
      <c r="H48" s="178">
        <f t="shared" si="2"/>
        <v>0</v>
      </c>
      <c r="I48" s="207">
        <f t="shared" si="3"/>
        <v>0</v>
      </c>
      <c r="J48" s="208">
        <f t="shared" si="4"/>
        <v>0</v>
      </c>
      <c r="K48" s="209"/>
      <c r="L48" s="210"/>
      <c r="M48" s="210"/>
      <c r="N48" s="210"/>
      <c r="O48" s="211"/>
      <c r="P48" s="212"/>
      <c r="Q48" s="213"/>
      <c r="R48" s="210"/>
      <c r="S48" s="210"/>
      <c r="T48" s="210"/>
      <c r="U48" s="211"/>
      <c r="V48" s="226"/>
    </row>
    <row r="49" spans="1:22" ht="18" customHeight="1" thickTop="1" x14ac:dyDescent="0.25">
      <c r="A49" s="369">
        <v>5</v>
      </c>
      <c r="B49" s="370"/>
      <c r="C49" s="317"/>
      <c r="D49" s="317"/>
      <c r="E49" s="195"/>
      <c r="F49" s="311"/>
      <c r="G49" s="312"/>
      <c r="H49" s="178">
        <f t="shared" si="2"/>
        <v>0</v>
      </c>
      <c r="I49" s="141">
        <f t="shared" si="3"/>
        <v>0</v>
      </c>
      <c r="J49" s="83">
        <f t="shared" si="4"/>
        <v>0</v>
      </c>
      <c r="K49" s="196"/>
      <c r="L49" s="197"/>
      <c r="M49" s="197"/>
      <c r="N49" s="197"/>
      <c r="O49" s="181"/>
      <c r="P49" s="198"/>
      <c r="Q49" s="328">
        <f t="shared" ref="Q49" si="8">SUM(P49:P53)</f>
        <v>0</v>
      </c>
      <c r="R49" s="197"/>
      <c r="S49" s="197"/>
      <c r="T49" s="197"/>
      <c r="U49" s="181"/>
      <c r="V49" s="227"/>
    </row>
    <row r="50" spans="1:22" ht="18" customHeight="1" x14ac:dyDescent="0.25">
      <c r="A50" s="369"/>
      <c r="B50" s="370"/>
      <c r="C50" s="317"/>
      <c r="D50" s="317"/>
      <c r="E50" s="120"/>
      <c r="F50" s="304"/>
      <c r="G50" s="305"/>
      <c r="H50" s="178">
        <f t="shared" si="2"/>
        <v>0</v>
      </c>
      <c r="I50" s="141">
        <f t="shared" si="3"/>
        <v>0</v>
      </c>
      <c r="J50" s="83">
        <f t="shared" si="4"/>
        <v>0</v>
      </c>
      <c r="K50" s="106"/>
      <c r="L50" s="107"/>
      <c r="M50" s="107"/>
      <c r="N50" s="107"/>
      <c r="O50" s="173"/>
      <c r="P50" s="108"/>
      <c r="Q50" s="327"/>
      <c r="R50" s="107"/>
      <c r="S50" s="107"/>
      <c r="T50" s="107"/>
      <c r="U50" s="173"/>
      <c r="V50" s="225"/>
    </row>
    <row r="51" spans="1:22" ht="18" customHeight="1" x14ac:dyDescent="0.25">
      <c r="A51" s="369"/>
      <c r="B51" s="370"/>
      <c r="C51" s="317"/>
      <c r="D51" s="317"/>
      <c r="E51" s="120"/>
      <c r="F51" s="304"/>
      <c r="G51" s="305"/>
      <c r="H51" s="178">
        <f t="shared" si="2"/>
        <v>0</v>
      </c>
      <c r="I51" s="141">
        <f t="shared" si="3"/>
        <v>0</v>
      </c>
      <c r="J51" s="83">
        <f t="shared" si="4"/>
        <v>0</v>
      </c>
      <c r="K51" s="106"/>
      <c r="L51" s="107"/>
      <c r="M51" s="107"/>
      <c r="N51" s="107"/>
      <c r="O51" s="173"/>
      <c r="P51" s="108"/>
      <c r="Q51" s="327"/>
      <c r="R51" s="107"/>
      <c r="S51" s="107"/>
      <c r="T51" s="107"/>
      <c r="U51" s="173"/>
      <c r="V51" s="225"/>
    </row>
    <row r="52" spans="1:22" ht="18" customHeight="1" x14ac:dyDescent="0.25">
      <c r="A52" s="369"/>
      <c r="B52" s="370"/>
      <c r="C52" s="317"/>
      <c r="D52" s="317"/>
      <c r="E52" s="120"/>
      <c r="F52" s="304"/>
      <c r="G52" s="305"/>
      <c r="H52" s="178">
        <f t="shared" si="2"/>
        <v>0</v>
      </c>
      <c r="I52" s="141">
        <f t="shared" si="3"/>
        <v>0</v>
      </c>
      <c r="J52" s="83">
        <f t="shared" si="4"/>
        <v>0</v>
      </c>
      <c r="K52" s="106"/>
      <c r="L52" s="107"/>
      <c r="M52" s="107"/>
      <c r="N52" s="107"/>
      <c r="O52" s="173"/>
      <c r="P52" s="108"/>
      <c r="Q52" s="327"/>
      <c r="R52" s="107"/>
      <c r="S52" s="107"/>
      <c r="T52" s="107"/>
      <c r="U52" s="173"/>
      <c r="V52" s="225"/>
    </row>
    <row r="53" spans="1:22" ht="18" customHeight="1" x14ac:dyDescent="0.25">
      <c r="A53" s="369"/>
      <c r="B53" s="370"/>
      <c r="C53" s="317"/>
      <c r="D53" s="317"/>
      <c r="E53" s="120"/>
      <c r="F53" s="304"/>
      <c r="G53" s="305"/>
      <c r="H53" s="178">
        <f t="shared" si="2"/>
        <v>0</v>
      </c>
      <c r="I53" s="141">
        <f t="shared" si="3"/>
        <v>0</v>
      </c>
      <c r="J53" s="83">
        <f t="shared" si="4"/>
        <v>0</v>
      </c>
      <c r="K53" s="106"/>
      <c r="L53" s="107"/>
      <c r="M53" s="107"/>
      <c r="N53" s="107"/>
      <c r="O53" s="173"/>
      <c r="P53" s="108"/>
      <c r="Q53" s="327"/>
      <c r="R53" s="107"/>
      <c r="S53" s="107"/>
      <c r="T53" s="107"/>
      <c r="U53" s="173"/>
      <c r="V53" s="225"/>
    </row>
    <row r="54" spans="1:22" ht="18" customHeight="1" x14ac:dyDescent="0.25">
      <c r="A54" s="369"/>
      <c r="B54" s="370"/>
      <c r="C54" s="317"/>
      <c r="D54" s="317"/>
      <c r="E54" s="120"/>
      <c r="F54" s="304"/>
      <c r="G54" s="305"/>
      <c r="H54" s="178">
        <f t="shared" si="2"/>
        <v>0</v>
      </c>
      <c r="I54" s="141">
        <f t="shared" si="3"/>
        <v>0</v>
      </c>
      <c r="J54" s="83">
        <f t="shared" si="4"/>
        <v>0</v>
      </c>
      <c r="K54" s="106"/>
      <c r="L54" s="107"/>
      <c r="M54" s="107"/>
      <c r="N54" s="107"/>
      <c r="O54" s="173"/>
      <c r="P54" s="108"/>
      <c r="Q54" s="185"/>
      <c r="R54" s="107"/>
      <c r="S54" s="107"/>
      <c r="T54" s="107"/>
      <c r="U54" s="173"/>
      <c r="V54" s="225"/>
    </row>
    <row r="55" spans="1:22" ht="18" customHeight="1" x14ac:dyDescent="0.25">
      <c r="A55" s="369"/>
      <c r="B55" s="370"/>
      <c r="C55" s="317"/>
      <c r="D55" s="317"/>
      <c r="E55" s="120"/>
      <c r="F55" s="304"/>
      <c r="G55" s="305"/>
      <c r="H55" s="178">
        <f t="shared" si="2"/>
        <v>0</v>
      </c>
      <c r="I55" s="141">
        <f t="shared" si="3"/>
        <v>0</v>
      </c>
      <c r="J55" s="83">
        <f t="shared" si="4"/>
        <v>0</v>
      </c>
      <c r="K55" s="106"/>
      <c r="L55" s="107"/>
      <c r="M55" s="107"/>
      <c r="N55" s="107"/>
      <c r="O55" s="173"/>
      <c r="P55" s="108"/>
      <c r="Q55" s="185"/>
      <c r="R55" s="107"/>
      <c r="S55" s="107"/>
      <c r="T55" s="107"/>
      <c r="U55" s="173"/>
      <c r="V55" s="225"/>
    </row>
    <row r="56" spans="1:22" ht="18" customHeight="1" x14ac:dyDescent="0.25">
      <c r="A56" s="369"/>
      <c r="B56" s="370"/>
      <c r="C56" s="317"/>
      <c r="D56" s="317"/>
      <c r="E56" s="120"/>
      <c r="F56" s="304"/>
      <c r="G56" s="305"/>
      <c r="H56" s="178">
        <f t="shared" si="2"/>
        <v>0</v>
      </c>
      <c r="I56" s="141">
        <f t="shared" si="3"/>
        <v>0</v>
      </c>
      <c r="J56" s="83">
        <f t="shared" si="4"/>
        <v>0</v>
      </c>
      <c r="K56" s="106"/>
      <c r="L56" s="107"/>
      <c r="M56" s="107"/>
      <c r="N56" s="107"/>
      <c r="O56" s="173"/>
      <c r="P56" s="108"/>
      <c r="Q56" s="185"/>
      <c r="R56" s="107"/>
      <c r="S56" s="107"/>
      <c r="T56" s="107"/>
      <c r="U56" s="173"/>
      <c r="V56" s="225"/>
    </row>
    <row r="57" spans="1:22" ht="18" customHeight="1" x14ac:dyDescent="0.25">
      <c r="A57" s="369"/>
      <c r="B57" s="370"/>
      <c r="C57" s="317"/>
      <c r="D57" s="317"/>
      <c r="E57" s="120"/>
      <c r="F57" s="304"/>
      <c r="G57" s="305"/>
      <c r="H57" s="178">
        <f t="shared" si="2"/>
        <v>0</v>
      </c>
      <c r="I57" s="141">
        <f t="shared" si="3"/>
        <v>0</v>
      </c>
      <c r="J57" s="83">
        <f t="shared" si="4"/>
        <v>0</v>
      </c>
      <c r="K57" s="106"/>
      <c r="L57" s="107"/>
      <c r="M57" s="107"/>
      <c r="N57" s="107"/>
      <c r="O57" s="173"/>
      <c r="P57" s="108"/>
      <c r="Q57" s="185"/>
      <c r="R57" s="107"/>
      <c r="S57" s="107"/>
      <c r="T57" s="107"/>
      <c r="U57" s="173"/>
      <c r="V57" s="225"/>
    </row>
    <row r="58" spans="1:22" ht="18" customHeight="1" thickBot="1" x14ac:dyDescent="0.3">
      <c r="A58" s="369"/>
      <c r="B58" s="370"/>
      <c r="C58" s="317"/>
      <c r="D58" s="317"/>
      <c r="E58" s="214"/>
      <c r="F58" s="313"/>
      <c r="G58" s="314"/>
      <c r="H58" s="178">
        <f t="shared" si="2"/>
        <v>0</v>
      </c>
      <c r="I58" s="189">
        <f t="shared" si="3"/>
        <v>0</v>
      </c>
      <c r="J58" s="190">
        <f t="shared" si="4"/>
        <v>0</v>
      </c>
      <c r="K58" s="215"/>
      <c r="L58" s="216"/>
      <c r="M58" s="216"/>
      <c r="N58" s="216"/>
      <c r="O58" s="180"/>
      <c r="P58" s="217"/>
      <c r="Q58" s="184"/>
      <c r="R58" s="216"/>
      <c r="S58" s="216"/>
      <c r="T58" s="216"/>
      <c r="U58" s="180"/>
      <c r="V58" s="228"/>
    </row>
    <row r="59" spans="1:22" ht="18" customHeight="1" thickTop="1" x14ac:dyDescent="0.25">
      <c r="A59" s="371">
        <v>6</v>
      </c>
      <c r="B59" s="374"/>
      <c r="C59" s="319"/>
      <c r="D59" s="319"/>
      <c r="E59" s="199"/>
      <c r="F59" s="315"/>
      <c r="G59" s="316"/>
      <c r="H59" s="178">
        <f t="shared" si="2"/>
        <v>0</v>
      </c>
      <c r="I59" s="200">
        <f t="shared" si="3"/>
        <v>0</v>
      </c>
      <c r="J59" s="201">
        <f t="shared" si="4"/>
        <v>0</v>
      </c>
      <c r="K59" s="202"/>
      <c r="L59" s="203"/>
      <c r="M59" s="203"/>
      <c r="N59" s="203"/>
      <c r="O59" s="204"/>
      <c r="P59" s="205"/>
      <c r="Q59" s="326">
        <f t="shared" ref="Q59" si="9">SUM(P59:P63)</f>
        <v>0</v>
      </c>
      <c r="R59" s="203"/>
      <c r="S59" s="203"/>
      <c r="T59" s="203"/>
      <c r="U59" s="204"/>
      <c r="V59" s="224"/>
    </row>
    <row r="60" spans="1:22" ht="18" customHeight="1" x14ac:dyDescent="0.25">
      <c r="A60" s="369"/>
      <c r="B60" s="370"/>
      <c r="C60" s="317"/>
      <c r="D60" s="317"/>
      <c r="E60" s="120"/>
      <c r="F60" s="304"/>
      <c r="G60" s="305"/>
      <c r="H60" s="178">
        <f t="shared" si="2"/>
        <v>0</v>
      </c>
      <c r="I60" s="141">
        <f t="shared" si="3"/>
        <v>0</v>
      </c>
      <c r="J60" s="83">
        <f t="shared" si="4"/>
        <v>0</v>
      </c>
      <c r="K60" s="106"/>
      <c r="L60" s="107"/>
      <c r="M60" s="107"/>
      <c r="N60" s="107"/>
      <c r="O60" s="173"/>
      <c r="P60" s="108"/>
      <c r="Q60" s="327"/>
      <c r="R60" s="107"/>
      <c r="S60" s="107"/>
      <c r="T60" s="107"/>
      <c r="U60" s="173"/>
      <c r="V60" s="225"/>
    </row>
    <row r="61" spans="1:22" ht="18" customHeight="1" x14ac:dyDescent="0.25">
      <c r="A61" s="369"/>
      <c r="B61" s="370"/>
      <c r="C61" s="317"/>
      <c r="D61" s="317"/>
      <c r="E61" s="120"/>
      <c r="F61" s="304"/>
      <c r="G61" s="305"/>
      <c r="H61" s="178">
        <f t="shared" si="2"/>
        <v>0</v>
      </c>
      <c r="I61" s="141">
        <f t="shared" si="3"/>
        <v>0</v>
      </c>
      <c r="J61" s="83">
        <f t="shared" si="4"/>
        <v>0</v>
      </c>
      <c r="K61" s="106"/>
      <c r="L61" s="107"/>
      <c r="M61" s="107"/>
      <c r="N61" s="107"/>
      <c r="O61" s="173"/>
      <c r="P61" s="108"/>
      <c r="Q61" s="327"/>
      <c r="R61" s="107"/>
      <c r="S61" s="107"/>
      <c r="T61" s="107"/>
      <c r="U61" s="173"/>
      <c r="V61" s="225"/>
    </row>
    <row r="62" spans="1:22" ht="18" customHeight="1" x14ac:dyDescent="0.25">
      <c r="A62" s="369"/>
      <c r="B62" s="370"/>
      <c r="C62" s="317"/>
      <c r="D62" s="317"/>
      <c r="E62" s="120"/>
      <c r="F62" s="304"/>
      <c r="G62" s="305"/>
      <c r="H62" s="178">
        <f t="shared" si="2"/>
        <v>0</v>
      </c>
      <c r="I62" s="141">
        <f t="shared" si="3"/>
        <v>0</v>
      </c>
      <c r="J62" s="83">
        <f t="shared" si="4"/>
        <v>0</v>
      </c>
      <c r="K62" s="106"/>
      <c r="L62" s="107"/>
      <c r="M62" s="107"/>
      <c r="N62" s="107"/>
      <c r="O62" s="173"/>
      <c r="P62" s="108"/>
      <c r="Q62" s="327"/>
      <c r="R62" s="107"/>
      <c r="S62" s="107"/>
      <c r="T62" s="107"/>
      <c r="U62" s="173"/>
      <c r="V62" s="225"/>
    </row>
    <row r="63" spans="1:22" ht="18" customHeight="1" x14ac:dyDescent="0.25">
      <c r="A63" s="369"/>
      <c r="B63" s="370"/>
      <c r="C63" s="317"/>
      <c r="D63" s="317"/>
      <c r="E63" s="120"/>
      <c r="F63" s="304"/>
      <c r="G63" s="305"/>
      <c r="H63" s="178">
        <f t="shared" si="2"/>
        <v>0</v>
      </c>
      <c r="I63" s="141">
        <f t="shared" si="3"/>
        <v>0</v>
      </c>
      <c r="J63" s="83">
        <f t="shared" si="4"/>
        <v>0</v>
      </c>
      <c r="K63" s="106"/>
      <c r="L63" s="107"/>
      <c r="M63" s="107"/>
      <c r="N63" s="107"/>
      <c r="O63" s="173"/>
      <c r="P63" s="108"/>
      <c r="Q63" s="327"/>
      <c r="R63" s="107"/>
      <c r="S63" s="107"/>
      <c r="T63" s="107"/>
      <c r="U63" s="173"/>
      <c r="V63" s="225"/>
    </row>
    <row r="64" spans="1:22" ht="18" customHeight="1" x14ac:dyDescent="0.25">
      <c r="A64" s="369"/>
      <c r="B64" s="370"/>
      <c r="C64" s="317"/>
      <c r="D64" s="317"/>
      <c r="E64" s="120"/>
      <c r="F64" s="304"/>
      <c r="G64" s="305"/>
      <c r="H64" s="178">
        <f t="shared" si="2"/>
        <v>0</v>
      </c>
      <c r="I64" s="141">
        <f t="shared" si="3"/>
        <v>0</v>
      </c>
      <c r="J64" s="83">
        <f t="shared" si="4"/>
        <v>0</v>
      </c>
      <c r="K64" s="106"/>
      <c r="L64" s="107"/>
      <c r="M64" s="107"/>
      <c r="N64" s="107"/>
      <c r="O64" s="173"/>
      <c r="P64" s="108"/>
      <c r="Q64" s="229"/>
      <c r="R64" s="107"/>
      <c r="S64" s="107"/>
      <c r="T64" s="107"/>
      <c r="U64" s="173"/>
      <c r="V64" s="225"/>
    </row>
    <row r="65" spans="1:22" ht="18" customHeight="1" x14ac:dyDescent="0.25">
      <c r="A65" s="369"/>
      <c r="B65" s="370"/>
      <c r="C65" s="317"/>
      <c r="D65" s="317"/>
      <c r="E65" s="120"/>
      <c r="F65" s="304"/>
      <c r="G65" s="305"/>
      <c r="H65" s="178">
        <f t="shared" si="2"/>
        <v>0</v>
      </c>
      <c r="I65" s="141">
        <f t="shared" si="3"/>
        <v>0</v>
      </c>
      <c r="J65" s="83">
        <f t="shared" si="4"/>
        <v>0</v>
      </c>
      <c r="K65" s="106"/>
      <c r="L65" s="107"/>
      <c r="M65" s="107"/>
      <c r="N65" s="107"/>
      <c r="O65" s="173"/>
      <c r="P65" s="108"/>
      <c r="Q65" s="229"/>
      <c r="R65" s="107"/>
      <c r="S65" s="107"/>
      <c r="T65" s="107"/>
      <c r="U65" s="173"/>
      <c r="V65" s="225"/>
    </row>
    <row r="66" spans="1:22" ht="18" customHeight="1" x14ac:dyDescent="0.25">
      <c r="A66" s="369"/>
      <c r="B66" s="370"/>
      <c r="C66" s="317"/>
      <c r="D66" s="317"/>
      <c r="E66" s="120"/>
      <c r="F66" s="304"/>
      <c r="G66" s="305"/>
      <c r="H66" s="178">
        <f t="shared" si="2"/>
        <v>0</v>
      </c>
      <c r="I66" s="141">
        <f t="shared" si="3"/>
        <v>0</v>
      </c>
      <c r="J66" s="83">
        <f t="shared" si="4"/>
        <v>0</v>
      </c>
      <c r="K66" s="106"/>
      <c r="L66" s="107"/>
      <c r="M66" s="107"/>
      <c r="N66" s="107"/>
      <c r="O66" s="173"/>
      <c r="P66" s="108"/>
      <c r="Q66" s="229"/>
      <c r="R66" s="107"/>
      <c r="S66" s="107"/>
      <c r="T66" s="107"/>
      <c r="U66" s="173"/>
      <c r="V66" s="225"/>
    </row>
    <row r="67" spans="1:22" ht="18" customHeight="1" x14ac:dyDescent="0.25">
      <c r="A67" s="369"/>
      <c r="B67" s="370"/>
      <c r="C67" s="317"/>
      <c r="D67" s="317"/>
      <c r="E67" s="120"/>
      <c r="F67" s="304"/>
      <c r="G67" s="305"/>
      <c r="H67" s="178">
        <f t="shared" si="2"/>
        <v>0</v>
      </c>
      <c r="I67" s="141">
        <f t="shared" si="3"/>
        <v>0</v>
      </c>
      <c r="J67" s="83">
        <f t="shared" si="4"/>
        <v>0</v>
      </c>
      <c r="K67" s="106"/>
      <c r="L67" s="107"/>
      <c r="M67" s="107"/>
      <c r="N67" s="107"/>
      <c r="O67" s="173"/>
      <c r="P67" s="108"/>
      <c r="Q67" s="229"/>
      <c r="R67" s="107"/>
      <c r="S67" s="107"/>
      <c r="T67" s="107"/>
      <c r="U67" s="173"/>
      <c r="V67" s="225"/>
    </row>
    <row r="68" spans="1:22" ht="18" customHeight="1" thickBot="1" x14ac:dyDescent="0.3">
      <c r="A68" s="372"/>
      <c r="B68" s="375"/>
      <c r="C68" s="320"/>
      <c r="D68" s="320"/>
      <c r="E68" s="206"/>
      <c r="F68" s="309"/>
      <c r="G68" s="310"/>
      <c r="H68" s="178">
        <f t="shared" si="2"/>
        <v>0</v>
      </c>
      <c r="I68" s="207">
        <f t="shared" si="3"/>
        <v>0</v>
      </c>
      <c r="J68" s="208">
        <f t="shared" si="4"/>
        <v>0</v>
      </c>
      <c r="K68" s="209"/>
      <c r="L68" s="210"/>
      <c r="M68" s="210"/>
      <c r="N68" s="210"/>
      <c r="O68" s="211"/>
      <c r="P68" s="212"/>
      <c r="Q68" s="213"/>
      <c r="R68" s="210"/>
      <c r="S68" s="210"/>
      <c r="T68" s="210"/>
      <c r="U68" s="211"/>
      <c r="V68" s="226"/>
    </row>
    <row r="69" spans="1:22" ht="18" customHeight="1" thickTop="1" x14ac:dyDescent="0.25">
      <c r="A69" s="369">
        <v>7</v>
      </c>
      <c r="B69" s="370"/>
      <c r="C69" s="317"/>
      <c r="D69" s="317"/>
      <c r="E69" s="195"/>
      <c r="F69" s="311"/>
      <c r="G69" s="312"/>
      <c r="H69" s="178">
        <f t="shared" si="2"/>
        <v>0</v>
      </c>
      <c r="I69" s="141">
        <f t="shared" si="3"/>
        <v>0</v>
      </c>
      <c r="J69" s="83">
        <f t="shared" si="4"/>
        <v>0</v>
      </c>
      <c r="K69" s="196"/>
      <c r="L69" s="197"/>
      <c r="M69" s="197"/>
      <c r="N69" s="197"/>
      <c r="O69" s="181"/>
      <c r="P69" s="198"/>
      <c r="Q69" s="328">
        <f t="shared" ref="Q69" si="10">SUM(P69:P73)</f>
        <v>0</v>
      </c>
      <c r="R69" s="197"/>
      <c r="S69" s="197"/>
      <c r="T69" s="197"/>
      <c r="U69" s="181"/>
      <c r="V69" s="227"/>
    </row>
    <row r="70" spans="1:22" ht="18" customHeight="1" x14ac:dyDescent="0.25">
      <c r="A70" s="369"/>
      <c r="B70" s="370"/>
      <c r="C70" s="317"/>
      <c r="D70" s="317"/>
      <c r="E70" s="120"/>
      <c r="F70" s="304"/>
      <c r="G70" s="305"/>
      <c r="H70" s="178">
        <f t="shared" si="2"/>
        <v>0</v>
      </c>
      <c r="I70" s="141">
        <f t="shared" si="3"/>
        <v>0</v>
      </c>
      <c r="J70" s="83">
        <f t="shared" si="4"/>
        <v>0</v>
      </c>
      <c r="K70" s="106"/>
      <c r="L70" s="107"/>
      <c r="M70" s="107"/>
      <c r="N70" s="107"/>
      <c r="O70" s="173"/>
      <c r="P70" s="108"/>
      <c r="Q70" s="327"/>
      <c r="R70" s="107"/>
      <c r="S70" s="107"/>
      <c r="T70" s="107"/>
      <c r="U70" s="173"/>
      <c r="V70" s="225"/>
    </row>
    <row r="71" spans="1:22" ht="18" customHeight="1" x14ac:dyDescent="0.25">
      <c r="A71" s="369"/>
      <c r="B71" s="370"/>
      <c r="C71" s="317"/>
      <c r="D71" s="317"/>
      <c r="E71" s="120"/>
      <c r="F71" s="304"/>
      <c r="G71" s="305"/>
      <c r="H71" s="178">
        <f t="shared" si="2"/>
        <v>0</v>
      </c>
      <c r="I71" s="141">
        <f t="shared" si="3"/>
        <v>0</v>
      </c>
      <c r="J71" s="83">
        <f t="shared" si="4"/>
        <v>0</v>
      </c>
      <c r="K71" s="106"/>
      <c r="L71" s="107"/>
      <c r="M71" s="107"/>
      <c r="N71" s="107"/>
      <c r="O71" s="173"/>
      <c r="P71" s="108"/>
      <c r="Q71" s="327"/>
      <c r="R71" s="107"/>
      <c r="S71" s="107"/>
      <c r="T71" s="107"/>
      <c r="U71" s="173"/>
      <c r="V71" s="225"/>
    </row>
    <row r="72" spans="1:22" ht="18" customHeight="1" x14ac:dyDescent="0.25">
      <c r="A72" s="369"/>
      <c r="B72" s="370"/>
      <c r="C72" s="317"/>
      <c r="D72" s="317"/>
      <c r="E72" s="120"/>
      <c r="F72" s="304"/>
      <c r="G72" s="305"/>
      <c r="H72" s="178">
        <f t="shared" si="2"/>
        <v>0</v>
      </c>
      <c r="I72" s="141">
        <f t="shared" si="3"/>
        <v>0</v>
      </c>
      <c r="J72" s="83">
        <f t="shared" si="4"/>
        <v>0</v>
      </c>
      <c r="K72" s="106"/>
      <c r="L72" s="107"/>
      <c r="M72" s="107"/>
      <c r="N72" s="107"/>
      <c r="O72" s="173"/>
      <c r="P72" s="108"/>
      <c r="Q72" s="327"/>
      <c r="R72" s="107"/>
      <c r="S72" s="107"/>
      <c r="T72" s="107"/>
      <c r="U72" s="173"/>
      <c r="V72" s="225"/>
    </row>
    <row r="73" spans="1:22" ht="18" customHeight="1" x14ac:dyDescent="0.25">
      <c r="A73" s="369"/>
      <c r="B73" s="370"/>
      <c r="C73" s="317"/>
      <c r="D73" s="317"/>
      <c r="E73" s="120"/>
      <c r="F73" s="304"/>
      <c r="G73" s="305"/>
      <c r="H73" s="178">
        <f t="shared" si="2"/>
        <v>0</v>
      </c>
      <c r="I73" s="141">
        <f t="shared" si="3"/>
        <v>0</v>
      </c>
      <c r="J73" s="83">
        <f t="shared" si="4"/>
        <v>0</v>
      </c>
      <c r="K73" s="106"/>
      <c r="L73" s="107"/>
      <c r="M73" s="107"/>
      <c r="N73" s="107"/>
      <c r="O73" s="173"/>
      <c r="P73" s="108"/>
      <c r="Q73" s="327"/>
      <c r="R73" s="107"/>
      <c r="S73" s="107"/>
      <c r="T73" s="107"/>
      <c r="U73" s="173"/>
      <c r="V73" s="225"/>
    </row>
    <row r="74" spans="1:22" ht="18" customHeight="1" x14ac:dyDescent="0.25">
      <c r="A74" s="369"/>
      <c r="B74" s="370"/>
      <c r="C74" s="317"/>
      <c r="D74" s="317"/>
      <c r="E74" s="120"/>
      <c r="F74" s="304"/>
      <c r="G74" s="305"/>
      <c r="H74" s="178">
        <f t="shared" ref="H74:H118" si="11">IF(P74&gt;0,F74,0)</f>
        <v>0</v>
      </c>
      <c r="I74" s="141">
        <f t="shared" ref="I74:I118" si="12">SUM(K74,P74)</f>
        <v>0</v>
      </c>
      <c r="J74" s="83">
        <f t="shared" ref="J74:J118" si="13">I74/4</f>
        <v>0</v>
      </c>
      <c r="K74" s="106"/>
      <c r="L74" s="107"/>
      <c r="M74" s="107"/>
      <c r="N74" s="107"/>
      <c r="O74" s="173"/>
      <c r="P74" s="108"/>
      <c r="Q74" s="185"/>
      <c r="R74" s="107"/>
      <c r="S74" s="107"/>
      <c r="T74" s="107"/>
      <c r="U74" s="173"/>
      <c r="V74" s="225"/>
    </row>
    <row r="75" spans="1:22" ht="18" customHeight="1" x14ac:dyDescent="0.25">
      <c r="A75" s="369"/>
      <c r="B75" s="370"/>
      <c r="C75" s="317"/>
      <c r="D75" s="317"/>
      <c r="E75" s="120"/>
      <c r="F75" s="304"/>
      <c r="G75" s="305"/>
      <c r="H75" s="178">
        <f t="shared" si="11"/>
        <v>0</v>
      </c>
      <c r="I75" s="141">
        <f t="shared" si="12"/>
        <v>0</v>
      </c>
      <c r="J75" s="83">
        <f t="shared" si="13"/>
        <v>0</v>
      </c>
      <c r="K75" s="106"/>
      <c r="L75" s="107"/>
      <c r="M75" s="107"/>
      <c r="N75" s="107"/>
      <c r="O75" s="173"/>
      <c r="P75" s="108"/>
      <c r="Q75" s="185"/>
      <c r="R75" s="107"/>
      <c r="S75" s="107"/>
      <c r="T75" s="107"/>
      <c r="U75" s="173"/>
      <c r="V75" s="225"/>
    </row>
    <row r="76" spans="1:22" ht="18" customHeight="1" x14ac:dyDescent="0.25">
      <c r="A76" s="369"/>
      <c r="B76" s="370"/>
      <c r="C76" s="317"/>
      <c r="D76" s="317"/>
      <c r="E76" s="120"/>
      <c r="F76" s="304"/>
      <c r="G76" s="305"/>
      <c r="H76" s="178">
        <f t="shared" si="11"/>
        <v>0</v>
      </c>
      <c r="I76" s="141">
        <f t="shared" si="12"/>
        <v>0</v>
      </c>
      <c r="J76" s="83">
        <f t="shared" si="13"/>
        <v>0</v>
      </c>
      <c r="K76" s="106"/>
      <c r="L76" s="107"/>
      <c r="M76" s="107"/>
      <c r="N76" s="107"/>
      <c r="O76" s="173"/>
      <c r="P76" s="108"/>
      <c r="Q76" s="185"/>
      <c r="R76" s="107"/>
      <c r="S76" s="107"/>
      <c r="T76" s="107"/>
      <c r="U76" s="173"/>
      <c r="V76" s="225"/>
    </row>
    <row r="77" spans="1:22" ht="18" customHeight="1" x14ac:dyDescent="0.25">
      <c r="A77" s="369"/>
      <c r="B77" s="370"/>
      <c r="C77" s="317"/>
      <c r="D77" s="317"/>
      <c r="E77" s="120"/>
      <c r="F77" s="304"/>
      <c r="G77" s="305"/>
      <c r="H77" s="178">
        <f t="shared" si="11"/>
        <v>0</v>
      </c>
      <c r="I77" s="141">
        <f t="shared" si="12"/>
        <v>0</v>
      </c>
      <c r="J77" s="83">
        <f t="shared" si="13"/>
        <v>0</v>
      </c>
      <c r="K77" s="106"/>
      <c r="L77" s="107"/>
      <c r="M77" s="107"/>
      <c r="N77" s="107"/>
      <c r="O77" s="173"/>
      <c r="P77" s="108"/>
      <c r="Q77" s="185"/>
      <c r="R77" s="107"/>
      <c r="S77" s="107"/>
      <c r="T77" s="107"/>
      <c r="U77" s="173"/>
      <c r="V77" s="225"/>
    </row>
    <row r="78" spans="1:22" ht="18" customHeight="1" thickBot="1" x14ac:dyDescent="0.3">
      <c r="A78" s="369"/>
      <c r="B78" s="370"/>
      <c r="C78" s="317"/>
      <c r="D78" s="317"/>
      <c r="E78" s="214"/>
      <c r="F78" s="313"/>
      <c r="G78" s="314"/>
      <c r="H78" s="178">
        <f t="shared" si="11"/>
        <v>0</v>
      </c>
      <c r="I78" s="189">
        <f t="shared" si="12"/>
        <v>0</v>
      </c>
      <c r="J78" s="190">
        <f t="shared" si="13"/>
        <v>0</v>
      </c>
      <c r="K78" s="215"/>
      <c r="L78" s="216"/>
      <c r="M78" s="216"/>
      <c r="N78" s="216"/>
      <c r="O78" s="180"/>
      <c r="P78" s="217"/>
      <c r="Q78" s="184"/>
      <c r="R78" s="216"/>
      <c r="S78" s="216"/>
      <c r="T78" s="216"/>
      <c r="U78" s="180"/>
      <c r="V78" s="228"/>
    </row>
    <row r="79" spans="1:22" ht="18" customHeight="1" thickTop="1" x14ac:dyDescent="0.25">
      <c r="A79" s="371">
        <v>8</v>
      </c>
      <c r="B79" s="374"/>
      <c r="C79" s="319"/>
      <c r="D79" s="319"/>
      <c r="E79" s="199"/>
      <c r="F79" s="315"/>
      <c r="G79" s="316"/>
      <c r="H79" s="178">
        <f t="shared" si="11"/>
        <v>0</v>
      </c>
      <c r="I79" s="200">
        <f t="shared" si="12"/>
        <v>0</v>
      </c>
      <c r="J79" s="201">
        <f t="shared" si="13"/>
        <v>0</v>
      </c>
      <c r="K79" s="202"/>
      <c r="L79" s="203"/>
      <c r="M79" s="203"/>
      <c r="N79" s="203"/>
      <c r="O79" s="204"/>
      <c r="P79" s="205"/>
      <c r="Q79" s="326">
        <f t="shared" ref="Q79" si="14">SUM(P79:P83)</f>
        <v>0</v>
      </c>
      <c r="R79" s="203"/>
      <c r="S79" s="203"/>
      <c r="T79" s="203"/>
      <c r="U79" s="204"/>
      <c r="V79" s="224"/>
    </row>
    <row r="80" spans="1:22" ht="18" customHeight="1" x14ac:dyDescent="0.25">
      <c r="A80" s="369"/>
      <c r="B80" s="370"/>
      <c r="C80" s="317"/>
      <c r="D80" s="317"/>
      <c r="E80" s="120"/>
      <c r="F80" s="304"/>
      <c r="G80" s="305"/>
      <c r="H80" s="178">
        <f t="shared" si="11"/>
        <v>0</v>
      </c>
      <c r="I80" s="141">
        <f t="shared" si="12"/>
        <v>0</v>
      </c>
      <c r="J80" s="83">
        <f t="shared" si="13"/>
        <v>0</v>
      </c>
      <c r="K80" s="106"/>
      <c r="L80" s="107"/>
      <c r="M80" s="107"/>
      <c r="N80" s="107"/>
      <c r="O80" s="173"/>
      <c r="P80" s="108"/>
      <c r="Q80" s="327"/>
      <c r="R80" s="107"/>
      <c r="S80" s="107"/>
      <c r="T80" s="107"/>
      <c r="U80" s="173"/>
      <c r="V80" s="225"/>
    </row>
    <row r="81" spans="1:22" ht="18" customHeight="1" x14ac:dyDescent="0.25">
      <c r="A81" s="369"/>
      <c r="B81" s="370"/>
      <c r="C81" s="317"/>
      <c r="D81" s="317"/>
      <c r="E81" s="120"/>
      <c r="F81" s="304"/>
      <c r="G81" s="305"/>
      <c r="H81" s="178">
        <f t="shared" si="11"/>
        <v>0</v>
      </c>
      <c r="I81" s="141">
        <f t="shared" si="12"/>
        <v>0</v>
      </c>
      <c r="J81" s="83">
        <f t="shared" si="13"/>
        <v>0</v>
      </c>
      <c r="K81" s="106"/>
      <c r="L81" s="107"/>
      <c r="M81" s="107"/>
      <c r="N81" s="107"/>
      <c r="O81" s="173"/>
      <c r="P81" s="108"/>
      <c r="Q81" s="327"/>
      <c r="R81" s="107"/>
      <c r="S81" s="107"/>
      <c r="T81" s="107"/>
      <c r="U81" s="173"/>
      <c r="V81" s="225"/>
    </row>
    <row r="82" spans="1:22" ht="18" customHeight="1" x14ac:dyDescent="0.25">
      <c r="A82" s="369"/>
      <c r="B82" s="370"/>
      <c r="C82" s="317"/>
      <c r="D82" s="317"/>
      <c r="E82" s="120"/>
      <c r="F82" s="304"/>
      <c r="G82" s="305"/>
      <c r="H82" s="178">
        <f t="shared" si="11"/>
        <v>0</v>
      </c>
      <c r="I82" s="141">
        <f t="shared" si="12"/>
        <v>0</v>
      </c>
      <c r="J82" s="83">
        <f t="shared" si="13"/>
        <v>0</v>
      </c>
      <c r="K82" s="106"/>
      <c r="L82" s="107"/>
      <c r="M82" s="107"/>
      <c r="N82" s="107"/>
      <c r="O82" s="173"/>
      <c r="P82" s="108"/>
      <c r="Q82" s="327"/>
      <c r="R82" s="107"/>
      <c r="S82" s="107"/>
      <c r="T82" s="107"/>
      <c r="U82" s="173"/>
      <c r="V82" s="225"/>
    </row>
    <row r="83" spans="1:22" ht="18" customHeight="1" x14ac:dyDescent="0.25">
      <c r="A83" s="369"/>
      <c r="B83" s="370"/>
      <c r="C83" s="317"/>
      <c r="D83" s="317"/>
      <c r="E83" s="120"/>
      <c r="F83" s="304"/>
      <c r="G83" s="305"/>
      <c r="H83" s="178">
        <f t="shared" si="11"/>
        <v>0</v>
      </c>
      <c r="I83" s="141">
        <f t="shared" si="12"/>
        <v>0</v>
      </c>
      <c r="J83" s="83">
        <f t="shared" si="13"/>
        <v>0</v>
      </c>
      <c r="K83" s="106"/>
      <c r="L83" s="107"/>
      <c r="M83" s="107"/>
      <c r="N83" s="107"/>
      <c r="O83" s="173"/>
      <c r="P83" s="108"/>
      <c r="Q83" s="327"/>
      <c r="R83" s="107"/>
      <c r="S83" s="107"/>
      <c r="T83" s="107"/>
      <c r="U83" s="173"/>
      <c r="V83" s="225"/>
    </row>
    <row r="84" spans="1:22" ht="18" customHeight="1" x14ac:dyDescent="0.25">
      <c r="A84" s="369"/>
      <c r="B84" s="370"/>
      <c r="C84" s="317"/>
      <c r="D84" s="317"/>
      <c r="E84" s="120"/>
      <c r="F84" s="304"/>
      <c r="G84" s="305"/>
      <c r="H84" s="178">
        <f t="shared" si="11"/>
        <v>0</v>
      </c>
      <c r="I84" s="141">
        <f t="shared" si="12"/>
        <v>0</v>
      </c>
      <c r="J84" s="83">
        <f t="shared" si="13"/>
        <v>0</v>
      </c>
      <c r="K84" s="106"/>
      <c r="L84" s="107"/>
      <c r="M84" s="107"/>
      <c r="N84" s="107"/>
      <c r="O84" s="173"/>
      <c r="P84" s="108"/>
      <c r="Q84" s="229"/>
      <c r="R84" s="107"/>
      <c r="S84" s="107"/>
      <c r="T84" s="107"/>
      <c r="U84" s="173"/>
      <c r="V84" s="225"/>
    </row>
    <row r="85" spans="1:22" ht="18" customHeight="1" x14ac:dyDescent="0.25">
      <c r="A85" s="369"/>
      <c r="B85" s="370"/>
      <c r="C85" s="317"/>
      <c r="D85" s="317"/>
      <c r="E85" s="120"/>
      <c r="F85" s="304"/>
      <c r="G85" s="305"/>
      <c r="H85" s="178">
        <f t="shared" si="11"/>
        <v>0</v>
      </c>
      <c r="I85" s="141">
        <f t="shared" si="12"/>
        <v>0</v>
      </c>
      <c r="J85" s="83">
        <f t="shared" si="13"/>
        <v>0</v>
      </c>
      <c r="K85" s="106"/>
      <c r="L85" s="107"/>
      <c r="M85" s="107"/>
      <c r="N85" s="107"/>
      <c r="O85" s="173"/>
      <c r="P85" s="108"/>
      <c r="Q85" s="229"/>
      <c r="R85" s="107"/>
      <c r="S85" s="107"/>
      <c r="T85" s="107"/>
      <c r="U85" s="173"/>
      <c r="V85" s="225"/>
    </row>
    <row r="86" spans="1:22" ht="18" customHeight="1" x14ac:dyDescent="0.25">
      <c r="A86" s="369"/>
      <c r="B86" s="370"/>
      <c r="C86" s="317"/>
      <c r="D86" s="317"/>
      <c r="E86" s="120"/>
      <c r="F86" s="304"/>
      <c r="G86" s="305"/>
      <c r="H86" s="178">
        <f t="shared" si="11"/>
        <v>0</v>
      </c>
      <c r="I86" s="141">
        <f t="shared" si="12"/>
        <v>0</v>
      </c>
      <c r="J86" s="83">
        <f t="shared" si="13"/>
        <v>0</v>
      </c>
      <c r="K86" s="106"/>
      <c r="L86" s="107"/>
      <c r="M86" s="107"/>
      <c r="N86" s="107"/>
      <c r="O86" s="173"/>
      <c r="P86" s="108"/>
      <c r="Q86" s="229"/>
      <c r="R86" s="107"/>
      <c r="S86" s="107"/>
      <c r="T86" s="107"/>
      <c r="U86" s="173"/>
      <c r="V86" s="225"/>
    </row>
    <row r="87" spans="1:22" ht="18" customHeight="1" x14ac:dyDescent="0.25">
      <c r="A87" s="369"/>
      <c r="B87" s="370"/>
      <c r="C87" s="317"/>
      <c r="D87" s="317"/>
      <c r="E87" s="120"/>
      <c r="F87" s="304"/>
      <c r="G87" s="305"/>
      <c r="H87" s="178">
        <f t="shared" si="11"/>
        <v>0</v>
      </c>
      <c r="I87" s="141">
        <f t="shared" si="12"/>
        <v>0</v>
      </c>
      <c r="J87" s="83">
        <f t="shared" si="13"/>
        <v>0</v>
      </c>
      <c r="K87" s="106"/>
      <c r="L87" s="107"/>
      <c r="M87" s="107"/>
      <c r="N87" s="107"/>
      <c r="O87" s="173"/>
      <c r="P87" s="108"/>
      <c r="Q87" s="229"/>
      <c r="R87" s="107"/>
      <c r="S87" s="107"/>
      <c r="T87" s="107"/>
      <c r="U87" s="173"/>
      <c r="V87" s="225"/>
    </row>
    <row r="88" spans="1:22" ht="18" customHeight="1" thickBot="1" x14ac:dyDescent="0.3">
      <c r="A88" s="372"/>
      <c r="B88" s="375"/>
      <c r="C88" s="320"/>
      <c r="D88" s="320"/>
      <c r="E88" s="206"/>
      <c r="F88" s="309"/>
      <c r="G88" s="310"/>
      <c r="H88" s="178">
        <f t="shared" si="11"/>
        <v>0</v>
      </c>
      <c r="I88" s="207">
        <f t="shared" si="12"/>
        <v>0</v>
      </c>
      <c r="J88" s="208">
        <f t="shared" si="13"/>
        <v>0</v>
      </c>
      <c r="K88" s="209"/>
      <c r="L88" s="210"/>
      <c r="M88" s="210"/>
      <c r="N88" s="210"/>
      <c r="O88" s="211"/>
      <c r="P88" s="212"/>
      <c r="Q88" s="213"/>
      <c r="R88" s="210"/>
      <c r="S88" s="210"/>
      <c r="T88" s="210"/>
      <c r="U88" s="211"/>
      <c r="V88" s="226"/>
    </row>
    <row r="89" spans="1:22" ht="18" customHeight="1" thickTop="1" x14ac:dyDescent="0.25">
      <c r="A89" s="369">
        <v>9</v>
      </c>
      <c r="B89" s="370"/>
      <c r="C89" s="317"/>
      <c r="D89" s="317"/>
      <c r="E89" s="195"/>
      <c r="F89" s="311"/>
      <c r="G89" s="312"/>
      <c r="H89" s="178">
        <f t="shared" si="11"/>
        <v>0</v>
      </c>
      <c r="I89" s="141">
        <f t="shared" si="12"/>
        <v>0</v>
      </c>
      <c r="J89" s="83">
        <f t="shared" si="13"/>
        <v>0</v>
      </c>
      <c r="K89" s="196"/>
      <c r="L89" s="197"/>
      <c r="M89" s="197"/>
      <c r="N89" s="197"/>
      <c r="O89" s="181"/>
      <c r="P89" s="198"/>
      <c r="Q89" s="328">
        <f t="shared" ref="Q89" si="15">SUM(P89:P93)</f>
        <v>0</v>
      </c>
      <c r="R89" s="197"/>
      <c r="S89" s="197"/>
      <c r="T89" s="197"/>
      <c r="U89" s="181"/>
      <c r="V89" s="227"/>
    </row>
    <row r="90" spans="1:22" ht="18" customHeight="1" x14ac:dyDescent="0.25">
      <c r="A90" s="369"/>
      <c r="B90" s="370"/>
      <c r="C90" s="317"/>
      <c r="D90" s="317"/>
      <c r="E90" s="120"/>
      <c r="F90" s="304"/>
      <c r="G90" s="305"/>
      <c r="H90" s="178">
        <f t="shared" si="11"/>
        <v>0</v>
      </c>
      <c r="I90" s="141">
        <f t="shared" si="12"/>
        <v>0</v>
      </c>
      <c r="J90" s="83">
        <f t="shared" si="13"/>
        <v>0</v>
      </c>
      <c r="K90" s="106"/>
      <c r="L90" s="107"/>
      <c r="M90" s="107"/>
      <c r="N90" s="107"/>
      <c r="O90" s="173"/>
      <c r="P90" s="108"/>
      <c r="Q90" s="327"/>
      <c r="R90" s="107"/>
      <c r="S90" s="107"/>
      <c r="T90" s="107"/>
      <c r="U90" s="173"/>
      <c r="V90" s="225"/>
    </row>
    <row r="91" spans="1:22" ht="18" customHeight="1" x14ac:dyDescent="0.25">
      <c r="A91" s="369"/>
      <c r="B91" s="370"/>
      <c r="C91" s="317"/>
      <c r="D91" s="317"/>
      <c r="E91" s="120"/>
      <c r="F91" s="304"/>
      <c r="G91" s="305"/>
      <c r="H91" s="178">
        <f t="shared" si="11"/>
        <v>0</v>
      </c>
      <c r="I91" s="141">
        <f t="shared" si="12"/>
        <v>0</v>
      </c>
      <c r="J91" s="83">
        <f t="shared" si="13"/>
        <v>0</v>
      </c>
      <c r="K91" s="106"/>
      <c r="L91" s="107"/>
      <c r="M91" s="107"/>
      <c r="N91" s="107"/>
      <c r="O91" s="173"/>
      <c r="P91" s="108"/>
      <c r="Q91" s="327"/>
      <c r="R91" s="107"/>
      <c r="S91" s="107"/>
      <c r="T91" s="107"/>
      <c r="U91" s="173"/>
      <c r="V91" s="225"/>
    </row>
    <row r="92" spans="1:22" ht="18" customHeight="1" x14ac:dyDescent="0.25">
      <c r="A92" s="369"/>
      <c r="B92" s="370"/>
      <c r="C92" s="317"/>
      <c r="D92" s="317"/>
      <c r="E92" s="120"/>
      <c r="F92" s="304"/>
      <c r="G92" s="305"/>
      <c r="H92" s="178">
        <f t="shared" si="11"/>
        <v>0</v>
      </c>
      <c r="I92" s="141">
        <f t="shared" si="12"/>
        <v>0</v>
      </c>
      <c r="J92" s="83">
        <f t="shared" si="13"/>
        <v>0</v>
      </c>
      <c r="K92" s="106"/>
      <c r="L92" s="107"/>
      <c r="M92" s="107"/>
      <c r="N92" s="107"/>
      <c r="O92" s="173"/>
      <c r="P92" s="108"/>
      <c r="Q92" s="327"/>
      <c r="R92" s="107"/>
      <c r="S92" s="107"/>
      <c r="T92" s="107"/>
      <c r="U92" s="173"/>
      <c r="V92" s="225"/>
    </row>
    <row r="93" spans="1:22" ht="18" customHeight="1" x14ac:dyDescent="0.25">
      <c r="A93" s="369"/>
      <c r="B93" s="370"/>
      <c r="C93" s="317"/>
      <c r="D93" s="317"/>
      <c r="E93" s="120"/>
      <c r="F93" s="304"/>
      <c r="G93" s="305"/>
      <c r="H93" s="178">
        <f t="shared" si="11"/>
        <v>0</v>
      </c>
      <c r="I93" s="141">
        <f t="shared" si="12"/>
        <v>0</v>
      </c>
      <c r="J93" s="83">
        <f t="shared" si="13"/>
        <v>0</v>
      </c>
      <c r="K93" s="106"/>
      <c r="L93" s="107"/>
      <c r="M93" s="107"/>
      <c r="N93" s="107"/>
      <c r="O93" s="173"/>
      <c r="P93" s="108"/>
      <c r="Q93" s="327"/>
      <c r="R93" s="107"/>
      <c r="S93" s="107"/>
      <c r="T93" s="107"/>
      <c r="U93" s="173"/>
      <c r="V93" s="225"/>
    </row>
    <row r="94" spans="1:22" ht="18" customHeight="1" x14ac:dyDescent="0.25">
      <c r="A94" s="369"/>
      <c r="B94" s="370"/>
      <c r="C94" s="317"/>
      <c r="D94" s="317"/>
      <c r="E94" s="120"/>
      <c r="F94" s="304"/>
      <c r="G94" s="305"/>
      <c r="H94" s="178">
        <f t="shared" si="11"/>
        <v>0</v>
      </c>
      <c r="I94" s="141">
        <f t="shared" si="12"/>
        <v>0</v>
      </c>
      <c r="J94" s="83">
        <f t="shared" si="13"/>
        <v>0</v>
      </c>
      <c r="K94" s="106"/>
      <c r="L94" s="107"/>
      <c r="M94" s="107"/>
      <c r="N94" s="107"/>
      <c r="O94" s="173"/>
      <c r="P94" s="108"/>
      <c r="Q94" s="185"/>
      <c r="R94" s="107"/>
      <c r="S94" s="107"/>
      <c r="T94" s="107"/>
      <c r="U94" s="173"/>
      <c r="V94" s="225"/>
    </row>
    <row r="95" spans="1:22" ht="18" customHeight="1" x14ac:dyDescent="0.25">
      <c r="A95" s="369"/>
      <c r="B95" s="370"/>
      <c r="C95" s="317"/>
      <c r="D95" s="317"/>
      <c r="E95" s="120"/>
      <c r="F95" s="304"/>
      <c r="G95" s="305"/>
      <c r="H95" s="178">
        <f t="shared" si="11"/>
        <v>0</v>
      </c>
      <c r="I95" s="141">
        <f t="shared" si="12"/>
        <v>0</v>
      </c>
      <c r="J95" s="83">
        <f t="shared" si="13"/>
        <v>0</v>
      </c>
      <c r="K95" s="106"/>
      <c r="L95" s="107"/>
      <c r="M95" s="107"/>
      <c r="N95" s="107"/>
      <c r="O95" s="173"/>
      <c r="P95" s="108"/>
      <c r="Q95" s="185"/>
      <c r="R95" s="107"/>
      <c r="S95" s="107"/>
      <c r="T95" s="107"/>
      <c r="U95" s="173"/>
      <c r="V95" s="225"/>
    </row>
    <row r="96" spans="1:22" ht="18" customHeight="1" x14ac:dyDescent="0.25">
      <c r="A96" s="369"/>
      <c r="B96" s="370"/>
      <c r="C96" s="317"/>
      <c r="D96" s="317"/>
      <c r="E96" s="120"/>
      <c r="F96" s="304"/>
      <c r="G96" s="305"/>
      <c r="H96" s="178">
        <f t="shared" si="11"/>
        <v>0</v>
      </c>
      <c r="I96" s="141">
        <f t="shared" si="12"/>
        <v>0</v>
      </c>
      <c r="J96" s="83">
        <f t="shared" si="13"/>
        <v>0</v>
      </c>
      <c r="K96" s="106"/>
      <c r="L96" s="107"/>
      <c r="M96" s="107"/>
      <c r="N96" s="107"/>
      <c r="O96" s="173"/>
      <c r="P96" s="108"/>
      <c r="Q96" s="185"/>
      <c r="R96" s="107"/>
      <c r="S96" s="107"/>
      <c r="T96" s="107"/>
      <c r="U96" s="173"/>
      <c r="V96" s="225"/>
    </row>
    <row r="97" spans="1:22" ht="18" customHeight="1" x14ac:dyDescent="0.25">
      <c r="A97" s="369"/>
      <c r="B97" s="370"/>
      <c r="C97" s="317"/>
      <c r="D97" s="317"/>
      <c r="E97" s="120"/>
      <c r="F97" s="304"/>
      <c r="G97" s="305"/>
      <c r="H97" s="178">
        <f t="shared" si="11"/>
        <v>0</v>
      </c>
      <c r="I97" s="141">
        <f t="shared" si="12"/>
        <v>0</v>
      </c>
      <c r="J97" s="83">
        <f t="shared" si="13"/>
        <v>0</v>
      </c>
      <c r="K97" s="106"/>
      <c r="L97" s="107"/>
      <c r="M97" s="107"/>
      <c r="N97" s="107"/>
      <c r="O97" s="173"/>
      <c r="P97" s="108"/>
      <c r="Q97" s="185"/>
      <c r="R97" s="107"/>
      <c r="S97" s="107"/>
      <c r="T97" s="107"/>
      <c r="U97" s="173"/>
      <c r="V97" s="225"/>
    </row>
    <row r="98" spans="1:22" ht="18" customHeight="1" thickBot="1" x14ac:dyDescent="0.3">
      <c r="A98" s="369"/>
      <c r="B98" s="370"/>
      <c r="C98" s="317"/>
      <c r="D98" s="317"/>
      <c r="E98" s="214"/>
      <c r="F98" s="313"/>
      <c r="G98" s="314"/>
      <c r="H98" s="178">
        <f t="shared" si="11"/>
        <v>0</v>
      </c>
      <c r="I98" s="189">
        <f t="shared" si="12"/>
        <v>0</v>
      </c>
      <c r="J98" s="190">
        <f t="shared" si="13"/>
        <v>0</v>
      </c>
      <c r="K98" s="215"/>
      <c r="L98" s="216"/>
      <c r="M98" s="216"/>
      <c r="N98" s="216"/>
      <c r="O98" s="180"/>
      <c r="P98" s="217"/>
      <c r="Q98" s="184"/>
      <c r="R98" s="216"/>
      <c r="S98" s="216"/>
      <c r="T98" s="216"/>
      <c r="U98" s="180"/>
      <c r="V98" s="228"/>
    </row>
    <row r="99" spans="1:22" ht="18" customHeight="1" thickTop="1" x14ac:dyDescent="0.25">
      <c r="A99" s="371">
        <v>10</v>
      </c>
      <c r="B99" s="374"/>
      <c r="C99" s="319"/>
      <c r="D99" s="319"/>
      <c r="E99" s="199"/>
      <c r="F99" s="315"/>
      <c r="G99" s="316"/>
      <c r="H99" s="178">
        <f t="shared" si="11"/>
        <v>0</v>
      </c>
      <c r="I99" s="200">
        <f t="shared" si="12"/>
        <v>0</v>
      </c>
      <c r="J99" s="201">
        <f t="shared" si="13"/>
        <v>0</v>
      </c>
      <c r="K99" s="202"/>
      <c r="L99" s="203"/>
      <c r="M99" s="203"/>
      <c r="N99" s="203"/>
      <c r="O99" s="204"/>
      <c r="P99" s="205"/>
      <c r="Q99" s="326">
        <f t="shared" ref="Q99" si="16">SUM(P99:P103)</f>
        <v>0</v>
      </c>
      <c r="R99" s="203"/>
      <c r="S99" s="203"/>
      <c r="T99" s="203"/>
      <c r="U99" s="204"/>
      <c r="V99" s="224"/>
    </row>
    <row r="100" spans="1:22" ht="18" customHeight="1" x14ac:dyDescent="0.25">
      <c r="A100" s="369"/>
      <c r="B100" s="370"/>
      <c r="C100" s="317"/>
      <c r="D100" s="317"/>
      <c r="E100" s="120"/>
      <c r="F100" s="304"/>
      <c r="G100" s="305"/>
      <c r="H100" s="178">
        <f t="shared" si="11"/>
        <v>0</v>
      </c>
      <c r="I100" s="141">
        <f t="shared" si="12"/>
        <v>0</v>
      </c>
      <c r="J100" s="83">
        <f t="shared" si="13"/>
        <v>0</v>
      </c>
      <c r="K100" s="106"/>
      <c r="L100" s="107"/>
      <c r="M100" s="107"/>
      <c r="N100" s="107"/>
      <c r="O100" s="173"/>
      <c r="P100" s="108"/>
      <c r="Q100" s="327"/>
      <c r="R100" s="107"/>
      <c r="S100" s="107"/>
      <c r="T100" s="107"/>
      <c r="U100" s="173"/>
      <c r="V100" s="225"/>
    </row>
    <row r="101" spans="1:22" ht="18" customHeight="1" x14ac:dyDescent="0.25">
      <c r="A101" s="369"/>
      <c r="B101" s="370"/>
      <c r="C101" s="317"/>
      <c r="D101" s="317"/>
      <c r="E101" s="120"/>
      <c r="F101" s="304"/>
      <c r="G101" s="305"/>
      <c r="H101" s="178">
        <f t="shared" si="11"/>
        <v>0</v>
      </c>
      <c r="I101" s="141">
        <f t="shared" si="12"/>
        <v>0</v>
      </c>
      <c r="J101" s="83">
        <f t="shared" si="13"/>
        <v>0</v>
      </c>
      <c r="K101" s="106"/>
      <c r="L101" s="107"/>
      <c r="M101" s="107"/>
      <c r="N101" s="107"/>
      <c r="O101" s="173"/>
      <c r="P101" s="108"/>
      <c r="Q101" s="327"/>
      <c r="R101" s="107"/>
      <c r="S101" s="107"/>
      <c r="T101" s="107"/>
      <c r="U101" s="173"/>
      <c r="V101" s="225"/>
    </row>
    <row r="102" spans="1:22" ht="18" customHeight="1" x14ac:dyDescent="0.25">
      <c r="A102" s="369"/>
      <c r="B102" s="370"/>
      <c r="C102" s="317"/>
      <c r="D102" s="317"/>
      <c r="E102" s="120"/>
      <c r="F102" s="304"/>
      <c r="G102" s="305"/>
      <c r="H102" s="178">
        <f t="shared" si="11"/>
        <v>0</v>
      </c>
      <c r="I102" s="141">
        <f t="shared" si="12"/>
        <v>0</v>
      </c>
      <c r="J102" s="83">
        <f t="shared" si="13"/>
        <v>0</v>
      </c>
      <c r="K102" s="106"/>
      <c r="L102" s="107"/>
      <c r="M102" s="107"/>
      <c r="N102" s="107"/>
      <c r="O102" s="173"/>
      <c r="P102" s="108"/>
      <c r="Q102" s="327"/>
      <c r="R102" s="107"/>
      <c r="S102" s="107"/>
      <c r="T102" s="107"/>
      <c r="U102" s="173"/>
      <c r="V102" s="225"/>
    </row>
    <row r="103" spans="1:22" ht="18" customHeight="1" x14ac:dyDescent="0.25">
      <c r="A103" s="369"/>
      <c r="B103" s="370"/>
      <c r="C103" s="317"/>
      <c r="D103" s="317"/>
      <c r="E103" s="120"/>
      <c r="F103" s="304"/>
      <c r="G103" s="305"/>
      <c r="H103" s="178">
        <f t="shared" si="11"/>
        <v>0</v>
      </c>
      <c r="I103" s="141">
        <f t="shared" si="12"/>
        <v>0</v>
      </c>
      <c r="J103" s="83">
        <f t="shared" si="13"/>
        <v>0</v>
      </c>
      <c r="K103" s="106"/>
      <c r="L103" s="107"/>
      <c r="M103" s="107"/>
      <c r="N103" s="107"/>
      <c r="O103" s="173"/>
      <c r="P103" s="108"/>
      <c r="Q103" s="327"/>
      <c r="R103" s="107"/>
      <c r="S103" s="107"/>
      <c r="T103" s="107"/>
      <c r="U103" s="173"/>
      <c r="V103" s="225"/>
    </row>
    <row r="104" spans="1:22" ht="18" customHeight="1" x14ac:dyDescent="0.25">
      <c r="A104" s="369"/>
      <c r="B104" s="370"/>
      <c r="C104" s="317"/>
      <c r="D104" s="317"/>
      <c r="E104" s="120"/>
      <c r="F104" s="304"/>
      <c r="G104" s="305"/>
      <c r="H104" s="178">
        <f t="shared" si="11"/>
        <v>0</v>
      </c>
      <c r="I104" s="141">
        <f t="shared" si="12"/>
        <v>0</v>
      </c>
      <c r="J104" s="83">
        <f t="shared" si="13"/>
        <v>0</v>
      </c>
      <c r="K104" s="106"/>
      <c r="L104" s="107"/>
      <c r="M104" s="107"/>
      <c r="N104" s="107"/>
      <c r="O104" s="173"/>
      <c r="P104" s="108"/>
      <c r="Q104" s="229"/>
      <c r="R104" s="107"/>
      <c r="S104" s="107"/>
      <c r="T104" s="107"/>
      <c r="U104" s="173"/>
      <c r="V104" s="225"/>
    </row>
    <row r="105" spans="1:22" ht="18" customHeight="1" x14ac:dyDescent="0.25">
      <c r="A105" s="369"/>
      <c r="B105" s="370"/>
      <c r="C105" s="317"/>
      <c r="D105" s="317"/>
      <c r="E105" s="120"/>
      <c r="F105" s="304"/>
      <c r="G105" s="305"/>
      <c r="H105" s="178">
        <f t="shared" si="11"/>
        <v>0</v>
      </c>
      <c r="I105" s="141">
        <f t="shared" si="12"/>
        <v>0</v>
      </c>
      <c r="J105" s="83">
        <f t="shared" si="13"/>
        <v>0</v>
      </c>
      <c r="K105" s="106"/>
      <c r="L105" s="107"/>
      <c r="M105" s="107"/>
      <c r="N105" s="107"/>
      <c r="O105" s="173"/>
      <c r="P105" s="108"/>
      <c r="Q105" s="229"/>
      <c r="R105" s="107"/>
      <c r="S105" s="107"/>
      <c r="T105" s="107"/>
      <c r="U105" s="173"/>
      <c r="V105" s="225"/>
    </row>
    <row r="106" spans="1:22" ht="18" customHeight="1" x14ac:dyDescent="0.25">
      <c r="A106" s="369"/>
      <c r="B106" s="370"/>
      <c r="C106" s="317"/>
      <c r="D106" s="317"/>
      <c r="E106" s="120"/>
      <c r="F106" s="304"/>
      <c r="G106" s="305"/>
      <c r="H106" s="178">
        <f t="shared" si="11"/>
        <v>0</v>
      </c>
      <c r="I106" s="141">
        <f t="shared" si="12"/>
        <v>0</v>
      </c>
      <c r="J106" s="83">
        <f t="shared" si="13"/>
        <v>0</v>
      </c>
      <c r="K106" s="106"/>
      <c r="L106" s="107"/>
      <c r="M106" s="107"/>
      <c r="N106" s="107"/>
      <c r="O106" s="173"/>
      <c r="P106" s="108"/>
      <c r="Q106" s="229"/>
      <c r="R106" s="107"/>
      <c r="S106" s="107"/>
      <c r="T106" s="107"/>
      <c r="U106" s="173"/>
      <c r="V106" s="225"/>
    </row>
    <row r="107" spans="1:22" ht="18" customHeight="1" x14ac:dyDescent="0.25">
      <c r="A107" s="369"/>
      <c r="B107" s="370"/>
      <c r="C107" s="317"/>
      <c r="D107" s="317"/>
      <c r="E107" s="120"/>
      <c r="F107" s="304"/>
      <c r="G107" s="305"/>
      <c r="H107" s="178">
        <f t="shared" si="11"/>
        <v>0</v>
      </c>
      <c r="I107" s="141">
        <f t="shared" si="12"/>
        <v>0</v>
      </c>
      <c r="J107" s="83">
        <f t="shared" si="13"/>
        <v>0</v>
      </c>
      <c r="K107" s="106"/>
      <c r="L107" s="107"/>
      <c r="M107" s="107"/>
      <c r="N107" s="107"/>
      <c r="O107" s="173"/>
      <c r="P107" s="108"/>
      <c r="Q107" s="229"/>
      <c r="R107" s="107"/>
      <c r="S107" s="107"/>
      <c r="T107" s="107"/>
      <c r="U107" s="173"/>
      <c r="V107" s="225"/>
    </row>
    <row r="108" spans="1:22" ht="18" customHeight="1" thickBot="1" x14ac:dyDescent="0.3">
      <c r="A108" s="372"/>
      <c r="B108" s="375"/>
      <c r="C108" s="320"/>
      <c r="D108" s="320"/>
      <c r="E108" s="206"/>
      <c r="F108" s="309"/>
      <c r="G108" s="310"/>
      <c r="H108" s="178">
        <f t="shared" si="11"/>
        <v>0</v>
      </c>
      <c r="I108" s="207">
        <f t="shared" si="12"/>
        <v>0</v>
      </c>
      <c r="J108" s="208">
        <f t="shared" si="13"/>
        <v>0</v>
      </c>
      <c r="K108" s="209"/>
      <c r="L108" s="210"/>
      <c r="M108" s="210"/>
      <c r="N108" s="210"/>
      <c r="O108" s="211"/>
      <c r="P108" s="212"/>
      <c r="Q108" s="213"/>
      <c r="R108" s="210"/>
      <c r="S108" s="210"/>
      <c r="T108" s="210"/>
      <c r="U108" s="211"/>
      <c r="V108" s="226"/>
    </row>
    <row r="109" spans="1:22" ht="18" customHeight="1" thickTop="1" x14ac:dyDescent="0.25">
      <c r="A109" s="369">
        <v>11</v>
      </c>
      <c r="B109" s="370"/>
      <c r="C109" s="317"/>
      <c r="D109" s="317"/>
      <c r="E109" s="195"/>
      <c r="F109" s="311"/>
      <c r="G109" s="312"/>
      <c r="H109" s="178">
        <f t="shared" si="11"/>
        <v>0</v>
      </c>
      <c r="I109" s="141">
        <f t="shared" si="12"/>
        <v>0</v>
      </c>
      <c r="J109" s="83">
        <f t="shared" si="13"/>
        <v>0</v>
      </c>
      <c r="K109" s="196"/>
      <c r="L109" s="197"/>
      <c r="M109" s="197"/>
      <c r="N109" s="197"/>
      <c r="O109" s="181"/>
      <c r="P109" s="198"/>
      <c r="Q109" s="185"/>
      <c r="R109" s="197"/>
      <c r="S109" s="197"/>
      <c r="T109" s="197"/>
      <c r="U109" s="181"/>
      <c r="V109" s="227"/>
    </row>
    <row r="110" spans="1:22" ht="18" customHeight="1" x14ac:dyDescent="0.25">
      <c r="A110" s="369"/>
      <c r="B110" s="370"/>
      <c r="C110" s="317"/>
      <c r="D110" s="317"/>
      <c r="E110" s="120"/>
      <c r="F110" s="304"/>
      <c r="G110" s="305"/>
      <c r="H110" s="178">
        <f t="shared" si="11"/>
        <v>0</v>
      </c>
      <c r="I110" s="141">
        <f t="shared" si="12"/>
        <v>0</v>
      </c>
      <c r="J110" s="83">
        <f t="shared" si="13"/>
        <v>0</v>
      </c>
      <c r="K110" s="106"/>
      <c r="L110" s="107"/>
      <c r="M110" s="107"/>
      <c r="N110" s="107"/>
      <c r="O110" s="173"/>
      <c r="P110" s="108"/>
      <c r="Q110" s="185"/>
      <c r="R110" s="107"/>
      <c r="S110" s="107"/>
      <c r="T110" s="107"/>
      <c r="U110" s="173"/>
      <c r="V110" s="225"/>
    </row>
    <row r="111" spans="1:22" ht="18" customHeight="1" x14ac:dyDescent="0.25">
      <c r="A111" s="369"/>
      <c r="B111" s="370"/>
      <c r="C111" s="317"/>
      <c r="D111" s="317"/>
      <c r="E111" s="120"/>
      <c r="F111" s="304"/>
      <c r="G111" s="305"/>
      <c r="H111" s="178">
        <f t="shared" si="11"/>
        <v>0</v>
      </c>
      <c r="I111" s="141">
        <f t="shared" si="12"/>
        <v>0</v>
      </c>
      <c r="J111" s="83">
        <f t="shared" si="13"/>
        <v>0</v>
      </c>
      <c r="K111" s="106"/>
      <c r="L111" s="107"/>
      <c r="M111" s="107"/>
      <c r="N111" s="107"/>
      <c r="O111" s="173"/>
      <c r="P111" s="108"/>
      <c r="Q111" s="185"/>
      <c r="R111" s="107"/>
      <c r="S111" s="107"/>
      <c r="T111" s="107"/>
      <c r="U111" s="173"/>
      <c r="V111" s="225"/>
    </row>
    <row r="112" spans="1:22" ht="18" customHeight="1" x14ac:dyDescent="0.25">
      <c r="A112" s="369"/>
      <c r="B112" s="370"/>
      <c r="C112" s="317"/>
      <c r="D112" s="317"/>
      <c r="E112" s="120"/>
      <c r="F112" s="304"/>
      <c r="G112" s="305"/>
      <c r="H112" s="178">
        <f t="shared" si="11"/>
        <v>0</v>
      </c>
      <c r="I112" s="141">
        <f t="shared" si="12"/>
        <v>0</v>
      </c>
      <c r="J112" s="83">
        <f t="shared" si="13"/>
        <v>0</v>
      </c>
      <c r="K112" s="106"/>
      <c r="L112" s="107"/>
      <c r="M112" s="107"/>
      <c r="N112" s="107"/>
      <c r="O112" s="173"/>
      <c r="P112" s="108"/>
      <c r="Q112" s="185"/>
      <c r="R112" s="107"/>
      <c r="S112" s="107"/>
      <c r="T112" s="107"/>
      <c r="U112" s="173"/>
      <c r="V112" s="225"/>
    </row>
    <row r="113" spans="1:22" ht="18" customHeight="1" x14ac:dyDescent="0.25">
      <c r="A113" s="369"/>
      <c r="B113" s="370"/>
      <c r="C113" s="317"/>
      <c r="D113" s="317"/>
      <c r="E113" s="120"/>
      <c r="F113" s="304"/>
      <c r="G113" s="305"/>
      <c r="H113" s="178">
        <f t="shared" si="11"/>
        <v>0</v>
      </c>
      <c r="I113" s="141">
        <f t="shared" si="12"/>
        <v>0</v>
      </c>
      <c r="J113" s="83">
        <f t="shared" si="13"/>
        <v>0</v>
      </c>
      <c r="K113" s="106"/>
      <c r="L113" s="107"/>
      <c r="M113" s="107"/>
      <c r="N113" s="107"/>
      <c r="O113" s="173"/>
      <c r="P113" s="108"/>
      <c r="Q113" s="185"/>
      <c r="R113" s="107"/>
      <c r="S113" s="107"/>
      <c r="T113" s="107"/>
      <c r="U113" s="173"/>
      <c r="V113" s="225"/>
    </row>
    <row r="114" spans="1:22" ht="18" customHeight="1" x14ac:dyDescent="0.25">
      <c r="A114" s="369"/>
      <c r="B114" s="370"/>
      <c r="C114" s="317"/>
      <c r="D114" s="317"/>
      <c r="E114" s="120"/>
      <c r="F114" s="304"/>
      <c r="G114" s="305"/>
      <c r="H114" s="178">
        <f t="shared" si="11"/>
        <v>0</v>
      </c>
      <c r="I114" s="141">
        <f t="shared" si="12"/>
        <v>0</v>
      </c>
      <c r="J114" s="83">
        <f t="shared" si="13"/>
        <v>0</v>
      </c>
      <c r="K114" s="106"/>
      <c r="L114" s="107"/>
      <c r="M114" s="107"/>
      <c r="N114" s="107"/>
      <c r="O114" s="173"/>
      <c r="P114" s="108"/>
      <c r="Q114" s="328">
        <f t="shared" ref="Q114" si="17">SUM(P114:P118)</f>
        <v>0</v>
      </c>
      <c r="R114" s="107"/>
      <c r="S114" s="107"/>
      <c r="T114" s="107"/>
      <c r="U114" s="173"/>
      <c r="V114" s="225"/>
    </row>
    <row r="115" spans="1:22" ht="18" customHeight="1" x14ac:dyDescent="0.25">
      <c r="A115" s="369"/>
      <c r="B115" s="370"/>
      <c r="C115" s="317"/>
      <c r="D115" s="317"/>
      <c r="E115" s="120"/>
      <c r="F115" s="304"/>
      <c r="G115" s="305"/>
      <c r="H115" s="178">
        <f t="shared" si="11"/>
        <v>0</v>
      </c>
      <c r="I115" s="141">
        <f t="shared" si="12"/>
        <v>0</v>
      </c>
      <c r="J115" s="83">
        <f t="shared" si="13"/>
        <v>0</v>
      </c>
      <c r="K115" s="106"/>
      <c r="L115" s="107"/>
      <c r="M115" s="107"/>
      <c r="N115" s="107"/>
      <c r="O115" s="173"/>
      <c r="P115" s="108"/>
      <c r="Q115" s="327"/>
      <c r="R115" s="107"/>
      <c r="S115" s="107"/>
      <c r="T115" s="107"/>
      <c r="U115" s="173"/>
      <c r="V115" s="225"/>
    </row>
    <row r="116" spans="1:22" ht="18" customHeight="1" x14ac:dyDescent="0.25">
      <c r="A116" s="369"/>
      <c r="B116" s="370"/>
      <c r="C116" s="317"/>
      <c r="D116" s="317"/>
      <c r="E116" s="120"/>
      <c r="F116" s="304"/>
      <c r="G116" s="305"/>
      <c r="H116" s="178">
        <f t="shared" si="11"/>
        <v>0</v>
      </c>
      <c r="I116" s="141">
        <f t="shared" si="12"/>
        <v>0</v>
      </c>
      <c r="J116" s="83">
        <f t="shared" si="13"/>
        <v>0</v>
      </c>
      <c r="K116" s="106"/>
      <c r="L116" s="107"/>
      <c r="M116" s="107"/>
      <c r="N116" s="107"/>
      <c r="O116" s="173"/>
      <c r="P116" s="108"/>
      <c r="Q116" s="327"/>
      <c r="R116" s="107"/>
      <c r="S116" s="107"/>
      <c r="T116" s="107"/>
      <c r="U116" s="173"/>
      <c r="V116" s="225"/>
    </row>
    <row r="117" spans="1:22" ht="18" customHeight="1" x14ac:dyDescent="0.25">
      <c r="A117" s="369"/>
      <c r="B117" s="370"/>
      <c r="C117" s="317"/>
      <c r="D117" s="317"/>
      <c r="E117" s="120"/>
      <c r="F117" s="304"/>
      <c r="G117" s="305"/>
      <c r="H117" s="178">
        <f t="shared" si="11"/>
        <v>0</v>
      </c>
      <c r="I117" s="141">
        <f t="shared" si="12"/>
        <v>0</v>
      </c>
      <c r="J117" s="83">
        <f t="shared" si="13"/>
        <v>0</v>
      </c>
      <c r="K117" s="106"/>
      <c r="L117" s="107"/>
      <c r="M117" s="107"/>
      <c r="N117" s="107"/>
      <c r="O117" s="173"/>
      <c r="P117" s="108"/>
      <c r="Q117" s="327"/>
      <c r="R117" s="107"/>
      <c r="S117" s="107"/>
      <c r="T117" s="107"/>
      <c r="U117" s="173"/>
      <c r="V117" s="225"/>
    </row>
    <row r="118" spans="1:22" ht="18" customHeight="1" x14ac:dyDescent="0.25">
      <c r="A118" s="373"/>
      <c r="B118" s="376"/>
      <c r="C118" s="318"/>
      <c r="D118" s="318"/>
      <c r="E118" s="120"/>
      <c r="F118" s="304"/>
      <c r="G118" s="305"/>
      <c r="H118" s="178">
        <f t="shared" si="11"/>
        <v>0</v>
      </c>
      <c r="I118" s="141">
        <f t="shared" si="12"/>
        <v>0</v>
      </c>
      <c r="J118" s="83">
        <f t="shared" si="13"/>
        <v>0</v>
      </c>
      <c r="K118" s="106"/>
      <c r="L118" s="107"/>
      <c r="M118" s="107"/>
      <c r="N118" s="107"/>
      <c r="O118" s="173"/>
      <c r="P118" s="108"/>
      <c r="Q118" s="327"/>
      <c r="R118" s="107"/>
      <c r="S118" s="107"/>
      <c r="T118" s="107"/>
      <c r="U118" s="173"/>
      <c r="V118" s="225"/>
    </row>
    <row r="119" spans="1:22" ht="21" customHeight="1" thickBot="1" x14ac:dyDescent="0.3">
      <c r="A119" s="331"/>
      <c r="B119" s="332"/>
      <c r="C119" s="332"/>
      <c r="D119" s="332"/>
      <c r="E119" s="332"/>
      <c r="F119" s="332"/>
      <c r="G119" s="332"/>
      <c r="H119" s="332"/>
      <c r="I119" s="332"/>
      <c r="J119" s="332"/>
      <c r="K119" s="130"/>
      <c r="L119" s="130"/>
      <c r="M119" s="130"/>
      <c r="N119" s="130"/>
      <c r="O119" s="130"/>
      <c r="P119" s="130"/>
      <c r="Q119" s="130"/>
      <c r="R119" s="130"/>
      <c r="S119" s="130"/>
      <c r="T119" s="130"/>
      <c r="U119" s="130"/>
      <c r="V119" s="131"/>
    </row>
    <row r="120" spans="1:22" ht="21" hidden="1" customHeight="1" thickTop="1" x14ac:dyDescent="0.25">
      <c r="A120" s="132"/>
      <c r="B120" s="132" t="s">
        <v>41</v>
      </c>
      <c r="C120" s="132" t="s">
        <v>342</v>
      </c>
      <c r="D120" s="133" t="s">
        <v>389</v>
      </c>
      <c r="E120" s="134"/>
      <c r="F120" s="129"/>
      <c r="G120" s="129"/>
      <c r="H120" s="129"/>
      <c r="J120" s="135"/>
      <c r="K120" s="135"/>
    </row>
    <row r="121" spans="1:22" hidden="1" x14ac:dyDescent="0.25">
      <c r="A121" s="136" t="str">
        <f>'Lista de UCs'!A9</f>
        <v>UC 1</v>
      </c>
      <c r="B121" s="136" t="str">
        <f>'Lista de UCs'!C9</f>
        <v xml:space="preserve"> Comunicação Oral e Escrita</v>
      </c>
      <c r="C121" s="136">
        <f>'Lista de UCs'!F9</f>
        <v>60</v>
      </c>
      <c r="D121" s="137" t="str">
        <f>'Lista de UCs'!B9</f>
        <v>1º</v>
      </c>
      <c r="E121" s="129"/>
      <c r="F121" s="129"/>
      <c r="G121" s="129"/>
      <c r="H121" s="129"/>
      <c r="J121" s="135"/>
      <c r="K121" s="135"/>
      <c r="R121" s="129" t="s">
        <v>299</v>
      </c>
      <c r="S121" s="129">
        <f>O4*0.8</f>
        <v>64</v>
      </c>
      <c r="U121" s="129">
        <f>O4*0.2</f>
        <v>16</v>
      </c>
    </row>
    <row r="122" spans="1:22" hidden="1" x14ac:dyDescent="0.25">
      <c r="A122" s="136" t="str">
        <f>'Lista de UCs'!A10</f>
        <v>UC 2</v>
      </c>
      <c r="B122" s="136" t="str">
        <f>'Lista de UCs'!C10</f>
        <v>Fundamentos da Tecnologia da Informação</v>
      </c>
      <c r="C122" s="136">
        <f>'Lista de UCs'!F10</f>
        <v>40</v>
      </c>
      <c r="D122" s="137" t="str">
        <f>'Lista de UCs'!B10</f>
        <v>2º</v>
      </c>
      <c r="E122" s="129"/>
      <c r="F122" s="129"/>
      <c r="G122" s="129"/>
      <c r="H122" s="129"/>
      <c r="J122" s="135"/>
      <c r="K122" s="135"/>
      <c r="O122" s="129" t="s">
        <v>393</v>
      </c>
    </row>
    <row r="123" spans="1:22" hidden="1" x14ac:dyDescent="0.25">
      <c r="A123" s="136" t="str">
        <f>'Lista de UCs'!A11</f>
        <v>UC 3</v>
      </c>
      <c r="B123" s="136" t="str">
        <f>'Lista de UCs'!C11</f>
        <v>Informática Aplicada</v>
      </c>
      <c r="C123" s="136">
        <f>'Lista de UCs'!F11</f>
        <v>80</v>
      </c>
      <c r="D123" s="137" t="str">
        <f>'Lista de UCs'!B11</f>
        <v>3º</v>
      </c>
      <c r="E123" s="129"/>
      <c r="F123" s="129"/>
      <c r="G123" s="129"/>
      <c r="H123" s="129"/>
      <c r="J123" s="135"/>
      <c r="K123" s="135"/>
      <c r="O123" s="129" t="s">
        <v>399</v>
      </c>
      <c r="V123" s="129" t="s">
        <v>462</v>
      </c>
    </row>
    <row r="124" spans="1:22" ht="30" hidden="1" x14ac:dyDescent="0.25">
      <c r="A124" s="136" t="str">
        <f>'Lista de UCs'!A12</f>
        <v>UC 4</v>
      </c>
      <c r="B124" s="136" t="str">
        <f>'Lista de UCs'!C12</f>
        <v>Lógica de Programação</v>
      </c>
      <c r="C124" s="136">
        <f>'Lista de UCs'!F12</f>
        <v>160</v>
      </c>
      <c r="D124" s="137" t="str">
        <f>'Lista de UCs'!B12</f>
        <v>4º</v>
      </c>
      <c r="E124" s="129"/>
      <c r="F124" s="129"/>
      <c r="G124" s="129"/>
      <c r="H124" s="129"/>
      <c r="J124" s="135"/>
      <c r="K124" s="135"/>
      <c r="O124" s="129" t="s">
        <v>394</v>
      </c>
      <c r="V124" s="129" t="s">
        <v>319</v>
      </c>
    </row>
    <row r="125" spans="1:22" ht="30" hidden="1" x14ac:dyDescent="0.25">
      <c r="A125" s="136" t="str">
        <f>'Lista de UCs'!A13</f>
        <v>UC 5</v>
      </c>
      <c r="B125" s="136" t="str">
        <f>'Lista de UCs'!C13</f>
        <v>Fundamentos de Web Design</v>
      </c>
      <c r="C125" s="136">
        <f>'Lista de UCs'!F13</f>
        <v>30</v>
      </c>
      <c r="D125" s="137" t="str">
        <f>'Lista de UCs'!B13</f>
        <v>5º</v>
      </c>
      <c r="E125" s="129"/>
      <c r="F125" s="129"/>
      <c r="G125" s="129"/>
      <c r="H125" s="129"/>
      <c r="J125" s="135"/>
      <c r="K125" s="135"/>
      <c r="O125" s="129" t="s">
        <v>395</v>
      </c>
      <c r="V125" s="129" t="s">
        <v>460</v>
      </c>
    </row>
    <row r="126" spans="1:22" hidden="1" x14ac:dyDescent="0.25">
      <c r="A126" s="136" t="str">
        <f>'Lista de UCs'!A14</f>
        <v>UC 6</v>
      </c>
      <c r="B126" s="136" t="str">
        <f>'Lista de UCs'!C14</f>
        <v>Projeto de Interface Web</v>
      </c>
      <c r="C126" s="136">
        <f>'Lista de UCs'!F14</f>
        <v>50</v>
      </c>
      <c r="D126" s="137" t="str">
        <f>'Lista de UCs'!B14</f>
        <v>6º</v>
      </c>
      <c r="E126" s="129"/>
      <c r="F126" s="129"/>
      <c r="G126" s="129"/>
      <c r="H126" s="129"/>
      <c r="J126" s="135"/>
      <c r="K126" s="135"/>
      <c r="V126" s="129" t="s">
        <v>461</v>
      </c>
    </row>
    <row r="127" spans="1:22" hidden="1" x14ac:dyDescent="0.25">
      <c r="A127" s="136" t="str">
        <f>'Lista de UCs'!A15</f>
        <v>UC 7</v>
      </c>
      <c r="B127" s="136" t="str">
        <f>'Lista de UCs'!C15</f>
        <v>Criação e Editoração de Múltimídia</v>
      </c>
      <c r="C127" s="136">
        <f>'Lista de UCs'!F15</f>
        <v>80</v>
      </c>
      <c r="D127" s="137" t="str">
        <f>'Lista de UCs'!B15</f>
        <v>7º</v>
      </c>
      <c r="E127" s="129"/>
      <c r="F127" s="129"/>
      <c r="G127" s="129"/>
      <c r="H127" s="129"/>
      <c r="J127" s="135"/>
      <c r="K127" s="135"/>
    </row>
    <row r="128" spans="1:22" hidden="1" x14ac:dyDescent="0.25">
      <c r="A128" s="136" t="str">
        <f>'Lista de UCs'!A16</f>
        <v>UC 8</v>
      </c>
      <c r="B128" s="136" t="str">
        <f>'Lista de UCs'!C16</f>
        <v>Estruturação de Inferface Web</v>
      </c>
      <c r="C128" s="136">
        <f>'Lista de UCs'!F16</f>
        <v>80</v>
      </c>
      <c r="D128" s="137" t="str">
        <f>'Lista de UCs'!B16</f>
        <v>8º</v>
      </c>
      <c r="E128" s="129"/>
      <c r="F128" s="129"/>
      <c r="G128" s="129"/>
      <c r="H128" s="129"/>
      <c r="J128" s="135"/>
      <c r="K128" s="135"/>
    </row>
    <row r="129" spans="1:12" hidden="1" x14ac:dyDescent="0.25">
      <c r="A129" s="136" t="str">
        <f>'Lista de UCs'!A17</f>
        <v>UC 9</v>
      </c>
      <c r="B129" s="136" t="str">
        <f>'Lista de UCs'!C17</f>
        <v>Programação Cliente-side</v>
      </c>
      <c r="C129" s="136">
        <f>'Lista de UCs'!F17</f>
        <v>80</v>
      </c>
      <c r="D129" s="137" t="str">
        <f>'Lista de UCs'!B17</f>
        <v>9º</v>
      </c>
      <c r="E129" s="129"/>
      <c r="F129" s="129"/>
      <c r="G129" s="129"/>
      <c r="H129" s="129"/>
      <c r="J129" s="135"/>
      <c r="K129" s="135"/>
    </row>
    <row r="130" spans="1:12" hidden="1" x14ac:dyDescent="0.25">
      <c r="A130" s="136" t="str">
        <f>'Lista de UCs'!A18</f>
        <v>UC 10</v>
      </c>
      <c r="B130" s="136" t="str">
        <f>'Lista de UCs'!C18</f>
        <v>Criação e Manipulação de Banco de Dados</v>
      </c>
      <c r="C130" s="136">
        <f>'Lista de UCs'!F18</f>
        <v>60</v>
      </c>
      <c r="D130" s="137" t="str">
        <f>'Lista de UCs'!B18</f>
        <v>10º</v>
      </c>
      <c r="E130" s="129"/>
      <c r="F130" s="129"/>
      <c r="G130" s="129"/>
      <c r="H130" s="129"/>
      <c r="J130" s="135"/>
      <c r="K130" s="135"/>
    </row>
    <row r="131" spans="1:12" hidden="1" x14ac:dyDescent="0.25">
      <c r="A131" s="136" t="str">
        <f>'Lista de UCs'!A19</f>
        <v>UC 11</v>
      </c>
      <c r="B131" s="136" t="str">
        <f>'Lista de UCs'!C19</f>
        <v>Modelagem de Sistemas</v>
      </c>
      <c r="C131" s="136">
        <f>'Lista de UCs'!F19</f>
        <v>80</v>
      </c>
      <c r="D131" s="137" t="str">
        <f>'Lista de UCs'!B19</f>
        <v>11º</v>
      </c>
      <c r="E131" s="129"/>
      <c r="F131" s="129"/>
      <c r="G131" s="129"/>
      <c r="H131" s="129"/>
      <c r="J131" s="135"/>
      <c r="K131" s="135"/>
    </row>
    <row r="132" spans="1:12" hidden="1" x14ac:dyDescent="0.25">
      <c r="A132" s="136" t="str">
        <f>'Lista de UCs'!A20</f>
        <v>UC 12</v>
      </c>
      <c r="B132" s="136" t="str">
        <f>'Lista de UCs'!C20</f>
        <v xml:space="preserve"> Desenvolvimento de Sistemas Web</v>
      </c>
      <c r="C132" s="136">
        <f>'Lista de UCs'!F20</f>
        <v>80</v>
      </c>
      <c r="D132" s="137" t="str">
        <f>'Lista de UCs'!B20</f>
        <v>12º</v>
      </c>
      <c r="E132" s="129"/>
      <c r="F132" s="129"/>
      <c r="G132" s="129"/>
      <c r="H132" s="129"/>
      <c r="J132" s="135"/>
      <c r="K132" s="135"/>
    </row>
    <row r="133" spans="1:12" hidden="1" x14ac:dyDescent="0.25">
      <c r="A133" s="136" t="str">
        <f>'Lista de UCs'!A21</f>
        <v>UC 13</v>
      </c>
      <c r="B133" s="136" t="str">
        <f>'Lista de UCs'!C21</f>
        <v>Testes de Sistemas</v>
      </c>
      <c r="C133" s="136">
        <f>'Lista de UCs'!F21</f>
        <v>60</v>
      </c>
      <c r="D133" s="137" t="str">
        <f>'Lista de UCs'!B21</f>
        <v>13º</v>
      </c>
      <c r="E133" s="129"/>
      <c r="F133" s="129"/>
      <c r="G133" s="129"/>
      <c r="H133" s="129"/>
      <c r="J133" s="135"/>
      <c r="K133" s="135"/>
    </row>
    <row r="134" spans="1:12" hidden="1" x14ac:dyDescent="0.25">
      <c r="A134" s="136" t="str">
        <f>'Lista de UCs'!A22</f>
        <v>UC 14</v>
      </c>
      <c r="B134" s="136" t="str">
        <f>'Lista de UCs'!C22</f>
        <v>Implantação de Sistemas</v>
      </c>
      <c r="C134" s="136">
        <f>'Lista de UCs'!F22</f>
        <v>30</v>
      </c>
      <c r="D134" s="137" t="str">
        <f>'Lista de UCs'!B22</f>
        <v>14º</v>
      </c>
      <c r="E134" s="129"/>
      <c r="F134" s="129"/>
      <c r="G134" s="129"/>
      <c r="H134" s="129"/>
      <c r="J134" s="135"/>
      <c r="K134" s="135"/>
    </row>
    <row r="135" spans="1:12" hidden="1" x14ac:dyDescent="0.25">
      <c r="A135" s="136" t="str">
        <f>'Lista de UCs'!A23</f>
        <v>UC 15</v>
      </c>
      <c r="B135" s="136" t="str">
        <f>'Lista de UCs'!C23</f>
        <v>Manutenção de Sistemas</v>
      </c>
      <c r="C135" s="136">
        <f>'Lista de UCs'!F23</f>
        <v>30</v>
      </c>
      <c r="D135" s="137" t="str">
        <f>'Lista de UCs'!B23</f>
        <v>15º</v>
      </c>
      <c r="E135" s="129"/>
      <c r="F135" s="129"/>
      <c r="G135" s="129"/>
      <c r="H135" s="129"/>
      <c r="J135" s="135"/>
      <c r="K135" s="135"/>
    </row>
    <row r="136" spans="1:12" hidden="1" x14ac:dyDescent="0.25">
      <c r="A136" s="136" t="str">
        <f>'Lista de UCs'!A24</f>
        <v>UC 16</v>
      </c>
      <c r="B136" s="136">
        <f>'Lista de UCs'!C24</f>
        <v>0</v>
      </c>
      <c r="C136" s="136">
        <f>'Lista de UCs'!F24</f>
        <v>0</v>
      </c>
      <c r="D136" s="137" t="str">
        <f>'Lista de UCs'!B24</f>
        <v>16º</v>
      </c>
      <c r="E136" s="129"/>
      <c r="F136" s="129"/>
      <c r="G136" s="129"/>
      <c r="H136" s="129"/>
      <c r="J136" s="135"/>
      <c r="K136" s="135"/>
    </row>
    <row r="137" spans="1:12" hidden="1" x14ac:dyDescent="0.25">
      <c r="A137" s="136" t="str">
        <f>'Lista de UCs'!A25</f>
        <v>UC 17</v>
      </c>
      <c r="B137" s="136">
        <f>'Lista de UCs'!C25</f>
        <v>0</v>
      </c>
      <c r="C137" s="136">
        <f>'Lista de UCs'!F25</f>
        <v>0</v>
      </c>
      <c r="D137" s="137" t="str">
        <f>'Lista de UCs'!B25</f>
        <v>17º</v>
      </c>
      <c r="E137" s="129"/>
      <c r="F137" s="129"/>
      <c r="G137" s="129"/>
      <c r="H137" s="129"/>
      <c r="J137" s="135"/>
      <c r="K137" s="135"/>
    </row>
    <row r="138" spans="1:12" hidden="1" x14ac:dyDescent="0.25">
      <c r="A138" s="136" t="str">
        <f>'Lista de UCs'!A26</f>
        <v>UC 18</v>
      </c>
      <c r="B138" s="136">
        <f>'Lista de UCs'!C26</f>
        <v>0</v>
      </c>
      <c r="C138" s="136">
        <f>'Lista de UCs'!F26</f>
        <v>0</v>
      </c>
      <c r="D138" s="137" t="str">
        <f>'Lista de UCs'!B26</f>
        <v>18º</v>
      </c>
      <c r="E138" s="129"/>
      <c r="F138" s="129"/>
      <c r="G138" s="129"/>
      <c r="H138" s="129"/>
      <c r="J138" s="135"/>
      <c r="K138" s="135"/>
    </row>
    <row r="139" spans="1:12" hidden="1" x14ac:dyDescent="0.25">
      <c r="A139" s="136" t="str">
        <f>'Lista de UCs'!A27</f>
        <v>UC 19</v>
      </c>
      <c r="B139" s="136">
        <f>'Lista de UCs'!C27</f>
        <v>0</v>
      </c>
      <c r="C139" s="136">
        <f>'Lista de UCs'!F27</f>
        <v>0</v>
      </c>
      <c r="D139" s="137" t="str">
        <f>'Lista de UCs'!B27</f>
        <v>19º</v>
      </c>
      <c r="E139" s="129"/>
      <c r="F139" s="129"/>
      <c r="G139" s="129"/>
      <c r="H139" s="129"/>
      <c r="J139" s="135"/>
      <c r="K139" s="135"/>
    </row>
    <row r="140" spans="1:12" hidden="1" x14ac:dyDescent="0.25">
      <c r="A140" s="136">
        <f>'Lista de UCs'!A28</f>
        <v>0</v>
      </c>
      <c r="B140" s="136">
        <f>'Lista de UCs'!B28</f>
        <v>0</v>
      </c>
      <c r="C140" s="136">
        <f>'Lista de UCs'!E28</f>
        <v>0</v>
      </c>
      <c r="D140" s="137">
        <f>'Lista de UCs'!B28</f>
        <v>0</v>
      </c>
      <c r="E140" s="129"/>
      <c r="F140" s="138"/>
      <c r="G140" s="138"/>
      <c r="H140" s="138"/>
      <c r="I140" s="138"/>
      <c r="J140" s="139"/>
      <c r="K140" s="139"/>
      <c r="L140" s="140"/>
    </row>
    <row r="141" spans="1:12" hidden="1" x14ac:dyDescent="0.25">
      <c r="I141" s="140"/>
    </row>
    <row r="142" spans="1:12" hidden="1" x14ac:dyDescent="0.25">
      <c r="I142" s="140"/>
    </row>
    <row r="143" spans="1:12" hidden="1" x14ac:dyDescent="0.25"/>
    <row r="144" spans="1:12" ht="30" hidden="1" x14ac:dyDescent="0.25">
      <c r="C144" s="218" t="s">
        <v>457</v>
      </c>
    </row>
    <row r="145" spans="3:3" hidden="1" x14ac:dyDescent="0.25">
      <c r="C145" s="129" t="s">
        <v>335</v>
      </c>
    </row>
    <row r="146" spans="3:3" hidden="1" x14ac:dyDescent="0.25">
      <c r="C146" s="129" t="s">
        <v>320</v>
      </c>
    </row>
    <row r="147" spans="3:3" hidden="1" x14ac:dyDescent="0.25">
      <c r="C147" s="129" t="s">
        <v>321</v>
      </c>
    </row>
    <row r="148" spans="3:3" hidden="1" x14ac:dyDescent="0.25">
      <c r="C148" s="129" t="s">
        <v>322</v>
      </c>
    </row>
    <row r="149" spans="3:3" hidden="1" x14ac:dyDescent="0.25"/>
    <row r="150" spans="3:3" hidden="1" x14ac:dyDescent="0.25"/>
    <row r="151" spans="3:3" ht="15.75" thickTop="1" x14ac:dyDescent="0.25"/>
  </sheetData>
  <sheetProtection deleteRows="0" autoFilter="0"/>
  <mergeCells count="188">
    <mergeCell ref="G6:G7"/>
    <mergeCell ref="A29:A38"/>
    <mergeCell ref="B29:B38"/>
    <mergeCell ref="A39:A48"/>
    <mergeCell ref="B39:B48"/>
    <mergeCell ref="A49:A58"/>
    <mergeCell ref="B49:B58"/>
    <mergeCell ref="B69:B78"/>
    <mergeCell ref="A19:A28"/>
    <mergeCell ref="B19:B28"/>
    <mergeCell ref="D9:D18"/>
    <mergeCell ref="C19:C28"/>
    <mergeCell ref="C9:C18"/>
    <mergeCell ref="F9:G9"/>
    <mergeCell ref="F10:G10"/>
    <mergeCell ref="F11:G11"/>
    <mergeCell ref="F12:G12"/>
    <mergeCell ref="F13:G13"/>
    <mergeCell ref="F14:G14"/>
    <mergeCell ref="F15:G15"/>
    <mergeCell ref="F21:G21"/>
    <mergeCell ref="F22:G22"/>
    <mergeCell ref="F23:G23"/>
    <mergeCell ref="F24:G24"/>
    <mergeCell ref="A89:A98"/>
    <mergeCell ref="C79:C88"/>
    <mergeCell ref="B89:B98"/>
    <mergeCell ref="A99:A108"/>
    <mergeCell ref="A109:A118"/>
    <mergeCell ref="B99:B108"/>
    <mergeCell ref="B109:B118"/>
    <mergeCell ref="C99:C108"/>
    <mergeCell ref="A59:A68"/>
    <mergeCell ref="B59:B68"/>
    <mergeCell ref="A69:A78"/>
    <mergeCell ref="A79:A88"/>
    <mergeCell ref="B79:B88"/>
    <mergeCell ref="A119:J119"/>
    <mergeCell ref="C39:C48"/>
    <mergeCell ref="D39:D48"/>
    <mergeCell ref="C49:C58"/>
    <mergeCell ref="A1:V2"/>
    <mergeCell ref="A3:C3"/>
    <mergeCell ref="D3:J3"/>
    <mergeCell ref="K3:N3"/>
    <mergeCell ref="O3:V3"/>
    <mergeCell ref="A5:C5"/>
    <mergeCell ref="D5:V5"/>
    <mergeCell ref="A6:A7"/>
    <mergeCell ref="I6:I7"/>
    <mergeCell ref="J6:J7"/>
    <mergeCell ref="K6:O6"/>
    <mergeCell ref="P6:U6"/>
    <mergeCell ref="D19:D28"/>
    <mergeCell ref="I4:J4"/>
    <mergeCell ref="B6:C6"/>
    <mergeCell ref="A8:B8"/>
    <mergeCell ref="B9:B18"/>
    <mergeCell ref="A9:A18"/>
    <mergeCell ref="F6:F7"/>
    <mergeCell ref="A4:C4"/>
    <mergeCell ref="K4:N4"/>
    <mergeCell ref="O4:V4"/>
    <mergeCell ref="Q99:Q103"/>
    <mergeCell ref="Q114:Q118"/>
    <mergeCell ref="Q9:Q13"/>
    <mergeCell ref="Q19:Q23"/>
    <mergeCell ref="Q29:Q33"/>
    <mergeCell ref="Q39:Q43"/>
    <mergeCell ref="Q49:Q53"/>
    <mergeCell ref="Q59:Q63"/>
    <mergeCell ref="Q69:Q73"/>
    <mergeCell ref="Q79:Q83"/>
    <mergeCell ref="Q89:Q93"/>
    <mergeCell ref="V6:V7"/>
    <mergeCell ref="D109:D118"/>
    <mergeCell ref="D99:D108"/>
    <mergeCell ref="D29:D38"/>
    <mergeCell ref="D79:D88"/>
    <mergeCell ref="C89:C98"/>
    <mergeCell ref="D89:D98"/>
    <mergeCell ref="D49:D58"/>
    <mergeCell ref="C59:C68"/>
    <mergeCell ref="D59:D68"/>
    <mergeCell ref="C69:C78"/>
    <mergeCell ref="D69:D78"/>
    <mergeCell ref="C109:C118"/>
    <mergeCell ref="C29:C38"/>
    <mergeCell ref="F25:G25"/>
    <mergeCell ref="F16:G16"/>
    <mergeCell ref="F17:G17"/>
    <mergeCell ref="F18:G18"/>
    <mergeCell ref="F19:G19"/>
    <mergeCell ref="F20:G20"/>
    <mergeCell ref="F31:G31"/>
    <mergeCell ref="F32:G32"/>
    <mergeCell ref="F33:G33"/>
    <mergeCell ref="F34:G34"/>
    <mergeCell ref="F35:G35"/>
    <mergeCell ref="F26:G26"/>
    <mergeCell ref="F27:G27"/>
    <mergeCell ref="F28:G28"/>
    <mergeCell ref="F29:G29"/>
    <mergeCell ref="F30:G30"/>
    <mergeCell ref="F41:G41"/>
    <mergeCell ref="F42:G42"/>
    <mergeCell ref="F43:G43"/>
    <mergeCell ref="F44:G44"/>
    <mergeCell ref="F45:G45"/>
    <mergeCell ref="F36:G36"/>
    <mergeCell ref="F37:G37"/>
    <mergeCell ref="F38:G38"/>
    <mergeCell ref="F39:G39"/>
    <mergeCell ref="F40:G40"/>
    <mergeCell ref="F51:G51"/>
    <mergeCell ref="F52:G52"/>
    <mergeCell ref="F53:G53"/>
    <mergeCell ref="F54:G54"/>
    <mergeCell ref="F55:G55"/>
    <mergeCell ref="F46:G46"/>
    <mergeCell ref="F47:G47"/>
    <mergeCell ref="F48:G48"/>
    <mergeCell ref="F49:G49"/>
    <mergeCell ref="F50:G50"/>
    <mergeCell ref="F61:G61"/>
    <mergeCell ref="F62:G62"/>
    <mergeCell ref="F63:G63"/>
    <mergeCell ref="F64:G64"/>
    <mergeCell ref="F65:G65"/>
    <mergeCell ref="F56:G56"/>
    <mergeCell ref="F57:G57"/>
    <mergeCell ref="F58:G58"/>
    <mergeCell ref="F59:G59"/>
    <mergeCell ref="F60:G60"/>
    <mergeCell ref="F71:G71"/>
    <mergeCell ref="F72:G72"/>
    <mergeCell ref="F73:G73"/>
    <mergeCell ref="F74:G74"/>
    <mergeCell ref="F75:G75"/>
    <mergeCell ref="F66:G66"/>
    <mergeCell ref="F67:G67"/>
    <mergeCell ref="F68:G68"/>
    <mergeCell ref="F69:G69"/>
    <mergeCell ref="F70:G70"/>
    <mergeCell ref="F81:G81"/>
    <mergeCell ref="F82:G82"/>
    <mergeCell ref="F83:G83"/>
    <mergeCell ref="F84:G84"/>
    <mergeCell ref="F85:G85"/>
    <mergeCell ref="F76:G76"/>
    <mergeCell ref="F77:G77"/>
    <mergeCell ref="F78:G78"/>
    <mergeCell ref="F79:G79"/>
    <mergeCell ref="F80:G80"/>
    <mergeCell ref="F91:G91"/>
    <mergeCell ref="F92:G92"/>
    <mergeCell ref="F93:G93"/>
    <mergeCell ref="F94:G94"/>
    <mergeCell ref="F95:G95"/>
    <mergeCell ref="F86:G86"/>
    <mergeCell ref="F87:G87"/>
    <mergeCell ref="F88:G88"/>
    <mergeCell ref="F89:G89"/>
    <mergeCell ref="F90:G90"/>
    <mergeCell ref="F116:G116"/>
    <mergeCell ref="F117:G117"/>
    <mergeCell ref="F118:G118"/>
    <mergeCell ref="D4:F4"/>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s>
  <conditionalFormatting sqref="F8 H8">
    <cfRule type="cellIs" dxfId="66" priority="4" operator="notEqual">
      <formula>1</formula>
    </cfRule>
  </conditionalFormatting>
  <conditionalFormatting sqref="I8">
    <cfRule type="cellIs" dxfId="65" priority="7" operator="notEqual">
      <formula>$O$4</formula>
    </cfRule>
    <cfRule type="cellIs" dxfId="64" priority="11" operator="greaterThan">
      <formula>$O$4</formula>
    </cfRule>
  </conditionalFormatting>
  <conditionalFormatting sqref="D5:V5">
    <cfRule type="cellIs" dxfId="63" priority="8" operator="equal">
      <formula>0</formula>
    </cfRule>
  </conditionalFormatting>
  <conditionalFormatting sqref="P8:Q8">
    <cfRule type="cellIs" dxfId="62" priority="33" operator="greaterThan">
      <formula>$O$4</formula>
    </cfRule>
    <cfRule type="cellIs" dxfId="61" priority="34" operator="lessThan">
      <formula>$U$121</formula>
    </cfRule>
  </conditionalFormatting>
  <conditionalFormatting sqref="K8">
    <cfRule type="cellIs" dxfId="60" priority="35" operator="greaterThan">
      <formula>$O$4</formula>
    </cfRule>
    <cfRule type="cellIs" dxfId="59" priority="36" operator="greaterThan">
      <formula>$S$121</formula>
    </cfRule>
  </conditionalFormatting>
  <conditionalFormatting sqref="G8">
    <cfRule type="cellIs" dxfId="58" priority="1" operator="lessThan">
      <formula>50%</formula>
    </cfRule>
  </conditionalFormatting>
  <dataValidations count="8">
    <dataValidation type="list" allowBlank="1" showInputMessage="1" showErrorMessage="1" errorTitle="Atenção" error="Selecionar uma das opções na lista suspensa" promptTitle="Atenção" prompt="Selecionar uma das opções na lista suspensa" sqref="V9:V118">
      <formula1>$V$124:$V$126</formula1>
    </dataValidation>
    <dataValidation type="decimal" operator="greaterThan" allowBlank="1" showInputMessage="1" showErrorMessage="1" errorTitle="ATENÇÃO" error="Colocar somente horas em números" sqref="I9:I118">
      <formula1>0</formula1>
    </dataValidation>
    <dataValidation type="list" allowBlank="1" showDropDown="1" showInputMessage="1" showErrorMessage="1" errorTitle="ATENÇÃO" error="Marcar &quot;Sim&quot; quando pertinente e caso negativo deixar em branco" sqref="S9:S118">
      <formula1>#REF!</formula1>
    </dataValidation>
    <dataValidation type="whole" operator="greaterThanOrEqual" allowBlank="1" showInputMessage="1" showErrorMessage="1" sqref="P9:Q118 K9:K118">
      <formula1>0</formula1>
    </dataValidation>
    <dataValidation allowBlank="1" showDropDown="1" showInputMessage="1" showErrorMessage="1" sqref="R9:R118"/>
    <dataValidation type="list" errorStyle="information" allowBlank="1" showInputMessage="1" showErrorMessage="1" errorTitle="Atenção" error="Colocar a Ferramenta a Ser Utilizada na Atividade" sqref="L9:L118">
      <formula1>$O$122:$O$125</formula1>
    </dataValidation>
    <dataValidation type="list" allowBlank="1" showInputMessage="1" showErrorMessage="1" errorTitle="Atenção!" error="Escolher nome da UC na Lista Suspensa." sqref="D4">
      <formula1>$B$121:$B$140</formula1>
    </dataValidation>
    <dataValidation type="list" operator="equal" allowBlank="1" showInputMessage="1" showErrorMessage="1" errorTitle="Atenção" error="Escolher uma das opções na lista suspensa_x000a_" promptTitle="Atenção" prompt="Escolher uma das opções na lista suspensa_x000a_" sqref="C9:C118">
      <formula1>$C$145:$C$148</formula1>
    </dataValidation>
  </dataValidations>
  <pageMargins left="0.51181102362204722" right="0.51181102362204722" top="1.1811023622047245" bottom="0.78740157480314965" header="0.31496062992125984" footer="0.31496062992125984"/>
  <pageSetup paperSize="8" scale="59" fitToHeight="3" orientation="landscape" r:id="rId1"/>
  <headerFooter alignWithMargins="0">
    <oddHeader>&amp;C&amp;G</oddHeader>
    <oddFooter>&amp;L&amp;F&amp;C&amp;A&amp;Rpág. &amp;P de &amp;N</oddFooter>
  </headerFooter>
  <rowBreaks count="1" manualBreakCount="1">
    <brk id="68" max="26" man="1"/>
  </rowBreaks>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tabColor theme="6" tint="-0.249977111117893"/>
  </sheetPr>
  <dimension ref="A1:O110"/>
  <sheetViews>
    <sheetView view="pageBreakPreview" topLeftCell="A8" zoomScale="85" zoomScaleNormal="90" zoomScaleSheetLayoutView="85" workbookViewId="0">
      <selection activeCell="A14" sqref="A14:O14"/>
    </sheetView>
  </sheetViews>
  <sheetFormatPr defaultRowHeight="15" x14ac:dyDescent="0.25"/>
  <cols>
    <col min="1" max="1" width="69.28515625" style="13" customWidth="1"/>
    <col min="2" max="2" width="9.42578125" style="13" customWidth="1"/>
    <col min="3" max="3" width="9.140625" style="13"/>
    <col min="4" max="4" width="7.7109375" style="13" customWidth="1"/>
    <col min="5" max="5" width="9.140625" style="13"/>
    <col min="6" max="6" width="13.7109375" style="13" customWidth="1"/>
    <col min="7" max="8" width="9.140625" style="13"/>
    <col min="9" max="9" width="11.28515625" style="13" customWidth="1"/>
    <col min="10" max="11" width="9.140625" style="13"/>
    <col min="12" max="12" width="9.28515625" style="13" bestFit="1" customWidth="1"/>
    <col min="13" max="13" width="9.140625" style="13"/>
    <col min="14" max="14" width="9.5703125" style="13" customWidth="1"/>
    <col min="15" max="15" width="11.28515625" style="13" customWidth="1"/>
    <col min="16" max="16384" width="9.140625" style="13"/>
  </cols>
  <sheetData>
    <row r="1" spans="1:15" ht="15.75" thickTop="1" x14ac:dyDescent="0.25">
      <c r="A1" s="425"/>
      <c r="B1" s="426"/>
      <c r="C1" s="426"/>
      <c r="D1" s="426"/>
      <c r="E1" s="426"/>
      <c r="F1" s="426"/>
      <c r="G1" s="426"/>
      <c r="H1" s="426"/>
      <c r="I1" s="426"/>
      <c r="J1" s="426"/>
      <c r="K1" s="426"/>
      <c r="L1" s="426"/>
      <c r="M1" s="426"/>
      <c r="N1" s="426"/>
      <c r="O1" s="427"/>
    </row>
    <row r="2" spans="1:15" ht="18" x14ac:dyDescent="0.25">
      <c r="A2" s="403" t="s">
        <v>463</v>
      </c>
      <c r="B2" s="404"/>
      <c r="C2" s="404"/>
      <c r="D2" s="404"/>
      <c r="E2" s="404"/>
      <c r="F2" s="404"/>
      <c r="G2" s="404"/>
      <c r="H2" s="404"/>
      <c r="I2" s="404"/>
      <c r="J2" s="404"/>
      <c r="K2" s="404"/>
      <c r="L2" s="404"/>
      <c r="M2" s="404"/>
      <c r="N2" s="404"/>
      <c r="O2" s="405"/>
    </row>
    <row r="3" spans="1:15" s="14" customFormat="1" ht="24" customHeight="1" x14ac:dyDescent="0.25">
      <c r="A3" s="406" t="s">
        <v>323</v>
      </c>
      <c r="B3" s="407"/>
      <c r="C3" s="407"/>
      <c r="D3" s="407"/>
      <c r="E3" s="407"/>
      <c r="F3" s="407"/>
      <c r="G3" s="407"/>
      <c r="H3" s="407"/>
      <c r="I3" s="407"/>
      <c r="J3" s="407"/>
      <c r="K3" s="407"/>
      <c r="L3" s="407"/>
      <c r="M3" s="407"/>
      <c r="N3" s="407"/>
      <c r="O3" s="408"/>
    </row>
    <row r="4" spans="1:15" s="14" customFormat="1" ht="20.25" customHeight="1" x14ac:dyDescent="0.25">
      <c r="A4" s="409" t="s">
        <v>365</v>
      </c>
      <c r="B4" s="410"/>
      <c r="C4" s="410"/>
      <c r="D4" s="410"/>
      <c r="E4" s="410"/>
      <c r="F4" s="410"/>
      <c r="G4" s="410"/>
      <c r="H4" s="410"/>
      <c r="I4" s="410"/>
      <c r="J4" s="410"/>
      <c r="K4" s="410"/>
      <c r="L4" s="410"/>
      <c r="M4" s="410"/>
      <c r="N4" s="410"/>
      <c r="O4" s="411"/>
    </row>
    <row r="5" spans="1:15" s="14" customFormat="1" ht="18" customHeight="1" x14ac:dyDescent="0.25">
      <c r="A5" s="399" t="str">
        <f>'Plano de Ensino'!A3:C3</f>
        <v>Nome do curso:</v>
      </c>
      <c r="B5" s="400"/>
      <c r="C5" s="412" t="str">
        <f>'Plano de Ensino'!D3</f>
        <v>Técnico em Informática para Internet</v>
      </c>
      <c r="D5" s="412"/>
      <c r="E5" s="412"/>
      <c r="F5" s="412"/>
      <c r="G5" s="412"/>
      <c r="H5" s="412"/>
      <c r="I5" s="412"/>
      <c r="J5" s="412"/>
      <c r="K5" s="412"/>
      <c r="L5" s="412"/>
      <c r="M5" s="383" t="s">
        <v>0</v>
      </c>
      <c r="N5" s="383"/>
      <c r="O5" s="113" t="s">
        <v>307</v>
      </c>
    </row>
    <row r="6" spans="1:15" s="14" customFormat="1" ht="24.95" customHeight="1" x14ac:dyDescent="0.25">
      <c r="A6" s="395" t="str">
        <f>'Plano de Ensino'!A4:C4</f>
        <v>Unidade  Curricular:</v>
      </c>
      <c r="B6" s="383"/>
      <c r="C6" s="412" t="str">
        <f>'Plano de Ensino'!D4</f>
        <v>Estruturação de Inferface Web</v>
      </c>
      <c r="D6" s="412"/>
      <c r="E6" s="412"/>
      <c r="F6" s="412"/>
      <c r="G6" s="412"/>
      <c r="H6" s="412"/>
      <c r="I6" s="412"/>
      <c r="J6" s="412"/>
      <c r="K6" s="412"/>
      <c r="L6" s="412"/>
      <c r="M6" s="383" t="str">
        <f>'Plano de Ensino'!K4</f>
        <v xml:space="preserve">Carga horária: </v>
      </c>
      <c r="N6" s="383"/>
      <c r="O6" s="112">
        <f>'Plano de Ensino'!O4</f>
        <v>80</v>
      </c>
    </row>
    <row r="7" spans="1:15" s="14" customFormat="1" ht="24.95" customHeight="1" x14ac:dyDescent="0.25">
      <c r="A7" s="395" t="s">
        <v>324</v>
      </c>
      <c r="B7" s="396"/>
      <c r="C7" s="387" t="str">
        <f>'Plano de Ensino'!B9</f>
        <v>Desenvolvendo uma interface</v>
      </c>
      <c r="D7" s="387"/>
      <c r="E7" s="387"/>
      <c r="F7" s="387"/>
      <c r="G7" s="387"/>
      <c r="H7" s="387"/>
      <c r="I7" s="387"/>
      <c r="J7" s="387"/>
      <c r="K7" s="387"/>
      <c r="L7" s="387"/>
      <c r="M7" s="387"/>
      <c r="N7" s="387"/>
      <c r="O7" s="388"/>
    </row>
    <row r="8" spans="1:15" s="14" customFormat="1" ht="39.75" customHeight="1" x14ac:dyDescent="0.25">
      <c r="A8" s="397" t="s">
        <v>465</v>
      </c>
      <c r="B8" s="398"/>
      <c r="C8" s="393" t="s">
        <v>481</v>
      </c>
      <c r="D8" s="393"/>
      <c r="E8" s="393"/>
      <c r="F8" s="393"/>
      <c r="G8" s="393"/>
      <c r="H8" s="393"/>
      <c r="I8" s="393"/>
      <c r="J8" s="393"/>
      <c r="K8" s="393"/>
      <c r="L8" s="393"/>
      <c r="M8" s="393"/>
      <c r="N8" s="393"/>
      <c r="O8" s="394"/>
    </row>
    <row r="9" spans="1:15" s="15" customFormat="1" ht="24.95" customHeight="1" x14ac:dyDescent="0.2">
      <c r="A9" s="384" t="s">
        <v>361</v>
      </c>
      <c r="B9" s="385"/>
      <c r="C9" s="385"/>
      <c r="D9" s="385"/>
      <c r="E9" s="385"/>
      <c r="F9" s="385"/>
      <c r="G9" s="385"/>
      <c r="H9" s="385"/>
      <c r="I9" s="385"/>
      <c r="J9" s="385"/>
      <c r="K9" s="385"/>
      <c r="L9" s="385"/>
      <c r="M9" s="385"/>
      <c r="N9" s="385"/>
      <c r="O9" s="386"/>
    </row>
    <row r="10" spans="1:15" s="15" customFormat="1" ht="96" customHeight="1" x14ac:dyDescent="0.2">
      <c r="A10" s="390" t="s">
        <v>508</v>
      </c>
      <c r="B10" s="391"/>
      <c r="C10" s="391"/>
      <c r="D10" s="391"/>
      <c r="E10" s="391"/>
      <c r="F10" s="391"/>
      <c r="G10" s="391"/>
      <c r="H10" s="391"/>
      <c r="I10" s="391"/>
      <c r="J10" s="391"/>
      <c r="K10" s="391"/>
      <c r="L10" s="391"/>
      <c r="M10" s="391"/>
      <c r="N10" s="391"/>
      <c r="O10" s="392"/>
    </row>
    <row r="11" spans="1:15" s="15" customFormat="1" ht="20.100000000000001" customHeight="1" x14ac:dyDescent="0.2">
      <c r="A11" s="384" t="s">
        <v>325</v>
      </c>
      <c r="B11" s="385"/>
      <c r="C11" s="385"/>
      <c r="D11" s="385"/>
      <c r="E11" s="385"/>
      <c r="F11" s="385"/>
      <c r="G11" s="385"/>
      <c r="H11" s="385"/>
      <c r="I11" s="385"/>
      <c r="J11" s="385"/>
      <c r="K11" s="385"/>
      <c r="L11" s="385"/>
      <c r="M11" s="385"/>
      <c r="N11" s="385"/>
      <c r="O11" s="386"/>
    </row>
    <row r="12" spans="1:15" s="15" customFormat="1" ht="88.5" customHeight="1" x14ac:dyDescent="0.2">
      <c r="A12" s="390" t="s">
        <v>488</v>
      </c>
      <c r="B12" s="391"/>
      <c r="C12" s="391"/>
      <c r="D12" s="391"/>
      <c r="E12" s="391"/>
      <c r="F12" s="391"/>
      <c r="G12" s="391"/>
      <c r="H12" s="391"/>
      <c r="I12" s="391"/>
      <c r="J12" s="391"/>
      <c r="K12" s="391"/>
      <c r="L12" s="391"/>
      <c r="M12" s="391"/>
      <c r="N12" s="391"/>
      <c r="O12" s="392"/>
    </row>
    <row r="13" spans="1:15" s="15" customFormat="1" ht="20.100000000000001" customHeight="1" x14ac:dyDescent="0.2">
      <c r="A13" s="384" t="s">
        <v>362</v>
      </c>
      <c r="B13" s="385"/>
      <c r="C13" s="385"/>
      <c r="D13" s="385"/>
      <c r="E13" s="385"/>
      <c r="F13" s="385"/>
      <c r="G13" s="385"/>
      <c r="H13" s="385"/>
      <c r="I13" s="385"/>
      <c r="J13" s="385"/>
      <c r="K13" s="385"/>
      <c r="L13" s="385"/>
      <c r="M13" s="385"/>
      <c r="N13" s="385"/>
      <c r="O13" s="386"/>
    </row>
    <row r="14" spans="1:15" s="15" customFormat="1" ht="88.5" customHeight="1" x14ac:dyDescent="0.2">
      <c r="A14" s="390" t="s">
        <v>504</v>
      </c>
      <c r="B14" s="391"/>
      <c r="C14" s="391"/>
      <c r="D14" s="391"/>
      <c r="E14" s="391"/>
      <c r="F14" s="391"/>
      <c r="G14" s="391"/>
      <c r="H14" s="391"/>
      <c r="I14" s="391"/>
      <c r="J14" s="391"/>
      <c r="K14" s="391"/>
      <c r="L14" s="391"/>
      <c r="M14" s="391"/>
      <c r="N14" s="391"/>
      <c r="O14" s="392"/>
    </row>
    <row r="15" spans="1:15" s="15" customFormat="1" ht="20.100000000000001" customHeight="1" x14ac:dyDescent="0.2">
      <c r="A15" s="384" t="s">
        <v>392</v>
      </c>
      <c r="B15" s="385"/>
      <c r="C15" s="385"/>
      <c r="D15" s="385"/>
      <c r="E15" s="385"/>
      <c r="F15" s="385"/>
      <c r="G15" s="385"/>
      <c r="H15" s="385"/>
      <c r="I15" s="385"/>
      <c r="J15" s="385"/>
      <c r="K15" s="385"/>
      <c r="L15" s="385"/>
      <c r="M15" s="385"/>
      <c r="N15" s="385"/>
      <c r="O15" s="386"/>
    </row>
    <row r="16" spans="1:15" s="15" customFormat="1" ht="76.5" customHeight="1" x14ac:dyDescent="0.2">
      <c r="A16" s="417" t="s">
        <v>487</v>
      </c>
      <c r="B16" s="418"/>
      <c r="C16" s="418"/>
      <c r="D16" s="418"/>
      <c r="E16" s="418"/>
      <c r="F16" s="418"/>
      <c r="G16" s="418"/>
      <c r="H16" s="418"/>
      <c r="I16" s="418"/>
      <c r="J16" s="418"/>
      <c r="K16" s="418"/>
      <c r="L16" s="418"/>
      <c r="M16" s="418"/>
      <c r="N16" s="418"/>
      <c r="O16" s="419"/>
    </row>
    <row r="17" spans="1:15" s="49" customFormat="1" ht="31.5" customHeight="1" x14ac:dyDescent="0.3">
      <c r="A17" s="414" t="s">
        <v>364</v>
      </c>
      <c r="B17" s="415"/>
      <c r="C17" s="415"/>
      <c r="D17" s="415"/>
      <c r="E17" s="415"/>
      <c r="F17" s="415"/>
      <c r="G17" s="415"/>
      <c r="H17" s="415"/>
      <c r="I17" s="415"/>
      <c r="J17" s="415"/>
      <c r="K17" s="415"/>
      <c r="L17" s="415"/>
      <c r="M17" s="415"/>
      <c r="N17" s="415"/>
      <c r="O17" s="416"/>
    </row>
    <row r="18" spans="1:15" ht="36" customHeight="1" x14ac:dyDescent="0.25">
      <c r="A18" s="78" t="s">
        <v>312</v>
      </c>
      <c r="B18" s="389" t="s">
        <v>363</v>
      </c>
      <c r="C18" s="296" t="s">
        <v>315</v>
      </c>
      <c r="D18" s="296"/>
      <c r="E18" s="296"/>
      <c r="F18" s="296"/>
      <c r="G18" s="296"/>
      <c r="H18" s="296" t="s">
        <v>316</v>
      </c>
      <c r="I18" s="296"/>
      <c r="J18" s="296"/>
      <c r="K18" s="296"/>
      <c r="L18" s="296"/>
      <c r="M18" s="431" t="s">
        <v>314</v>
      </c>
      <c r="N18" s="432"/>
      <c r="O18" s="433"/>
    </row>
    <row r="19" spans="1:15" ht="45" customHeight="1" x14ac:dyDescent="0.25">
      <c r="A19" s="413" t="s">
        <v>332</v>
      </c>
      <c r="B19" s="389"/>
      <c r="C19" s="72" t="s">
        <v>289</v>
      </c>
      <c r="D19" s="420" t="s">
        <v>397</v>
      </c>
      <c r="E19" s="420" t="s">
        <v>398</v>
      </c>
      <c r="F19" s="420" t="s">
        <v>358</v>
      </c>
      <c r="G19" s="420" t="s">
        <v>357</v>
      </c>
      <c r="H19" s="69" t="s">
        <v>289</v>
      </c>
      <c r="I19" s="420" t="s">
        <v>385</v>
      </c>
      <c r="J19" s="420" t="s">
        <v>339</v>
      </c>
      <c r="K19" s="420" t="s">
        <v>358</v>
      </c>
      <c r="L19" s="420" t="s">
        <v>357</v>
      </c>
      <c r="M19" s="434"/>
      <c r="N19" s="435"/>
      <c r="O19" s="436"/>
    </row>
    <row r="20" spans="1:15" ht="21" x14ac:dyDescent="0.25">
      <c r="A20" s="413"/>
      <c r="B20" s="70">
        <f>SUM(B21:B44)</f>
        <v>36</v>
      </c>
      <c r="C20" s="70">
        <f t="shared" ref="C20:H20" si="0">SUM(C21:C44)</f>
        <v>28</v>
      </c>
      <c r="D20" s="302"/>
      <c r="E20" s="302"/>
      <c r="F20" s="302"/>
      <c r="G20" s="302"/>
      <c r="H20" s="70">
        <f t="shared" si="0"/>
        <v>8</v>
      </c>
      <c r="I20" s="302"/>
      <c r="J20" s="302"/>
      <c r="K20" s="302"/>
      <c r="L20" s="302"/>
      <c r="M20" s="437"/>
      <c r="N20" s="438"/>
      <c r="O20" s="439"/>
    </row>
    <row r="21" spans="1:15" ht="30" x14ac:dyDescent="0.25">
      <c r="A21" s="124" t="str">
        <f>'Plano de Ensino'!E9</f>
        <v>Estudos dos conteúdos programáticos e realização dos exercícios de passagem.</v>
      </c>
      <c r="B21" s="123">
        <f>'Plano de Ensino'!I9</f>
        <v>22</v>
      </c>
      <c r="C21" s="110">
        <f>'Plano de Ensino'!K9</f>
        <v>22</v>
      </c>
      <c r="D21" s="111" t="str">
        <f>IF('Plano de Ensino'!L9&gt;0,'Plano de Ensino'!L9,"-")</f>
        <v>-</v>
      </c>
      <c r="E21" s="111" t="str">
        <f>IF('Plano de Ensino'!M9&gt;0,'Plano de Ensino'!M9,"-")</f>
        <v>-</v>
      </c>
      <c r="F21" s="111" t="str">
        <f>IF('Plano de Ensino'!N9&gt;0,'Plano de Ensino'!N9,"-")</f>
        <v>-</v>
      </c>
      <c r="G21" s="111" t="str">
        <f>IF('Plano de Ensino'!O9&gt;0,'Plano de Ensino'!O9,"-")</f>
        <v>-</v>
      </c>
      <c r="H21" s="111" t="str">
        <f>IF('Plano de Ensino'!P9&gt;0,'Plano de Ensino'!P9,"-")</f>
        <v>-</v>
      </c>
      <c r="I21" s="111" t="str">
        <f>IF('Plano de Ensino'!R9&gt;0,'Plano de Ensino'!R9,"-")</f>
        <v>-</v>
      </c>
      <c r="J21" s="111" t="str">
        <f>IF('Plano de Ensino'!S9&gt;0,'Plano de Ensino'!S9,"-")</f>
        <v>-</v>
      </c>
      <c r="K21" s="111" t="str">
        <f>IF('Plano de Ensino'!T9&gt;0,'Plano de Ensino'!T9,"-")</f>
        <v>-</v>
      </c>
      <c r="L21" s="111" t="str">
        <f>IF('Plano de Ensino'!U9&gt;0,'Plano de Ensino'!U9,"-")</f>
        <v>-</v>
      </c>
      <c r="M21" s="440" t="str">
        <f>IF('Plano de Ensino'!V9&gt;0,'Plano de Ensino'!V9,"-")</f>
        <v>-</v>
      </c>
      <c r="N21" s="441"/>
      <c r="O21" s="442"/>
    </row>
    <row r="22" spans="1:15" ht="409.5" x14ac:dyDescent="0.25">
      <c r="A22" s="124"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B22" s="123">
        <f>'Plano de Ensino'!I10</f>
        <v>6</v>
      </c>
      <c r="C22" s="110">
        <f>'Plano de Ensino'!K10</f>
        <v>6</v>
      </c>
      <c r="D22" s="111" t="str">
        <f>IF('Plano de Ensino'!L10&gt;0,'Plano de Ensino'!L10,"-")</f>
        <v>Entrega de Atividade</v>
      </c>
      <c r="E22" s="111" t="str">
        <f>IF('Plano de Ensino'!M10&gt;0,'Plano de Ensino'!M10,"-")</f>
        <v>sim</v>
      </c>
      <c r="F22" s="111" t="str">
        <f>IF('Plano de Ensino'!N10&gt;0,'Plano de Ensino'!N10,"-")</f>
        <v>-</v>
      </c>
      <c r="G22" s="111" t="str">
        <f>IF('Plano de Ensino'!O10&gt;0,'Plano de Ensino'!O10,"-")</f>
        <v>-</v>
      </c>
      <c r="H22" s="111" t="str">
        <f>IF('Plano de Ensino'!P10&gt;0,'Plano de Ensino'!P10,"-")</f>
        <v>-</v>
      </c>
      <c r="I22" s="111" t="str">
        <f>IF('Plano de Ensino'!R10&gt;0,'Plano de Ensino'!R10,"-")</f>
        <v>-</v>
      </c>
      <c r="J22" s="111" t="str">
        <f>IF('Plano de Ensino'!S10&gt;0,'Plano de Ensino'!S10,"-")</f>
        <v>-</v>
      </c>
      <c r="K22" s="111" t="str">
        <f>IF('Plano de Ensino'!T10&gt;0,'Plano de Ensino'!T10,"-")</f>
        <v>-</v>
      </c>
      <c r="L22" s="111" t="str">
        <f>IF('Plano de Ensino'!U10&gt;0,'Plano de Ensino'!U10,"-")</f>
        <v>-</v>
      </c>
      <c r="M22" s="440" t="str">
        <f>IF('Plano de Ensino'!V10&gt;0,'Plano de Ensino'!V10,"-")</f>
        <v>Grupo</v>
      </c>
      <c r="N22" s="441"/>
      <c r="O22" s="442"/>
    </row>
    <row r="23" spans="1:15" ht="255" x14ac:dyDescent="0.25">
      <c r="A23" s="124"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B23" s="123">
        <f>'Plano de Ensino'!I11</f>
        <v>8</v>
      </c>
      <c r="C23" s="110">
        <f>'Plano de Ensino'!K11</f>
        <v>0</v>
      </c>
      <c r="D23" s="111" t="str">
        <f>IF('Plano de Ensino'!L11&gt;0,'Plano de Ensino'!L11,"-")</f>
        <v>-</v>
      </c>
      <c r="E23" s="111" t="str">
        <f>IF('Plano de Ensino'!M11&gt;0,'Plano de Ensino'!M11,"-")</f>
        <v>-</v>
      </c>
      <c r="F23" s="111" t="str">
        <f>IF('Plano de Ensino'!N11&gt;0,'Plano de Ensino'!N11,"-")</f>
        <v>-</v>
      </c>
      <c r="G23" s="111" t="str">
        <f>IF('Plano de Ensino'!O11&gt;0,'Plano de Ensino'!O11,"-")</f>
        <v>-</v>
      </c>
      <c r="H23" s="111">
        <f>IF('Plano de Ensino'!P11&gt;0,'Plano de Ensino'!P11,"-")</f>
        <v>8</v>
      </c>
      <c r="I23" s="111" t="str">
        <f>IF('Plano de Ensino'!R11&gt;0,'Plano de Ensino'!R11,"-")</f>
        <v>sim</v>
      </c>
      <c r="J23" s="111" t="str">
        <f>IF('Plano de Ensino'!S11&gt;0,'Plano de Ensino'!S11,"-")</f>
        <v>-</v>
      </c>
      <c r="K23" s="111" t="str">
        <f>IF('Plano de Ensino'!T11&gt;0,'Plano de Ensino'!T11,"-")</f>
        <v>-</v>
      </c>
      <c r="L23" s="111" t="str">
        <f>IF('Plano de Ensino'!U11&gt;0,'Plano de Ensino'!U11,"-")</f>
        <v>sim</v>
      </c>
      <c r="M23" s="440" t="str">
        <f>IF('Plano de Ensino'!V11&gt;0,'Plano de Ensino'!V11,"-")</f>
        <v>Grupo</v>
      </c>
      <c r="N23" s="441"/>
      <c r="O23" s="442"/>
    </row>
    <row r="24" spans="1:15" x14ac:dyDescent="0.25">
      <c r="A24" s="124">
        <f>'Plano de Ensino'!E12</f>
        <v>0</v>
      </c>
      <c r="B24" s="123">
        <f>'Plano de Ensino'!I12</f>
        <v>0</v>
      </c>
      <c r="C24" s="110">
        <f>'Plano de Ensino'!K12</f>
        <v>0</v>
      </c>
      <c r="D24" s="111" t="str">
        <f>IF('Plano de Ensino'!L12&gt;0,'Plano de Ensino'!L12,"-")</f>
        <v>-</v>
      </c>
      <c r="E24" s="111" t="str">
        <f>IF('Plano de Ensino'!M12&gt;0,'Plano de Ensino'!M12,"-")</f>
        <v>-</v>
      </c>
      <c r="F24" s="111" t="str">
        <f>IF('Plano de Ensino'!N12&gt;0,'Plano de Ensino'!N12,"-")</f>
        <v>-</v>
      </c>
      <c r="G24" s="111" t="str">
        <f>IF('Plano de Ensino'!O12&gt;0,'Plano de Ensino'!O12,"-")</f>
        <v>-</v>
      </c>
      <c r="H24" s="111" t="str">
        <f>IF('Plano de Ensino'!P12&gt;0,'Plano de Ensino'!P12,"-")</f>
        <v>-</v>
      </c>
      <c r="I24" s="111" t="str">
        <f>IF('Plano de Ensino'!R12&gt;0,'Plano de Ensino'!R12,"-")</f>
        <v>-</v>
      </c>
      <c r="J24" s="111" t="str">
        <f>IF('Plano de Ensino'!S12&gt;0,'Plano de Ensino'!S12,"-")</f>
        <v>-</v>
      </c>
      <c r="K24" s="111" t="str">
        <f>IF('Plano de Ensino'!T12&gt;0,'Plano de Ensino'!T12,"-")</f>
        <v>-</v>
      </c>
      <c r="L24" s="111" t="str">
        <f>IF('Plano de Ensino'!U12&gt;0,'Plano de Ensino'!U12,"-")</f>
        <v>-</v>
      </c>
      <c r="M24" s="440" t="str">
        <f>IF('Plano de Ensino'!V12&gt;0,'Plano de Ensino'!V12,"-")</f>
        <v>-</v>
      </c>
      <c r="N24" s="441"/>
      <c r="O24" s="442"/>
    </row>
    <row r="25" spans="1:15" x14ac:dyDescent="0.25">
      <c r="A25" s="124">
        <f>'Plano de Ensino'!E13</f>
        <v>0</v>
      </c>
      <c r="B25" s="123">
        <f>'Plano de Ensino'!I13</f>
        <v>0</v>
      </c>
      <c r="C25" s="110">
        <f>'Plano de Ensino'!K13</f>
        <v>0</v>
      </c>
      <c r="D25" s="111" t="str">
        <f>IF('Plano de Ensino'!L13&gt;0,'Plano de Ensino'!L13,"-")</f>
        <v>-</v>
      </c>
      <c r="E25" s="111" t="str">
        <f>IF('Plano de Ensino'!M13&gt;0,'Plano de Ensino'!M13,"-")</f>
        <v>-</v>
      </c>
      <c r="F25" s="111" t="str">
        <f>IF('Plano de Ensino'!N13&gt;0,'Plano de Ensino'!N13,"-")</f>
        <v>-</v>
      </c>
      <c r="G25" s="111" t="str">
        <f>IF('Plano de Ensino'!O13&gt;0,'Plano de Ensino'!O13,"-")</f>
        <v>-</v>
      </c>
      <c r="H25" s="111" t="str">
        <f>IF('Plano de Ensino'!P13&gt;0,'Plano de Ensino'!P13,"-")</f>
        <v>-</v>
      </c>
      <c r="I25" s="111" t="str">
        <f>IF('Plano de Ensino'!R13&gt;0,'Plano de Ensino'!R13,"-")</f>
        <v>-</v>
      </c>
      <c r="J25" s="111" t="str">
        <f>IF('Plano de Ensino'!S13&gt;0,'Plano de Ensino'!S13,"-")</f>
        <v>-</v>
      </c>
      <c r="K25" s="111" t="str">
        <f>IF('Plano de Ensino'!T13&gt;0,'Plano de Ensino'!T13,"-")</f>
        <v>-</v>
      </c>
      <c r="L25" s="111" t="str">
        <f>IF('Plano de Ensino'!U13&gt;0,'Plano de Ensino'!U13,"-")</f>
        <v>-</v>
      </c>
      <c r="M25" s="440" t="str">
        <f>IF('Plano de Ensino'!V13&gt;0,'Plano de Ensino'!V13,"-")</f>
        <v>-</v>
      </c>
      <c r="N25" s="441"/>
      <c r="O25" s="442"/>
    </row>
    <row r="26" spans="1:15" x14ac:dyDescent="0.25">
      <c r="A26" s="124">
        <f>'Plano de Ensino'!E14</f>
        <v>0</v>
      </c>
      <c r="B26" s="123">
        <f>'Plano de Ensino'!I14</f>
        <v>0</v>
      </c>
      <c r="C26" s="110">
        <f>'Plano de Ensino'!K14</f>
        <v>0</v>
      </c>
      <c r="D26" s="111" t="str">
        <f>IF('Plano de Ensino'!L14&gt;0,'Plano de Ensino'!L14,"-")</f>
        <v>-</v>
      </c>
      <c r="E26" s="111" t="str">
        <f>IF('Plano de Ensino'!M14&gt;0,'Plano de Ensino'!M14,"-")</f>
        <v>-</v>
      </c>
      <c r="F26" s="111" t="str">
        <f>IF('Plano de Ensino'!N14&gt;0,'Plano de Ensino'!N14,"-")</f>
        <v>-</v>
      </c>
      <c r="G26" s="111" t="str">
        <f>IF('Plano de Ensino'!O14&gt;0,'Plano de Ensino'!O14,"-")</f>
        <v>-</v>
      </c>
      <c r="H26" s="111" t="str">
        <f>IF('Plano de Ensino'!P14&gt;0,'Plano de Ensino'!P14,"-")</f>
        <v>-</v>
      </c>
      <c r="I26" s="111" t="str">
        <f>IF('Plano de Ensino'!R14&gt;0,'Plano de Ensino'!R14,"-")</f>
        <v>-</v>
      </c>
      <c r="J26" s="111" t="str">
        <f>IF('Plano de Ensino'!S14&gt;0,'Plano de Ensino'!S14,"-")</f>
        <v>-</v>
      </c>
      <c r="K26" s="111" t="str">
        <f>IF('Plano de Ensino'!T14&gt;0,'Plano de Ensino'!T14,"-")</f>
        <v>-</v>
      </c>
      <c r="L26" s="111" t="str">
        <f>IF('Plano de Ensino'!U14&gt;0,'Plano de Ensino'!U14,"-")</f>
        <v>-</v>
      </c>
      <c r="M26" s="440" t="str">
        <f>IF('Plano de Ensino'!V14&gt;0,'Plano de Ensino'!V14,"-")</f>
        <v>-</v>
      </c>
      <c r="N26" s="441"/>
      <c r="O26" s="442"/>
    </row>
    <row r="27" spans="1:15" x14ac:dyDescent="0.25">
      <c r="A27" s="124">
        <f>'Plano de Ensino'!E15</f>
        <v>0</v>
      </c>
      <c r="B27" s="123">
        <f>'Plano de Ensino'!I15</f>
        <v>0</v>
      </c>
      <c r="C27" s="110">
        <f>'Plano de Ensino'!K15</f>
        <v>0</v>
      </c>
      <c r="D27" s="111" t="str">
        <f>IF('Plano de Ensino'!L15&gt;0,'Plano de Ensino'!L15,"-")</f>
        <v>-</v>
      </c>
      <c r="E27" s="111" t="str">
        <f>IF('Plano de Ensino'!M15&gt;0,'Plano de Ensino'!M15,"-")</f>
        <v>-</v>
      </c>
      <c r="F27" s="111" t="str">
        <f>IF('Plano de Ensino'!N15&gt;0,'Plano de Ensino'!N15,"-")</f>
        <v>-</v>
      </c>
      <c r="G27" s="111" t="str">
        <f>IF('Plano de Ensino'!O15&gt;0,'Plano de Ensino'!O15,"-")</f>
        <v>-</v>
      </c>
      <c r="H27" s="111" t="str">
        <f>IF('Plano de Ensino'!P15&gt;0,'Plano de Ensino'!P15,"-")</f>
        <v>-</v>
      </c>
      <c r="I27" s="111" t="str">
        <f>IF('Plano de Ensino'!R15&gt;0,'Plano de Ensino'!R15,"-")</f>
        <v>-</v>
      </c>
      <c r="J27" s="111" t="str">
        <f>IF('Plano de Ensino'!S15&gt;0,'Plano de Ensino'!S15,"-")</f>
        <v>-</v>
      </c>
      <c r="K27" s="111" t="str">
        <f>IF('Plano de Ensino'!T15&gt;0,'Plano de Ensino'!T15,"-")</f>
        <v>-</v>
      </c>
      <c r="L27" s="111" t="str">
        <f>IF('Plano de Ensino'!U15&gt;0,'Plano de Ensino'!U15,"-")</f>
        <v>-</v>
      </c>
      <c r="M27" s="440" t="str">
        <f>IF('Plano de Ensino'!V15&gt;0,'Plano de Ensino'!V15,"-")</f>
        <v>-</v>
      </c>
      <c r="N27" s="441"/>
      <c r="O27" s="442"/>
    </row>
    <row r="28" spans="1:15" x14ac:dyDescent="0.25">
      <c r="A28" s="124">
        <f>'Plano de Ensino'!E16</f>
        <v>0</v>
      </c>
      <c r="B28" s="123">
        <f>'Plano de Ensino'!I16</f>
        <v>0</v>
      </c>
      <c r="C28" s="110">
        <f>'Plano de Ensino'!K16</f>
        <v>0</v>
      </c>
      <c r="D28" s="111" t="str">
        <f>IF('Plano de Ensino'!L16&gt;0,'Plano de Ensino'!L16,"-")</f>
        <v>-</v>
      </c>
      <c r="E28" s="111" t="str">
        <f>IF('Plano de Ensino'!M16&gt;0,'Plano de Ensino'!M16,"-")</f>
        <v>-</v>
      </c>
      <c r="F28" s="111" t="str">
        <f>IF('Plano de Ensino'!N16&gt;0,'Plano de Ensino'!N16,"-")</f>
        <v>-</v>
      </c>
      <c r="G28" s="111" t="str">
        <f>IF('Plano de Ensino'!O16&gt;0,'Plano de Ensino'!O16,"-")</f>
        <v>-</v>
      </c>
      <c r="H28" s="111" t="str">
        <f>IF('Plano de Ensino'!P16&gt;0,'Plano de Ensino'!P16,"-")</f>
        <v>-</v>
      </c>
      <c r="I28" s="111" t="str">
        <f>IF('Plano de Ensino'!R16&gt;0,'Plano de Ensino'!R16,"-")</f>
        <v>-</v>
      </c>
      <c r="J28" s="111" t="str">
        <f>IF('Plano de Ensino'!S16&gt;0,'Plano de Ensino'!S16,"-")</f>
        <v>-</v>
      </c>
      <c r="K28" s="111" t="str">
        <f>IF('Plano de Ensino'!T16&gt;0,'Plano de Ensino'!T16,"-")</f>
        <v>-</v>
      </c>
      <c r="L28" s="111" t="str">
        <f>IF('Plano de Ensino'!U16&gt;0,'Plano de Ensino'!U16,"-")</f>
        <v>-</v>
      </c>
      <c r="M28" s="440" t="str">
        <f>IF('Plano de Ensino'!V16&gt;0,'Plano de Ensino'!V16,"-")</f>
        <v>-</v>
      </c>
      <c r="N28" s="441"/>
      <c r="O28" s="442"/>
    </row>
    <row r="29" spans="1:15" x14ac:dyDescent="0.25">
      <c r="A29" s="124">
        <f>'Plano de Ensino'!E17</f>
        <v>0</v>
      </c>
      <c r="B29" s="123">
        <f>'Plano de Ensino'!I17</f>
        <v>0</v>
      </c>
      <c r="C29" s="110">
        <f>'Plano de Ensino'!K17</f>
        <v>0</v>
      </c>
      <c r="D29" s="111" t="str">
        <f>IF('Plano de Ensino'!L17&gt;0,'Plano de Ensino'!L17,"-")</f>
        <v>-</v>
      </c>
      <c r="E29" s="111" t="str">
        <f>IF('Plano de Ensino'!M17&gt;0,'Plano de Ensino'!M17,"-")</f>
        <v>-</v>
      </c>
      <c r="F29" s="111" t="str">
        <f>IF('Plano de Ensino'!N17&gt;0,'Plano de Ensino'!N17,"-")</f>
        <v>-</v>
      </c>
      <c r="G29" s="111" t="str">
        <f>IF('Plano de Ensino'!O17&gt;0,'Plano de Ensino'!O17,"-")</f>
        <v>-</v>
      </c>
      <c r="H29" s="111" t="str">
        <f>IF('Plano de Ensino'!P17&gt;0,'Plano de Ensino'!P17,"-")</f>
        <v>-</v>
      </c>
      <c r="I29" s="111" t="str">
        <f>IF('Plano de Ensino'!R17&gt;0,'Plano de Ensino'!R17,"-")</f>
        <v>-</v>
      </c>
      <c r="J29" s="111" t="str">
        <f>IF('Plano de Ensino'!S17&gt;0,'Plano de Ensino'!S17,"-")</f>
        <v>-</v>
      </c>
      <c r="K29" s="111" t="str">
        <f>IF('Plano de Ensino'!T17&gt;0,'Plano de Ensino'!T17,"-")</f>
        <v>-</v>
      </c>
      <c r="L29" s="111" t="str">
        <f>IF('Plano de Ensino'!U17&gt;0,'Plano de Ensino'!U17,"-")</f>
        <v>-</v>
      </c>
      <c r="M29" s="440" t="str">
        <f>IF('Plano de Ensino'!V17&gt;0,'Plano de Ensino'!V17,"-")</f>
        <v>-</v>
      </c>
      <c r="N29" s="441"/>
      <c r="O29" s="442"/>
    </row>
    <row r="30" spans="1:15" x14ac:dyDescent="0.25">
      <c r="A30" s="124">
        <f>'Plano de Ensino'!E18</f>
        <v>0</v>
      </c>
      <c r="B30" s="123">
        <f>'Plano de Ensino'!I18</f>
        <v>0</v>
      </c>
      <c r="C30" s="110">
        <f>'Plano de Ensino'!K18</f>
        <v>0</v>
      </c>
      <c r="D30" s="111" t="str">
        <f>IF('Plano de Ensino'!L18&gt;0,'Plano de Ensino'!L18,"-")</f>
        <v>-</v>
      </c>
      <c r="E30" s="111" t="str">
        <f>IF('Plano de Ensino'!M18&gt;0,'Plano de Ensino'!M18,"-")</f>
        <v>-</v>
      </c>
      <c r="F30" s="111" t="str">
        <f>IF('Plano de Ensino'!N18&gt;0,'Plano de Ensino'!N18,"-")</f>
        <v>-</v>
      </c>
      <c r="G30" s="111" t="str">
        <f>IF('Plano de Ensino'!O18&gt;0,'Plano de Ensino'!O18,"-")</f>
        <v>-</v>
      </c>
      <c r="H30" s="111" t="str">
        <f>IF('Plano de Ensino'!P18&gt;0,'Plano de Ensino'!P18,"-")</f>
        <v>-</v>
      </c>
      <c r="I30" s="111" t="str">
        <f>IF('Plano de Ensino'!R18&gt;0,'Plano de Ensino'!R18,"-")</f>
        <v>-</v>
      </c>
      <c r="J30" s="111" t="str">
        <f>IF('Plano de Ensino'!S18&gt;0,'Plano de Ensino'!S18,"-")</f>
        <v>-</v>
      </c>
      <c r="K30" s="111" t="str">
        <f>IF('Plano de Ensino'!T18&gt;0,'Plano de Ensino'!T18,"-")</f>
        <v>-</v>
      </c>
      <c r="L30" s="111" t="str">
        <f>IF('Plano de Ensino'!U18&gt;0,'Plano de Ensino'!U18,"-")</f>
        <v>-</v>
      </c>
      <c r="M30" s="440" t="str">
        <f>IF('Plano de Ensino'!V18&gt;0,'Plano de Ensino'!V18,"-")</f>
        <v>-</v>
      </c>
      <c r="N30" s="441"/>
      <c r="O30" s="442"/>
    </row>
    <row r="31" spans="1:15" x14ac:dyDescent="0.25">
      <c r="A31" s="421" t="s">
        <v>387</v>
      </c>
      <c r="B31" s="422"/>
      <c r="C31" s="422"/>
      <c r="D31" s="422"/>
      <c r="E31" s="422"/>
      <c r="F31" s="422"/>
      <c r="G31" s="422"/>
      <c r="H31" s="422"/>
      <c r="I31" s="422"/>
      <c r="J31" s="422"/>
      <c r="K31" s="422"/>
      <c r="L31" s="422"/>
      <c r="M31" s="422"/>
      <c r="N31" s="422"/>
      <c r="O31" s="423"/>
    </row>
    <row r="32" spans="1:15" ht="106.5" customHeight="1" x14ac:dyDescent="0.25">
      <c r="A32" s="424"/>
      <c r="B32" s="424"/>
      <c r="C32" s="424"/>
      <c r="D32" s="424"/>
      <c r="E32" s="424"/>
      <c r="F32" s="424"/>
      <c r="G32" s="424"/>
      <c r="H32" s="424"/>
      <c r="I32" s="424"/>
      <c r="J32" s="424"/>
      <c r="K32" s="424"/>
      <c r="L32" s="424"/>
      <c r="M32" s="424"/>
      <c r="N32" s="424"/>
      <c r="O32" s="424"/>
    </row>
    <row r="33" spans="1:9" x14ac:dyDescent="0.25">
      <c r="A33" s="16"/>
      <c r="B33" s="16"/>
      <c r="C33" s="17"/>
      <c r="D33" s="17"/>
      <c r="E33" s="18"/>
    </row>
    <row r="34" spans="1:9" x14ac:dyDescent="0.25">
      <c r="A34" s="16"/>
      <c r="B34" s="16"/>
      <c r="C34" s="17"/>
      <c r="D34" s="17"/>
      <c r="E34" s="18"/>
    </row>
    <row r="35" spans="1:9" x14ac:dyDescent="0.25">
      <c r="A35" s="16"/>
      <c r="B35" s="16"/>
      <c r="C35" s="17"/>
      <c r="D35" s="17"/>
      <c r="E35" s="18"/>
    </row>
    <row r="36" spans="1:9" x14ac:dyDescent="0.25">
      <c r="A36" s="16"/>
      <c r="B36" s="16"/>
      <c r="C36" s="17"/>
      <c r="D36" s="17"/>
      <c r="E36" s="18"/>
    </row>
    <row r="37" spans="1:9" x14ac:dyDescent="0.25">
      <c r="A37" s="16"/>
      <c r="B37" s="16"/>
      <c r="C37" s="17"/>
      <c r="D37" s="17"/>
      <c r="E37" s="18"/>
    </row>
    <row r="38" spans="1:9" x14ac:dyDescent="0.25">
      <c r="A38" s="16"/>
      <c r="B38" s="16"/>
      <c r="C38" s="17"/>
      <c r="D38" s="17"/>
      <c r="E38" s="18"/>
    </row>
    <row r="39" spans="1:9" x14ac:dyDescent="0.25">
      <c r="A39" s="16"/>
      <c r="B39" s="16"/>
      <c r="C39" s="17"/>
      <c r="D39" s="17"/>
      <c r="E39" s="18"/>
    </row>
    <row r="40" spans="1:9" x14ac:dyDescent="0.25">
      <c r="A40" s="16"/>
      <c r="B40" s="16"/>
      <c r="C40" s="17"/>
      <c r="D40" s="17"/>
      <c r="E40" s="18"/>
    </row>
    <row r="41" spans="1:9" x14ac:dyDescent="0.25">
      <c r="A41" s="16"/>
      <c r="B41" s="16"/>
      <c r="C41" s="17"/>
      <c r="D41" s="17"/>
      <c r="E41" s="18"/>
    </row>
    <row r="42" spans="1:9" x14ac:dyDescent="0.25">
      <c r="A42" s="16"/>
      <c r="B42" s="16"/>
      <c r="C42" s="17"/>
      <c r="D42" s="17"/>
      <c r="E42" s="18"/>
    </row>
    <row r="43" spans="1:9" x14ac:dyDescent="0.25">
      <c r="A43" s="16"/>
      <c r="B43" s="16"/>
      <c r="C43" s="17"/>
      <c r="D43" s="17"/>
      <c r="E43" s="18"/>
    </row>
    <row r="44" spans="1:9" x14ac:dyDescent="0.25">
      <c r="A44" s="16"/>
      <c r="B44" s="16"/>
      <c r="C44" s="17"/>
      <c r="D44" s="17"/>
      <c r="E44" s="18"/>
    </row>
    <row r="45" spans="1:9" ht="10.5" hidden="1" customHeight="1" x14ac:dyDescent="0.25">
      <c r="A45" s="16"/>
      <c r="B45" s="16"/>
      <c r="C45" s="17"/>
      <c r="D45" s="17"/>
      <c r="E45" s="18"/>
    </row>
    <row r="46" spans="1:9" hidden="1" x14ac:dyDescent="0.25">
      <c r="A46" s="16" t="s">
        <v>366</v>
      </c>
      <c r="B46" s="16"/>
      <c r="C46" s="428" t="s">
        <v>367</v>
      </c>
      <c r="D46" s="428"/>
      <c r="E46" s="428"/>
    </row>
    <row r="47" spans="1:9" hidden="1" x14ac:dyDescent="0.25">
      <c r="A47" s="19" t="str">
        <f>'Plano de Ensino'!B9</f>
        <v>Desenvolvendo uma interface</v>
      </c>
      <c r="B47" s="19"/>
      <c r="C47" s="429" t="s">
        <v>318</v>
      </c>
      <c r="D47" s="429"/>
      <c r="E47" s="429"/>
      <c r="F47" s="429"/>
      <c r="G47" s="429"/>
      <c r="H47" s="429"/>
      <c r="I47" s="430"/>
    </row>
    <row r="48" spans="1:9" hidden="1" x14ac:dyDescent="0.25">
      <c r="A48" s="19" t="str">
        <f>'Plano de Ensino'!B19</f>
        <v>Site responsivo</v>
      </c>
      <c r="B48" s="19"/>
      <c r="C48" s="401" t="s">
        <v>320</v>
      </c>
      <c r="D48" s="401"/>
      <c r="E48" s="401"/>
      <c r="F48" s="401"/>
      <c r="G48" s="401"/>
      <c r="H48" s="401"/>
      <c r="I48" s="402"/>
    </row>
    <row r="49" spans="1:9" ht="42.75" hidden="1" customHeight="1" x14ac:dyDescent="0.25">
      <c r="A49" s="19">
        <f>'Plano de Ensino'!B29</f>
        <v>0</v>
      </c>
      <c r="B49" s="19"/>
      <c r="C49" s="401" t="s">
        <v>321</v>
      </c>
      <c r="D49" s="401"/>
      <c r="E49" s="401"/>
      <c r="F49" s="401"/>
      <c r="G49" s="401"/>
      <c r="H49" s="401"/>
      <c r="I49" s="402"/>
    </row>
    <row r="50" spans="1:9" hidden="1" x14ac:dyDescent="0.25">
      <c r="A50" s="19">
        <f>'Plano de Ensino'!B39</f>
        <v>0</v>
      </c>
      <c r="B50" s="19"/>
      <c r="C50" s="381" t="s">
        <v>322</v>
      </c>
      <c r="D50" s="381"/>
      <c r="E50" s="381"/>
      <c r="F50" s="381"/>
      <c r="G50" s="381"/>
      <c r="H50" s="381"/>
      <c r="I50" s="382"/>
    </row>
    <row r="51" spans="1:9" hidden="1" x14ac:dyDescent="0.25">
      <c r="A51" s="19">
        <f>'Plano de Ensino'!B49</f>
        <v>0</v>
      </c>
    </row>
    <row r="52" spans="1:9" hidden="1" x14ac:dyDescent="0.25">
      <c r="A52" s="19">
        <f>'Plano de Ensino'!B59</f>
        <v>0</v>
      </c>
    </row>
    <row r="53" spans="1:9" hidden="1" x14ac:dyDescent="0.25">
      <c r="A53" s="19">
        <f>'Plano de Ensino'!B69</f>
        <v>0</v>
      </c>
    </row>
    <row r="54" spans="1:9" hidden="1" x14ac:dyDescent="0.25">
      <c r="A54" s="19">
        <f>'Plano de Ensino'!B79</f>
        <v>0</v>
      </c>
    </row>
    <row r="55" spans="1:9" hidden="1" x14ac:dyDescent="0.25">
      <c r="A55" s="19">
        <f>'Plano de Ensino'!B89</f>
        <v>0</v>
      </c>
    </row>
    <row r="56" spans="1:9" hidden="1" x14ac:dyDescent="0.25">
      <c r="A56" s="19">
        <f>'Plano de Ensino'!B114</f>
        <v>0</v>
      </c>
    </row>
    <row r="57" spans="1:9" hidden="1" x14ac:dyDescent="0.25"/>
    <row r="58" spans="1:9" hidden="1" x14ac:dyDescent="0.25">
      <c r="A58" s="50" t="s">
        <v>312</v>
      </c>
    </row>
    <row r="59" spans="1:9" hidden="1" x14ac:dyDescent="0.25">
      <c r="A59" s="52" t="str">
        <f>'Plano de Ensino'!E9</f>
        <v>Estudos dos conteúdos programáticos e realização dos exercícios de passagem.</v>
      </c>
    </row>
    <row r="60" spans="1:9" hidden="1" x14ac:dyDescent="0.25">
      <c r="A60" s="52"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row>
    <row r="61" spans="1:9" hidden="1" x14ac:dyDescent="0.25">
      <c r="A61" s="52"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row>
    <row r="62" spans="1:9" hidden="1" x14ac:dyDescent="0.25">
      <c r="A62" s="52">
        <f>'Plano de Ensino'!E12</f>
        <v>0</v>
      </c>
    </row>
    <row r="63" spans="1:9" hidden="1" x14ac:dyDescent="0.25">
      <c r="A63" s="52">
        <f>'Plano de Ensino'!E13</f>
        <v>0</v>
      </c>
    </row>
    <row r="64" spans="1:9" hidden="1" x14ac:dyDescent="0.25">
      <c r="A64" s="52" t="str">
        <f>'Plano de Ensino'!E19</f>
        <v>Estudos dos conteúdos programáticos e realização dos exercícios de passagem.</v>
      </c>
    </row>
    <row r="65" spans="1:1" hidden="1" x14ac:dyDescent="0.25">
      <c r="A65" s="52"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row>
    <row r="66" spans="1:1" hidden="1" x14ac:dyDescent="0.25">
      <c r="A66" s="52"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row>
    <row r="67" spans="1:1" hidden="1" x14ac:dyDescent="0.25">
      <c r="A67" s="52"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row>
    <row r="68" spans="1:1" hidden="1" x14ac:dyDescent="0.25">
      <c r="A68" s="52">
        <f>'Plano de Ensino'!E23</f>
        <v>0</v>
      </c>
    </row>
    <row r="69" spans="1:1" hidden="1" x14ac:dyDescent="0.25">
      <c r="A69" s="52">
        <f>'Plano de Ensino'!E29</f>
        <v>0</v>
      </c>
    </row>
    <row r="70" spans="1:1" hidden="1" x14ac:dyDescent="0.25">
      <c r="A70" s="52">
        <f>'Plano de Ensino'!E30</f>
        <v>0</v>
      </c>
    </row>
    <row r="71" spans="1:1" hidden="1" x14ac:dyDescent="0.25">
      <c r="A71" s="52">
        <f>'Plano de Ensino'!E31</f>
        <v>0</v>
      </c>
    </row>
    <row r="72" spans="1:1" hidden="1" x14ac:dyDescent="0.25">
      <c r="A72" s="52">
        <f>'Plano de Ensino'!E32</f>
        <v>0</v>
      </c>
    </row>
    <row r="73" spans="1:1" hidden="1" x14ac:dyDescent="0.25">
      <c r="A73" s="52">
        <f>'Plano de Ensino'!E33</f>
        <v>0</v>
      </c>
    </row>
    <row r="74" spans="1:1" hidden="1" x14ac:dyDescent="0.25">
      <c r="A74" s="52">
        <f>'Plano de Ensino'!E39</f>
        <v>0</v>
      </c>
    </row>
    <row r="75" spans="1:1" hidden="1" x14ac:dyDescent="0.25">
      <c r="A75" s="52">
        <f>'Plano de Ensino'!E40</f>
        <v>0</v>
      </c>
    </row>
    <row r="76" spans="1:1" hidden="1" x14ac:dyDescent="0.25">
      <c r="A76" s="52">
        <f>'Plano de Ensino'!E41</f>
        <v>0</v>
      </c>
    </row>
    <row r="77" spans="1:1" hidden="1" x14ac:dyDescent="0.25">
      <c r="A77" s="52">
        <f>'Plano de Ensino'!E42</f>
        <v>0</v>
      </c>
    </row>
    <row r="78" spans="1:1" hidden="1" x14ac:dyDescent="0.25">
      <c r="A78" s="52">
        <f>'Plano de Ensino'!E43</f>
        <v>0</v>
      </c>
    </row>
    <row r="79" spans="1:1" hidden="1" x14ac:dyDescent="0.25">
      <c r="A79" s="52">
        <f>'Plano de Ensino'!E49</f>
        <v>0</v>
      </c>
    </row>
    <row r="80" spans="1:1" hidden="1" x14ac:dyDescent="0.25">
      <c r="A80" s="52">
        <f>'Plano de Ensino'!E50</f>
        <v>0</v>
      </c>
    </row>
    <row r="81" spans="1:1" hidden="1" x14ac:dyDescent="0.25">
      <c r="A81" s="52">
        <f>'Plano de Ensino'!E51</f>
        <v>0</v>
      </c>
    </row>
    <row r="82" spans="1:1" hidden="1" x14ac:dyDescent="0.25">
      <c r="A82" s="52">
        <f>'Plano de Ensino'!E52</f>
        <v>0</v>
      </c>
    </row>
    <row r="83" spans="1:1" hidden="1" x14ac:dyDescent="0.25">
      <c r="A83" s="52">
        <f>'Plano de Ensino'!E53</f>
        <v>0</v>
      </c>
    </row>
    <row r="84" spans="1:1" hidden="1" x14ac:dyDescent="0.25">
      <c r="A84" s="52">
        <f>'Plano de Ensino'!E59</f>
        <v>0</v>
      </c>
    </row>
    <row r="85" spans="1:1" hidden="1" x14ac:dyDescent="0.25">
      <c r="A85" s="52">
        <f>'Plano de Ensino'!E60</f>
        <v>0</v>
      </c>
    </row>
    <row r="86" spans="1:1" hidden="1" x14ac:dyDescent="0.25">
      <c r="A86" s="52">
        <f>'Plano de Ensino'!E61</f>
        <v>0</v>
      </c>
    </row>
    <row r="87" spans="1:1" hidden="1" x14ac:dyDescent="0.25">
      <c r="A87" s="52">
        <f>'Plano de Ensino'!E62</f>
        <v>0</v>
      </c>
    </row>
    <row r="88" spans="1:1" hidden="1" x14ac:dyDescent="0.25">
      <c r="A88" s="52">
        <f>'Plano de Ensino'!E63</f>
        <v>0</v>
      </c>
    </row>
    <row r="89" spans="1:1" hidden="1" x14ac:dyDescent="0.25">
      <c r="A89" s="52">
        <f>'Plano de Ensino'!E69</f>
        <v>0</v>
      </c>
    </row>
    <row r="90" spans="1:1" hidden="1" x14ac:dyDescent="0.25">
      <c r="A90" s="52">
        <f>'Plano de Ensino'!E70</f>
        <v>0</v>
      </c>
    </row>
    <row r="91" spans="1:1" hidden="1" x14ac:dyDescent="0.25">
      <c r="A91" s="52">
        <f>'Plano de Ensino'!E71</f>
        <v>0</v>
      </c>
    </row>
    <row r="92" spans="1:1" hidden="1" x14ac:dyDescent="0.25">
      <c r="A92" s="52">
        <f>'Plano de Ensino'!E72</f>
        <v>0</v>
      </c>
    </row>
    <row r="93" spans="1:1" hidden="1" x14ac:dyDescent="0.25">
      <c r="A93" s="52">
        <f>'Plano de Ensino'!E73</f>
        <v>0</v>
      </c>
    </row>
    <row r="94" spans="1:1" hidden="1" x14ac:dyDescent="0.25">
      <c r="A94" s="52">
        <f>'Plano de Ensino'!E79</f>
        <v>0</v>
      </c>
    </row>
    <row r="95" spans="1:1" hidden="1" x14ac:dyDescent="0.25">
      <c r="A95" s="52">
        <f>'Plano de Ensino'!E80</f>
        <v>0</v>
      </c>
    </row>
    <row r="96" spans="1:1" hidden="1" x14ac:dyDescent="0.25">
      <c r="A96" s="52">
        <f>'Plano de Ensino'!E81</f>
        <v>0</v>
      </c>
    </row>
    <row r="97" spans="1:1" hidden="1" x14ac:dyDescent="0.25">
      <c r="A97" s="52">
        <f>'Plano de Ensino'!E82</f>
        <v>0</v>
      </c>
    </row>
    <row r="98" spans="1:1" hidden="1" x14ac:dyDescent="0.25">
      <c r="A98" s="52">
        <f>'Plano de Ensino'!E83</f>
        <v>0</v>
      </c>
    </row>
    <row r="99" spans="1:1" hidden="1" x14ac:dyDescent="0.25">
      <c r="A99" s="52">
        <f>'Plano de Ensino'!E89</f>
        <v>0</v>
      </c>
    </row>
    <row r="100" spans="1:1" hidden="1" x14ac:dyDescent="0.25">
      <c r="A100" s="52">
        <f>'Plano de Ensino'!E90</f>
        <v>0</v>
      </c>
    </row>
    <row r="101" spans="1:1" hidden="1" x14ac:dyDescent="0.25">
      <c r="A101" s="52">
        <f>'Plano de Ensino'!E91</f>
        <v>0</v>
      </c>
    </row>
    <row r="102" spans="1:1" hidden="1" x14ac:dyDescent="0.25">
      <c r="A102" s="52">
        <f>'Plano de Ensino'!E92</f>
        <v>0</v>
      </c>
    </row>
    <row r="103" spans="1:1" hidden="1" x14ac:dyDescent="0.25">
      <c r="A103" s="52">
        <f>'Plano de Ensino'!E93</f>
        <v>0</v>
      </c>
    </row>
    <row r="104" spans="1:1" hidden="1" x14ac:dyDescent="0.25">
      <c r="A104" s="52">
        <f>'Plano de Ensino'!E114</f>
        <v>0</v>
      </c>
    </row>
    <row r="105" spans="1:1" hidden="1" x14ac:dyDescent="0.25">
      <c r="A105" s="52">
        <f>'Plano de Ensino'!E115</f>
        <v>0</v>
      </c>
    </row>
    <row r="106" spans="1:1" hidden="1" x14ac:dyDescent="0.25">
      <c r="A106" s="52">
        <f>'Plano de Ensino'!E116</f>
        <v>0</v>
      </c>
    </row>
    <row r="107" spans="1:1" hidden="1" x14ac:dyDescent="0.25">
      <c r="A107" s="52">
        <f>'Plano de Ensino'!E117</f>
        <v>0</v>
      </c>
    </row>
    <row r="108" spans="1:1" hidden="1" x14ac:dyDescent="0.25">
      <c r="A108" s="52">
        <f>'Plano de Ensino'!E118</f>
        <v>0</v>
      </c>
    </row>
    <row r="109" spans="1:1" x14ac:dyDescent="0.25">
      <c r="A109" s="51"/>
    </row>
    <row r="110" spans="1:1" x14ac:dyDescent="0.25">
      <c r="A110" s="51"/>
    </row>
  </sheetData>
  <dataConsolidate/>
  <mergeCells count="53">
    <mergeCell ref="M26:O26"/>
    <mergeCell ref="M27:O27"/>
    <mergeCell ref="M28:O28"/>
    <mergeCell ref="M29:O29"/>
    <mergeCell ref="M30:O30"/>
    <mergeCell ref="A32:O32"/>
    <mergeCell ref="A1:O1"/>
    <mergeCell ref="C46:E46"/>
    <mergeCell ref="C47:I47"/>
    <mergeCell ref="F19:F20"/>
    <mergeCell ref="G19:G20"/>
    <mergeCell ref="I19:I20"/>
    <mergeCell ref="J19:J20"/>
    <mergeCell ref="K19:K20"/>
    <mergeCell ref="L19:L20"/>
    <mergeCell ref="M18:O20"/>
    <mergeCell ref="M21:O21"/>
    <mergeCell ref="M22:O22"/>
    <mergeCell ref="M23:O23"/>
    <mergeCell ref="M24:O24"/>
    <mergeCell ref="M25:O25"/>
    <mergeCell ref="C48:I48"/>
    <mergeCell ref="C49:I49"/>
    <mergeCell ref="A2:O2"/>
    <mergeCell ref="A3:O3"/>
    <mergeCell ref="A4:O4"/>
    <mergeCell ref="C6:L6"/>
    <mergeCell ref="C5:L5"/>
    <mergeCell ref="A6:B6"/>
    <mergeCell ref="A19:A20"/>
    <mergeCell ref="A17:O17"/>
    <mergeCell ref="A14:O14"/>
    <mergeCell ref="A16:O16"/>
    <mergeCell ref="A15:O15"/>
    <mergeCell ref="D19:D20"/>
    <mergeCell ref="E19:E20"/>
    <mergeCell ref="A31:O31"/>
    <mergeCell ref="C50:I50"/>
    <mergeCell ref="M5:N5"/>
    <mergeCell ref="A13:O13"/>
    <mergeCell ref="C7:O7"/>
    <mergeCell ref="B18:B19"/>
    <mergeCell ref="C18:G18"/>
    <mergeCell ref="H18:L18"/>
    <mergeCell ref="A10:O10"/>
    <mergeCell ref="A12:O12"/>
    <mergeCell ref="C8:O8"/>
    <mergeCell ref="A9:O9"/>
    <mergeCell ref="A11:O11"/>
    <mergeCell ref="A7:B7"/>
    <mergeCell ref="A8:B8"/>
    <mergeCell ref="A5:B5"/>
    <mergeCell ref="M6:N6"/>
  </mergeCells>
  <conditionalFormatting sqref="C8">
    <cfRule type="cellIs" dxfId="57" priority="7" operator="equal">
      <formula>0</formula>
    </cfRule>
  </conditionalFormatting>
  <dataValidations count="3">
    <dataValidation type="whole" operator="greaterThanOrEqual" allowBlank="1" showInputMessage="1" showErrorMessage="1" sqref="C21:C30">
      <formula1>0</formula1>
    </dataValidation>
    <dataValidation allowBlank="1" showInputMessage="1" showErrorMessage="1" errorTitle="ATENÇÃO" error="Escolher título da situação de aprendizagem na lista suspensa" sqref="C7:O7"/>
    <dataValidation operator="greaterThanOrEqual" allowBlank="1" showInputMessage="1" showErrorMessage="1" sqref="D21:O30"/>
  </dataValidations>
  <printOptions horizontalCentered="1" verticalCentered="1"/>
  <pageMargins left="0.23622047244094491" right="0.23622047244094491" top="0.74803149606299213" bottom="0.74803149606299213" header="0.31496062992125984" footer="0.31496062992125984"/>
  <pageSetup paperSize="9" scale="61" orientation="landscape" r:id="rId1"/>
  <headerFooter>
    <oddHeader>&amp;C&amp;G</oddHeader>
    <oddFooter>Página &amp;P&amp;R&amp;A</oddFooter>
  </headerFooter>
  <rowBreaks count="1" manualBreakCount="1">
    <brk id="16" max="14"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tabColor theme="6" tint="-0.249977111117893"/>
  </sheetPr>
  <dimension ref="A1:O45"/>
  <sheetViews>
    <sheetView topLeftCell="A22" zoomScale="85" zoomScaleNormal="85" zoomScaleSheetLayoutView="70" zoomScalePageLayoutView="55" workbookViewId="0">
      <selection activeCell="E13" sqref="E13"/>
    </sheetView>
  </sheetViews>
  <sheetFormatPr defaultRowHeight="15" x14ac:dyDescent="0.25"/>
  <cols>
    <col min="1" max="1" width="3.5703125" style="53" customWidth="1"/>
    <col min="2" max="2" width="21.140625" style="53" customWidth="1"/>
    <col min="3" max="3" width="14" style="53" customWidth="1"/>
    <col min="4" max="4" width="15.7109375" style="53" customWidth="1"/>
    <col min="5" max="5" width="36" style="53" customWidth="1"/>
    <col min="6" max="6" width="27.85546875" style="53" customWidth="1"/>
    <col min="7" max="9" width="20.7109375" style="53" customWidth="1"/>
    <col min="10" max="10" width="19.85546875" style="53" customWidth="1"/>
    <col min="11" max="11" width="20.7109375" style="53" customWidth="1"/>
    <col min="12" max="16384" width="9.140625" style="53"/>
  </cols>
  <sheetData>
    <row r="1" spans="1:15" ht="21" customHeight="1" thickTop="1" x14ac:dyDescent="0.3">
      <c r="A1" s="458" t="s">
        <v>463</v>
      </c>
      <c r="B1" s="459"/>
      <c r="C1" s="459"/>
      <c r="D1" s="459"/>
      <c r="E1" s="459"/>
      <c r="F1" s="459"/>
      <c r="G1" s="459"/>
      <c r="H1" s="459"/>
      <c r="I1" s="459"/>
      <c r="J1" s="459"/>
      <c r="K1" s="460"/>
    </row>
    <row r="2" spans="1:15" s="54" customFormat="1" ht="24.95" customHeight="1" x14ac:dyDescent="0.25">
      <c r="A2" s="406" t="s">
        <v>323</v>
      </c>
      <c r="B2" s="407"/>
      <c r="C2" s="407"/>
      <c r="D2" s="407"/>
      <c r="E2" s="407"/>
      <c r="F2" s="407"/>
      <c r="G2" s="407"/>
      <c r="H2" s="407"/>
      <c r="I2" s="407"/>
      <c r="J2" s="407"/>
      <c r="K2" s="408"/>
    </row>
    <row r="3" spans="1:15" s="54" customFormat="1" ht="24.95" customHeight="1" x14ac:dyDescent="0.25">
      <c r="A3" s="461" t="s">
        <v>376</v>
      </c>
      <c r="B3" s="462"/>
      <c r="C3" s="462"/>
      <c r="D3" s="462"/>
      <c r="E3" s="462"/>
      <c r="F3" s="462"/>
      <c r="G3" s="462"/>
      <c r="H3" s="462"/>
      <c r="I3" s="462"/>
      <c r="J3" s="462"/>
      <c r="K3" s="463"/>
    </row>
    <row r="4" spans="1:15" s="55" customFormat="1" ht="24.95" customHeight="1" x14ac:dyDescent="0.25">
      <c r="A4" s="443" t="s">
        <v>370</v>
      </c>
      <c r="B4" s="455"/>
      <c r="C4" s="387" t="str">
        <f>'Plano de Ensino'!D3</f>
        <v>Técnico em Informática para Internet</v>
      </c>
      <c r="D4" s="387"/>
      <c r="E4" s="387"/>
      <c r="F4" s="387"/>
      <c r="G4" s="387"/>
      <c r="H4" s="387"/>
      <c r="I4" s="74" t="s">
        <v>0</v>
      </c>
      <c r="J4" s="464" t="s">
        <v>307</v>
      </c>
      <c r="K4" s="465"/>
      <c r="L4" s="20"/>
      <c r="M4" s="20"/>
      <c r="N4" s="20"/>
      <c r="O4" s="48"/>
    </row>
    <row r="5" spans="1:15" s="55" customFormat="1" ht="24.95" customHeight="1" x14ac:dyDescent="0.25">
      <c r="A5" s="443" t="s">
        <v>371</v>
      </c>
      <c r="B5" s="455"/>
      <c r="C5" s="387" t="str">
        <f>'Plano de Ensino'!D4</f>
        <v>Estruturação de Inferface Web</v>
      </c>
      <c r="D5" s="387"/>
      <c r="E5" s="387"/>
      <c r="F5" s="387"/>
      <c r="G5" s="387"/>
      <c r="H5" s="387"/>
      <c r="I5" s="74" t="str">
        <f>'Plano de Ensino'!K4</f>
        <v xml:space="preserve">Carga horária: </v>
      </c>
      <c r="J5" s="466">
        <f>'Plano de Ensino'!O4</f>
        <v>80</v>
      </c>
      <c r="K5" s="467"/>
      <c r="L5" s="20"/>
      <c r="M5" s="20"/>
      <c r="N5" s="20"/>
      <c r="O5" s="48"/>
    </row>
    <row r="6" spans="1:15" s="55" customFormat="1" ht="28.5" customHeight="1" x14ac:dyDescent="0.25">
      <c r="A6" s="443" t="s">
        <v>324</v>
      </c>
      <c r="B6" s="455"/>
      <c r="C6" s="387" t="str">
        <f>'Plano de Ensino'!B9</f>
        <v>Desenvolvendo uma interface</v>
      </c>
      <c r="D6" s="387"/>
      <c r="E6" s="387"/>
      <c r="F6" s="387"/>
      <c r="G6" s="387"/>
      <c r="H6" s="387"/>
      <c r="I6" s="387"/>
      <c r="J6" s="387"/>
      <c r="K6" s="388"/>
      <c r="L6" s="20"/>
      <c r="M6" s="20"/>
      <c r="N6" s="20"/>
      <c r="O6" s="20"/>
    </row>
    <row r="7" spans="1:15" s="55" customFormat="1" ht="41.25" customHeight="1" x14ac:dyDescent="0.25">
      <c r="A7" s="397" t="s">
        <v>465</v>
      </c>
      <c r="B7" s="398"/>
      <c r="C7" s="456" t="str">
        <f>'PSA1 (aluno)'!C8</f>
        <v>UC 1: Produzir Interfaces para internet, de acordo com metodologia e padrão de qualidade, usabilidade, ergonomia, acessibilidade e segurança.</v>
      </c>
      <c r="D7" s="456"/>
      <c r="E7" s="456"/>
      <c r="F7" s="456"/>
      <c r="G7" s="456"/>
      <c r="H7" s="456"/>
      <c r="I7" s="456"/>
      <c r="J7" s="456"/>
      <c r="K7" s="457"/>
      <c r="L7" s="59"/>
      <c r="M7" s="59"/>
      <c r="N7" s="59"/>
      <c r="O7" s="59"/>
    </row>
    <row r="8" spans="1:15" s="55" customFormat="1" ht="29.25" customHeight="1" x14ac:dyDescent="0.25">
      <c r="A8" s="414" t="s">
        <v>381</v>
      </c>
      <c r="B8" s="415"/>
      <c r="C8" s="415"/>
      <c r="D8" s="415"/>
      <c r="E8" s="415"/>
      <c r="F8" s="415"/>
      <c r="G8" s="415"/>
      <c r="H8" s="415"/>
      <c r="I8" s="415"/>
      <c r="J8" s="415"/>
      <c r="K8" s="416"/>
      <c r="L8" s="59"/>
      <c r="M8" s="59"/>
      <c r="N8" s="59"/>
      <c r="O8" s="59"/>
    </row>
    <row r="9" spans="1:15" ht="15" customHeight="1" x14ac:dyDescent="0.25">
      <c r="A9" s="443"/>
      <c r="B9" s="444" t="s">
        <v>326</v>
      </c>
      <c r="C9" s="73" t="s">
        <v>289</v>
      </c>
      <c r="D9" s="444" t="s">
        <v>455</v>
      </c>
      <c r="E9" s="444" t="s">
        <v>380</v>
      </c>
      <c r="F9" s="444" t="s">
        <v>377</v>
      </c>
      <c r="G9" s="444" t="s">
        <v>328</v>
      </c>
      <c r="H9" s="444" t="s">
        <v>327</v>
      </c>
      <c r="I9" s="455" t="s">
        <v>329</v>
      </c>
      <c r="J9" s="455" t="s">
        <v>402</v>
      </c>
      <c r="K9" s="455" t="s">
        <v>384</v>
      </c>
    </row>
    <row r="10" spans="1:15" ht="39" customHeight="1" x14ac:dyDescent="0.25">
      <c r="A10" s="443"/>
      <c r="B10" s="445"/>
      <c r="C10" s="90">
        <f>SUM(C11:C15)</f>
        <v>36</v>
      </c>
      <c r="D10" s="445"/>
      <c r="E10" s="445"/>
      <c r="F10" s="445"/>
      <c r="G10" s="445"/>
      <c r="H10" s="445"/>
      <c r="I10" s="455"/>
      <c r="J10" s="455"/>
      <c r="K10" s="455"/>
    </row>
    <row r="11" spans="1:15" s="56" customFormat="1" ht="80.099999999999994" customHeight="1" x14ac:dyDescent="0.2">
      <c r="A11" s="443"/>
      <c r="B11" s="121" t="str">
        <f>'Plano de Ensino'!E9</f>
        <v>Estudos dos conteúdos programáticos e realização dos exercícios de passagem.</v>
      </c>
      <c r="C11" s="114">
        <f>'Plano de Ensino'!I9</f>
        <v>22</v>
      </c>
      <c r="D11" s="230">
        <f>'Plano de Ensino'!F9</f>
        <v>0</v>
      </c>
      <c r="E11" s="91" t="s">
        <v>501</v>
      </c>
      <c r="F11" s="91" t="s">
        <v>491</v>
      </c>
      <c r="G11" s="91" t="s">
        <v>494</v>
      </c>
      <c r="H11" s="91" t="s">
        <v>495</v>
      </c>
      <c r="I11" s="105" t="s">
        <v>496</v>
      </c>
      <c r="J11" s="105" t="s">
        <v>497</v>
      </c>
      <c r="K11" s="105" t="s">
        <v>497</v>
      </c>
    </row>
    <row r="12" spans="1:15" s="56" customFormat="1" ht="80.099999999999994" customHeight="1" x14ac:dyDescent="0.2">
      <c r="A12" s="443"/>
      <c r="B12" s="121"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C12" s="114">
        <f>'Plano de Ensino'!I10</f>
        <v>6</v>
      </c>
      <c r="D12" s="230">
        <f>'Plano de Ensino'!F10</f>
        <v>0.1</v>
      </c>
      <c r="E12" s="91" t="s">
        <v>502</v>
      </c>
      <c r="F12" s="91" t="s">
        <v>492</v>
      </c>
      <c r="G12" s="91" t="s">
        <v>489</v>
      </c>
      <c r="H12" s="91" t="s">
        <v>490</v>
      </c>
      <c r="I12" s="105" t="s">
        <v>496</v>
      </c>
      <c r="J12" s="105" t="s">
        <v>500</v>
      </c>
      <c r="K12" s="105" t="s">
        <v>498</v>
      </c>
    </row>
    <row r="13" spans="1:15" s="56" customFormat="1" ht="80.099999999999994" customHeight="1" x14ac:dyDescent="0.2">
      <c r="A13" s="443"/>
      <c r="B13" s="121"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C13" s="114">
        <f>'Plano de Ensino'!I11</f>
        <v>8</v>
      </c>
      <c r="D13" s="230">
        <f>'Plano de Ensino'!F11</f>
        <v>0.3</v>
      </c>
      <c r="E13" s="91" t="s">
        <v>520</v>
      </c>
      <c r="F13" s="91" t="s">
        <v>491</v>
      </c>
      <c r="G13" s="91" t="s">
        <v>494</v>
      </c>
      <c r="H13" s="91" t="s">
        <v>493</v>
      </c>
      <c r="I13" s="105" t="s">
        <v>499</v>
      </c>
      <c r="J13" s="105" t="s">
        <v>503</v>
      </c>
      <c r="K13" s="105" t="s">
        <v>498</v>
      </c>
    </row>
    <row r="14" spans="1:15" s="56" customFormat="1" ht="80.099999999999994" hidden="1" customHeight="1" x14ac:dyDescent="0.2">
      <c r="A14" s="443"/>
      <c r="B14" s="121">
        <f>'Plano de Ensino'!E12</f>
        <v>0</v>
      </c>
      <c r="C14" s="114">
        <f>'Plano de Ensino'!I12</f>
        <v>0</v>
      </c>
      <c r="D14" s="230">
        <f>'Plano de Ensino'!F12</f>
        <v>0</v>
      </c>
      <c r="E14" s="91" t="e">
        <f>- dividir a turma em grupos.
- auxiliar caso haja dúvidas no desenvolvimento da interface do site e geração dos arquivos.
- auxiliar na realização dos testes de compatibilidade com diferentes navegadores.
- após organizar o tempo da elaboração do documento para entrega.
- Perguntas norteadoras:'PSA1 - (Tutor)'!E13</f>
        <v>#NAME?</v>
      </c>
      <c r="F14" s="91"/>
      <c r="G14" s="91"/>
      <c r="H14" s="91"/>
      <c r="I14" s="105"/>
      <c r="J14" s="105"/>
      <c r="K14" s="105"/>
    </row>
    <row r="15" spans="1:15" s="57" customFormat="1" ht="80.099999999999994" hidden="1" customHeight="1" x14ac:dyDescent="0.2">
      <c r="A15" s="443"/>
      <c r="B15" s="121">
        <f>'Plano de Ensino'!E13</f>
        <v>0</v>
      </c>
      <c r="C15" s="114">
        <f>'Plano de Ensino'!I13</f>
        <v>0</v>
      </c>
      <c r="D15" s="230">
        <f>'Plano de Ensino'!F13</f>
        <v>0</v>
      </c>
      <c r="E15" s="91"/>
      <c r="F15" s="91"/>
      <c r="G15" s="91"/>
      <c r="H15" s="91"/>
      <c r="I15" s="105"/>
      <c r="J15" s="105"/>
      <c r="K15" s="105"/>
    </row>
    <row r="16" spans="1:15" s="57" customFormat="1" ht="80.099999999999994" hidden="1" customHeight="1" x14ac:dyDescent="0.2">
      <c r="A16" s="175"/>
      <c r="B16" s="121">
        <f>'Plano de Ensino'!E14</f>
        <v>0</v>
      </c>
      <c r="C16" s="114">
        <f>'Plano de Ensino'!I14</f>
        <v>0</v>
      </c>
      <c r="D16" s="230">
        <f>'Plano de Ensino'!F14</f>
        <v>0</v>
      </c>
      <c r="E16" s="91"/>
      <c r="F16" s="91"/>
      <c r="G16" s="91"/>
      <c r="H16" s="91"/>
      <c r="I16" s="105"/>
      <c r="J16" s="105"/>
      <c r="K16" s="176"/>
    </row>
    <row r="17" spans="1:11" s="57" customFormat="1" ht="80.099999999999994" hidden="1" customHeight="1" x14ac:dyDescent="0.2">
      <c r="A17" s="175"/>
      <c r="B17" s="121">
        <f>'Plano de Ensino'!E15</f>
        <v>0</v>
      </c>
      <c r="C17" s="114">
        <f>'Plano de Ensino'!I15</f>
        <v>0</v>
      </c>
      <c r="D17" s="230">
        <f>'Plano de Ensino'!F15</f>
        <v>0</v>
      </c>
      <c r="E17" s="91"/>
      <c r="F17" s="91"/>
      <c r="G17" s="91"/>
      <c r="H17" s="91"/>
      <c r="I17" s="105"/>
      <c r="J17" s="105"/>
      <c r="K17" s="176"/>
    </row>
    <row r="18" spans="1:11" s="57" customFormat="1" ht="80.099999999999994" hidden="1" customHeight="1" x14ac:dyDescent="0.2">
      <c r="A18" s="175"/>
      <c r="B18" s="121">
        <f>'Plano de Ensino'!E16</f>
        <v>0</v>
      </c>
      <c r="C18" s="114">
        <f>'Plano de Ensino'!I16</f>
        <v>0</v>
      </c>
      <c r="D18" s="230">
        <f>'Plano de Ensino'!F16</f>
        <v>0</v>
      </c>
      <c r="E18" s="91"/>
      <c r="F18" s="91"/>
      <c r="G18" s="91"/>
      <c r="H18" s="91"/>
      <c r="I18" s="105"/>
      <c r="J18" s="105"/>
      <c r="K18" s="176"/>
    </row>
    <row r="19" spans="1:11" s="57" customFormat="1" ht="80.099999999999994" hidden="1" customHeight="1" x14ac:dyDescent="0.2">
      <c r="A19" s="175"/>
      <c r="B19" s="121">
        <f>'Plano de Ensino'!E17</f>
        <v>0</v>
      </c>
      <c r="C19" s="114">
        <f>'Plano de Ensino'!I17</f>
        <v>0</v>
      </c>
      <c r="D19" s="230">
        <f>'Plano de Ensino'!F17</f>
        <v>0</v>
      </c>
      <c r="E19" s="91"/>
      <c r="F19" s="91"/>
      <c r="G19" s="91"/>
      <c r="H19" s="91"/>
      <c r="I19" s="105"/>
      <c r="J19" s="105"/>
      <c r="K19" s="176"/>
    </row>
    <row r="20" spans="1:11" s="57" customFormat="1" ht="80.099999999999994" hidden="1" customHeight="1" x14ac:dyDescent="0.2">
      <c r="A20" s="175"/>
      <c r="B20" s="121">
        <f>'Plano de Ensino'!E18</f>
        <v>0</v>
      </c>
      <c r="C20" s="114">
        <f>'Plano de Ensino'!I18</f>
        <v>0</v>
      </c>
      <c r="D20" s="230">
        <f>'Plano de Ensino'!F18</f>
        <v>0</v>
      </c>
      <c r="E20" s="91"/>
      <c r="F20" s="91"/>
      <c r="G20" s="91"/>
      <c r="H20" s="91"/>
      <c r="I20" s="105"/>
      <c r="J20" s="105"/>
      <c r="K20" s="176"/>
    </row>
    <row r="21" spans="1:11" s="57" customFormat="1" ht="50.1" hidden="1" customHeight="1" x14ac:dyDescent="0.2">
      <c r="A21" s="77"/>
      <c r="B21" s="87"/>
      <c r="C21" s="67"/>
      <c r="D21" s="67"/>
      <c r="E21" s="85"/>
      <c r="F21" s="85"/>
      <c r="G21" s="85"/>
      <c r="H21" s="85"/>
      <c r="I21" s="85"/>
      <c r="J21" s="68"/>
      <c r="K21" s="86"/>
    </row>
    <row r="22" spans="1:11" s="57" customFormat="1" ht="30" customHeight="1" x14ac:dyDescent="0.2">
      <c r="A22" s="414" t="s">
        <v>382</v>
      </c>
      <c r="B22" s="415"/>
      <c r="C22" s="415"/>
      <c r="D22" s="415"/>
      <c r="E22" s="415"/>
      <c r="F22" s="415"/>
      <c r="G22" s="415"/>
      <c r="H22" s="415"/>
      <c r="I22" s="415"/>
      <c r="J22" s="415"/>
      <c r="K22" s="416"/>
    </row>
    <row r="23" spans="1:11" ht="15" customHeight="1" x14ac:dyDescent="0.25">
      <c r="A23" s="443"/>
      <c r="B23" s="455" t="s">
        <v>386</v>
      </c>
      <c r="C23" s="389" t="s">
        <v>354</v>
      </c>
      <c r="D23" s="446" t="s">
        <v>400</v>
      </c>
      <c r="E23" s="447"/>
      <c r="F23" s="448"/>
      <c r="G23" s="455" t="s">
        <v>383</v>
      </c>
      <c r="H23" s="455"/>
      <c r="I23" s="446" t="s">
        <v>372</v>
      </c>
      <c r="J23" s="447"/>
      <c r="K23" s="476"/>
    </row>
    <row r="24" spans="1:11" ht="55.5" customHeight="1" x14ac:dyDescent="0.25">
      <c r="A24" s="443"/>
      <c r="B24" s="455"/>
      <c r="C24" s="389"/>
      <c r="D24" s="449"/>
      <c r="E24" s="450"/>
      <c r="F24" s="451"/>
      <c r="G24" s="73" t="s">
        <v>330</v>
      </c>
      <c r="H24" s="73" t="s">
        <v>331</v>
      </c>
      <c r="I24" s="449"/>
      <c r="J24" s="450"/>
      <c r="K24" s="477"/>
    </row>
    <row r="25" spans="1:11" s="104" customFormat="1" ht="300" customHeight="1" x14ac:dyDescent="0.25">
      <c r="A25" s="443"/>
      <c r="B25" s="122" t="str">
        <f>C6</f>
        <v>Desenvolvendo uma interface</v>
      </c>
      <c r="C25" s="116" t="str">
        <f>'Plano de Ensino'!D9</f>
        <v>Pesquisa e organização de conteúdo e desenvolvimento de interface</v>
      </c>
      <c r="D25" s="452" t="s">
        <v>509</v>
      </c>
      <c r="E25" s="453"/>
      <c r="F25" s="454"/>
      <c r="G25" s="103" t="s">
        <v>506</v>
      </c>
      <c r="H25" s="103" t="s">
        <v>505</v>
      </c>
      <c r="I25" s="478"/>
      <c r="J25" s="479"/>
      <c r="K25" s="480"/>
    </row>
    <row r="26" spans="1:11" ht="30" hidden="1" customHeight="1" x14ac:dyDescent="0.25">
      <c r="A26" s="443"/>
      <c r="B26" s="88"/>
      <c r="C26" s="75"/>
      <c r="D26" s="75"/>
      <c r="E26" s="75"/>
      <c r="F26" s="75"/>
      <c r="G26" s="66"/>
      <c r="H26" s="66"/>
      <c r="I26" s="66"/>
      <c r="J26" s="474"/>
      <c r="K26" s="475"/>
    </row>
    <row r="27" spans="1:11" ht="30" hidden="1" customHeight="1" x14ac:dyDescent="0.25">
      <c r="A27" s="443"/>
      <c r="B27" s="88"/>
      <c r="C27" s="75"/>
      <c r="D27" s="75"/>
      <c r="E27" s="75"/>
      <c r="F27" s="75"/>
      <c r="G27" s="66"/>
      <c r="H27" s="66"/>
      <c r="I27" s="66"/>
      <c r="J27" s="474"/>
      <c r="K27" s="475"/>
    </row>
    <row r="28" spans="1:11" ht="30" hidden="1" customHeight="1" x14ac:dyDescent="0.25">
      <c r="A28" s="443"/>
      <c r="B28" s="88"/>
      <c r="C28" s="75"/>
      <c r="D28" s="75"/>
      <c r="E28" s="75"/>
      <c r="F28" s="75"/>
      <c r="G28" s="66"/>
      <c r="H28" s="66"/>
      <c r="I28" s="66"/>
      <c r="J28" s="474"/>
      <c r="K28" s="475"/>
    </row>
    <row r="29" spans="1:11" ht="30" hidden="1" customHeight="1" x14ac:dyDescent="0.25">
      <c r="A29" s="443"/>
      <c r="B29" s="88"/>
      <c r="C29" s="75"/>
      <c r="D29" s="75"/>
      <c r="E29" s="75"/>
      <c r="F29" s="75"/>
      <c r="G29" s="66"/>
      <c r="H29" s="66"/>
      <c r="I29" s="66"/>
      <c r="J29" s="474"/>
      <c r="K29" s="475"/>
    </row>
    <row r="30" spans="1:11" ht="30" hidden="1" customHeight="1" x14ac:dyDescent="0.25">
      <c r="A30" s="77"/>
      <c r="B30" s="88"/>
      <c r="C30" s="75"/>
      <c r="D30" s="75"/>
      <c r="E30" s="75"/>
      <c r="F30" s="75"/>
      <c r="G30" s="66"/>
      <c r="H30" s="66"/>
      <c r="I30" s="66"/>
      <c r="J30" s="474"/>
      <c r="K30" s="475"/>
    </row>
    <row r="31" spans="1:11" ht="15" customHeight="1" x14ac:dyDescent="0.25">
      <c r="A31" s="468" t="s">
        <v>387</v>
      </c>
      <c r="B31" s="469"/>
      <c r="C31" s="469"/>
      <c r="D31" s="469"/>
      <c r="E31" s="469"/>
      <c r="F31" s="469"/>
      <c r="G31" s="469"/>
      <c r="H31" s="469"/>
      <c r="I31" s="469"/>
      <c r="J31" s="469"/>
      <c r="K31" s="470"/>
    </row>
    <row r="32" spans="1:11" ht="113.25" customHeight="1" thickBot="1" x14ac:dyDescent="0.3">
      <c r="A32" s="471"/>
      <c r="B32" s="472"/>
      <c r="C32" s="472"/>
      <c r="D32" s="472"/>
      <c r="E32" s="472"/>
      <c r="F32" s="472"/>
      <c r="G32" s="472"/>
      <c r="H32" s="472"/>
      <c r="I32" s="472"/>
      <c r="J32" s="472"/>
      <c r="K32" s="473"/>
    </row>
    <row r="33" spans="2:13" ht="15.75" thickTop="1" x14ac:dyDescent="0.25"/>
    <row r="34" spans="2:13" ht="30" hidden="1" x14ac:dyDescent="0.25">
      <c r="B34" s="53" t="s">
        <v>368</v>
      </c>
      <c r="C34" s="53" t="s">
        <v>369</v>
      </c>
    </row>
    <row r="35" spans="2:13" hidden="1" x14ac:dyDescent="0.25">
      <c r="B35" s="53" t="str">
        <f>'PSA1 (aluno)'!A47</f>
        <v>Desenvolvendo uma interface</v>
      </c>
      <c r="C35" s="58" t="str">
        <f>'PSA1 (aluno)'!A21</f>
        <v>Estudos dos conteúdos programáticos e realização dos exercícios de passagem.</v>
      </c>
      <c r="D35" s="58"/>
      <c r="E35" s="60" t="s">
        <v>318</v>
      </c>
      <c r="F35" s="60"/>
      <c r="G35" s="60"/>
      <c r="H35" s="60"/>
      <c r="I35" s="60"/>
      <c r="J35" s="60"/>
      <c r="K35" s="60"/>
      <c r="L35" s="60"/>
      <c r="M35" s="61"/>
    </row>
    <row r="36" spans="2:13" hidden="1" x14ac:dyDescent="0.25">
      <c r="B36" s="53" t="str">
        <f>'PSA1 (aluno)'!A48</f>
        <v>Site responsivo</v>
      </c>
      <c r="C36" s="58" t="str">
        <f>'PSA1 (aluno)'!A22</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D36" s="58"/>
      <c r="E36" s="62" t="s">
        <v>320</v>
      </c>
      <c r="F36" s="62"/>
      <c r="G36" s="62"/>
      <c r="H36" s="62"/>
      <c r="I36" s="62"/>
      <c r="J36" s="62"/>
      <c r="K36" s="62"/>
      <c r="L36" s="62"/>
      <c r="M36" s="63"/>
    </row>
    <row r="37" spans="2:13" hidden="1" x14ac:dyDescent="0.25">
      <c r="B37" s="53">
        <f>'PSA1 (aluno)'!A49</f>
        <v>0</v>
      </c>
      <c r="C37" s="58" t="str">
        <f>'PSA1 (aluno)'!A23</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D37" s="58"/>
      <c r="E37" s="62" t="s">
        <v>321</v>
      </c>
      <c r="F37" s="62"/>
      <c r="G37" s="62"/>
      <c r="H37" s="62"/>
      <c r="I37" s="62"/>
      <c r="J37" s="62"/>
      <c r="K37" s="62"/>
      <c r="L37" s="62"/>
      <c r="M37" s="63"/>
    </row>
    <row r="38" spans="2:13" hidden="1" x14ac:dyDescent="0.25">
      <c r="B38" s="53">
        <f>'PSA1 (aluno)'!A50</f>
        <v>0</v>
      </c>
      <c r="C38" s="58">
        <f>'PSA1 (aluno)'!A24</f>
        <v>0</v>
      </c>
      <c r="D38" s="58"/>
      <c r="E38" s="64" t="s">
        <v>322</v>
      </c>
      <c r="F38" s="64"/>
      <c r="G38" s="64"/>
      <c r="H38" s="64"/>
      <c r="I38" s="64"/>
      <c r="J38" s="64"/>
      <c r="K38" s="64"/>
      <c r="L38" s="64"/>
      <c r="M38" s="65"/>
    </row>
    <row r="39" spans="2:13" hidden="1" x14ac:dyDescent="0.25">
      <c r="B39" s="53">
        <f>'PSA1 (aluno)'!A51</f>
        <v>0</v>
      </c>
      <c r="C39" s="58">
        <f>'PSA1 (aluno)'!A25</f>
        <v>0</v>
      </c>
      <c r="D39" s="58"/>
    </row>
    <row r="40" spans="2:13" hidden="1" x14ac:dyDescent="0.25">
      <c r="B40" s="53">
        <f>'PSA1 (aluno)'!A52</f>
        <v>0</v>
      </c>
      <c r="C40" s="58">
        <f>'PSA1 (aluno)'!A26</f>
        <v>0</v>
      </c>
      <c r="D40" s="58"/>
    </row>
    <row r="41" spans="2:13" hidden="1" x14ac:dyDescent="0.25">
      <c r="B41" s="53">
        <f>'PSA1 (aluno)'!A53</f>
        <v>0</v>
      </c>
      <c r="C41" s="58">
        <f>'PSA1 (aluno)'!A27</f>
        <v>0</v>
      </c>
      <c r="D41" s="58"/>
    </row>
    <row r="42" spans="2:13" hidden="1" x14ac:dyDescent="0.25">
      <c r="B42" s="53">
        <f>'PSA1 (aluno)'!A54</f>
        <v>0</v>
      </c>
      <c r="C42" s="58">
        <f>'PSA1 (aluno)'!A28</f>
        <v>0</v>
      </c>
      <c r="D42" s="58"/>
    </row>
    <row r="43" spans="2:13" hidden="1" x14ac:dyDescent="0.25">
      <c r="B43" s="53">
        <f>'PSA1 (aluno)'!A55</f>
        <v>0</v>
      </c>
      <c r="C43" s="58">
        <f>'PSA1 (aluno)'!A29</f>
        <v>0</v>
      </c>
      <c r="D43" s="58"/>
    </row>
    <row r="44" spans="2:13" hidden="1" x14ac:dyDescent="0.25">
      <c r="B44" s="53">
        <f>'PSA1 (aluno)'!A56</f>
        <v>0</v>
      </c>
      <c r="C44" s="58">
        <f>'PSA1 (aluno)'!A30</f>
        <v>0</v>
      </c>
      <c r="D44" s="58"/>
    </row>
    <row r="45" spans="2:13" x14ac:dyDescent="0.25">
      <c r="C45" s="58"/>
      <c r="D45" s="58"/>
    </row>
  </sheetData>
  <mergeCells count="40">
    <mergeCell ref="A31:K31"/>
    <mergeCell ref="A32:K32"/>
    <mergeCell ref="A8:K8"/>
    <mergeCell ref="G23:H23"/>
    <mergeCell ref="B23:B24"/>
    <mergeCell ref="C23:C24"/>
    <mergeCell ref="J26:K26"/>
    <mergeCell ref="J27:K27"/>
    <mergeCell ref="J28:K28"/>
    <mergeCell ref="J29:K29"/>
    <mergeCell ref="I9:I10"/>
    <mergeCell ref="J9:J10"/>
    <mergeCell ref="K9:K10"/>
    <mergeCell ref="J30:K30"/>
    <mergeCell ref="I23:K24"/>
    <mergeCell ref="I25:K25"/>
    <mergeCell ref="A1:K1"/>
    <mergeCell ref="A2:K2"/>
    <mergeCell ref="A3:K3"/>
    <mergeCell ref="A4:B4"/>
    <mergeCell ref="A5:B5"/>
    <mergeCell ref="J4:K4"/>
    <mergeCell ref="J5:K5"/>
    <mergeCell ref="C4:H4"/>
    <mergeCell ref="C5:H5"/>
    <mergeCell ref="A6:B6"/>
    <mergeCell ref="C6:K6"/>
    <mergeCell ref="A7:B7"/>
    <mergeCell ref="C7:K7"/>
    <mergeCell ref="A22:K22"/>
    <mergeCell ref="A23:A29"/>
    <mergeCell ref="G9:G10"/>
    <mergeCell ref="H9:H10"/>
    <mergeCell ref="A9:A15"/>
    <mergeCell ref="B9:B10"/>
    <mergeCell ref="E9:E10"/>
    <mergeCell ref="F9:F10"/>
    <mergeCell ref="D9:D10"/>
    <mergeCell ref="D23:F24"/>
    <mergeCell ref="D25:F25"/>
  </mergeCells>
  <conditionalFormatting sqref="C7:D7">
    <cfRule type="cellIs" dxfId="56" priority="1" operator="equal">
      <formula>0</formula>
    </cfRule>
  </conditionalFormatting>
  <dataValidations count="2">
    <dataValidation allowBlank="1" showInputMessage="1" showErrorMessage="1" errorTitle="ATENÇÃO" error="Escolher título da situação de aprendizagem na lista suspensa" sqref="C6:K6"/>
    <dataValidation allowBlank="1" showInputMessage="1" showErrorMessage="1" sqref="C7:K7"/>
  </dataValidations>
  <printOptions horizontalCentered="1"/>
  <pageMargins left="0.23622047244094491" right="0.23622047244094491" top="1.1417322834645669" bottom="0.74803149606299213" header="0.31496062992125984" footer="0.31496062992125984"/>
  <pageSetup paperSize="9" scale="61" fitToHeight="2" orientation="landscape" r:id="rId1"/>
  <headerFooter>
    <oddHeader>&amp;C&amp;G</oddHeader>
    <oddFooter>&amp;A&amp;RPágina &amp;P</oddFooter>
  </headerFooter>
  <rowBreaks count="2" manualBreakCount="2">
    <brk id="14" max="9" man="1"/>
    <brk id="21" max="7"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tabColor theme="5" tint="-0.249977111117893"/>
  </sheetPr>
  <dimension ref="A1:O110"/>
  <sheetViews>
    <sheetView view="pageBreakPreview" zoomScale="97" zoomScaleNormal="97" zoomScaleSheetLayoutView="97" workbookViewId="0">
      <selection activeCell="C8" sqref="C8:O8"/>
    </sheetView>
  </sheetViews>
  <sheetFormatPr defaultRowHeight="15" x14ac:dyDescent="0.25"/>
  <cols>
    <col min="1" max="1" width="69.28515625" style="13" customWidth="1"/>
    <col min="2" max="2" width="9.42578125" style="13" customWidth="1"/>
    <col min="3" max="3" width="9.140625" style="13"/>
    <col min="4" max="4" width="7.7109375" style="13" customWidth="1"/>
    <col min="5" max="5" width="9.140625" style="13"/>
    <col min="6" max="6" width="13.7109375" style="13" customWidth="1"/>
    <col min="7" max="8" width="9.140625" style="13"/>
    <col min="9" max="9" width="11.28515625" style="13" customWidth="1"/>
    <col min="10" max="11" width="9.140625" style="13"/>
    <col min="12" max="12" width="9.28515625" style="13" bestFit="1" customWidth="1"/>
    <col min="13" max="14" width="9.140625" style="13"/>
    <col min="15" max="15" width="11.28515625" style="13" customWidth="1"/>
    <col min="16" max="16384" width="9.140625" style="13"/>
  </cols>
  <sheetData>
    <row r="1" spans="1:15" ht="15.75" thickTop="1" x14ac:dyDescent="0.25">
      <c r="A1" s="425"/>
      <c r="B1" s="426"/>
      <c r="C1" s="426"/>
      <c r="D1" s="426"/>
      <c r="E1" s="426"/>
      <c r="F1" s="426"/>
      <c r="G1" s="426"/>
      <c r="H1" s="426"/>
      <c r="I1" s="426"/>
      <c r="J1" s="426"/>
      <c r="K1" s="426"/>
      <c r="L1" s="426"/>
      <c r="M1" s="426"/>
      <c r="N1" s="426"/>
      <c r="O1" s="427"/>
    </row>
    <row r="2" spans="1:15" ht="18" x14ac:dyDescent="0.25">
      <c r="A2" s="403" t="s">
        <v>463</v>
      </c>
      <c r="B2" s="404"/>
      <c r="C2" s="404"/>
      <c r="D2" s="404"/>
      <c r="E2" s="404"/>
      <c r="F2" s="404"/>
      <c r="G2" s="404"/>
      <c r="H2" s="404"/>
      <c r="I2" s="404"/>
      <c r="J2" s="404"/>
      <c r="K2" s="404"/>
      <c r="L2" s="404"/>
      <c r="M2" s="404"/>
      <c r="N2" s="404"/>
      <c r="O2" s="405"/>
    </row>
    <row r="3" spans="1:15" s="14" customFormat="1" ht="24" customHeight="1" x14ac:dyDescent="0.25">
      <c r="A3" s="406" t="s">
        <v>323</v>
      </c>
      <c r="B3" s="407"/>
      <c r="C3" s="407"/>
      <c r="D3" s="407"/>
      <c r="E3" s="407"/>
      <c r="F3" s="407"/>
      <c r="G3" s="407"/>
      <c r="H3" s="407"/>
      <c r="I3" s="407"/>
      <c r="J3" s="407"/>
      <c r="K3" s="407"/>
      <c r="L3" s="407"/>
      <c r="M3" s="407"/>
      <c r="N3" s="407"/>
      <c r="O3" s="408"/>
    </row>
    <row r="4" spans="1:15" s="14" customFormat="1" ht="20.25" customHeight="1" x14ac:dyDescent="0.25">
      <c r="A4" s="409" t="s">
        <v>365</v>
      </c>
      <c r="B4" s="410"/>
      <c r="C4" s="410"/>
      <c r="D4" s="410"/>
      <c r="E4" s="410"/>
      <c r="F4" s="410"/>
      <c r="G4" s="410"/>
      <c r="H4" s="410"/>
      <c r="I4" s="410"/>
      <c r="J4" s="410"/>
      <c r="K4" s="410"/>
      <c r="L4" s="410"/>
      <c r="M4" s="410"/>
      <c r="N4" s="410"/>
      <c r="O4" s="411"/>
    </row>
    <row r="5" spans="1:15" s="14" customFormat="1" ht="18" customHeight="1" x14ac:dyDescent="0.25">
      <c r="A5" s="399" t="str">
        <f>'Plano de Ensino'!A3:C3</f>
        <v>Nome do curso:</v>
      </c>
      <c r="B5" s="400"/>
      <c r="C5" s="412" t="str">
        <f>'Plano de Ensino'!D3</f>
        <v>Técnico em Informática para Internet</v>
      </c>
      <c r="D5" s="412"/>
      <c r="E5" s="412"/>
      <c r="F5" s="412"/>
      <c r="G5" s="412"/>
      <c r="H5" s="412"/>
      <c r="I5" s="412"/>
      <c r="J5" s="412"/>
      <c r="K5" s="412"/>
      <c r="L5" s="412"/>
      <c r="M5" s="383" t="s">
        <v>0</v>
      </c>
      <c r="N5" s="383"/>
      <c r="O5" s="113" t="s">
        <v>307</v>
      </c>
    </row>
    <row r="6" spans="1:15" s="14" customFormat="1" ht="24.95" customHeight="1" x14ac:dyDescent="0.25">
      <c r="A6" s="395" t="str">
        <f>'Plano de Ensino'!A4:C4</f>
        <v>Unidade  Curricular:</v>
      </c>
      <c r="B6" s="383"/>
      <c r="C6" s="412" t="str">
        <f>'Plano de Ensino'!D4</f>
        <v>Estruturação de Inferface Web</v>
      </c>
      <c r="D6" s="412"/>
      <c r="E6" s="412"/>
      <c r="F6" s="412"/>
      <c r="G6" s="412"/>
      <c r="H6" s="412"/>
      <c r="I6" s="412"/>
      <c r="J6" s="412"/>
      <c r="K6" s="412"/>
      <c r="L6" s="412"/>
      <c r="M6" s="383" t="str">
        <f>'Plano de Ensino'!K4</f>
        <v xml:space="preserve">Carga horária: </v>
      </c>
      <c r="N6" s="383"/>
      <c r="O6" s="112">
        <f>'Plano de Ensino'!O4</f>
        <v>80</v>
      </c>
    </row>
    <row r="7" spans="1:15" s="14" customFormat="1" ht="24.95" customHeight="1" x14ac:dyDescent="0.25">
      <c r="A7" s="395" t="s">
        <v>324</v>
      </c>
      <c r="B7" s="396"/>
      <c r="C7" s="387" t="str">
        <f>'Plano de Ensino'!B19</f>
        <v>Site responsivo</v>
      </c>
      <c r="D7" s="387"/>
      <c r="E7" s="387"/>
      <c r="F7" s="387"/>
      <c r="G7" s="387"/>
      <c r="H7" s="387"/>
      <c r="I7" s="387"/>
      <c r="J7" s="387"/>
      <c r="K7" s="387"/>
      <c r="L7" s="387"/>
      <c r="M7" s="387"/>
      <c r="N7" s="387"/>
      <c r="O7" s="388"/>
    </row>
    <row r="8" spans="1:15" s="14" customFormat="1" ht="39.75" customHeight="1" x14ac:dyDescent="0.25">
      <c r="A8" s="397" t="s">
        <v>465</v>
      </c>
      <c r="B8" s="398"/>
      <c r="C8" s="393" t="s">
        <v>510</v>
      </c>
      <c r="D8" s="393"/>
      <c r="E8" s="393"/>
      <c r="F8" s="393"/>
      <c r="G8" s="393"/>
      <c r="H8" s="393"/>
      <c r="I8" s="393"/>
      <c r="J8" s="393"/>
      <c r="K8" s="393"/>
      <c r="L8" s="393"/>
      <c r="M8" s="393"/>
      <c r="N8" s="393"/>
      <c r="O8" s="394"/>
    </row>
    <row r="9" spans="1:15" s="15" customFormat="1" ht="24.95" customHeight="1" x14ac:dyDescent="0.2">
      <c r="A9" s="384" t="s">
        <v>361</v>
      </c>
      <c r="B9" s="385"/>
      <c r="C9" s="385"/>
      <c r="D9" s="385"/>
      <c r="E9" s="385"/>
      <c r="F9" s="385"/>
      <c r="G9" s="385"/>
      <c r="H9" s="385"/>
      <c r="I9" s="385"/>
      <c r="J9" s="385"/>
      <c r="K9" s="385"/>
      <c r="L9" s="385"/>
      <c r="M9" s="385"/>
      <c r="N9" s="385"/>
      <c r="O9" s="386"/>
    </row>
    <row r="10" spans="1:15" s="15" customFormat="1" ht="96" customHeight="1" x14ac:dyDescent="0.2">
      <c r="A10" s="390" t="s">
        <v>531</v>
      </c>
      <c r="B10" s="391"/>
      <c r="C10" s="391"/>
      <c r="D10" s="391"/>
      <c r="E10" s="391"/>
      <c r="F10" s="391"/>
      <c r="G10" s="391"/>
      <c r="H10" s="391"/>
      <c r="I10" s="391"/>
      <c r="J10" s="391"/>
      <c r="K10" s="391"/>
      <c r="L10" s="391"/>
      <c r="M10" s="391"/>
      <c r="N10" s="391"/>
      <c r="O10" s="392"/>
    </row>
    <row r="11" spans="1:15" s="15" customFormat="1" ht="20.100000000000001" customHeight="1" x14ac:dyDescent="0.2">
      <c r="A11" s="384" t="s">
        <v>325</v>
      </c>
      <c r="B11" s="385"/>
      <c r="C11" s="385"/>
      <c r="D11" s="385"/>
      <c r="E11" s="385"/>
      <c r="F11" s="385"/>
      <c r="G11" s="385"/>
      <c r="H11" s="385"/>
      <c r="I11" s="385"/>
      <c r="J11" s="385"/>
      <c r="K11" s="385"/>
      <c r="L11" s="385"/>
      <c r="M11" s="385"/>
      <c r="N11" s="385"/>
      <c r="O11" s="386"/>
    </row>
    <row r="12" spans="1:15" s="15" customFormat="1" ht="88.5" customHeight="1" x14ac:dyDescent="0.2">
      <c r="A12" s="390" t="s">
        <v>488</v>
      </c>
      <c r="B12" s="391"/>
      <c r="C12" s="391"/>
      <c r="D12" s="391"/>
      <c r="E12" s="391"/>
      <c r="F12" s="391"/>
      <c r="G12" s="391"/>
      <c r="H12" s="391"/>
      <c r="I12" s="391"/>
      <c r="J12" s="391"/>
      <c r="K12" s="391"/>
      <c r="L12" s="391"/>
      <c r="M12" s="391"/>
      <c r="N12" s="391"/>
      <c r="O12" s="392"/>
    </row>
    <row r="13" spans="1:15" s="15" customFormat="1" ht="20.100000000000001" customHeight="1" x14ac:dyDescent="0.2">
      <c r="A13" s="384" t="s">
        <v>362</v>
      </c>
      <c r="B13" s="385"/>
      <c r="C13" s="385"/>
      <c r="D13" s="385"/>
      <c r="E13" s="385"/>
      <c r="F13" s="385"/>
      <c r="G13" s="385"/>
      <c r="H13" s="385"/>
      <c r="I13" s="385"/>
      <c r="J13" s="385"/>
      <c r="K13" s="385"/>
      <c r="L13" s="385"/>
      <c r="M13" s="385"/>
      <c r="N13" s="385"/>
      <c r="O13" s="386"/>
    </row>
    <row r="14" spans="1:15" s="15" customFormat="1" ht="88.5" customHeight="1" x14ac:dyDescent="0.2">
      <c r="A14" s="390" t="s">
        <v>533</v>
      </c>
      <c r="B14" s="391"/>
      <c r="C14" s="391"/>
      <c r="D14" s="391"/>
      <c r="E14" s="391"/>
      <c r="F14" s="391"/>
      <c r="G14" s="391"/>
      <c r="H14" s="391"/>
      <c r="I14" s="391"/>
      <c r="J14" s="391"/>
      <c r="K14" s="391"/>
      <c r="L14" s="391"/>
      <c r="M14" s="391"/>
      <c r="N14" s="391"/>
      <c r="O14" s="392"/>
    </row>
    <row r="15" spans="1:15" s="15" customFormat="1" ht="20.100000000000001" customHeight="1" x14ac:dyDescent="0.2">
      <c r="A15" s="384" t="s">
        <v>392</v>
      </c>
      <c r="B15" s="385"/>
      <c r="C15" s="385"/>
      <c r="D15" s="385"/>
      <c r="E15" s="385"/>
      <c r="F15" s="385"/>
      <c r="G15" s="385"/>
      <c r="H15" s="385"/>
      <c r="I15" s="385"/>
      <c r="J15" s="385"/>
      <c r="K15" s="385"/>
      <c r="L15" s="385"/>
      <c r="M15" s="385"/>
      <c r="N15" s="385"/>
      <c r="O15" s="386"/>
    </row>
    <row r="16" spans="1:15" s="15" customFormat="1" ht="76.5" customHeight="1" x14ac:dyDescent="0.2">
      <c r="A16" s="417" t="s">
        <v>487</v>
      </c>
      <c r="B16" s="418"/>
      <c r="C16" s="418"/>
      <c r="D16" s="418"/>
      <c r="E16" s="418"/>
      <c r="F16" s="418"/>
      <c r="G16" s="418"/>
      <c r="H16" s="418"/>
      <c r="I16" s="418"/>
      <c r="J16" s="418"/>
      <c r="K16" s="418"/>
      <c r="L16" s="418"/>
      <c r="M16" s="418"/>
      <c r="N16" s="418"/>
      <c r="O16" s="419"/>
    </row>
    <row r="17" spans="1:15" s="49" customFormat="1" ht="31.5" customHeight="1" x14ac:dyDescent="0.3">
      <c r="A17" s="414" t="s">
        <v>364</v>
      </c>
      <c r="B17" s="415"/>
      <c r="C17" s="415"/>
      <c r="D17" s="415"/>
      <c r="E17" s="415"/>
      <c r="F17" s="415"/>
      <c r="G17" s="415"/>
      <c r="H17" s="415"/>
      <c r="I17" s="415"/>
      <c r="J17" s="415"/>
      <c r="K17" s="415"/>
      <c r="L17" s="415"/>
      <c r="M17" s="415"/>
      <c r="N17" s="415"/>
      <c r="O17" s="416"/>
    </row>
    <row r="18" spans="1:15" ht="36" customHeight="1" x14ac:dyDescent="0.25">
      <c r="A18" s="78" t="s">
        <v>312</v>
      </c>
      <c r="B18" s="389" t="s">
        <v>363</v>
      </c>
      <c r="C18" s="296" t="s">
        <v>315</v>
      </c>
      <c r="D18" s="296"/>
      <c r="E18" s="296"/>
      <c r="F18" s="296"/>
      <c r="G18" s="296"/>
      <c r="H18" s="296" t="s">
        <v>316</v>
      </c>
      <c r="I18" s="296"/>
      <c r="J18" s="296"/>
      <c r="K18" s="296"/>
      <c r="L18" s="296"/>
      <c r="M18" s="431" t="s">
        <v>314</v>
      </c>
      <c r="N18" s="432"/>
      <c r="O18" s="433"/>
    </row>
    <row r="19" spans="1:15" ht="45" customHeight="1" x14ac:dyDescent="0.25">
      <c r="A19" s="413" t="s">
        <v>332</v>
      </c>
      <c r="B19" s="389"/>
      <c r="C19" s="187" t="s">
        <v>289</v>
      </c>
      <c r="D19" s="420" t="s">
        <v>397</v>
      </c>
      <c r="E19" s="420" t="s">
        <v>398</v>
      </c>
      <c r="F19" s="420" t="s">
        <v>358</v>
      </c>
      <c r="G19" s="420" t="s">
        <v>357</v>
      </c>
      <c r="H19" s="179" t="s">
        <v>289</v>
      </c>
      <c r="I19" s="420" t="s">
        <v>385</v>
      </c>
      <c r="J19" s="420" t="s">
        <v>339</v>
      </c>
      <c r="K19" s="420" t="s">
        <v>358</v>
      </c>
      <c r="L19" s="420" t="s">
        <v>357</v>
      </c>
      <c r="M19" s="434"/>
      <c r="N19" s="435"/>
      <c r="O19" s="436"/>
    </row>
    <row r="20" spans="1:15" ht="21" x14ac:dyDescent="0.25">
      <c r="A20" s="413"/>
      <c r="B20" s="70">
        <f>SUM(B21:B44)</f>
        <v>36</v>
      </c>
      <c r="C20" s="70">
        <f t="shared" ref="C20:H20" si="0">SUM(C21:C44)</f>
        <v>28</v>
      </c>
      <c r="D20" s="302"/>
      <c r="E20" s="302"/>
      <c r="F20" s="302"/>
      <c r="G20" s="302"/>
      <c r="H20" s="70">
        <f t="shared" si="0"/>
        <v>8</v>
      </c>
      <c r="I20" s="302"/>
      <c r="J20" s="302"/>
      <c r="K20" s="302"/>
      <c r="L20" s="302"/>
      <c r="M20" s="437"/>
      <c r="N20" s="438"/>
      <c r="O20" s="439"/>
    </row>
    <row r="21" spans="1:15" ht="30" x14ac:dyDescent="0.25">
      <c r="A21" s="124" t="str">
        <f>'Plano de Ensino'!E9</f>
        <v>Estudos dos conteúdos programáticos e realização dos exercícios de passagem.</v>
      </c>
      <c r="B21" s="123">
        <f>'Plano de Ensino'!I9</f>
        <v>22</v>
      </c>
      <c r="C21" s="110">
        <f>'Plano de Ensino'!K9</f>
        <v>22</v>
      </c>
      <c r="D21" s="111" t="str">
        <f>IF('Plano de Ensino'!L9&gt;0,'Plano de Ensino'!L9,"-")</f>
        <v>-</v>
      </c>
      <c r="E21" s="111" t="str">
        <f>IF('Plano de Ensino'!M9&gt;0,'Plano de Ensino'!M9,"-")</f>
        <v>-</v>
      </c>
      <c r="F21" s="111" t="str">
        <f>IF('Plano de Ensino'!N9&gt;0,'Plano de Ensino'!N9,"-")</f>
        <v>-</v>
      </c>
      <c r="G21" s="111" t="str">
        <f>IF('Plano de Ensino'!O9&gt;0,'Plano de Ensino'!O9,"-")</f>
        <v>-</v>
      </c>
      <c r="H21" s="111" t="str">
        <f>IF('Plano de Ensino'!P9&gt;0,'Plano de Ensino'!P9,"-")</f>
        <v>-</v>
      </c>
      <c r="I21" s="111" t="str">
        <f>IF('Plano de Ensino'!R9&gt;0,'Plano de Ensino'!R9,"-")</f>
        <v>-</v>
      </c>
      <c r="J21" s="111" t="str">
        <f>IF('Plano de Ensino'!S9&gt;0,'Plano de Ensino'!S9,"-")</f>
        <v>-</v>
      </c>
      <c r="K21" s="111" t="str">
        <f>IF('Plano de Ensino'!T9&gt;0,'Plano de Ensino'!T9,"-")</f>
        <v>-</v>
      </c>
      <c r="L21" s="111" t="str">
        <f>IF('Plano de Ensino'!U9&gt;0,'Plano de Ensino'!U9,"-")</f>
        <v>-</v>
      </c>
      <c r="M21" s="440" t="str">
        <f>IF('Plano de Ensino'!V9&gt;0,'Plano de Ensino'!V9,"-")</f>
        <v>-</v>
      </c>
      <c r="N21" s="441"/>
      <c r="O21" s="442"/>
    </row>
    <row r="22" spans="1:15" ht="409.5" x14ac:dyDescent="0.25">
      <c r="A22" s="124"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B22" s="123">
        <f>'Plano de Ensino'!I10</f>
        <v>6</v>
      </c>
      <c r="C22" s="110">
        <f>'Plano de Ensino'!K10</f>
        <v>6</v>
      </c>
      <c r="D22" s="111" t="str">
        <f>IF('Plano de Ensino'!L10&gt;0,'Plano de Ensino'!L10,"-")</f>
        <v>Entrega de Atividade</v>
      </c>
      <c r="E22" s="111" t="str">
        <f>IF('Plano de Ensino'!M10&gt;0,'Plano de Ensino'!M10,"-")</f>
        <v>sim</v>
      </c>
      <c r="F22" s="111" t="str">
        <f>IF('Plano de Ensino'!N10&gt;0,'Plano de Ensino'!N10,"-")</f>
        <v>-</v>
      </c>
      <c r="G22" s="111" t="str">
        <f>IF('Plano de Ensino'!O10&gt;0,'Plano de Ensino'!O10,"-")</f>
        <v>-</v>
      </c>
      <c r="H22" s="111" t="str">
        <f>IF('Plano de Ensino'!P10&gt;0,'Plano de Ensino'!P10,"-")</f>
        <v>-</v>
      </c>
      <c r="I22" s="111" t="str">
        <f>IF('Plano de Ensino'!R10&gt;0,'Plano de Ensino'!R10,"-")</f>
        <v>-</v>
      </c>
      <c r="J22" s="111" t="str">
        <f>IF('Plano de Ensino'!S10&gt;0,'Plano de Ensino'!S10,"-")</f>
        <v>-</v>
      </c>
      <c r="K22" s="111" t="str">
        <f>IF('Plano de Ensino'!T10&gt;0,'Plano de Ensino'!T10,"-")</f>
        <v>-</v>
      </c>
      <c r="L22" s="111" t="str">
        <f>IF('Plano de Ensino'!U10&gt;0,'Plano de Ensino'!U10,"-")</f>
        <v>-</v>
      </c>
      <c r="M22" s="440" t="str">
        <f>IF('Plano de Ensino'!V10&gt;0,'Plano de Ensino'!V10,"-")</f>
        <v>Grupo</v>
      </c>
      <c r="N22" s="441"/>
      <c r="O22" s="442"/>
    </row>
    <row r="23" spans="1:15" ht="255" x14ac:dyDescent="0.25">
      <c r="A23" s="124"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B23" s="123">
        <f>'Plano de Ensino'!I11</f>
        <v>8</v>
      </c>
      <c r="C23" s="110">
        <f>'Plano de Ensino'!K11</f>
        <v>0</v>
      </c>
      <c r="D23" s="111" t="str">
        <f>IF('Plano de Ensino'!L11&gt;0,'Plano de Ensino'!L11,"-")</f>
        <v>-</v>
      </c>
      <c r="E23" s="111" t="str">
        <f>IF('Plano de Ensino'!M11&gt;0,'Plano de Ensino'!M11,"-")</f>
        <v>-</v>
      </c>
      <c r="F23" s="111" t="str">
        <f>IF('Plano de Ensino'!N11&gt;0,'Plano de Ensino'!N11,"-")</f>
        <v>-</v>
      </c>
      <c r="G23" s="111" t="str">
        <f>IF('Plano de Ensino'!O11&gt;0,'Plano de Ensino'!O11,"-")</f>
        <v>-</v>
      </c>
      <c r="H23" s="111">
        <f>IF('Plano de Ensino'!P11&gt;0,'Plano de Ensino'!P11,"-")</f>
        <v>8</v>
      </c>
      <c r="I23" s="111" t="str">
        <f>IF('Plano de Ensino'!R11&gt;0,'Plano de Ensino'!R11,"-")</f>
        <v>sim</v>
      </c>
      <c r="J23" s="111" t="str">
        <f>IF('Plano de Ensino'!S11&gt;0,'Plano de Ensino'!S11,"-")</f>
        <v>-</v>
      </c>
      <c r="K23" s="111" t="str">
        <f>IF('Plano de Ensino'!T11&gt;0,'Plano de Ensino'!T11,"-")</f>
        <v>-</v>
      </c>
      <c r="L23" s="111" t="str">
        <f>IF('Plano de Ensino'!U11&gt;0,'Plano de Ensino'!U11,"-")</f>
        <v>sim</v>
      </c>
      <c r="M23" s="440" t="str">
        <f>IF('Plano de Ensino'!V11&gt;0,'Plano de Ensino'!V11,"-")</f>
        <v>Grupo</v>
      </c>
      <c r="N23" s="441"/>
      <c r="O23" s="442"/>
    </row>
    <row r="24" spans="1:15" x14ac:dyDescent="0.25">
      <c r="A24" s="124">
        <f>'Plano de Ensino'!E12</f>
        <v>0</v>
      </c>
      <c r="B24" s="123">
        <f>'Plano de Ensino'!I12</f>
        <v>0</v>
      </c>
      <c r="C24" s="110">
        <f>'Plano de Ensino'!K12</f>
        <v>0</v>
      </c>
      <c r="D24" s="111" t="str">
        <f>IF('Plano de Ensino'!L12&gt;0,'Plano de Ensino'!L12,"-")</f>
        <v>-</v>
      </c>
      <c r="E24" s="111" t="str">
        <f>IF('Plano de Ensino'!M12&gt;0,'Plano de Ensino'!M12,"-")</f>
        <v>-</v>
      </c>
      <c r="F24" s="111" t="str">
        <f>IF('Plano de Ensino'!N12&gt;0,'Plano de Ensino'!N12,"-")</f>
        <v>-</v>
      </c>
      <c r="G24" s="111" t="str">
        <f>IF('Plano de Ensino'!O12&gt;0,'Plano de Ensino'!O12,"-")</f>
        <v>-</v>
      </c>
      <c r="H24" s="111" t="str">
        <f>IF('Plano de Ensino'!P12&gt;0,'Plano de Ensino'!P12,"-")</f>
        <v>-</v>
      </c>
      <c r="I24" s="111" t="str">
        <f>IF('Plano de Ensino'!R12&gt;0,'Plano de Ensino'!R12,"-")</f>
        <v>-</v>
      </c>
      <c r="J24" s="111" t="str">
        <f>IF('Plano de Ensino'!S12&gt;0,'Plano de Ensino'!S12,"-")</f>
        <v>-</v>
      </c>
      <c r="K24" s="111" t="str">
        <f>IF('Plano de Ensino'!T12&gt;0,'Plano de Ensino'!T12,"-")</f>
        <v>-</v>
      </c>
      <c r="L24" s="111" t="str">
        <f>IF('Plano de Ensino'!U12&gt;0,'Plano de Ensino'!U12,"-")</f>
        <v>-</v>
      </c>
      <c r="M24" s="440" t="str">
        <f>IF('Plano de Ensino'!V12&gt;0,'Plano de Ensino'!V12,"-")</f>
        <v>-</v>
      </c>
      <c r="N24" s="441"/>
      <c r="O24" s="442"/>
    </row>
    <row r="25" spans="1:15" x14ac:dyDescent="0.25">
      <c r="A25" s="124">
        <f>'Plano de Ensino'!E13</f>
        <v>0</v>
      </c>
      <c r="B25" s="123">
        <f>'Plano de Ensino'!I13</f>
        <v>0</v>
      </c>
      <c r="C25" s="110">
        <f>'Plano de Ensino'!K13</f>
        <v>0</v>
      </c>
      <c r="D25" s="111" t="str">
        <f>IF('Plano de Ensino'!L13&gt;0,'Plano de Ensino'!L13,"-")</f>
        <v>-</v>
      </c>
      <c r="E25" s="111" t="str">
        <f>IF('Plano de Ensino'!M13&gt;0,'Plano de Ensino'!M13,"-")</f>
        <v>-</v>
      </c>
      <c r="F25" s="111" t="str">
        <f>IF('Plano de Ensino'!N13&gt;0,'Plano de Ensino'!N13,"-")</f>
        <v>-</v>
      </c>
      <c r="G25" s="111" t="str">
        <f>IF('Plano de Ensino'!O13&gt;0,'Plano de Ensino'!O13,"-")</f>
        <v>-</v>
      </c>
      <c r="H25" s="111" t="str">
        <f>IF('Plano de Ensino'!P13&gt;0,'Plano de Ensino'!P13,"-")</f>
        <v>-</v>
      </c>
      <c r="I25" s="111" t="str">
        <f>IF('Plano de Ensino'!R13&gt;0,'Plano de Ensino'!R13,"-")</f>
        <v>-</v>
      </c>
      <c r="J25" s="111" t="str">
        <f>IF('Plano de Ensino'!S13&gt;0,'Plano de Ensino'!S13,"-")</f>
        <v>-</v>
      </c>
      <c r="K25" s="111" t="str">
        <f>IF('Plano de Ensino'!T13&gt;0,'Plano de Ensino'!T13,"-")</f>
        <v>-</v>
      </c>
      <c r="L25" s="111" t="str">
        <f>IF('Plano de Ensino'!U13&gt;0,'Plano de Ensino'!U13,"-")</f>
        <v>-</v>
      </c>
      <c r="M25" s="440" t="str">
        <f>IF('Plano de Ensino'!V13&gt;0,'Plano de Ensino'!V13,"-")</f>
        <v>-</v>
      </c>
      <c r="N25" s="441"/>
      <c r="O25" s="442"/>
    </row>
    <row r="26" spans="1:15" x14ac:dyDescent="0.25">
      <c r="A26" s="124">
        <f>'Plano de Ensino'!E14</f>
        <v>0</v>
      </c>
      <c r="B26" s="123">
        <f>'Plano de Ensino'!I14</f>
        <v>0</v>
      </c>
      <c r="C26" s="110">
        <f>'Plano de Ensino'!K14</f>
        <v>0</v>
      </c>
      <c r="D26" s="111" t="str">
        <f>IF('Plano de Ensino'!L14&gt;0,'Plano de Ensino'!L14,"-")</f>
        <v>-</v>
      </c>
      <c r="E26" s="111" t="str">
        <f>IF('Plano de Ensino'!M14&gt;0,'Plano de Ensino'!M14,"-")</f>
        <v>-</v>
      </c>
      <c r="F26" s="111" t="str">
        <f>IF('Plano de Ensino'!N14&gt;0,'Plano de Ensino'!N14,"-")</f>
        <v>-</v>
      </c>
      <c r="G26" s="111" t="str">
        <f>IF('Plano de Ensino'!O14&gt;0,'Plano de Ensino'!O14,"-")</f>
        <v>-</v>
      </c>
      <c r="H26" s="111" t="str">
        <f>IF('Plano de Ensino'!P14&gt;0,'Plano de Ensino'!P14,"-")</f>
        <v>-</v>
      </c>
      <c r="I26" s="111" t="str">
        <f>IF('Plano de Ensino'!R14&gt;0,'Plano de Ensino'!R14,"-")</f>
        <v>-</v>
      </c>
      <c r="J26" s="111" t="str">
        <f>IF('Plano de Ensino'!S14&gt;0,'Plano de Ensino'!S14,"-")</f>
        <v>-</v>
      </c>
      <c r="K26" s="111" t="str">
        <f>IF('Plano de Ensino'!T14&gt;0,'Plano de Ensino'!T14,"-")</f>
        <v>-</v>
      </c>
      <c r="L26" s="111" t="str">
        <f>IF('Plano de Ensino'!U14&gt;0,'Plano de Ensino'!U14,"-")</f>
        <v>-</v>
      </c>
      <c r="M26" s="440" t="str">
        <f>IF('Plano de Ensino'!V14&gt;0,'Plano de Ensino'!V14,"-")</f>
        <v>-</v>
      </c>
      <c r="N26" s="441"/>
      <c r="O26" s="442"/>
    </row>
    <row r="27" spans="1:15" x14ac:dyDescent="0.25">
      <c r="A27" s="124">
        <f>'Plano de Ensino'!E15</f>
        <v>0</v>
      </c>
      <c r="B27" s="123">
        <f>'Plano de Ensino'!I15</f>
        <v>0</v>
      </c>
      <c r="C27" s="110">
        <f>'Plano de Ensino'!K15</f>
        <v>0</v>
      </c>
      <c r="D27" s="111" t="str">
        <f>IF('Plano de Ensino'!L15&gt;0,'Plano de Ensino'!L15,"-")</f>
        <v>-</v>
      </c>
      <c r="E27" s="111" t="str">
        <f>IF('Plano de Ensino'!M15&gt;0,'Plano de Ensino'!M15,"-")</f>
        <v>-</v>
      </c>
      <c r="F27" s="111" t="str">
        <f>IF('Plano de Ensino'!N15&gt;0,'Plano de Ensino'!N15,"-")</f>
        <v>-</v>
      </c>
      <c r="G27" s="111" t="str">
        <f>IF('Plano de Ensino'!O15&gt;0,'Plano de Ensino'!O15,"-")</f>
        <v>-</v>
      </c>
      <c r="H27" s="111" t="str">
        <f>IF('Plano de Ensino'!P15&gt;0,'Plano de Ensino'!P15,"-")</f>
        <v>-</v>
      </c>
      <c r="I27" s="111" t="str">
        <f>IF('Plano de Ensino'!R15&gt;0,'Plano de Ensino'!R15,"-")</f>
        <v>-</v>
      </c>
      <c r="J27" s="111" t="str">
        <f>IF('Plano de Ensino'!S15&gt;0,'Plano de Ensino'!S15,"-")</f>
        <v>-</v>
      </c>
      <c r="K27" s="111" t="str">
        <f>IF('Plano de Ensino'!T15&gt;0,'Plano de Ensino'!T15,"-")</f>
        <v>-</v>
      </c>
      <c r="L27" s="111" t="str">
        <f>IF('Plano de Ensino'!U15&gt;0,'Plano de Ensino'!U15,"-")</f>
        <v>-</v>
      </c>
      <c r="M27" s="440" t="str">
        <f>IF('Plano de Ensino'!V15&gt;0,'Plano de Ensino'!V15,"-")</f>
        <v>-</v>
      </c>
      <c r="N27" s="441"/>
      <c r="O27" s="442"/>
    </row>
    <row r="28" spans="1:15" x14ac:dyDescent="0.25">
      <c r="A28" s="124">
        <f>'Plano de Ensino'!E16</f>
        <v>0</v>
      </c>
      <c r="B28" s="123">
        <f>'Plano de Ensino'!I16</f>
        <v>0</v>
      </c>
      <c r="C28" s="110">
        <f>'Plano de Ensino'!K16</f>
        <v>0</v>
      </c>
      <c r="D28" s="111" t="str">
        <f>IF('Plano de Ensino'!L16&gt;0,'Plano de Ensino'!L16,"-")</f>
        <v>-</v>
      </c>
      <c r="E28" s="111" t="str">
        <f>IF('Plano de Ensino'!M16&gt;0,'Plano de Ensino'!M16,"-")</f>
        <v>-</v>
      </c>
      <c r="F28" s="111" t="str">
        <f>IF('Plano de Ensino'!N16&gt;0,'Plano de Ensino'!N16,"-")</f>
        <v>-</v>
      </c>
      <c r="G28" s="111" t="str">
        <f>IF('Plano de Ensino'!O16&gt;0,'Plano de Ensino'!O16,"-")</f>
        <v>-</v>
      </c>
      <c r="H28" s="111" t="str">
        <f>IF('Plano de Ensino'!P16&gt;0,'Plano de Ensino'!P16,"-")</f>
        <v>-</v>
      </c>
      <c r="I28" s="111" t="str">
        <f>IF('Plano de Ensino'!R16&gt;0,'Plano de Ensino'!R16,"-")</f>
        <v>-</v>
      </c>
      <c r="J28" s="111" t="str">
        <f>IF('Plano de Ensino'!S16&gt;0,'Plano de Ensino'!S16,"-")</f>
        <v>-</v>
      </c>
      <c r="K28" s="111" t="str">
        <f>IF('Plano de Ensino'!T16&gt;0,'Plano de Ensino'!T16,"-")</f>
        <v>-</v>
      </c>
      <c r="L28" s="111" t="str">
        <f>IF('Plano de Ensino'!U16&gt;0,'Plano de Ensino'!U16,"-")</f>
        <v>-</v>
      </c>
      <c r="M28" s="440" t="str">
        <f>IF('Plano de Ensino'!V16&gt;0,'Plano de Ensino'!V16,"-")</f>
        <v>-</v>
      </c>
      <c r="N28" s="441"/>
      <c r="O28" s="442"/>
    </row>
    <row r="29" spans="1:15" x14ac:dyDescent="0.25">
      <c r="A29" s="124">
        <f>'Plano de Ensino'!E17</f>
        <v>0</v>
      </c>
      <c r="B29" s="123">
        <f>'Plano de Ensino'!I17</f>
        <v>0</v>
      </c>
      <c r="C29" s="110">
        <f>'Plano de Ensino'!K17</f>
        <v>0</v>
      </c>
      <c r="D29" s="111" t="str">
        <f>IF('Plano de Ensino'!L17&gt;0,'Plano de Ensino'!L17,"-")</f>
        <v>-</v>
      </c>
      <c r="E29" s="111" t="str">
        <f>IF('Plano de Ensino'!M17&gt;0,'Plano de Ensino'!M17,"-")</f>
        <v>-</v>
      </c>
      <c r="F29" s="111" t="str">
        <f>IF('Plano de Ensino'!N17&gt;0,'Plano de Ensino'!N17,"-")</f>
        <v>-</v>
      </c>
      <c r="G29" s="111" t="str">
        <f>IF('Plano de Ensino'!O17&gt;0,'Plano de Ensino'!O17,"-")</f>
        <v>-</v>
      </c>
      <c r="H29" s="111" t="str">
        <f>IF('Plano de Ensino'!P17&gt;0,'Plano de Ensino'!P17,"-")</f>
        <v>-</v>
      </c>
      <c r="I29" s="111" t="str">
        <f>IF('Plano de Ensino'!R17&gt;0,'Plano de Ensino'!R17,"-")</f>
        <v>-</v>
      </c>
      <c r="J29" s="111" t="str">
        <f>IF('Plano de Ensino'!S17&gt;0,'Plano de Ensino'!S17,"-")</f>
        <v>-</v>
      </c>
      <c r="K29" s="111" t="str">
        <f>IF('Plano de Ensino'!T17&gt;0,'Plano de Ensino'!T17,"-")</f>
        <v>-</v>
      </c>
      <c r="L29" s="111" t="str">
        <f>IF('Plano de Ensino'!U17&gt;0,'Plano de Ensino'!U17,"-")</f>
        <v>-</v>
      </c>
      <c r="M29" s="440" t="str">
        <f>IF('Plano de Ensino'!V17&gt;0,'Plano de Ensino'!V17,"-")</f>
        <v>-</v>
      </c>
      <c r="N29" s="441"/>
      <c r="O29" s="442"/>
    </row>
    <row r="30" spans="1:15" x14ac:dyDescent="0.25">
      <c r="A30" s="124">
        <f>'Plano de Ensino'!E18</f>
        <v>0</v>
      </c>
      <c r="B30" s="123">
        <f>'Plano de Ensino'!I18</f>
        <v>0</v>
      </c>
      <c r="C30" s="110">
        <f>'Plano de Ensino'!K18</f>
        <v>0</v>
      </c>
      <c r="D30" s="111" t="str">
        <f>IF('Plano de Ensino'!L18&gt;0,'Plano de Ensino'!L18,"-")</f>
        <v>-</v>
      </c>
      <c r="E30" s="111" t="str">
        <f>IF('Plano de Ensino'!M18&gt;0,'Plano de Ensino'!M18,"-")</f>
        <v>-</v>
      </c>
      <c r="F30" s="111" t="str">
        <f>IF('Plano de Ensino'!N18&gt;0,'Plano de Ensino'!N18,"-")</f>
        <v>-</v>
      </c>
      <c r="G30" s="111" t="str">
        <f>IF('Plano de Ensino'!O18&gt;0,'Plano de Ensino'!O18,"-")</f>
        <v>-</v>
      </c>
      <c r="H30" s="111" t="str">
        <f>IF('Plano de Ensino'!P18&gt;0,'Plano de Ensino'!P18,"-")</f>
        <v>-</v>
      </c>
      <c r="I30" s="111" t="str">
        <f>IF('Plano de Ensino'!R18&gt;0,'Plano de Ensino'!R18,"-")</f>
        <v>-</v>
      </c>
      <c r="J30" s="111" t="str">
        <f>IF('Plano de Ensino'!S18&gt;0,'Plano de Ensino'!S18,"-")</f>
        <v>-</v>
      </c>
      <c r="K30" s="111" t="str">
        <f>IF('Plano de Ensino'!T18&gt;0,'Plano de Ensino'!T18,"-")</f>
        <v>-</v>
      </c>
      <c r="L30" s="111" t="str">
        <f>IF('Plano de Ensino'!U18&gt;0,'Plano de Ensino'!U18,"-")</f>
        <v>-</v>
      </c>
      <c r="M30" s="440" t="str">
        <f>IF('Plano de Ensino'!V18&gt;0,'Plano de Ensino'!V18,"-")</f>
        <v>-</v>
      </c>
      <c r="N30" s="441"/>
      <c r="O30" s="442"/>
    </row>
    <row r="31" spans="1:15" x14ac:dyDescent="0.25">
      <c r="A31" s="421" t="s">
        <v>387</v>
      </c>
      <c r="B31" s="422"/>
      <c r="C31" s="422"/>
      <c r="D31" s="422"/>
      <c r="E31" s="422"/>
      <c r="F31" s="422"/>
      <c r="G31" s="422"/>
      <c r="H31" s="422"/>
      <c r="I31" s="422"/>
      <c r="J31" s="422"/>
      <c r="K31" s="422"/>
      <c r="L31" s="422"/>
      <c r="M31" s="422"/>
      <c r="N31" s="422"/>
      <c r="O31" s="423"/>
    </row>
    <row r="32" spans="1:15" ht="99.95" customHeight="1" x14ac:dyDescent="0.25">
      <c r="A32" s="424"/>
      <c r="B32" s="424"/>
      <c r="C32" s="424"/>
      <c r="D32" s="424"/>
      <c r="E32" s="424"/>
      <c r="F32" s="424"/>
      <c r="G32" s="424"/>
      <c r="H32" s="424"/>
      <c r="I32" s="424"/>
      <c r="J32" s="424"/>
      <c r="K32" s="424"/>
      <c r="L32" s="424"/>
      <c r="M32" s="424"/>
      <c r="N32" s="424"/>
      <c r="O32" s="424"/>
    </row>
    <row r="33" spans="1:9" x14ac:dyDescent="0.25">
      <c r="A33" s="16"/>
      <c r="B33" s="16"/>
      <c r="C33" s="17"/>
      <c r="D33" s="17"/>
      <c r="E33" s="18"/>
    </row>
    <row r="34" spans="1:9" x14ac:dyDescent="0.25">
      <c r="A34" s="16"/>
      <c r="B34" s="16"/>
      <c r="C34" s="17"/>
      <c r="D34" s="17"/>
      <c r="E34" s="18"/>
    </row>
    <row r="35" spans="1:9" x14ac:dyDescent="0.25">
      <c r="A35" s="16"/>
      <c r="B35" s="16"/>
      <c r="C35" s="17"/>
      <c r="D35" s="17"/>
      <c r="E35" s="18"/>
    </row>
    <row r="36" spans="1:9" x14ac:dyDescent="0.25">
      <c r="A36" s="16"/>
      <c r="B36" s="16"/>
      <c r="C36" s="17"/>
      <c r="D36" s="17"/>
      <c r="E36" s="18"/>
    </row>
    <row r="37" spans="1:9" x14ac:dyDescent="0.25">
      <c r="A37" s="16"/>
      <c r="B37" s="16"/>
      <c r="C37" s="17"/>
      <c r="D37" s="17"/>
      <c r="E37" s="18"/>
    </row>
    <row r="38" spans="1:9" x14ac:dyDescent="0.25">
      <c r="A38" s="16"/>
      <c r="B38" s="16"/>
      <c r="C38" s="17"/>
      <c r="D38" s="17"/>
      <c r="E38" s="18"/>
    </row>
    <row r="39" spans="1:9" x14ac:dyDescent="0.25">
      <c r="A39" s="16"/>
      <c r="B39" s="16"/>
      <c r="C39" s="17"/>
      <c r="D39" s="17"/>
      <c r="E39" s="18"/>
    </row>
    <row r="40" spans="1:9" x14ac:dyDescent="0.25">
      <c r="A40" s="16"/>
      <c r="B40" s="16"/>
      <c r="C40" s="17"/>
      <c r="D40" s="17"/>
      <c r="E40" s="18"/>
    </row>
    <row r="41" spans="1:9" x14ac:dyDescent="0.25">
      <c r="A41" s="16"/>
      <c r="B41" s="16"/>
      <c r="C41" s="17"/>
      <c r="D41" s="17"/>
      <c r="E41" s="18"/>
    </row>
    <row r="42" spans="1:9" x14ac:dyDescent="0.25">
      <c r="A42" s="16"/>
      <c r="B42" s="16"/>
      <c r="C42" s="17"/>
      <c r="D42" s="17"/>
      <c r="E42" s="18"/>
    </row>
    <row r="43" spans="1:9" x14ac:dyDescent="0.25">
      <c r="A43" s="16"/>
      <c r="B43" s="16"/>
      <c r="C43" s="17"/>
      <c r="D43" s="17"/>
      <c r="E43" s="18"/>
    </row>
    <row r="44" spans="1:9" x14ac:dyDescent="0.25">
      <c r="A44" s="16"/>
      <c r="B44" s="16"/>
      <c r="C44" s="17"/>
      <c r="D44" s="17"/>
      <c r="E44" s="18"/>
    </row>
    <row r="45" spans="1:9" ht="10.5" hidden="1" customHeight="1" x14ac:dyDescent="0.25">
      <c r="A45" s="16"/>
      <c r="B45" s="16"/>
      <c r="C45" s="17"/>
      <c r="D45" s="17"/>
      <c r="E45" s="18"/>
    </row>
    <row r="46" spans="1:9" hidden="1" x14ac:dyDescent="0.25">
      <c r="A46" s="16" t="s">
        <v>366</v>
      </c>
      <c r="B46" s="16"/>
      <c r="C46" s="428" t="s">
        <v>367</v>
      </c>
      <c r="D46" s="428"/>
      <c r="E46" s="428"/>
    </row>
    <row r="47" spans="1:9" hidden="1" x14ac:dyDescent="0.25">
      <c r="A47" s="19" t="str">
        <f>'Plano de Ensino'!B9</f>
        <v>Desenvolvendo uma interface</v>
      </c>
      <c r="B47" s="19"/>
      <c r="C47" s="429" t="s">
        <v>318</v>
      </c>
      <c r="D47" s="429"/>
      <c r="E47" s="429"/>
      <c r="F47" s="429"/>
      <c r="G47" s="429"/>
      <c r="H47" s="429"/>
      <c r="I47" s="430"/>
    </row>
    <row r="48" spans="1:9" hidden="1" x14ac:dyDescent="0.25">
      <c r="A48" s="19" t="str">
        <f>'Plano de Ensino'!B19</f>
        <v>Site responsivo</v>
      </c>
      <c r="B48" s="19"/>
      <c r="C48" s="401" t="s">
        <v>320</v>
      </c>
      <c r="D48" s="401"/>
      <c r="E48" s="401"/>
      <c r="F48" s="401"/>
      <c r="G48" s="401"/>
      <c r="H48" s="401"/>
      <c r="I48" s="402"/>
    </row>
    <row r="49" spans="1:9" ht="42.75" hidden="1" customHeight="1" x14ac:dyDescent="0.25">
      <c r="A49" s="19">
        <f>'Plano de Ensino'!B29</f>
        <v>0</v>
      </c>
      <c r="B49" s="19"/>
      <c r="C49" s="401" t="s">
        <v>321</v>
      </c>
      <c r="D49" s="401"/>
      <c r="E49" s="401"/>
      <c r="F49" s="401"/>
      <c r="G49" s="401"/>
      <c r="H49" s="401"/>
      <c r="I49" s="402"/>
    </row>
    <row r="50" spans="1:9" hidden="1" x14ac:dyDescent="0.25">
      <c r="A50" s="19">
        <f>'Plano de Ensino'!B39</f>
        <v>0</v>
      </c>
      <c r="B50" s="19"/>
      <c r="C50" s="381" t="s">
        <v>322</v>
      </c>
      <c r="D50" s="381"/>
      <c r="E50" s="381"/>
      <c r="F50" s="381"/>
      <c r="G50" s="381"/>
      <c r="H50" s="381"/>
      <c r="I50" s="382"/>
    </row>
    <row r="51" spans="1:9" hidden="1" x14ac:dyDescent="0.25">
      <c r="A51" s="19">
        <f>'Plano de Ensino'!B49</f>
        <v>0</v>
      </c>
    </row>
    <row r="52" spans="1:9" hidden="1" x14ac:dyDescent="0.25">
      <c r="A52" s="19">
        <f>'Plano de Ensino'!B59</f>
        <v>0</v>
      </c>
    </row>
    <row r="53" spans="1:9" hidden="1" x14ac:dyDescent="0.25">
      <c r="A53" s="19">
        <f>'Plano de Ensino'!B69</f>
        <v>0</v>
      </c>
    </row>
    <row r="54" spans="1:9" hidden="1" x14ac:dyDescent="0.25">
      <c r="A54" s="19">
        <f>'Plano de Ensino'!B79</f>
        <v>0</v>
      </c>
    </row>
    <row r="55" spans="1:9" hidden="1" x14ac:dyDescent="0.25">
      <c r="A55" s="19">
        <f>'Plano de Ensino'!B89</f>
        <v>0</v>
      </c>
    </row>
    <row r="56" spans="1:9" hidden="1" x14ac:dyDescent="0.25">
      <c r="A56" s="19">
        <f>'Plano de Ensino'!B114</f>
        <v>0</v>
      </c>
    </row>
    <row r="57" spans="1:9" hidden="1" x14ac:dyDescent="0.25"/>
    <row r="58" spans="1:9" hidden="1" x14ac:dyDescent="0.25">
      <c r="A58" s="50" t="s">
        <v>312</v>
      </c>
    </row>
    <row r="59" spans="1:9" hidden="1" x14ac:dyDescent="0.25">
      <c r="A59" s="52" t="str">
        <f>'Plano de Ensino'!E9</f>
        <v>Estudos dos conteúdos programáticos e realização dos exercícios de passagem.</v>
      </c>
    </row>
    <row r="60" spans="1:9" hidden="1" x14ac:dyDescent="0.25">
      <c r="A60" s="52"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row>
    <row r="61" spans="1:9" hidden="1" x14ac:dyDescent="0.25">
      <c r="A61" s="52"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row>
    <row r="62" spans="1:9" hidden="1" x14ac:dyDescent="0.25">
      <c r="A62" s="52">
        <f>'Plano de Ensino'!E12</f>
        <v>0</v>
      </c>
    </row>
    <row r="63" spans="1:9" hidden="1" x14ac:dyDescent="0.25">
      <c r="A63" s="52">
        <f>'Plano de Ensino'!E13</f>
        <v>0</v>
      </c>
    </row>
    <row r="64" spans="1:9" hidden="1" x14ac:dyDescent="0.25">
      <c r="A64" s="52" t="str">
        <f>'Plano de Ensino'!E19</f>
        <v>Estudos dos conteúdos programáticos e realização dos exercícios de passagem.</v>
      </c>
    </row>
    <row r="65" spans="1:1" hidden="1" x14ac:dyDescent="0.25">
      <c r="A65" s="52"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row>
    <row r="66" spans="1:1" hidden="1" x14ac:dyDescent="0.25">
      <c r="A66" s="52"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row>
    <row r="67" spans="1:1" hidden="1" x14ac:dyDescent="0.25">
      <c r="A67" s="52"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row>
    <row r="68" spans="1:1" hidden="1" x14ac:dyDescent="0.25">
      <c r="A68" s="52">
        <f>'Plano de Ensino'!E23</f>
        <v>0</v>
      </c>
    </row>
    <row r="69" spans="1:1" hidden="1" x14ac:dyDescent="0.25">
      <c r="A69" s="52">
        <f>'Plano de Ensino'!E29</f>
        <v>0</v>
      </c>
    </row>
    <row r="70" spans="1:1" hidden="1" x14ac:dyDescent="0.25">
      <c r="A70" s="52">
        <f>'Plano de Ensino'!E30</f>
        <v>0</v>
      </c>
    </row>
    <row r="71" spans="1:1" hidden="1" x14ac:dyDescent="0.25">
      <c r="A71" s="52">
        <f>'Plano de Ensino'!E31</f>
        <v>0</v>
      </c>
    </row>
    <row r="72" spans="1:1" hidden="1" x14ac:dyDescent="0.25">
      <c r="A72" s="52">
        <f>'Plano de Ensino'!E32</f>
        <v>0</v>
      </c>
    </row>
    <row r="73" spans="1:1" hidden="1" x14ac:dyDescent="0.25">
      <c r="A73" s="52">
        <f>'Plano de Ensino'!E33</f>
        <v>0</v>
      </c>
    </row>
    <row r="74" spans="1:1" hidden="1" x14ac:dyDescent="0.25">
      <c r="A74" s="52">
        <f>'Plano de Ensino'!E39</f>
        <v>0</v>
      </c>
    </row>
    <row r="75" spans="1:1" hidden="1" x14ac:dyDescent="0.25">
      <c r="A75" s="52">
        <f>'Plano de Ensino'!E40</f>
        <v>0</v>
      </c>
    </row>
    <row r="76" spans="1:1" hidden="1" x14ac:dyDescent="0.25">
      <c r="A76" s="52">
        <f>'Plano de Ensino'!E41</f>
        <v>0</v>
      </c>
    </row>
    <row r="77" spans="1:1" hidden="1" x14ac:dyDescent="0.25">
      <c r="A77" s="52">
        <f>'Plano de Ensino'!E42</f>
        <v>0</v>
      </c>
    </row>
    <row r="78" spans="1:1" hidden="1" x14ac:dyDescent="0.25">
      <c r="A78" s="52">
        <f>'Plano de Ensino'!E43</f>
        <v>0</v>
      </c>
    </row>
    <row r="79" spans="1:1" hidden="1" x14ac:dyDescent="0.25">
      <c r="A79" s="52">
        <f>'Plano de Ensino'!E49</f>
        <v>0</v>
      </c>
    </row>
    <row r="80" spans="1:1" hidden="1" x14ac:dyDescent="0.25">
      <c r="A80" s="52">
        <f>'Plano de Ensino'!E50</f>
        <v>0</v>
      </c>
    </row>
    <row r="81" spans="1:1" hidden="1" x14ac:dyDescent="0.25">
      <c r="A81" s="52">
        <f>'Plano de Ensino'!E51</f>
        <v>0</v>
      </c>
    </row>
    <row r="82" spans="1:1" hidden="1" x14ac:dyDescent="0.25">
      <c r="A82" s="52">
        <f>'Plano de Ensino'!E52</f>
        <v>0</v>
      </c>
    </row>
    <row r="83" spans="1:1" hidden="1" x14ac:dyDescent="0.25">
      <c r="A83" s="52">
        <f>'Plano de Ensino'!E53</f>
        <v>0</v>
      </c>
    </row>
    <row r="84" spans="1:1" hidden="1" x14ac:dyDescent="0.25">
      <c r="A84" s="52">
        <f>'Plano de Ensino'!E59</f>
        <v>0</v>
      </c>
    </row>
    <row r="85" spans="1:1" hidden="1" x14ac:dyDescent="0.25">
      <c r="A85" s="52">
        <f>'Plano de Ensino'!E60</f>
        <v>0</v>
      </c>
    </row>
    <row r="86" spans="1:1" hidden="1" x14ac:dyDescent="0.25">
      <c r="A86" s="52">
        <f>'Plano de Ensino'!E61</f>
        <v>0</v>
      </c>
    </row>
    <row r="87" spans="1:1" hidden="1" x14ac:dyDescent="0.25">
      <c r="A87" s="52">
        <f>'Plano de Ensino'!E62</f>
        <v>0</v>
      </c>
    </row>
    <row r="88" spans="1:1" hidden="1" x14ac:dyDescent="0.25">
      <c r="A88" s="52">
        <f>'Plano de Ensino'!E63</f>
        <v>0</v>
      </c>
    </row>
    <row r="89" spans="1:1" hidden="1" x14ac:dyDescent="0.25">
      <c r="A89" s="52">
        <f>'Plano de Ensino'!E69</f>
        <v>0</v>
      </c>
    </row>
    <row r="90" spans="1:1" hidden="1" x14ac:dyDescent="0.25">
      <c r="A90" s="52">
        <f>'Plano de Ensino'!E70</f>
        <v>0</v>
      </c>
    </row>
    <row r="91" spans="1:1" hidden="1" x14ac:dyDescent="0.25">
      <c r="A91" s="52">
        <f>'Plano de Ensino'!E71</f>
        <v>0</v>
      </c>
    </row>
    <row r="92" spans="1:1" hidden="1" x14ac:dyDescent="0.25">
      <c r="A92" s="52">
        <f>'Plano de Ensino'!E72</f>
        <v>0</v>
      </c>
    </row>
    <row r="93" spans="1:1" hidden="1" x14ac:dyDescent="0.25">
      <c r="A93" s="52">
        <f>'Plano de Ensino'!E73</f>
        <v>0</v>
      </c>
    </row>
    <row r="94" spans="1:1" hidden="1" x14ac:dyDescent="0.25">
      <c r="A94" s="52">
        <f>'Plano de Ensino'!E79</f>
        <v>0</v>
      </c>
    </row>
    <row r="95" spans="1:1" hidden="1" x14ac:dyDescent="0.25">
      <c r="A95" s="52">
        <f>'Plano de Ensino'!E80</f>
        <v>0</v>
      </c>
    </row>
    <row r="96" spans="1:1" hidden="1" x14ac:dyDescent="0.25">
      <c r="A96" s="52">
        <f>'Plano de Ensino'!E81</f>
        <v>0</v>
      </c>
    </row>
    <row r="97" spans="1:1" hidden="1" x14ac:dyDescent="0.25">
      <c r="A97" s="52">
        <f>'Plano de Ensino'!E82</f>
        <v>0</v>
      </c>
    </row>
    <row r="98" spans="1:1" hidden="1" x14ac:dyDescent="0.25">
      <c r="A98" s="52">
        <f>'Plano de Ensino'!E83</f>
        <v>0</v>
      </c>
    </row>
    <row r="99" spans="1:1" hidden="1" x14ac:dyDescent="0.25">
      <c r="A99" s="52">
        <f>'Plano de Ensino'!E89</f>
        <v>0</v>
      </c>
    </row>
    <row r="100" spans="1:1" hidden="1" x14ac:dyDescent="0.25">
      <c r="A100" s="52">
        <f>'Plano de Ensino'!E90</f>
        <v>0</v>
      </c>
    </row>
    <row r="101" spans="1:1" hidden="1" x14ac:dyDescent="0.25">
      <c r="A101" s="52">
        <f>'Plano de Ensino'!E91</f>
        <v>0</v>
      </c>
    </row>
    <row r="102" spans="1:1" hidden="1" x14ac:dyDescent="0.25">
      <c r="A102" s="52">
        <f>'Plano de Ensino'!E92</f>
        <v>0</v>
      </c>
    </row>
    <row r="103" spans="1:1" hidden="1" x14ac:dyDescent="0.25">
      <c r="A103" s="52">
        <f>'Plano de Ensino'!E93</f>
        <v>0</v>
      </c>
    </row>
    <row r="104" spans="1:1" hidden="1" x14ac:dyDescent="0.25">
      <c r="A104" s="52">
        <f>'Plano de Ensino'!E114</f>
        <v>0</v>
      </c>
    </row>
    <row r="105" spans="1:1" hidden="1" x14ac:dyDescent="0.25">
      <c r="A105" s="52">
        <f>'Plano de Ensino'!E115</f>
        <v>0</v>
      </c>
    </row>
    <row r="106" spans="1:1" hidden="1" x14ac:dyDescent="0.25">
      <c r="A106" s="52">
        <f>'Plano de Ensino'!E116</f>
        <v>0</v>
      </c>
    </row>
    <row r="107" spans="1:1" hidden="1" x14ac:dyDescent="0.25">
      <c r="A107" s="52">
        <f>'Plano de Ensino'!E117</f>
        <v>0</v>
      </c>
    </row>
    <row r="108" spans="1:1" hidden="1" x14ac:dyDescent="0.25">
      <c r="A108" s="52">
        <f>'Plano de Ensino'!E118</f>
        <v>0</v>
      </c>
    </row>
    <row r="109" spans="1:1" x14ac:dyDescent="0.25">
      <c r="A109" s="51"/>
    </row>
    <row r="110" spans="1:1" x14ac:dyDescent="0.25">
      <c r="A110" s="51"/>
    </row>
  </sheetData>
  <dataConsolidate/>
  <mergeCells count="53">
    <mergeCell ref="M26:O26"/>
    <mergeCell ref="M27:O27"/>
    <mergeCell ref="M28:O28"/>
    <mergeCell ref="M29:O29"/>
    <mergeCell ref="M30:O30"/>
    <mergeCell ref="M21:O21"/>
    <mergeCell ref="M22:O22"/>
    <mergeCell ref="M23:O23"/>
    <mergeCell ref="M24:O24"/>
    <mergeCell ref="M25:O25"/>
    <mergeCell ref="J19:J20"/>
    <mergeCell ref="K19:K20"/>
    <mergeCell ref="C49:I49"/>
    <mergeCell ref="C50:I50"/>
    <mergeCell ref="C46:E46"/>
    <mergeCell ref="C47:I47"/>
    <mergeCell ref="C48:I48"/>
    <mergeCell ref="L19:L20"/>
    <mergeCell ref="A31:O31"/>
    <mergeCell ref="A32:O32"/>
    <mergeCell ref="A15:O15"/>
    <mergeCell ref="A16:O16"/>
    <mergeCell ref="A17:O17"/>
    <mergeCell ref="B18:B19"/>
    <mergeCell ref="C18:G18"/>
    <mergeCell ref="H18:L18"/>
    <mergeCell ref="A19:A20"/>
    <mergeCell ref="D19:D20"/>
    <mergeCell ref="E19:E20"/>
    <mergeCell ref="M18:O20"/>
    <mergeCell ref="F19:F20"/>
    <mergeCell ref="G19:G20"/>
    <mergeCell ref="I19:I20"/>
    <mergeCell ref="A14:O14"/>
    <mergeCell ref="A6:B6"/>
    <mergeCell ref="C6:L6"/>
    <mergeCell ref="M6:N6"/>
    <mergeCell ref="A7:B7"/>
    <mergeCell ref="C7:O7"/>
    <mergeCell ref="A8:B8"/>
    <mergeCell ref="C8:O8"/>
    <mergeCell ref="A9:O9"/>
    <mergeCell ref="A10:O10"/>
    <mergeCell ref="A11:O11"/>
    <mergeCell ref="A12:O12"/>
    <mergeCell ref="A13:O13"/>
    <mergeCell ref="A1:O1"/>
    <mergeCell ref="A2:O2"/>
    <mergeCell ref="A3:O3"/>
    <mergeCell ref="A4:O4"/>
    <mergeCell ref="A5:B5"/>
    <mergeCell ref="C5:L5"/>
    <mergeCell ref="M5:N5"/>
  </mergeCells>
  <conditionalFormatting sqref="C8">
    <cfRule type="cellIs" dxfId="55" priority="3" operator="equal">
      <formula>0</formula>
    </cfRule>
  </conditionalFormatting>
  <conditionalFormatting sqref="C8">
    <cfRule type="cellIs" dxfId="54" priority="2" operator="equal">
      <formula>0</formula>
    </cfRule>
  </conditionalFormatting>
  <conditionalFormatting sqref="C8">
    <cfRule type="cellIs" dxfId="53" priority="1" operator="equal">
      <formula>0</formula>
    </cfRule>
  </conditionalFormatting>
  <dataValidations count="3">
    <dataValidation operator="greaterThanOrEqual" allowBlank="1" showInputMessage="1" showErrorMessage="1" sqref="D21:O30"/>
    <dataValidation allowBlank="1" showInputMessage="1" showErrorMessage="1" errorTitle="ATENÇÃO" error="Escolher título da situação de aprendizagem na lista suspensa" sqref="C7:O7"/>
    <dataValidation type="whole" operator="greaterThanOrEqual" allowBlank="1" showInputMessage="1" showErrorMessage="1" sqref="C21:C30">
      <formula1>0</formula1>
    </dataValidation>
  </dataValidations>
  <printOptions horizontalCentered="1" verticalCentered="1"/>
  <pageMargins left="0.23622047244094491" right="0.23622047244094491" top="1.1417322834645669" bottom="0.74803149606299213" header="0.31496062992125984" footer="0.31496062992125984"/>
  <pageSetup paperSize="9" scale="70" fitToHeight="5" orientation="landscape" r:id="rId1"/>
  <headerFooter>
    <oddHeader>&amp;C&amp;G</oddHeader>
    <oddFooter>&amp;A</oddFooter>
  </headerFooter>
  <rowBreaks count="1" manualBreakCount="1">
    <brk id="16" max="14" man="1"/>
  </rowBreak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tabColor theme="5" tint="-0.249977111117893"/>
  </sheetPr>
  <dimension ref="A1:O45"/>
  <sheetViews>
    <sheetView view="pageBreakPreview" zoomScale="70" zoomScaleNormal="90" zoomScaleSheetLayoutView="70" workbookViewId="0">
      <selection activeCell="C7" sqref="C7:K7"/>
    </sheetView>
  </sheetViews>
  <sheetFormatPr defaultRowHeight="15" x14ac:dyDescent="0.25"/>
  <cols>
    <col min="1" max="1" width="3.5703125" style="53" customWidth="1"/>
    <col min="2" max="2" width="30.7109375" style="53" customWidth="1"/>
    <col min="3" max="3" width="25.28515625" style="53" bestFit="1" customWidth="1"/>
    <col min="4" max="4" width="15.7109375" style="53" customWidth="1"/>
    <col min="5" max="5" width="36" style="53" customWidth="1"/>
    <col min="6" max="6" width="27.85546875" style="53" customWidth="1"/>
    <col min="7" max="9" width="20.7109375" style="53" customWidth="1"/>
    <col min="10" max="10" width="19.85546875" style="53" customWidth="1"/>
    <col min="11" max="11" width="20.7109375" style="53" customWidth="1"/>
    <col min="12" max="16384" width="9.140625" style="53"/>
  </cols>
  <sheetData>
    <row r="1" spans="1:15" ht="21" customHeight="1" thickTop="1" x14ac:dyDescent="0.3">
      <c r="A1" s="458" t="s">
        <v>463</v>
      </c>
      <c r="B1" s="459"/>
      <c r="C1" s="459"/>
      <c r="D1" s="459"/>
      <c r="E1" s="459"/>
      <c r="F1" s="459"/>
      <c r="G1" s="459"/>
      <c r="H1" s="459"/>
      <c r="I1" s="459"/>
      <c r="J1" s="459"/>
      <c r="K1" s="460"/>
    </row>
    <row r="2" spans="1:15" s="54" customFormat="1" ht="24.95" customHeight="1" x14ac:dyDescent="0.25">
      <c r="A2" s="406" t="s">
        <v>323</v>
      </c>
      <c r="B2" s="407"/>
      <c r="C2" s="407"/>
      <c r="D2" s="407"/>
      <c r="E2" s="407"/>
      <c r="F2" s="407"/>
      <c r="G2" s="407"/>
      <c r="H2" s="407"/>
      <c r="I2" s="407"/>
      <c r="J2" s="407"/>
      <c r="K2" s="408"/>
    </row>
    <row r="3" spans="1:15" s="54" customFormat="1" ht="24.95" customHeight="1" x14ac:dyDescent="0.25">
      <c r="A3" s="461" t="s">
        <v>376</v>
      </c>
      <c r="B3" s="462"/>
      <c r="C3" s="462"/>
      <c r="D3" s="462"/>
      <c r="E3" s="462"/>
      <c r="F3" s="462"/>
      <c r="G3" s="462"/>
      <c r="H3" s="462"/>
      <c r="I3" s="462"/>
      <c r="J3" s="462"/>
      <c r="K3" s="463"/>
    </row>
    <row r="4" spans="1:15" s="55" customFormat="1" ht="24.95" customHeight="1" x14ac:dyDescent="0.25">
      <c r="A4" s="443" t="s">
        <v>370</v>
      </c>
      <c r="B4" s="455"/>
      <c r="C4" s="387" t="str">
        <f>'Plano de Ensino'!D3</f>
        <v>Técnico em Informática para Internet</v>
      </c>
      <c r="D4" s="387"/>
      <c r="E4" s="387"/>
      <c r="F4" s="387"/>
      <c r="G4" s="387"/>
      <c r="H4" s="387"/>
      <c r="I4" s="74" t="s">
        <v>0</v>
      </c>
      <c r="J4" s="464" t="s">
        <v>307</v>
      </c>
      <c r="K4" s="465"/>
      <c r="L4" s="20"/>
      <c r="M4" s="20"/>
      <c r="N4" s="20"/>
      <c r="O4" s="48"/>
    </row>
    <row r="5" spans="1:15" s="55" customFormat="1" ht="24.95" customHeight="1" x14ac:dyDescent="0.25">
      <c r="A5" s="443" t="s">
        <v>371</v>
      </c>
      <c r="B5" s="455"/>
      <c r="C5" s="387" t="str">
        <f>'Plano de Ensino'!D4</f>
        <v>Estruturação de Inferface Web</v>
      </c>
      <c r="D5" s="387"/>
      <c r="E5" s="387"/>
      <c r="F5" s="387"/>
      <c r="G5" s="387"/>
      <c r="H5" s="387"/>
      <c r="I5" s="74" t="str">
        <f>'Plano de Ensino'!K4</f>
        <v xml:space="preserve">Carga horária: </v>
      </c>
      <c r="J5" s="466">
        <f>'Plano de Ensino'!O4</f>
        <v>80</v>
      </c>
      <c r="K5" s="467"/>
      <c r="L5" s="20"/>
      <c r="M5" s="20"/>
      <c r="N5" s="20"/>
      <c r="O5" s="48"/>
    </row>
    <row r="6" spans="1:15" s="55" customFormat="1" ht="28.5" customHeight="1" x14ac:dyDescent="0.25">
      <c r="A6" s="443" t="s">
        <v>324</v>
      </c>
      <c r="B6" s="455"/>
      <c r="C6" s="387" t="str">
        <f>'Plano de Ensino'!B19</f>
        <v>Site responsivo</v>
      </c>
      <c r="D6" s="387"/>
      <c r="E6" s="387"/>
      <c r="F6" s="387"/>
      <c r="G6" s="387"/>
      <c r="H6" s="387"/>
      <c r="I6" s="387"/>
      <c r="J6" s="387"/>
      <c r="K6" s="388"/>
      <c r="L6" s="20"/>
      <c r="M6" s="20"/>
      <c r="N6" s="20"/>
      <c r="O6" s="20"/>
    </row>
    <row r="7" spans="1:15" s="55" customFormat="1" ht="41.25" customHeight="1" x14ac:dyDescent="0.25">
      <c r="A7" s="397" t="s">
        <v>465</v>
      </c>
      <c r="B7" s="398"/>
      <c r="C7" s="456" t="str">
        <f>'PSA2 (aluno)'!C8</f>
        <v>UC1: Produzir Interfaces para internet, de acordo com metodologia e padrão de qualidade, usabilidade, ergonomia, acessibilidade e segurança.</v>
      </c>
      <c r="D7" s="456"/>
      <c r="E7" s="456"/>
      <c r="F7" s="456"/>
      <c r="G7" s="456"/>
      <c r="H7" s="456"/>
      <c r="I7" s="456"/>
      <c r="J7" s="456"/>
      <c r="K7" s="457"/>
      <c r="L7" s="59"/>
      <c r="M7" s="59"/>
      <c r="N7" s="59"/>
      <c r="O7" s="59"/>
    </row>
    <row r="8" spans="1:15" s="55" customFormat="1" ht="29.25" customHeight="1" x14ac:dyDescent="0.25">
      <c r="A8" s="414" t="s">
        <v>381</v>
      </c>
      <c r="B8" s="415"/>
      <c r="C8" s="415"/>
      <c r="D8" s="415"/>
      <c r="E8" s="415"/>
      <c r="F8" s="415"/>
      <c r="G8" s="415"/>
      <c r="H8" s="415"/>
      <c r="I8" s="415"/>
      <c r="J8" s="415"/>
      <c r="K8" s="416"/>
      <c r="L8" s="59"/>
      <c r="M8" s="59"/>
      <c r="N8" s="59"/>
      <c r="O8" s="59"/>
    </row>
    <row r="9" spans="1:15" ht="15" customHeight="1" x14ac:dyDescent="0.25">
      <c r="A9" s="443"/>
      <c r="B9" s="444" t="s">
        <v>326</v>
      </c>
      <c r="C9" s="98" t="s">
        <v>289</v>
      </c>
      <c r="D9" s="444" t="s">
        <v>455</v>
      </c>
      <c r="E9" s="444" t="s">
        <v>380</v>
      </c>
      <c r="F9" s="444" t="s">
        <v>377</v>
      </c>
      <c r="G9" s="444" t="s">
        <v>328</v>
      </c>
      <c r="H9" s="444" t="s">
        <v>327</v>
      </c>
      <c r="I9" s="455" t="s">
        <v>329</v>
      </c>
      <c r="J9" s="455" t="s">
        <v>402</v>
      </c>
      <c r="K9" s="455" t="s">
        <v>401</v>
      </c>
    </row>
    <row r="10" spans="1:15" ht="39" customHeight="1" x14ac:dyDescent="0.25">
      <c r="A10" s="443"/>
      <c r="B10" s="445"/>
      <c r="C10" s="90">
        <f>SUM(C11:C15)</f>
        <v>44</v>
      </c>
      <c r="D10" s="445"/>
      <c r="E10" s="445"/>
      <c r="F10" s="445"/>
      <c r="G10" s="445"/>
      <c r="H10" s="445"/>
      <c r="I10" s="455"/>
      <c r="J10" s="455"/>
      <c r="K10" s="455"/>
    </row>
    <row r="11" spans="1:15" s="56" customFormat="1" ht="80.099999999999994" customHeight="1" x14ac:dyDescent="0.2">
      <c r="A11" s="443"/>
      <c r="B11" s="121" t="str">
        <f>'Plano de Ensino'!E19</f>
        <v>Estudos dos conteúdos programáticos e realização dos exercícios de passagem.</v>
      </c>
      <c r="C11" s="114">
        <f>'Plano de Ensino'!I19</f>
        <v>22</v>
      </c>
      <c r="D11" s="230">
        <f>'Plano de Ensino'!F19</f>
        <v>0</v>
      </c>
      <c r="E11" s="91" t="s">
        <v>501</v>
      </c>
      <c r="F11" s="91" t="s">
        <v>491</v>
      </c>
      <c r="G11" s="91" t="s">
        <v>494</v>
      </c>
      <c r="H11" s="91" t="s">
        <v>495</v>
      </c>
      <c r="I11" s="105" t="s">
        <v>496</v>
      </c>
      <c r="J11" s="105" t="s">
        <v>497</v>
      </c>
      <c r="K11" s="105" t="s">
        <v>497</v>
      </c>
    </row>
    <row r="12" spans="1:15" s="56" customFormat="1" ht="80.099999999999994" customHeight="1" x14ac:dyDescent="0.2">
      <c r="A12" s="443"/>
      <c r="B12" s="121"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c r="C12" s="114">
        <f>'Plano de Ensino'!I20</f>
        <v>6</v>
      </c>
      <c r="D12" s="230">
        <f>'Plano de Ensino'!F20</f>
        <v>0.15</v>
      </c>
      <c r="E12" s="91" t="s">
        <v>521</v>
      </c>
      <c r="F12" s="91" t="s">
        <v>524</v>
      </c>
      <c r="G12" s="91" t="s">
        <v>489</v>
      </c>
      <c r="H12" s="91" t="s">
        <v>527</v>
      </c>
      <c r="I12" s="105" t="s">
        <v>496</v>
      </c>
      <c r="J12" s="105" t="s">
        <v>517</v>
      </c>
      <c r="K12" s="105" t="s">
        <v>498</v>
      </c>
    </row>
    <row r="13" spans="1:15" s="56" customFormat="1" ht="80.099999999999994" customHeight="1" x14ac:dyDescent="0.2">
      <c r="A13" s="443"/>
      <c r="B13" s="121"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c r="C13" s="114">
        <f>'Plano de Ensino'!I21</f>
        <v>8</v>
      </c>
      <c r="D13" s="230">
        <f>'Plano de Ensino'!F21</f>
        <v>0.15</v>
      </c>
      <c r="E13" s="91" t="s">
        <v>522</v>
      </c>
      <c r="F13" s="91" t="s">
        <v>524</v>
      </c>
      <c r="G13" s="91" t="s">
        <v>489</v>
      </c>
      <c r="H13" s="91" t="s">
        <v>527</v>
      </c>
      <c r="I13" s="105" t="s">
        <v>496</v>
      </c>
      <c r="J13" s="105" t="s">
        <v>518</v>
      </c>
      <c r="K13" s="105" t="s">
        <v>498</v>
      </c>
    </row>
    <row r="14" spans="1:15" s="56" customFormat="1" ht="80.099999999999994" customHeight="1" x14ac:dyDescent="0.2">
      <c r="A14" s="443"/>
      <c r="B14" s="121"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c r="C14" s="114">
        <f>'Plano de Ensino'!I22</f>
        <v>8</v>
      </c>
      <c r="D14" s="230">
        <f>'Plano de Ensino'!F22</f>
        <v>0.3</v>
      </c>
      <c r="E14" s="91" t="s">
        <v>523</v>
      </c>
      <c r="F14" s="91" t="s">
        <v>525</v>
      </c>
      <c r="G14" s="91" t="s">
        <v>489</v>
      </c>
      <c r="H14" s="91" t="s">
        <v>526</v>
      </c>
      <c r="I14" s="105" t="s">
        <v>499</v>
      </c>
      <c r="J14" s="105" t="s">
        <v>519</v>
      </c>
      <c r="K14" s="105" t="s">
        <v>498</v>
      </c>
    </row>
    <row r="15" spans="1:15" s="57" customFormat="1" ht="80.099999999999994" hidden="1" customHeight="1" x14ac:dyDescent="0.2">
      <c r="A15" s="443"/>
      <c r="B15" s="121">
        <f>'Plano de Ensino'!E23</f>
        <v>0</v>
      </c>
      <c r="C15" s="114">
        <f>'Plano de Ensino'!I23</f>
        <v>0</v>
      </c>
      <c r="D15" s="230">
        <f>'Plano de Ensino'!F23</f>
        <v>0</v>
      </c>
      <c r="E15" s="91"/>
      <c r="F15" s="91"/>
      <c r="G15" s="91"/>
      <c r="H15" s="91"/>
      <c r="I15" s="105"/>
      <c r="J15" s="105"/>
      <c r="K15" s="105"/>
    </row>
    <row r="16" spans="1:15" s="57" customFormat="1" ht="80.099999999999994" hidden="1" customHeight="1" x14ac:dyDescent="0.2">
      <c r="A16" s="175"/>
      <c r="B16" s="121">
        <f>'Plano de Ensino'!E24</f>
        <v>0</v>
      </c>
      <c r="C16" s="114">
        <f>'Plano de Ensino'!I24</f>
        <v>0</v>
      </c>
      <c r="D16" s="230">
        <f>'Plano de Ensino'!F24</f>
        <v>0</v>
      </c>
      <c r="E16" s="91"/>
      <c r="F16" s="91"/>
      <c r="G16" s="91"/>
      <c r="H16" s="91"/>
      <c r="I16" s="105"/>
      <c r="J16" s="105"/>
      <c r="K16" s="176"/>
    </row>
    <row r="17" spans="1:11" s="57" customFormat="1" ht="80.099999999999994" hidden="1" customHeight="1" x14ac:dyDescent="0.2">
      <c r="A17" s="175"/>
      <c r="B17" s="121">
        <f>'Plano de Ensino'!E25</f>
        <v>0</v>
      </c>
      <c r="C17" s="114">
        <f>'Plano de Ensino'!I25</f>
        <v>0</v>
      </c>
      <c r="D17" s="230">
        <f>'Plano de Ensino'!F25</f>
        <v>0</v>
      </c>
      <c r="E17" s="91"/>
      <c r="F17" s="91"/>
      <c r="G17" s="91"/>
      <c r="H17" s="91"/>
      <c r="I17" s="105"/>
      <c r="J17" s="105"/>
      <c r="K17" s="176"/>
    </row>
    <row r="18" spans="1:11" s="57" customFormat="1" ht="80.099999999999994" hidden="1" customHeight="1" x14ac:dyDescent="0.2">
      <c r="A18" s="175"/>
      <c r="B18" s="121">
        <f>'Plano de Ensino'!E26</f>
        <v>0</v>
      </c>
      <c r="C18" s="114">
        <f>'Plano de Ensino'!I26</f>
        <v>0</v>
      </c>
      <c r="D18" s="230">
        <f>'Plano de Ensino'!F26</f>
        <v>0</v>
      </c>
      <c r="E18" s="91"/>
      <c r="F18" s="91"/>
      <c r="G18" s="91"/>
      <c r="H18" s="91"/>
      <c r="I18" s="105"/>
      <c r="J18" s="105"/>
      <c r="K18" s="176"/>
    </row>
    <row r="19" spans="1:11" s="57" customFormat="1" ht="80.099999999999994" hidden="1" customHeight="1" x14ac:dyDescent="0.2">
      <c r="A19" s="175"/>
      <c r="B19" s="121">
        <f>'Plano de Ensino'!E27</f>
        <v>0</v>
      </c>
      <c r="C19" s="114">
        <f>'Plano de Ensino'!I27</f>
        <v>0</v>
      </c>
      <c r="D19" s="230">
        <f>'Plano de Ensino'!F27</f>
        <v>0</v>
      </c>
      <c r="E19" s="91"/>
      <c r="F19" s="91"/>
      <c r="G19" s="91"/>
      <c r="H19" s="91"/>
      <c r="I19" s="105"/>
      <c r="J19" s="105"/>
      <c r="K19" s="176"/>
    </row>
    <row r="20" spans="1:11" s="57" customFormat="1" ht="80.099999999999994" hidden="1" customHeight="1" x14ac:dyDescent="0.2">
      <c r="A20" s="175"/>
      <c r="B20" s="121">
        <f>'Plano de Ensino'!E28</f>
        <v>0</v>
      </c>
      <c r="C20" s="114">
        <f>'Plano de Ensino'!I28</f>
        <v>0</v>
      </c>
      <c r="D20" s="230">
        <f>'Plano de Ensino'!F28</f>
        <v>0</v>
      </c>
      <c r="E20" s="91"/>
      <c r="F20" s="91"/>
      <c r="G20" s="91"/>
      <c r="H20" s="91"/>
      <c r="I20" s="105"/>
      <c r="J20" s="105"/>
      <c r="K20" s="176"/>
    </row>
    <row r="21" spans="1:11" s="57" customFormat="1" ht="50.1" hidden="1" customHeight="1" x14ac:dyDescent="0.2">
      <c r="A21" s="77"/>
      <c r="B21" s="87"/>
      <c r="C21" s="67"/>
      <c r="D21" s="67"/>
      <c r="E21" s="85"/>
      <c r="F21" s="85"/>
      <c r="G21" s="85"/>
      <c r="H21" s="85"/>
      <c r="I21" s="85"/>
      <c r="J21" s="68"/>
      <c r="K21" s="86"/>
    </row>
    <row r="22" spans="1:11" s="57" customFormat="1" ht="30" customHeight="1" x14ac:dyDescent="0.2">
      <c r="A22" s="414" t="s">
        <v>382</v>
      </c>
      <c r="B22" s="415"/>
      <c r="C22" s="415"/>
      <c r="D22" s="415"/>
      <c r="E22" s="415"/>
      <c r="F22" s="415"/>
      <c r="G22" s="415"/>
      <c r="H22" s="415"/>
      <c r="I22" s="415"/>
      <c r="J22" s="415"/>
      <c r="K22" s="416"/>
    </row>
    <row r="23" spans="1:11" ht="15" customHeight="1" x14ac:dyDescent="0.25">
      <c r="A23" s="443"/>
      <c r="B23" s="455" t="s">
        <v>386</v>
      </c>
      <c r="C23" s="389" t="s">
        <v>354</v>
      </c>
      <c r="D23" s="446" t="s">
        <v>400</v>
      </c>
      <c r="E23" s="447"/>
      <c r="F23" s="448"/>
      <c r="G23" s="455" t="s">
        <v>383</v>
      </c>
      <c r="H23" s="455"/>
      <c r="I23" s="446" t="s">
        <v>372</v>
      </c>
      <c r="J23" s="447"/>
      <c r="K23" s="476"/>
    </row>
    <row r="24" spans="1:11" x14ac:dyDescent="0.25">
      <c r="A24" s="443"/>
      <c r="B24" s="455"/>
      <c r="C24" s="389"/>
      <c r="D24" s="449"/>
      <c r="E24" s="450"/>
      <c r="F24" s="451"/>
      <c r="G24" s="98" t="s">
        <v>330</v>
      </c>
      <c r="H24" s="98" t="s">
        <v>331</v>
      </c>
      <c r="I24" s="449"/>
      <c r="J24" s="450"/>
      <c r="K24" s="477"/>
    </row>
    <row r="25" spans="1:11" s="104" customFormat="1" ht="300" customHeight="1" x14ac:dyDescent="0.25">
      <c r="A25" s="443"/>
      <c r="B25" s="115" t="str">
        <f>C6</f>
        <v>Site responsivo</v>
      </c>
      <c r="C25" s="116" t="str">
        <f>'Plano de Ensino'!D19</f>
        <v>Pesquisa, layout do site  e desenvolvimento de interface</v>
      </c>
      <c r="D25" s="452" t="s">
        <v>530</v>
      </c>
      <c r="E25" s="453"/>
      <c r="F25" s="454"/>
      <c r="G25" s="103" t="s">
        <v>529</v>
      </c>
      <c r="H25" s="103" t="s">
        <v>528</v>
      </c>
      <c r="I25" s="478"/>
      <c r="J25" s="479"/>
      <c r="K25" s="480"/>
    </row>
    <row r="26" spans="1:11" ht="30" hidden="1" customHeight="1" x14ac:dyDescent="0.25">
      <c r="A26" s="443"/>
      <c r="B26" s="88"/>
      <c r="C26" s="75"/>
      <c r="D26" s="75"/>
      <c r="E26" s="75"/>
      <c r="F26" s="75"/>
      <c r="G26" s="66"/>
      <c r="H26" s="66"/>
      <c r="I26" s="66"/>
      <c r="J26" s="474"/>
      <c r="K26" s="475"/>
    </row>
    <row r="27" spans="1:11" ht="30" hidden="1" customHeight="1" x14ac:dyDescent="0.25">
      <c r="A27" s="443"/>
      <c r="B27" s="88"/>
      <c r="C27" s="75"/>
      <c r="D27" s="75"/>
      <c r="E27" s="75"/>
      <c r="F27" s="75"/>
      <c r="G27" s="66"/>
      <c r="H27" s="66"/>
      <c r="I27" s="66"/>
      <c r="J27" s="474"/>
      <c r="K27" s="475"/>
    </row>
    <row r="28" spans="1:11" ht="30" hidden="1" customHeight="1" x14ac:dyDescent="0.25">
      <c r="A28" s="443"/>
      <c r="B28" s="88"/>
      <c r="C28" s="75"/>
      <c r="D28" s="75"/>
      <c r="E28" s="75"/>
      <c r="F28" s="75"/>
      <c r="G28" s="66"/>
      <c r="H28" s="66"/>
      <c r="I28" s="66"/>
      <c r="J28" s="474"/>
      <c r="K28" s="475"/>
    </row>
    <row r="29" spans="1:11" ht="30" hidden="1" customHeight="1" x14ac:dyDescent="0.25">
      <c r="A29" s="443"/>
      <c r="B29" s="88"/>
      <c r="C29" s="75"/>
      <c r="D29" s="75"/>
      <c r="E29" s="75"/>
      <c r="F29" s="75"/>
      <c r="G29" s="66"/>
      <c r="H29" s="66"/>
      <c r="I29" s="66"/>
      <c r="J29" s="474"/>
      <c r="K29" s="475"/>
    </row>
    <row r="30" spans="1:11" ht="30" hidden="1" customHeight="1" x14ac:dyDescent="0.25">
      <c r="A30" s="77"/>
      <c r="B30" s="88"/>
      <c r="C30" s="75"/>
      <c r="D30" s="75"/>
      <c r="E30" s="75"/>
      <c r="F30" s="75"/>
      <c r="G30" s="66"/>
      <c r="H30" s="66"/>
      <c r="I30" s="66"/>
      <c r="J30" s="474"/>
      <c r="K30" s="475"/>
    </row>
    <row r="31" spans="1:11" ht="15" customHeight="1" x14ac:dyDescent="0.25">
      <c r="A31" s="468" t="s">
        <v>387</v>
      </c>
      <c r="B31" s="469"/>
      <c r="C31" s="469"/>
      <c r="D31" s="469"/>
      <c r="E31" s="469"/>
      <c r="F31" s="469"/>
      <c r="G31" s="469"/>
      <c r="H31" s="469"/>
      <c r="I31" s="469"/>
      <c r="J31" s="469"/>
      <c r="K31" s="470"/>
    </row>
    <row r="32" spans="1:11" ht="144.75" customHeight="1" thickBot="1" x14ac:dyDescent="0.3">
      <c r="A32" s="471"/>
      <c r="B32" s="472"/>
      <c r="C32" s="472"/>
      <c r="D32" s="472"/>
      <c r="E32" s="472"/>
      <c r="F32" s="472"/>
      <c r="G32" s="472"/>
      <c r="H32" s="472"/>
      <c r="I32" s="472"/>
      <c r="J32" s="472"/>
      <c r="K32" s="473"/>
    </row>
    <row r="33" spans="2:13" ht="15.75" thickTop="1" x14ac:dyDescent="0.25"/>
    <row r="34" spans="2:13" ht="30" hidden="1" x14ac:dyDescent="0.25">
      <c r="B34" s="53" t="s">
        <v>368</v>
      </c>
      <c r="C34" s="53" t="s">
        <v>369</v>
      </c>
    </row>
    <row r="35" spans="2:13" hidden="1" x14ac:dyDescent="0.25">
      <c r="B35" s="53" t="str">
        <f>'PSA1 (aluno)'!A47</f>
        <v>Desenvolvendo uma interface</v>
      </c>
      <c r="C35" s="58" t="str">
        <f>'PSA1 (aluno)'!A21</f>
        <v>Estudos dos conteúdos programáticos e realização dos exercícios de passagem.</v>
      </c>
      <c r="D35" s="58"/>
      <c r="E35" s="60" t="s">
        <v>318</v>
      </c>
      <c r="F35" s="60"/>
      <c r="G35" s="60"/>
      <c r="H35" s="60"/>
      <c r="I35" s="60"/>
      <c r="J35" s="60"/>
      <c r="K35" s="60"/>
      <c r="L35" s="60"/>
      <c r="M35" s="61"/>
    </row>
    <row r="36" spans="2:13" hidden="1" x14ac:dyDescent="0.25">
      <c r="B36" s="53" t="str">
        <f>'PSA1 (aluno)'!A48</f>
        <v>Site responsivo</v>
      </c>
      <c r="C36" s="58" t="str">
        <f>'PSA1 (aluno)'!A22</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D36" s="58"/>
      <c r="E36" s="62" t="s">
        <v>320</v>
      </c>
      <c r="F36" s="62"/>
      <c r="G36" s="62"/>
      <c r="H36" s="62"/>
      <c r="I36" s="62"/>
      <c r="J36" s="62"/>
      <c r="K36" s="62"/>
      <c r="L36" s="62"/>
      <c r="M36" s="63"/>
    </row>
    <row r="37" spans="2:13" hidden="1" x14ac:dyDescent="0.25">
      <c r="B37" s="53">
        <f>'PSA1 (aluno)'!A49</f>
        <v>0</v>
      </c>
      <c r="C37" s="58" t="str">
        <f>'PSA1 (aluno)'!A23</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D37" s="58"/>
      <c r="E37" s="62" t="s">
        <v>321</v>
      </c>
      <c r="F37" s="62"/>
      <c r="G37" s="62"/>
      <c r="H37" s="62"/>
      <c r="I37" s="62"/>
      <c r="J37" s="62"/>
      <c r="K37" s="62"/>
      <c r="L37" s="62"/>
      <c r="M37" s="63"/>
    </row>
    <row r="38" spans="2:13" hidden="1" x14ac:dyDescent="0.25">
      <c r="B38" s="53">
        <f>'PSA1 (aluno)'!A50</f>
        <v>0</v>
      </c>
      <c r="C38" s="58">
        <f>'PSA1 (aluno)'!A24</f>
        <v>0</v>
      </c>
      <c r="D38" s="58"/>
      <c r="E38" s="64" t="s">
        <v>322</v>
      </c>
      <c r="F38" s="64"/>
      <c r="G38" s="64"/>
      <c r="H38" s="64"/>
      <c r="I38" s="64"/>
      <c r="J38" s="64"/>
      <c r="K38" s="64"/>
      <c r="L38" s="64"/>
      <c r="M38" s="65"/>
    </row>
    <row r="39" spans="2:13" hidden="1" x14ac:dyDescent="0.25">
      <c r="B39" s="53">
        <f>'PSA1 (aluno)'!A51</f>
        <v>0</v>
      </c>
      <c r="C39" s="58">
        <f>'PSA1 (aluno)'!A25</f>
        <v>0</v>
      </c>
      <c r="D39" s="58"/>
    </row>
    <row r="40" spans="2:13" hidden="1" x14ac:dyDescent="0.25">
      <c r="B40" s="53">
        <f>'PSA1 (aluno)'!A52</f>
        <v>0</v>
      </c>
      <c r="C40" s="58">
        <f>'PSA1 (aluno)'!A26</f>
        <v>0</v>
      </c>
      <c r="D40" s="58"/>
    </row>
    <row r="41" spans="2:13" hidden="1" x14ac:dyDescent="0.25">
      <c r="B41" s="53">
        <f>'PSA1 (aluno)'!A53</f>
        <v>0</v>
      </c>
      <c r="C41" s="58">
        <f>'PSA1 (aluno)'!A27</f>
        <v>0</v>
      </c>
      <c r="D41" s="58"/>
    </row>
    <row r="42" spans="2:13" hidden="1" x14ac:dyDescent="0.25">
      <c r="B42" s="53">
        <f>'PSA1 (aluno)'!A54</f>
        <v>0</v>
      </c>
      <c r="C42" s="58">
        <f>'PSA1 (aluno)'!A28</f>
        <v>0</v>
      </c>
      <c r="D42" s="58"/>
    </row>
    <row r="43" spans="2:13" hidden="1" x14ac:dyDescent="0.25">
      <c r="B43" s="53">
        <f>'PSA1 (aluno)'!A55</f>
        <v>0</v>
      </c>
      <c r="C43" s="58">
        <f>'PSA1 (aluno)'!A29</f>
        <v>0</v>
      </c>
      <c r="D43" s="58"/>
    </row>
    <row r="44" spans="2:13" hidden="1" x14ac:dyDescent="0.25">
      <c r="B44" s="53">
        <f>'PSA1 (aluno)'!A56</f>
        <v>0</v>
      </c>
      <c r="C44" s="58">
        <f>'PSA1 (aluno)'!A30</f>
        <v>0</v>
      </c>
      <c r="D44" s="58"/>
    </row>
    <row r="45" spans="2:13" x14ac:dyDescent="0.25">
      <c r="C45" s="58"/>
      <c r="D45" s="58"/>
    </row>
  </sheetData>
  <mergeCells count="40">
    <mergeCell ref="J29:K29"/>
    <mergeCell ref="J30:K30"/>
    <mergeCell ref="A31:K31"/>
    <mergeCell ref="A32:K32"/>
    <mergeCell ref="J27:K27"/>
    <mergeCell ref="A23:A29"/>
    <mergeCell ref="B23:B24"/>
    <mergeCell ref="C23:C24"/>
    <mergeCell ref="G23:H23"/>
    <mergeCell ref="J26:K26"/>
    <mergeCell ref="I23:K24"/>
    <mergeCell ref="I25:K25"/>
    <mergeCell ref="J28:K28"/>
    <mergeCell ref="A5:B5"/>
    <mergeCell ref="C5:H5"/>
    <mergeCell ref="J5:K5"/>
    <mergeCell ref="A6:B6"/>
    <mergeCell ref="C6:K6"/>
    <mergeCell ref="A1:K1"/>
    <mergeCell ref="A2:K2"/>
    <mergeCell ref="A3:K3"/>
    <mergeCell ref="A4:B4"/>
    <mergeCell ref="C4:H4"/>
    <mergeCell ref="J4:K4"/>
    <mergeCell ref="D9:D10"/>
    <mergeCell ref="D23:F24"/>
    <mergeCell ref="D25:F25"/>
    <mergeCell ref="A7:B7"/>
    <mergeCell ref="C7:K7"/>
    <mergeCell ref="A8:K8"/>
    <mergeCell ref="A9:A15"/>
    <mergeCell ref="B9:B10"/>
    <mergeCell ref="E9:E10"/>
    <mergeCell ref="F9:F10"/>
    <mergeCell ref="G9:G10"/>
    <mergeCell ref="H9:H10"/>
    <mergeCell ref="I9:I10"/>
    <mergeCell ref="J9:J10"/>
    <mergeCell ref="K9:K10"/>
    <mergeCell ref="A22:K22"/>
  </mergeCells>
  <conditionalFormatting sqref="C7:D7">
    <cfRule type="cellIs" dxfId="52" priority="2" operator="equal">
      <formula>0</formula>
    </cfRule>
  </conditionalFormatting>
  <conditionalFormatting sqref="C7:D7">
    <cfRule type="cellIs" dxfId="51" priority="1" operator="equal">
      <formula>0</formula>
    </cfRule>
  </conditionalFormatting>
  <dataValidations count="2">
    <dataValidation allowBlank="1" showInputMessage="1" showErrorMessage="1" sqref="C7:K7"/>
    <dataValidation allowBlank="1" showInputMessage="1" showErrorMessage="1" errorTitle="ATENÇÃO" error="Escolher título da situação de aprendizagem na lista suspensa" sqref="C6:K6"/>
  </dataValidations>
  <printOptions horizontalCentered="1" verticalCentered="1"/>
  <pageMargins left="0.23622047244094491" right="0.23622047244094491" top="1.1417322834645669" bottom="0.74803149606299213" header="0.31496062992125984" footer="0.31496062992125984"/>
  <pageSetup paperSize="9" scale="59" fitToHeight="2" orientation="landscape" r:id="rId1"/>
  <headerFooter>
    <oddHeader>&amp;C&amp;G</oddHeader>
    <oddFooter>&amp;A</oddFooter>
  </headerFooter>
  <rowBreaks count="2" manualBreakCount="2">
    <brk id="15" max="9" man="1"/>
    <brk id="21" max="7" man="1"/>
  </row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9">
    <tabColor theme="8" tint="-0.499984740745262"/>
  </sheetPr>
  <dimension ref="A1:O110"/>
  <sheetViews>
    <sheetView view="pageBreakPreview" topLeftCell="A4" zoomScale="85" zoomScaleNormal="97" zoomScaleSheetLayoutView="85" workbookViewId="0">
      <selection activeCell="A8" sqref="A8:B8"/>
    </sheetView>
  </sheetViews>
  <sheetFormatPr defaultRowHeight="15" x14ac:dyDescent="0.25"/>
  <cols>
    <col min="1" max="1" width="69.28515625" style="13" customWidth="1"/>
    <col min="2" max="2" width="9.42578125" style="13" customWidth="1"/>
    <col min="3" max="3" width="9.140625" style="13"/>
    <col min="4" max="4" width="7.7109375" style="13" customWidth="1"/>
    <col min="5" max="5" width="9.140625" style="13"/>
    <col min="6" max="6" width="13.7109375" style="13" customWidth="1"/>
    <col min="7" max="8" width="9.140625" style="13"/>
    <col min="9" max="9" width="11.28515625" style="13" customWidth="1"/>
    <col min="10" max="11" width="9.140625" style="13"/>
    <col min="12" max="12" width="9.28515625" style="13" bestFit="1" customWidth="1"/>
    <col min="13" max="14" width="9.140625" style="13"/>
    <col min="15" max="15" width="11.28515625" style="13" customWidth="1"/>
    <col min="16" max="16384" width="9.140625" style="13"/>
  </cols>
  <sheetData>
    <row r="1" spans="1:15" ht="15.75" thickTop="1" x14ac:dyDescent="0.25">
      <c r="A1" s="425"/>
      <c r="B1" s="426"/>
      <c r="C1" s="426"/>
      <c r="D1" s="426"/>
      <c r="E1" s="426"/>
      <c r="F1" s="426"/>
      <c r="G1" s="426"/>
      <c r="H1" s="426"/>
      <c r="I1" s="426"/>
      <c r="J1" s="426"/>
      <c r="K1" s="426"/>
      <c r="L1" s="426"/>
      <c r="M1" s="426"/>
      <c r="N1" s="426"/>
      <c r="O1" s="427"/>
    </row>
    <row r="2" spans="1:15" ht="18" x14ac:dyDescent="0.25">
      <c r="A2" s="403" t="s">
        <v>463</v>
      </c>
      <c r="B2" s="404"/>
      <c r="C2" s="404"/>
      <c r="D2" s="404"/>
      <c r="E2" s="404"/>
      <c r="F2" s="404"/>
      <c r="G2" s="404"/>
      <c r="H2" s="404"/>
      <c r="I2" s="404"/>
      <c r="J2" s="404"/>
      <c r="K2" s="404"/>
      <c r="L2" s="404"/>
      <c r="M2" s="404"/>
      <c r="N2" s="404"/>
      <c r="O2" s="405"/>
    </row>
    <row r="3" spans="1:15" s="14" customFormat="1" ht="24" customHeight="1" x14ac:dyDescent="0.25">
      <c r="A3" s="406" t="s">
        <v>323</v>
      </c>
      <c r="B3" s="407"/>
      <c r="C3" s="407"/>
      <c r="D3" s="407"/>
      <c r="E3" s="407"/>
      <c r="F3" s="407"/>
      <c r="G3" s="407"/>
      <c r="H3" s="407"/>
      <c r="I3" s="407"/>
      <c r="J3" s="407"/>
      <c r="K3" s="407"/>
      <c r="L3" s="407"/>
      <c r="M3" s="407"/>
      <c r="N3" s="407"/>
      <c r="O3" s="408"/>
    </row>
    <row r="4" spans="1:15" s="14" customFormat="1" ht="20.25" customHeight="1" x14ac:dyDescent="0.25">
      <c r="A4" s="409" t="s">
        <v>365</v>
      </c>
      <c r="B4" s="410"/>
      <c r="C4" s="410"/>
      <c r="D4" s="410"/>
      <c r="E4" s="410"/>
      <c r="F4" s="410"/>
      <c r="G4" s="410"/>
      <c r="H4" s="410"/>
      <c r="I4" s="410"/>
      <c r="J4" s="410"/>
      <c r="K4" s="410"/>
      <c r="L4" s="410"/>
      <c r="M4" s="410"/>
      <c r="N4" s="410"/>
      <c r="O4" s="411"/>
    </row>
    <row r="5" spans="1:15" s="14" customFormat="1" ht="18" customHeight="1" x14ac:dyDescent="0.25">
      <c r="A5" s="399" t="str">
        <f>'Plano de Ensino'!A3:C3</f>
        <v>Nome do curso:</v>
      </c>
      <c r="B5" s="400"/>
      <c r="C5" s="412" t="str">
        <f>'Plano de Ensino'!D3</f>
        <v>Técnico em Informática para Internet</v>
      </c>
      <c r="D5" s="412"/>
      <c r="E5" s="412"/>
      <c r="F5" s="412"/>
      <c r="G5" s="412"/>
      <c r="H5" s="412"/>
      <c r="I5" s="412"/>
      <c r="J5" s="412"/>
      <c r="K5" s="412"/>
      <c r="L5" s="412"/>
      <c r="M5" s="383" t="s">
        <v>0</v>
      </c>
      <c r="N5" s="383"/>
      <c r="O5" s="113" t="s">
        <v>307</v>
      </c>
    </row>
    <row r="6" spans="1:15" s="14" customFormat="1" ht="24.95" customHeight="1" x14ac:dyDescent="0.25">
      <c r="A6" s="395" t="str">
        <f>'Plano de Ensino'!A4:C4</f>
        <v>Unidade  Curricular:</v>
      </c>
      <c r="B6" s="383"/>
      <c r="C6" s="412" t="str">
        <f>'Plano de Ensino'!D4</f>
        <v>Estruturação de Inferface Web</v>
      </c>
      <c r="D6" s="412"/>
      <c r="E6" s="412"/>
      <c r="F6" s="412"/>
      <c r="G6" s="412"/>
      <c r="H6" s="412"/>
      <c r="I6" s="412"/>
      <c r="J6" s="412"/>
      <c r="K6" s="412"/>
      <c r="L6" s="412"/>
      <c r="M6" s="383" t="str">
        <f>'Plano de Ensino'!K4</f>
        <v xml:space="preserve">Carga horária: </v>
      </c>
      <c r="N6" s="383"/>
      <c r="O6" s="112">
        <f>'Plano de Ensino'!O4</f>
        <v>80</v>
      </c>
    </row>
    <row r="7" spans="1:15" s="14" customFormat="1" ht="24.95" customHeight="1" x14ac:dyDescent="0.25">
      <c r="A7" s="395" t="s">
        <v>324</v>
      </c>
      <c r="B7" s="396"/>
      <c r="C7" s="387" t="str">
        <f>'Plano de Ensino'!B9</f>
        <v>Desenvolvendo uma interface</v>
      </c>
      <c r="D7" s="387"/>
      <c r="E7" s="387"/>
      <c r="F7" s="387"/>
      <c r="G7" s="387"/>
      <c r="H7" s="387"/>
      <c r="I7" s="387"/>
      <c r="J7" s="387"/>
      <c r="K7" s="387"/>
      <c r="L7" s="387"/>
      <c r="M7" s="387"/>
      <c r="N7" s="387"/>
      <c r="O7" s="388"/>
    </row>
    <row r="8" spans="1:15" s="14" customFormat="1" ht="39.75" customHeight="1" x14ac:dyDescent="0.25">
      <c r="A8" s="397" t="s">
        <v>465</v>
      </c>
      <c r="B8" s="398"/>
      <c r="C8" s="393"/>
      <c r="D8" s="393"/>
      <c r="E8" s="393"/>
      <c r="F8" s="393"/>
      <c r="G8" s="393"/>
      <c r="H8" s="393"/>
      <c r="I8" s="393"/>
      <c r="J8" s="393"/>
      <c r="K8" s="393"/>
      <c r="L8" s="393"/>
      <c r="M8" s="393"/>
      <c r="N8" s="393"/>
      <c r="O8" s="394"/>
    </row>
    <row r="9" spans="1:15" s="15" customFormat="1" ht="24.95" customHeight="1" x14ac:dyDescent="0.2">
      <c r="A9" s="384" t="s">
        <v>361</v>
      </c>
      <c r="B9" s="385"/>
      <c r="C9" s="385"/>
      <c r="D9" s="385"/>
      <c r="E9" s="385"/>
      <c r="F9" s="385"/>
      <c r="G9" s="385"/>
      <c r="H9" s="385"/>
      <c r="I9" s="385"/>
      <c r="J9" s="385"/>
      <c r="K9" s="385"/>
      <c r="L9" s="385"/>
      <c r="M9" s="385"/>
      <c r="N9" s="385"/>
      <c r="O9" s="386"/>
    </row>
    <row r="10" spans="1:15" s="15" customFormat="1" ht="96" customHeight="1" x14ac:dyDescent="0.2">
      <c r="A10" s="390"/>
      <c r="B10" s="391"/>
      <c r="C10" s="391"/>
      <c r="D10" s="391"/>
      <c r="E10" s="391"/>
      <c r="F10" s="391"/>
      <c r="G10" s="391"/>
      <c r="H10" s="391"/>
      <c r="I10" s="391"/>
      <c r="J10" s="391"/>
      <c r="K10" s="391"/>
      <c r="L10" s="391"/>
      <c r="M10" s="391"/>
      <c r="N10" s="391"/>
      <c r="O10" s="392"/>
    </row>
    <row r="11" spans="1:15" s="15" customFormat="1" ht="20.100000000000001" customHeight="1" x14ac:dyDescent="0.2">
      <c r="A11" s="384" t="s">
        <v>325</v>
      </c>
      <c r="B11" s="385"/>
      <c r="C11" s="385"/>
      <c r="D11" s="385"/>
      <c r="E11" s="385"/>
      <c r="F11" s="385"/>
      <c r="G11" s="385"/>
      <c r="H11" s="385"/>
      <c r="I11" s="385"/>
      <c r="J11" s="385"/>
      <c r="K11" s="385"/>
      <c r="L11" s="385"/>
      <c r="M11" s="385"/>
      <c r="N11" s="385"/>
      <c r="O11" s="386"/>
    </row>
    <row r="12" spans="1:15" s="15" customFormat="1" ht="88.5" customHeight="1" x14ac:dyDescent="0.2">
      <c r="A12" s="390"/>
      <c r="B12" s="391"/>
      <c r="C12" s="391"/>
      <c r="D12" s="391"/>
      <c r="E12" s="391"/>
      <c r="F12" s="391"/>
      <c r="G12" s="391"/>
      <c r="H12" s="391"/>
      <c r="I12" s="391"/>
      <c r="J12" s="391"/>
      <c r="K12" s="391"/>
      <c r="L12" s="391"/>
      <c r="M12" s="391"/>
      <c r="N12" s="391"/>
      <c r="O12" s="392"/>
    </row>
    <row r="13" spans="1:15" s="15" customFormat="1" ht="20.100000000000001" customHeight="1" x14ac:dyDescent="0.2">
      <c r="A13" s="384" t="s">
        <v>362</v>
      </c>
      <c r="B13" s="385"/>
      <c r="C13" s="385"/>
      <c r="D13" s="385"/>
      <c r="E13" s="385"/>
      <c r="F13" s="385"/>
      <c r="G13" s="385"/>
      <c r="H13" s="385"/>
      <c r="I13" s="385"/>
      <c r="J13" s="385"/>
      <c r="K13" s="385"/>
      <c r="L13" s="385"/>
      <c r="M13" s="385"/>
      <c r="N13" s="385"/>
      <c r="O13" s="386"/>
    </row>
    <row r="14" spans="1:15" s="15" customFormat="1" ht="88.5" customHeight="1" x14ac:dyDescent="0.2">
      <c r="A14" s="390"/>
      <c r="B14" s="391"/>
      <c r="C14" s="391"/>
      <c r="D14" s="391"/>
      <c r="E14" s="391"/>
      <c r="F14" s="391"/>
      <c r="G14" s="391"/>
      <c r="H14" s="391"/>
      <c r="I14" s="391"/>
      <c r="J14" s="391"/>
      <c r="K14" s="391"/>
      <c r="L14" s="391"/>
      <c r="M14" s="391"/>
      <c r="N14" s="391"/>
      <c r="O14" s="392"/>
    </row>
    <row r="15" spans="1:15" s="15" customFormat="1" ht="20.100000000000001" customHeight="1" x14ac:dyDescent="0.2">
      <c r="A15" s="384" t="s">
        <v>392</v>
      </c>
      <c r="B15" s="385"/>
      <c r="C15" s="385"/>
      <c r="D15" s="385"/>
      <c r="E15" s="385"/>
      <c r="F15" s="385"/>
      <c r="G15" s="385"/>
      <c r="H15" s="385"/>
      <c r="I15" s="385"/>
      <c r="J15" s="385"/>
      <c r="K15" s="385"/>
      <c r="L15" s="385"/>
      <c r="M15" s="385"/>
      <c r="N15" s="385"/>
      <c r="O15" s="386"/>
    </row>
    <row r="16" spans="1:15" s="15" customFormat="1" ht="76.5" customHeight="1" x14ac:dyDescent="0.2">
      <c r="A16" s="417"/>
      <c r="B16" s="418"/>
      <c r="C16" s="418"/>
      <c r="D16" s="418"/>
      <c r="E16" s="418"/>
      <c r="F16" s="418"/>
      <c r="G16" s="418"/>
      <c r="H16" s="418"/>
      <c r="I16" s="418"/>
      <c r="J16" s="418"/>
      <c r="K16" s="418"/>
      <c r="L16" s="418"/>
      <c r="M16" s="418"/>
      <c r="N16" s="418"/>
      <c r="O16" s="419"/>
    </row>
    <row r="17" spans="1:15" s="49" customFormat="1" ht="31.5" customHeight="1" x14ac:dyDescent="0.3">
      <c r="A17" s="414" t="s">
        <v>364</v>
      </c>
      <c r="B17" s="415"/>
      <c r="C17" s="415"/>
      <c r="D17" s="415"/>
      <c r="E17" s="415"/>
      <c r="F17" s="415"/>
      <c r="G17" s="415"/>
      <c r="H17" s="415"/>
      <c r="I17" s="415"/>
      <c r="J17" s="415"/>
      <c r="K17" s="415"/>
      <c r="L17" s="415"/>
      <c r="M17" s="415"/>
      <c r="N17" s="415"/>
      <c r="O17" s="416"/>
    </row>
    <row r="18" spans="1:15" ht="36" customHeight="1" x14ac:dyDescent="0.25">
      <c r="A18" s="78" t="s">
        <v>312</v>
      </c>
      <c r="B18" s="389" t="s">
        <v>363</v>
      </c>
      <c r="C18" s="296" t="s">
        <v>315</v>
      </c>
      <c r="D18" s="296"/>
      <c r="E18" s="296"/>
      <c r="F18" s="296"/>
      <c r="G18" s="296"/>
      <c r="H18" s="296" t="s">
        <v>316</v>
      </c>
      <c r="I18" s="296"/>
      <c r="J18" s="296"/>
      <c r="K18" s="296"/>
      <c r="L18" s="296"/>
      <c r="M18" s="431" t="s">
        <v>314</v>
      </c>
      <c r="N18" s="432"/>
      <c r="O18" s="433"/>
    </row>
    <row r="19" spans="1:15" ht="45" customHeight="1" x14ac:dyDescent="0.25">
      <c r="A19" s="413" t="s">
        <v>332</v>
      </c>
      <c r="B19" s="389"/>
      <c r="C19" s="187" t="s">
        <v>289</v>
      </c>
      <c r="D19" s="420" t="s">
        <v>397</v>
      </c>
      <c r="E19" s="420" t="s">
        <v>398</v>
      </c>
      <c r="F19" s="420" t="s">
        <v>358</v>
      </c>
      <c r="G19" s="420" t="s">
        <v>357</v>
      </c>
      <c r="H19" s="179" t="s">
        <v>289</v>
      </c>
      <c r="I19" s="420" t="s">
        <v>385</v>
      </c>
      <c r="J19" s="420" t="s">
        <v>339</v>
      </c>
      <c r="K19" s="420" t="s">
        <v>358</v>
      </c>
      <c r="L19" s="420" t="s">
        <v>357</v>
      </c>
      <c r="M19" s="434"/>
      <c r="N19" s="435"/>
      <c r="O19" s="436"/>
    </row>
    <row r="20" spans="1:15" ht="21" x14ac:dyDescent="0.25">
      <c r="A20" s="413"/>
      <c r="B20" s="70">
        <f>SUM(B21:B44)</f>
        <v>36</v>
      </c>
      <c r="C20" s="70">
        <f t="shared" ref="C20:H20" si="0">SUM(C21:C44)</f>
        <v>28</v>
      </c>
      <c r="D20" s="302"/>
      <c r="E20" s="302"/>
      <c r="F20" s="302"/>
      <c r="G20" s="302"/>
      <c r="H20" s="70">
        <f t="shared" si="0"/>
        <v>8</v>
      </c>
      <c r="I20" s="302"/>
      <c r="J20" s="302"/>
      <c r="K20" s="302"/>
      <c r="L20" s="302"/>
      <c r="M20" s="437"/>
      <c r="N20" s="438"/>
      <c r="O20" s="439"/>
    </row>
    <row r="21" spans="1:15" ht="30" x14ac:dyDescent="0.25">
      <c r="A21" s="124" t="str">
        <f>'Plano de Ensino'!E9</f>
        <v>Estudos dos conteúdos programáticos e realização dos exercícios de passagem.</v>
      </c>
      <c r="B21" s="123">
        <f>'Plano de Ensino'!I9</f>
        <v>22</v>
      </c>
      <c r="C21" s="110">
        <f>'Plano de Ensino'!K9</f>
        <v>22</v>
      </c>
      <c r="D21" s="111" t="str">
        <f>IF('Plano de Ensino'!L9&gt;0,'Plano de Ensino'!L9,"-")</f>
        <v>-</v>
      </c>
      <c r="E21" s="111" t="str">
        <f>IF('Plano de Ensino'!M9&gt;0,'Plano de Ensino'!M9,"-")</f>
        <v>-</v>
      </c>
      <c r="F21" s="111" t="str">
        <f>IF('Plano de Ensino'!N9&gt;0,'Plano de Ensino'!N9,"-")</f>
        <v>-</v>
      </c>
      <c r="G21" s="111" t="str">
        <f>IF('Plano de Ensino'!O9&gt;0,'Plano de Ensino'!O9,"-")</f>
        <v>-</v>
      </c>
      <c r="H21" s="111" t="str">
        <f>IF('Plano de Ensino'!P9&gt;0,'Plano de Ensino'!P9,"-")</f>
        <v>-</v>
      </c>
      <c r="I21" s="111" t="str">
        <f>IF('Plano de Ensino'!R9&gt;0,'Plano de Ensino'!R9,"-")</f>
        <v>-</v>
      </c>
      <c r="J21" s="111" t="str">
        <f>IF('Plano de Ensino'!S9&gt;0,'Plano de Ensino'!S9,"-")</f>
        <v>-</v>
      </c>
      <c r="K21" s="111" t="str">
        <f>IF('Plano de Ensino'!T9&gt;0,'Plano de Ensino'!T9,"-")</f>
        <v>-</v>
      </c>
      <c r="L21" s="111" t="str">
        <f>IF('Plano de Ensino'!U9&gt;0,'Plano de Ensino'!U9,"-")</f>
        <v>-</v>
      </c>
      <c r="M21" s="440" t="str">
        <f>IF('Plano de Ensino'!V9&gt;0,'Plano de Ensino'!V9,"-")</f>
        <v>-</v>
      </c>
      <c r="N21" s="441"/>
      <c r="O21" s="442"/>
    </row>
    <row r="22" spans="1:15" ht="409.5" x14ac:dyDescent="0.25">
      <c r="A22" s="124"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c r="B22" s="123">
        <f>'Plano de Ensino'!I10</f>
        <v>6</v>
      </c>
      <c r="C22" s="110">
        <f>'Plano de Ensino'!K10</f>
        <v>6</v>
      </c>
      <c r="D22" s="111" t="str">
        <f>IF('Plano de Ensino'!L10&gt;0,'Plano de Ensino'!L10,"-")</f>
        <v>Entrega de Atividade</v>
      </c>
      <c r="E22" s="111" t="str">
        <f>IF('Plano de Ensino'!M10&gt;0,'Plano de Ensino'!M10,"-")</f>
        <v>sim</v>
      </c>
      <c r="F22" s="111" t="str">
        <f>IF('Plano de Ensino'!N10&gt;0,'Plano de Ensino'!N10,"-")</f>
        <v>-</v>
      </c>
      <c r="G22" s="111" t="str">
        <f>IF('Plano de Ensino'!O10&gt;0,'Plano de Ensino'!O10,"-")</f>
        <v>-</v>
      </c>
      <c r="H22" s="111" t="str">
        <f>IF('Plano de Ensino'!P10&gt;0,'Plano de Ensino'!P10,"-")</f>
        <v>-</v>
      </c>
      <c r="I22" s="111" t="str">
        <f>IF('Plano de Ensino'!R10&gt;0,'Plano de Ensino'!R10,"-")</f>
        <v>-</v>
      </c>
      <c r="J22" s="111" t="str">
        <f>IF('Plano de Ensino'!S10&gt;0,'Plano de Ensino'!S10,"-")</f>
        <v>-</v>
      </c>
      <c r="K22" s="111" t="str">
        <f>IF('Plano de Ensino'!T10&gt;0,'Plano de Ensino'!T10,"-")</f>
        <v>-</v>
      </c>
      <c r="L22" s="111" t="str">
        <f>IF('Plano de Ensino'!U10&gt;0,'Plano de Ensino'!U10,"-")</f>
        <v>-</v>
      </c>
      <c r="M22" s="440" t="str">
        <f>IF('Plano de Ensino'!V10&gt;0,'Plano de Ensino'!V10,"-")</f>
        <v>Grupo</v>
      </c>
      <c r="N22" s="441"/>
      <c r="O22" s="442"/>
    </row>
    <row r="23" spans="1:15" ht="255" x14ac:dyDescent="0.25">
      <c r="A23" s="124"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c r="B23" s="123">
        <f>'Plano de Ensino'!I11</f>
        <v>8</v>
      </c>
      <c r="C23" s="110">
        <f>'Plano de Ensino'!K11</f>
        <v>0</v>
      </c>
      <c r="D23" s="111" t="str">
        <f>IF('Plano de Ensino'!L11&gt;0,'Plano de Ensino'!L11,"-")</f>
        <v>-</v>
      </c>
      <c r="E23" s="111" t="str">
        <f>IF('Plano de Ensino'!M11&gt;0,'Plano de Ensino'!M11,"-")</f>
        <v>-</v>
      </c>
      <c r="F23" s="111" t="str">
        <f>IF('Plano de Ensino'!N11&gt;0,'Plano de Ensino'!N11,"-")</f>
        <v>-</v>
      </c>
      <c r="G23" s="111" t="str">
        <f>IF('Plano de Ensino'!O11&gt;0,'Plano de Ensino'!O11,"-")</f>
        <v>-</v>
      </c>
      <c r="H23" s="111">
        <f>IF('Plano de Ensino'!P11&gt;0,'Plano de Ensino'!P11,"-")</f>
        <v>8</v>
      </c>
      <c r="I23" s="111" t="str">
        <f>IF('Plano de Ensino'!R11&gt;0,'Plano de Ensino'!R11,"-")</f>
        <v>sim</v>
      </c>
      <c r="J23" s="111" t="str">
        <f>IF('Plano de Ensino'!S11&gt;0,'Plano de Ensino'!S11,"-")</f>
        <v>-</v>
      </c>
      <c r="K23" s="111" t="str">
        <f>IF('Plano de Ensino'!T11&gt;0,'Plano de Ensino'!T11,"-")</f>
        <v>-</v>
      </c>
      <c r="L23" s="111" t="str">
        <f>IF('Plano de Ensino'!U11&gt;0,'Plano de Ensino'!U11,"-")</f>
        <v>sim</v>
      </c>
      <c r="M23" s="440" t="str">
        <f>IF('Plano de Ensino'!V11&gt;0,'Plano de Ensino'!V11,"-")</f>
        <v>Grupo</v>
      </c>
      <c r="N23" s="441"/>
      <c r="O23" s="442"/>
    </row>
    <row r="24" spans="1:15" x14ac:dyDescent="0.25">
      <c r="A24" s="124">
        <f>'Plano de Ensino'!E12</f>
        <v>0</v>
      </c>
      <c r="B24" s="123">
        <f>'Plano de Ensino'!I12</f>
        <v>0</v>
      </c>
      <c r="C24" s="110">
        <f>'Plano de Ensino'!K12</f>
        <v>0</v>
      </c>
      <c r="D24" s="111" t="str">
        <f>IF('Plano de Ensino'!L12&gt;0,'Plano de Ensino'!L12,"-")</f>
        <v>-</v>
      </c>
      <c r="E24" s="111" t="str">
        <f>IF('Plano de Ensino'!M12&gt;0,'Plano de Ensino'!M12,"-")</f>
        <v>-</v>
      </c>
      <c r="F24" s="111" t="str">
        <f>IF('Plano de Ensino'!N12&gt;0,'Plano de Ensino'!N12,"-")</f>
        <v>-</v>
      </c>
      <c r="G24" s="111" t="str">
        <f>IF('Plano de Ensino'!O12&gt;0,'Plano de Ensino'!O12,"-")</f>
        <v>-</v>
      </c>
      <c r="H24" s="111" t="str">
        <f>IF('Plano de Ensino'!P12&gt;0,'Plano de Ensino'!P12,"-")</f>
        <v>-</v>
      </c>
      <c r="I24" s="111" t="str">
        <f>IF('Plano de Ensino'!R12&gt;0,'Plano de Ensino'!R12,"-")</f>
        <v>-</v>
      </c>
      <c r="J24" s="111" t="str">
        <f>IF('Plano de Ensino'!S12&gt;0,'Plano de Ensino'!S12,"-")</f>
        <v>-</v>
      </c>
      <c r="K24" s="111" t="str">
        <f>IF('Plano de Ensino'!T12&gt;0,'Plano de Ensino'!T12,"-")</f>
        <v>-</v>
      </c>
      <c r="L24" s="111" t="str">
        <f>IF('Plano de Ensino'!U12&gt;0,'Plano de Ensino'!U12,"-")</f>
        <v>-</v>
      </c>
      <c r="M24" s="440" t="str">
        <f>IF('Plano de Ensino'!V12&gt;0,'Plano de Ensino'!V12,"-")</f>
        <v>-</v>
      </c>
      <c r="N24" s="441"/>
      <c r="O24" s="442"/>
    </row>
    <row r="25" spans="1:15" x14ac:dyDescent="0.25">
      <c r="A25" s="124">
        <f>'Plano de Ensino'!E13</f>
        <v>0</v>
      </c>
      <c r="B25" s="123">
        <f>'Plano de Ensino'!I13</f>
        <v>0</v>
      </c>
      <c r="C25" s="110">
        <f>'Plano de Ensino'!K13</f>
        <v>0</v>
      </c>
      <c r="D25" s="111" t="str">
        <f>IF('Plano de Ensino'!L13&gt;0,'Plano de Ensino'!L13,"-")</f>
        <v>-</v>
      </c>
      <c r="E25" s="111" t="str">
        <f>IF('Plano de Ensino'!M13&gt;0,'Plano de Ensino'!M13,"-")</f>
        <v>-</v>
      </c>
      <c r="F25" s="111" t="str">
        <f>IF('Plano de Ensino'!N13&gt;0,'Plano de Ensino'!N13,"-")</f>
        <v>-</v>
      </c>
      <c r="G25" s="111" t="str">
        <f>IF('Plano de Ensino'!O13&gt;0,'Plano de Ensino'!O13,"-")</f>
        <v>-</v>
      </c>
      <c r="H25" s="111" t="str">
        <f>IF('Plano de Ensino'!P13&gt;0,'Plano de Ensino'!P13,"-")</f>
        <v>-</v>
      </c>
      <c r="I25" s="111" t="str">
        <f>IF('Plano de Ensino'!R13&gt;0,'Plano de Ensino'!R13,"-")</f>
        <v>-</v>
      </c>
      <c r="J25" s="111" t="str">
        <f>IF('Plano de Ensino'!S13&gt;0,'Plano de Ensino'!S13,"-")</f>
        <v>-</v>
      </c>
      <c r="K25" s="111" t="str">
        <f>IF('Plano de Ensino'!T13&gt;0,'Plano de Ensino'!T13,"-")</f>
        <v>-</v>
      </c>
      <c r="L25" s="111" t="str">
        <f>IF('Plano de Ensino'!U13&gt;0,'Plano de Ensino'!U13,"-")</f>
        <v>-</v>
      </c>
      <c r="M25" s="440" t="str">
        <f>IF('Plano de Ensino'!V13&gt;0,'Plano de Ensino'!V13,"-")</f>
        <v>-</v>
      </c>
      <c r="N25" s="441"/>
      <c r="O25" s="442"/>
    </row>
    <row r="26" spans="1:15" x14ac:dyDescent="0.25">
      <c r="A26" s="124">
        <f>'Plano de Ensino'!E14</f>
        <v>0</v>
      </c>
      <c r="B26" s="123">
        <f>'Plano de Ensino'!I14</f>
        <v>0</v>
      </c>
      <c r="C26" s="110">
        <f>'Plano de Ensino'!K14</f>
        <v>0</v>
      </c>
      <c r="D26" s="111" t="str">
        <f>IF('Plano de Ensino'!L14&gt;0,'Plano de Ensino'!L14,"-")</f>
        <v>-</v>
      </c>
      <c r="E26" s="111" t="str">
        <f>IF('Plano de Ensino'!M14&gt;0,'Plano de Ensino'!M14,"-")</f>
        <v>-</v>
      </c>
      <c r="F26" s="111" t="str">
        <f>IF('Plano de Ensino'!N14&gt;0,'Plano de Ensino'!N14,"-")</f>
        <v>-</v>
      </c>
      <c r="G26" s="111" t="str">
        <f>IF('Plano de Ensino'!O14&gt;0,'Plano de Ensino'!O14,"-")</f>
        <v>-</v>
      </c>
      <c r="H26" s="111" t="str">
        <f>IF('Plano de Ensino'!P14&gt;0,'Plano de Ensino'!P14,"-")</f>
        <v>-</v>
      </c>
      <c r="I26" s="111" t="str">
        <f>IF('Plano de Ensino'!R14&gt;0,'Plano de Ensino'!R14,"-")</f>
        <v>-</v>
      </c>
      <c r="J26" s="111" t="str">
        <f>IF('Plano de Ensino'!S14&gt;0,'Plano de Ensino'!S14,"-")</f>
        <v>-</v>
      </c>
      <c r="K26" s="111" t="str">
        <f>IF('Plano de Ensino'!T14&gt;0,'Plano de Ensino'!T14,"-")</f>
        <v>-</v>
      </c>
      <c r="L26" s="111" t="str">
        <f>IF('Plano de Ensino'!U14&gt;0,'Plano de Ensino'!U14,"-")</f>
        <v>-</v>
      </c>
      <c r="M26" s="440" t="str">
        <f>IF('Plano de Ensino'!V14&gt;0,'Plano de Ensino'!V14,"-")</f>
        <v>-</v>
      </c>
      <c r="N26" s="441"/>
      <c r="O26" s="442"/>
    </row>
    <row r="27" spans="1:15" x14ac:dyDescent="0.25">
      <c r="A27" s="124">
        <f>'Plano de Ensino'!E15</f>
        <v>0</v>
      </c>
      <c r="B27" s="123">
        <f>'Plano de Ensino'!I15</f>
        <v>0</v>
      </c>
      <c r="C27" s="110">
        <f>'Plano de Ensino'!K15</f>
        <v>0</v>
      </c>
      <c r="D27" s="111" t="str">
        <f>IF('Plano de Ensino'!L15&gt;0,'Plano de Ensino'!L15,"-")</f>
        <v>-</v>
      </c>
      <c r="E27" s="111" t="str">
        <f>IF('Plano de Ensino'!M15&gt;0,'Plano de Ensino'!M15,"-")</f>
        <v>-</v>
      </c>
      <c r="F27" s="111" t="str">
        <f>IF('Plano de Ensino'!N15&gt;0,'Plano de Ensino'!N15,"-")</f>
        <v>-</v>
      </c>
      <c r="G27" s="111" t="str">
        <f>IF('Plano de Ensino'!O15&gt;0,'Plano de Ensino'!O15,"-")</f>
        <v>-</v>
      </c>
      <c r="H27" s="111" t="str">
        <f>IF('Plano de Ensino'!P15&gt;0,'Plano de Ensino'!P15,"-")</f>
        <v>-</v>
      </c>
      <c r="I27" s="111" t="str">
        <f>IF('Plano de Ensino'!R15&gt;0,'Plano de Ensino'!R15,"-")</f>
        <v>-</v>
      </c>
      <c r="J27" s="111" t="str">
        <f>IF('Plano de Ensino'!S15&gt;0,'Plano de Ensino'!S15,"-")</f>
        <v>-</v>
      </c>
      <c r="K27" s="111" t="str">
        <f>IF('Plano de Ensino'!T15&gt;0,'Plano de Ensino'!T15,"-")</f>
        <v>-</v>
      </c>
      <c r="L27" s="111" t="str">
        <f>IF('Plano de Ensino'!U15&gt;0,'Plano de Ensino'!U15,"-")</f>
        <v>-</v>
      </c>
      <c r="M27" s="440" t="str">
        <f>IF('Plano de Ensino'!V15&gt;0,'Plano de Ensino'!V15,"-")</f>
        <v>-</v>
      </c>
      <c r="N27" s="441"/>
      <c r="O27" s="442"/>
    </row>
    <row r="28" spans="1:15" x14ac:dyDescent="0.25">
      <c r="A28" s="124">
        <f>'Plano de Ensino'!E16</f>
        <v>0</v>
      </c>
      <c r="B28" s="123">
        <f>'Plano de Ensino'!I16</f>
        <v>0</v>
      </c>
      <c r="C28" s="110">
        <f>'Plano de Ensino'!K16</f>
        <v>0</v>
      </c>
      <c r="D28" s="111" t="str">
        <f>IF('Plano de Ensino'!L16&gt;0,'Plano de Ensino'!L16,"-")</f>
        <v>-</v>
      </c>
      <c r="E28" s="111" t="str">
        <f>IF('Plano de Ensino'!M16&gt;0,'Plano de Ensino'!M16,"-")</f>
        <v>-</v>
      </c>
      <c r="F28" s="111" t="str">
        <f>IF('Plano de Ensino'!N16&gt;0,'Plano de Ensino'!N16,"-")</f>
        <v>-</v>
      </c>
      <c r="G28" s="111" t="str">
        <f>IF('Plano de Ensino'!O16&gt;0,'Plano de Ensino'!O16,"-")</f>
        <v>-</v>
      </c>
      <c r="H28" s="111" t="str">
        <f>IF('Plano de Ensino'!P16&gt;0,'Plano de Ensino'!P16,"-")</f>
        <v>-</v>
      </c>
      <c r="I28" s="111" t="str">
        <f>IF('Plano de Ensino'!R16&gt;0,'Plano de Ensino'!R16,"-")</f>
        <v>-</v>
      </c>
      <c r="J28" s="111" t="str">
        <f>IF('Plano de Ensino'!S16&gt;0,'Plano de Ensino'!S16,"-")</f>
        <v>-</v>
      </c>
      <c r="K28" s="111" t="str">
        <f>IF('Plano de Ensino'!T16&gt;0,'Plano de Ensino'!T16,"-")</f>
        <v>-</v>
      </c>
      <c r="L28" s="111" t="str">
        <f>IF('Plano de Ensino'!U16&gt;0,'Plano de Ensino'!U16,"-")</f>
        <v>-</v>
      </c>
      <c r="M28" s="440" t="str">
        <f>IF('Plano de Ensino'!V16&gt;0,'Plano de Ensino'!V16,"-")</f>
        <v>-</v>
      </c>
      <c r="N28" s="441"/>
      <c r="O28" s="442"/>
    </row>
    <row r="29" spans="1:15" x14ac:dyDescent="0.25">
      <c r="A29" s="124">
        <f>'Plano de Ensino'!E17</f>
        <v>0</v>
      </c>
      <c r="B29" s="123">
        <f>'Plano de Ensino'!I17</f>
        <v>0</v>
      </c>
      <c r="C29" s="110">
        <f>'Plano de Ensino'!K17</f>
        <v>0</v>
      </c>
      <c r="D29" s="111" t="str">
        <f>IF('Plano de Ensino'!L17&gt;0,'Plano de Ensino'!L17,"-")</f>
        <v>-</v>
      </c>
      <c r="E29" s="111" t="str">
        <f>IF('Plano de Ensino'!M17&gt;0,'Plano de Ensino'!M17,"-")</f>
        <v>-</v>
      </c>
      <c r="F29" s="111" t="str">
        <f>IF('Plano de Ensino'!N17&gt;0,'Plano de Ensino'!N17,"-")</f>
        <v>-</v>
      </c>
      <c r="G29" s="111" t="str">
        <f>IF('Plano de Ensino'!O17&gt;0,'Plano de Ensino'!O17,"-")</f>
        <v>-</v>
      </c>
      <c r="H29" s="111" t="str">
        <f>IF('Plano de Ensino'!P17&gt;0,'Plano de Ensino'!P17,"-")</f>
        <v>-</v>
      </c>
      <c r="I29" s="111" t="str">
        <f>IF('Plano de Ensino'!R17&gt;0,'Plano de Ensino'!R17,"-")</f>
        <v>-</v>
      </c>
      <c r="J29" s="111" t="str">
        <f>IF('Plano de Ensino'!S17&gt;0,'Plano de Ensino'!S17,"-")</f>
        <v>-</v>
      </c>
      <c r="K29" s="111" t="str">
        <f>IF('Plano de Ensino'!T17&gt;0,'Plano de Ensino'!T17,"-")</f>
        <v>-</v>
      </c>
      <c r="L29" s="111" t="str">
        <f>IF('Plano de Ensino'!U17&gt;0,'Plano de Ensino'!U17,"-")</f>
        <v>-</v>
      </c>
      <c r="M29" s="440" t="str">
        <f>IF('Plano de Ensino'!V17&gt;0,'Plano de Ensino'!V17,"-")</f>
        <v>-</v>
      </c>
      <c r="N29" s="441"/>
      <c r="O29" s="442"/>
    </row>
    <row r="30" spans="1:15" x14ac:dyDescent="0.25">
      <c r="A30" s="124">
        <f>'Plano de Ensino'!E18</f>
        <v>0</v>
      </c>
      <c r="B30" s="123">
        <f>'Plano de Ensino'!I18</f>
        <v>0</v>
      </c>
      <c r="C30" s="110">
        <f>'Plano de Ensino'!K18</f>
        <v>0</v>
      </c>
      <c r="D30" s="111" t="str">
        <f>IF('Plano de Ensino'!L18&gt;0,'Plano de Ensino'!L18,"-")</f>
        <v>-</v>
      </c>
      <c r="E30" s="111" t="str">
        <f>IF('Plano de Ensino'!M18&gt;0,'Plano de Ensino'!M18,"-")</f>
        <v>-</v>
      </c>
      <c r="F30" s="111" t="str">
        <f>IF('Plano de Ensino'!N18&gt;0,'Plano de Ensino'!N18,"-")</f>
        <v>-</v>
      </c>
      <c r="G30" s="111" t="str">
        <f>IF('Plano de Ensino'!O18&gt;0,'Plano de Ensino'!O18,"-")</f>
        <v>-</v>
      </c>
      <c r="H30" s="111" t="str">
        <f>IF('Plano de Ensino'!P18&gt;0,'Plano de Ensino'!P18,"-")</f>
        <v>-</v>
      </c>
      <c r="I30" s="111" t="str">
        <f>IF('Plano de Ensino'!R18&gt;0,'Plano de Ensino'!R18,"-")</f>
        <v>-</v>
      </c>
      <c r="J30" s="111" t="str">
        <f>IF('Plano de Ensino'!S18&gt;0,'Plano de Ensino'!S18,"-")</f>
        <v>-</v>
      </c>
      <c r="K30" s="111" t="str">
        <f>IF('Plano de Ensino'!T18&gt;0,'Plano de Ensino'!T18,"-")</f>
        <v>-</v>
      </c>
      <c r="L30" s="111" t="str">
        <f>IF('Plano de Ensino'!U18&gt;0,'Plano de Ensino'!U18,"-")</f>
        <v>-</v>
      </c>
      <c r="M30" s="440" t="str">
        <f>IF('Plano de Ensino'!V18&gt;0,'Plano de Ensino'!V18,"-")</f>
        <v>-</v>
      </c>
      <c r="N30" s="441"/>
      <c r="O30" s="442"/>
    </row>
    <row r="31" spans="1:15" x14ac:dyDescent="0.25">
      <c r="A31" s="421" t="s">
        <v>387</v>
      </c>
      <c r="B31" s="422"/>
      <c r="C31" s="422"/>
      <c r="D31" s="422"/>
      <c r="E31" s="422"/>
      <c r="F31" s="422"/>
      <c r="G31" s="422"/>
      <c r="H31" s="422"/>
      <c r="I31" s="422"/>
      <c r="J31" s="422"/>
      <c r="K31" s="422"/>
      <c r="L31" s="422"/>
      <c r="M31" s="422"/>
      <c r="N31" s="422"/>
      <c r="O31" s="423"/>
    </row>
    <row r="32" spans="1:15" ht="99.95" customHeight="1" x14ac:dyDescent="0.25">
      <c r="A32" s="424"/>
      <c r="B32" s="424"/>
      <c r="C32" s="424"/>
      <c r="D32" s="424"/>
      <c r="E32" s="424"/>
      <c r="F32" s="424"/>
      <c r="G32" s="424"/>
      <c r="H32" s="424"/>
      <c r="I32" s="424"/>
      <c r="J32" s="424"/>
      <c r="K32" s="424"/>
      <c r="L32" s="424"/>
      <c r="M32" s="424"/>
      <c r="N32" s="424"/>
      <c r="O32" s="424"/>
    </row>
    <row r="33" spans="1:9" x14ac:dyDescent="0.25">
      <c r="A33" s="16"/>
      <c r="B33" s="16"/>
      <c r="C33" s="17"/>
      <c r="D33" s="17"/>
      <c r="E33" s="18"/>
    </row>
    <row r="34" spans="1:9" x14ac:dyDescent="0.25">
      <c r="A34" s="16"/>
      <c r="B34" s="16"/>
      <c r="C34" s="17"/>
      <c r="D34" s="17"/>
      <c r="E34" s="18"/>
    </row>
    <row r="35" spans="1:9" x14ac:dyDescent="0.25">
      <c r="A35" s="16"/>
      <c r="B35" s="16"/>
      <c r="C35" s="17"/>
      <c r="D35" s="17"/>
      <c r="E35" s="18"/>
    </row>
    <row r="36" spans="1:9" x14ac:dyDescent="0.25">
      <c r="A36" s="16"/>
      <c r="B36" s="16"/>
      <c r="C36" s="17"/>
      <c r="D36" s="17"/>
      <c r="E36" s="18"/>
    </row>
    <row r="37" spans="1:9" x14ac:dyDescent="0.25">
      <c r="A37" s="16"/>
      <c r="B37" s="16"/>
      <c r="C37" s="17"/>
      <c r="D37" s="17"/>
      <c r="E37" s="18"/>
    </row>
    <row r="38" spans="1:9" x14ac:dyDescent="0.25">
      <c r="A38" s="16"/>
      <c r="B38" s="16"/>
      <c r="C38" s="17"/>
      <c r="D38" s="17"/>
      <c r="E38" s="18"/>
    </row>
    <row r="39" spans="1:9" x14ac:dyDescent="0.25">
      <c r="A39" s="16"/>
      <c r="B39" s="16"/>
      <c r="C39" s="17"/>
      <c r="D39" s="17"/>
      <c r="E39" s="18"/>
    </row>
    <row r="40" spans="1:9" x14ac:dyDescent="0.25">
      <c r="A40" s="16"/>
      <c r="B40" s="16"/>
      <c r="C40" s="17"/>
      <c r="D40" s="17"/>
      <c r="E40" s="18"/>
    </row>
    <row r="41" spans="1:9" x14ac:dyDescent="0.25">
      <c r="A41" s="16"/>
      <c r="B41" s="16"/>
      <c r="C41" s="17"/>
      <c r="D41" s="17"/>
      <c r="E41" s="18"/>
    </row>
    <row r="42" spans="1:9" x14ac:dyDescent="0.25">
      <c r="A42" s="16"/>
      <c r="B42" s="16"/>
      <c r="C42" s="17"/>
      <c r="D42" s="17"/>
      <c r="E42" s="18"/>
    </row>
    <row r="43" spans="1:9" x14ac:dyDescent="0.25">
      <c r="A43" s="16"/>
      <c r="B43" s="16"/>
      <c r="C43" s="17"/>
      <c r="D43" s="17"/>
      <c r="E43" s="18"/>
    </row>
    <row r="44" spans="1:9" x14ac:dyDescent="0.25">
      <c r="A44" s="16"/>
      <c r="B44" s="16"/>
      <c r="C44" s="17"/>
      <c r="D44" s="17"/>
      <c r="E44" s="18"/>
    </row>
    <row r="45" spans="1:9" ht="10.5" hidden="1" customHeight="1" x14ac:dyDescent="0.25">
      <c r="A45" s="16"/>
      <c r="B45" s="16"/>
      <c r="C45" s="17"/>
      <c r="D45" s="17"/>
      <c r="E45" s="18"/>
    </row>
    <row r="46" spans="1:9" hidden="1" x14ac:dyDescent="0.25">
      <c r="A46" s="16" t="s">
        <v>366</v>
      </c>
      <c r="B46" s="16"/>
      <c r="C46" s="428" t="s">
        <v>367</v>
      </c>
      <c r="D46" s="428"/>
      <c r="E46" s="428"/>
    </row>
    <row r="47" spans="1:9" hidden="1" x14ac:dyDescent="0.25">
      <c r="A47" s="19" t="str">
        <f>'Plano de Ensino'!B9</f>
        <v>Desenvolvendo uma interface</v>
      </c>
      <c r="B47" s="19"/>
      <c r="C47" s="429" t="s">
        <v>318</v>
      </c>
      <c r="D47" s="429"/>
      <c r="E47" s="429"/>
      <c r="F47" s="429"/>
      <c r="G47" s="429"/>
      <c r="H47" s="429"/>
      <c r="I47" s="430"/>
    </row>
    <row r="48" spans="1:9" hidden="1" x14ac:dyDescent="0.25">
      <c r="A48" s="19" t="str">
        <f>'Plano de Ensino'!B19</f>
        <v>Site responsivo</v>
      </c>
      <c r="B48" s="19"/>
      <c r="C48" s="401" t="s">
        <v>320</v>
      </c>
      <c r="D48" s="401"/>
      <c r="E48" s="401"/>
      <c r="F48" s="401"/>
      <c r="G48" s="401"/>
      <c r="H48" s="401"/>
      <c r="I48" s="402"/>
    </row>
    <row r="49" spans="1:9" ht="42.75" hidden="1" customHeight="1" x14ac:dyDescent="0.25">
      <c r="A49" s="19">
        <f>'Plano de Ensino'!B29</f>
        <v>0</v>
      </c>
      <c r="B49" s="19"/>
      <c r="C49" s="401" t="s">
        <v>321</v>
      </c>
      <c r="D49" s="401"/>
      <c r="E49" s="401"/>
      <c r="F49" s="401"/>
      <c r="G49" s="401"/>
      <c r="H49" s="401"/>
      <c r="I49" s="402"/>
    </row>
    <row r="50" spans="1:9" hidden="1" x14ac:dyDescent="0.25">
      <c r="A50" s="19">
        <f>'Plano de Ensino'!B39</f>
        <v>0</v>
      </c>
      <c r="B50" s="19"/>
      <c r="C50" s="381" t="s">
        <v>322</v>
      </c>
      <c r="D50" s="381"/>
      <c r="E50" s="381"/>
      <c r="F50" s="381"/>
      <c r="G50" s="381"/>
      <c r="H50" s="381"/>
      <c r="I50" s="382"/>
    </row>
    <row r="51" spans="1:9" hidden="1" x14ac:dyDescent="0.25">
      <c r="A51" s="19">
        <f>'Plano de Ensino'!B49</f>
        <v>0</v>
      </c>
    </row>
    <row r="52" spans="1:9" hidden="1" x14ac:dyDescent="0.25">
      <c r="A52" s="19">
        <f>'Plano de Ensino'!B59</f>
        <v>0</v>
      </c>
    </row>
    <row r="53" spans="1:9" hidden="1" x14ac:dyDescent="0.25">
      <c r="A53" s="19">
        <f>'Plano de Ensino'!B69</f>
        <v>0</v>
      </c>
    </row>
    <row r="54" spans="1:9" hidden="1" x14ac:dyDescent="0.25">
      <c r="A54" s="19">
        <f>'Plano de Ensino'!B79</f>
        <v>0</v>
      </c>
    </row>
    <row r="55" spans="1:9" hidden="1" x14ac:dyDescent="0.25">
      <c r="A55" s="19">
        <f>'Plano de Ensino'!B89</f>
        <v>0</v>
      </c>
    </row>
    <row r="56" spans="1:9" hidden="1" x14ac:dyDescent="0.25">
      <c r="A56" s="19">
        <f>'Plano de Ensino'!B114</f>
        <v>0</v>
      </c>
    </row>
    <row r="57" spans="1:9" hidden="1" x14ac:dyDescent="0.25"/>
    <row r="58" spans="1:9" hidden="1" x14ac:dyDescent="0.25">
      <c r="A58" s="50" t="s">
        <v>312</v>
      </c>
    </row>
    <row r="59" spans="1:9" hidden="1" x14ac:dyDescent="0.25">
      <c r="A59" s="52" t="str">
        <f>'Plano de Ensino'!E9</f>
        <v>Estudos dos conteúdos programáticos e realização dos exercícios de passagem.</v>
      </c>
    </row>
    <row r="60" spans="1:9" hidden="1" x14ac:dyDescent="0.25">
      <c r="A60" s="52" t="str">
        <f>'Plano de Ensino'!E10</f>
        <v>Etapa 1 - Para auxiliar na campanha você e seus colegas inicialmente deverão realizar duas ações. Primeira ação: realizar uma pesquisa para levantamento de informações essenciais que farão parte do conteúdo do site e que estejam alinhadas aos objetivos da campanha. O conteúdo pode ter diferentes formatos como: textos, vídeos, podcasts, imagens, etc. Sua pesquisa deve abordar no mínimo os seguintes temas: 
1. A importância de doar;
2. Como doar?; 
3. Onde doar?/horários; e 
4. Perguntas frequentes. 
Observação: Fique à vontade para incrementar sua pesquisa e adicionar informações referente a doação de sangue. Após a pesquisa você deverá compilar as informações em um documento de texto (no caso de vídeos e podcasts inserir link dos mesmos).
Segunda ação: No mesmo documento você deverá propor um esboço de layout, ou seja, como você organizaria as informações pesquisadas estarão distribuídase como distribuiria nas páginas do site. 
O documento final, contendo a primeira e segunda etapas, deverá conter:
 - Levantamento de informações (conteúdo do site): a importância de doar, como doar, onde doar/horários e perguntas frequentes...
- Os textos, vídeos e imagens que serão utilizados no site;
- Quantidade e descrição dos menus de navegação;
- Descrição da estrutura de diretórios;
- Esquema de transição de hyperlinks (Sugestão: utilizar conceito de máquina de estado)
- Esboço do layout do site (wireframe);
- Definição de cores, tamanho e estilos fontes;
- Referencias.</v>
      </c>
    </row>
    <row r="61" spans="1:9" hidden="1" x14ac:dyDescent="0.25">
      <c r="A61" s="52" t="str">
        <f>'Plano de Ensino'!E11</f>
        <v xml:space="preserve">Etapa 2 - Na segunda etapa com apoio de seus colegas vocês farão a seleção do material da pesquisa realizada na primeira etapa com base nos conceitos relacionados à estrutura de interface WEB. Após vocês deverão realizar a implementação, utilizando como base o wireframe produzido na etapa anterior, bem como os textos, vídeos e imagens. É importante que toda a modificação/melhoria em relação ao projeto inicial seja devidamente documentada e justificada. Então as tarefas nessa etapa serão:
1) Desenvolver a interface do site contendo todo o conteúdo e toda a estrutura de diretórios do site, bem como os arquivos (HTML, CSS, imagens, vídeos, fontes...) e salvar em uma pasta compactada.
2) Elaborar um arquivo de texto explicando eventuais alterações no projeto inicial (layout x conteúdo do site) 
3) Ao final do mesmo arquivo de texto, fazer a descrição e registrar os resultados obtidos por meio de testes de compatibilidade com diferentes navegadores.
</v>
      </c>
    </row>
    <row r="62" spans="1:9" hidden="1" x14ac:dyDescent="0.25">
      <c r="A62" s="52">
        <f>'Plano de Ensino'!E12</f>
        <v>0</v>
      </c>
    </row>
    <row r="63" spans="1:9" hidden="1" x14ac:dyDescent="0.25">
      <c r="A63" s="52">
        <f>'Plano de Ensino'!E13</f>
        <v>0</v>
      </c>
    </row>
    <row r="64" spans="1:9" hidden="1" x14ac:dyDescent="0.25">
      <c r="A64" s="52" t="str">
        <f>'Plano de Ensino'!E19</f>
        <v>Estudos dos conteúdos programáticos e realização dos exercícios de passagem.</v>
      </c>
    </row>
    <row r="65" spans="1:1" hidden="1" x14ac:dyDescent="0.25">
      <c r="A65" s="52" t="str">
        <f>'Plano de Ensino'!E20</f>
        <v xml:space="preserve">Etapa 1
Inicialmente será necessário realizar a divisão das tarefaspesquisa para levantamento de conteúdo para o site, no qual cada integrante da equipe ficará responsável pelo levantamento de informações de um conjunto de destinos (fazer a divisão por região, ou a forma que julgar mais adequada).
• Delimitar o escopo do site (Quantos e quais os destinos serão utilizados no site?).
• A divisão das tarefas entre os integrantes da equipe (Destino/cidade e o seu respectivo responsável).
• Pesquisa completa contendo todas as informações pertinentes a cada destino (pontos turísticos, transporte, bares/restaurantes e outros) que serão apresentadas no site.
• Elencar as Referências.
</v>
      </c>
    </row>
    <row r="66" spans="1:1" hidden="1" x14ac:dyDescent="0.25">
      <c r="A66" s="52" t="str">
        <f>'Plano de Ensino'!E21</f>
        <v xml:space="preserve">Etapa 2
Após realizada a primeira etapa, a equipe deverá elaborar um documento especificando detalhadamente o layout do projeto do novo site, utilizando recursos e ferramentas para este fim.
• Descrição da estrutura de diretórios.
• Esquema de transição de hyperlinks (Sugestão: utilizar conceito de máquina de estado).
• Esboço do layout do site (wireframe).
• Quantidade e descrição dos menus de navegação.
• Definição de cores, tamanho e estilos fontes; (Para esta atividade você poderá utilizar a extensão do navegador Google Chrome (WhatFont) que permite identificar estilos de fontes utilizados em outros sites).
• Elencar as Referências.
</v>
      </c>
    </row>
    <row r="67" spans="1:1" hidden="1" x14ac:dyDescent="0.25">
      <c r="A67" s="52" t="str">
        <f>'Plano de Ensino'!E22</f>
        <v xml:space="preserve">Etapa 3
Nessa última etapa sua equipe irá realizar a implementação do site. Para isso vocês deverão realizar as seguintes tarefas:
1) Estruturar os diretórios do site, além dos arquivos (HTML, CSS, imagens, vídeos, fontes...). 
2) Desenvolver arquivo de texto explicando eventuais alterações de layout e/ou conteúdo do site. 
3) Apresentar no mesmo arquivo de texto a descrição e os resultados obtidos por meio dos testes de compatibilidade (diferentes navegadores) e responsividade (Mobile).
</v>
      </c>
    </row>
    <row r="68" spans="1:1" hidden="1" x14ac:dyDescent="0.25">
      <c r="A68" s="52">
        <f>'Plano de Ensino'!E23</f>
        <v>0</v>
      </c>
    </row>
    <row r="69" spans="1:1" hidden="1" x14ac:dyDescent="0.25">
      <c r="A69" s="52">
        <f>'Plano de Ensino'!E29</f>
        <v>0</v>
      </c>
    </row>
    <row r="70" spans="1:1" hidden="1" x14ac:dyDescent="0.25">
      <c r="A70" s="52">
        <f>'Plano de Ensino'!E30</f>
        <v>0</v>
      </c>
    </row>
    <row r="71" spans="1:1" hidden="1" x14ac:dyDescent="0.25">
      <c r="A71" s="52">
        <f>'Plano de Ensino'!E31</f>
        <v>0</v>
      </c>
    </row>
    <row r="72" spans="1:1" hidden="1" x14ac:dyDescent="0.25">
      <c r="A72" s="52">
        <f>'Plano de Ensino'!E32</f>
        <v>0</v>
      </c>
    </row>
    <row r="73" spans="1:1" hidden="1" x14ac:dyDescent="0.25">
      <c r="A73" s="52">
        <f>'Plano de Ensino'!E33</f>
        <v>0</v>
      </c>
    </row>
    <row r="74" spans="1:1" hidden="1" x14ac:dyDescent="0.25">
      <c r="A74" s="52">
        <f>'Plano de Ensino'!E39</f>
        <v>0</v>
      </c>
    </row>
    <row r="75" spans="1:1" hidden="1" x14ac:dyDescent="0.25">
      <c r="A75" s="52">
        <f>'Plano de Ensino'!E40</f>
        <v>0</v>
      </c>
    </row>
    <row r="76" spans="1:1" hidden="1" x14ac:dyDescent="0.25">
      <c r="A76" s="52">
        <f>'Plano de Ensino'!E41</f>
        <v>0</v>
      </c>
    </row>
    <row r="77" spans="1:1" hidden="1" x14ac:dyDescent="0.25">
      <c r="A77" s="52">
        <f>'Plano de Ensino'!E42</f>
        <v>0</v>
      </c>
    </row>
    <row r="78" spans="1:1" hidden="1" x14ac:dyDescent="0.25">
      <c r="A78" s="52">
        <f>'Plano de Ensino'!E43</f>
        <v>0</v>
      </c>
    </row>
    <row r="79" spans="1:1" hidden="1" x14ac:dyDescent="0.25">
      <c r="A79" s="52">
        <f>'Plano de Ensino'!E49</f>
        <v>0</v>
      </c>
    </row>
    <row r="80" spans="1:1" hidden="1" x14ac:dyDescent="0.25">
      <c r="A80" s="52">
        <f>'Plano de Ensino'!E50</f>
        <v>0</v>
      </c>
    </row>
    <row r="81" spans="1:1" hidden="1" x14ac:dyDescent="0.25">
      <c r="A81" s="52">
        <f>'Plano de Ensino'!E51</f>
        <v>0</v>
      </c>
    </row>
    <row r="82" spans="1:1" hidden="1" x14ac:dyDescent="0.25">
      <c r="A82" s="52">
        <f>'Plano de Ensino'!E52</f>
        <v>0</v>
      </c>
    </row>
    <row r="83" spans="1:1" hidden="1" x14ac:dyDescent="0.25">
      <c r="A83" s="52">
        <f>'Plano de Ensino'!E53</f>
        <v>0</v>
      </c>
    </row>
    <row r="84" spans="1:1" hidden="1" x14ac:dyDescent="0.25">
      <c r="A84" s="52">
        <f>'Plano de Ensino'!E59</f>
        <v>0</v>
      </c>
    </row>
    <row r="85" spans="1:1" hidden="1" x14ac:dyDescent="0.25">
      <c r="A85" s="52">
        <f>'Plano de Ensino'!E60</f>
        <v>0</v>
      </c>
    </row>
    <row r="86" spans="1:1" hidden="1" x14ac:dyDescent="0.25">
      <c r="A86" s="52">
        <f>'Plano de Ensino'!E61</f>
        <v>0</v>
      </c>
    </row>
    <row r="87" spans="1:1" hidden="1" x14ac:dyDescent="0.25">
      <c r="A87" s="52">
        <f>'Plano de Ensino'!E62</f>
        <v>0</v>
      </c>
    </row>
    <row r="88" spans="1:1" hidden="1" x14ac:dyDescent="0.25">
      <c r="A88" s="52">
        <f>'Plano de Ensino'!E63</f>
        <v>0</v>
      </c>
    </row>
    <row r="89" spans="1:1" hidden="1" x14ac:dyDescent="0.25">
      <c r="A89" s="52">
        <f>'Plano de Ensino'!E69</f>
        <v>0</v>
      </c>
    </row>
    <row r="90" spans="1:1" hidden="1" x14ac:dyDescent="0.25">
      <c r="A90" s="52">
        <f>'Plano de Ensino'!E70</f>
        <v>0</v>
      </c>
    </row>
    <row r="91" spans="1:1" hidden="1" x14ac:dyDescent="0.25">
      <c r="A91" s="52">
        <f>'Plano de Ensino'!E71</f>
        <v>0</v>
      </c>
    </row>
    <row r="92" spans="1:1" hidden="1" x14ac:dyDescent="0.25">
      <c r="A92" s="52">
        <f>'Plano de Ensino'!E72</f>
        <v>0</v>
      </c>
    </row>
    <row r="93" spans="1:1" hidden="1" x14ac:dyDescent="0.25">
      <c r="A93" s="52">
        <f>'Plano de Ensino'!E73</f>
        <v>0</v>
      </c>
    </row>
    <row r="94" spans="1:1" hidden="1" x14ac:dyDescent="0.25">
      <c r="A94" s="52">
        <f>'Plano de Ensino'!E79</f>
        <v>0</v>
      </c>
    </row>
    <row r="95" spans="1:1" hidden="1" x14ac:dyDescent="0.25">
      <c r="A95" s="52">
        <f>'Plano de Ensino'!E80</f>
        <v>0</v>
      </c>
    </row>
    <row r="96" spans="1:1" hidden="1" x14ac:dyDescent="0.25">
      <c r="A96" s="52">
        <f>'Plano de Ensino'!E81</f>
        <v>0</v>
      </c>
    </row>
    <row r="97" spans="1:1" hidden="1" x14ac:dyDescent="0.25">
      <c r="A97" s="52">
        <f>'Plano de Ensino'!E82</f>
        <v>0</v>
      </c>
    </row>
    <row r="98" spans="1:1" hidden="1" x14ac:dyDescent="0.25">
      <c r="A98" s="52">
        <f>'Plano de Ensino'!E83</f>
        <v>0</v>
      </c>
    </row>
    <row r="99" spans="1:1" hidden="1" x14ac:dyDescent="0.25">
      <c r="A99" s="52">
        <f>'Plano de Ensino'!E89</f>
        <v>0</v>
      </c>
    </row>
    <row r="100" spans="1:1" hidden="1" x14ac:dyDescent="0.25">
      <c r="A100" s="52">
        <f>'Plano de Ensino'!E90</f>
        <v>0</v>
      </c>
    </row>
    <row r="101" spans="1:1" hidden="1" x14ac:dyDescent="0.25">
      <c r="A101" s="52">
        <f>'Plano de Ensino'!E91</f>
        <v>0</v>
      </c>
    </row>
    <row r="102" spans="1:1" hidden="1" x14ac:dyDescent="0.25">
      <c r="A102" s="52">
        <f>'Plano de Ensino'!E92</f>
        <v>0</v>
      </c>
    </row>
    <row r="103" spans="1:1" hidden="1" x14ac:dyDescent="0.25">
      <c r="A103" s="52">
        <f>'Plano de Ensino'!E93</f>
        <v>0</v>
      </c>
    </row>
    <row r="104" spans="1:1" hidden="1" x14ac:dyDescent="0.25">
      <c r="A104" s="52">
        <f>'Plano de Ensino'!E114</f>
        <v>0</v>
      </c>
    </row>
    <row r="105" spans="1:1" hidden="1" x14ac:dyDescent="0.25">
      <c r="A105" s="52">
        <f>'Plano de Ensino'!E115</f>
        <v>0</v>
      </c>
    </row>
    <row r="106" spans="1:1" hidden="1" x14ac:dyDescent="0.25">
      <c r="A106" s="52">
        <f>'Plano de Ensino'!E116</f>
        <v>0</v>
      </c>
    </row>
    <row r="107" spans="1:1" hidden="1" x14ac:dyDescent="0.25">
      <c r="A107" s="52">
        <f>'Plano de Ensino'!E117</f>
        <v>0</v>
      </c>
    </row>
    <row r="108" spans="1:1" hidden="1" x14ac:dyDescent="0.25">
      <c r="A108" s="52">
        <f>'Plano de Ensino'!E118</f>
        <v>0</v>
      </c>
    </row>
    <row r="109" spans="1:1" x14ac:dyDescent="0.25">
      <c r="A109" s="51"/>
    </row>
    <row r="110" spans="1:1" x14ac:dyDescent="0.25">
      <c r="A110" s="51"/>
    </row>
  </sheetData>
  <dataConsolidate/>
  <mergeCells count="53">
    <mergeCell ref="M26:O26"/>
    <mergeCell ref="M27:O27"/>
    <mergeCell ref="M28:O28"/>
    <mergeCell ref="M29:O29"/>
    <mergeCell ref="M30:O30"/>
    <mergeCell ref="M21:O21"/>
    <mergeCell ref="M22:O22"/>
    <mergeCell ref="M23:O23"/>
    <mergeCell ref="M24:O24"/>
    <mergeCell ref="M25:O25"/>
    <mergeCell ref="J19:J20"/>
    <mergeCell ref="K19:K20"/>
    <mergeCell ref="C49:I49"/>
    <mergeCell ref="C50:I50"/>
    <mergeCell ref="C46:E46"/>
    <mergeCell ref="C47:I47"/>
    <mergeCell ref="C48:I48"/>
    <mergeCell ref="L19:L20"/>
    <mergeCell ref="A31:O31"/>
    <mergeCell ref="A32:O32"/>
    <mergeCell ref="A15:O15"/>
    <mergeCell ref="A16:O16"/>
    <mergeCell ref="A17:O17"/>
    <mergeCell ref="B18:B19"/>
    <mergeCell ref="C18:G18"/>
    <mergeCell ref="H18:L18"/>
    <mergeCell ref="A19:A20"/>
    <mergeCell ref="D19:D20"/>
    <mergeCell ref="E19:E20"/>
    <mergeCell ref="M18:O20"/>
    <mergeCell ref="F19:F20"/>
    <mergeCell ref="G19:G20"/>
    <mergeCell ref="I19:I20"/>
    <mergeCell ref="A14:O14"/>
    <mergeCell ref="A6:B6"/>
    <mergeCell ref="C6:L6"/>
    <mergeCell ref="M6:N6"/>
    <mergeCell ref="A7:B7"/>
    <mergeCell ref="C7:O7"/>
    <mergeCell ref="A8:B8"/>
    <mergeCell ref="C8:O8"/>
    <mergeCell ref="A9:O9"/>
    <mergeCell ref="A10:O10"/>
    <mergeCell ref="A11:O11"/>
    <mergeCell ref="A12:O12"/>
    <mergeCell ref="A13:O13"/>
    <mergeCell ref="A1:O1"/>
    <mergeCell ref="A2:O2"/>
    <mergeCell ref="A3:O3"/>
    <mergeCell ref="A4:O4"/>
    <mergeCell ref="A5:B5"/>
    <mergeCell ref="C5:L5"/>
    <mergeCell ref="M5:N5"/>
  </mergeCells>
  <conditionalFormatting sqref="C8">
    <cfRule type="cellIs" dxfId="50" priority="3" operator="equal">
      <formula>0</formula>
    </cfRule>
  </conditionalFormatting>
  <conditionalFormatting sqref="C8">
    <cfRule type="cellIs" dxfId="49" priority="2" operator="equal">
      <formula>0</formula>
    </cfRule>
  </conditionalFormatting>
  <conditionalFormatting sqref="C8">
    <cfRule type="cellIs" dxfId="48" priority="1" operator="equal">
      <formula>0</formula>
    </cfRule>
  </conditionalFormatting>
  <dataValidations count="3">
    <dataValidation operator="greaterThanOrEqual" allowBlank="1" showInputMessage="1" showErrorMessage="1" sqref="D21:O30"/>
    <dataValidation allowBlank="1" showInputMessage="1" showErrorMessage="1" errorTitle="ATENÇÃO" error="Escolher título da situação de aprendizagem na lista suspensa" sqref="C7:O7"/>
    <dataValidation type="whole" operator="greaterThanOrEqual" allowBlank="1" showInputMessage="1" showErrorMessage="1" sqref="C21:C30">
      <formula1>0</formula1>
    </dataValidation>
  </dataValidations>
  <pageMargins left="0.23622047244094491" right="0.23622047244094491" top="0.74803149606299213" bottom="0.74803149606299213" header="0.31496062992125984" footer="0.31496062992125984"/>
  <pageSetup paperSize="9" scale="61" orientation="landscape" r:id="rId1"/>
  <headerFooter>
    <oddHeader>&amp;C&amp;G</oddHeader>
  </headerFooter>
  <rowBreaks count="1" manualBreakCount="1">
    <brk id="16" max="14"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26</vt:i4>
      </vt:variant>
      <vt:variant>
        <vt:lpstr>Intervalos nomeados</vt:lpstr>
      </vt:variant>
      <vt:variant>
        <vt:i4>48</vt:i4>
      </vt:variant>
    </vt:vector>
  </HeadingPairs>
  <TitlesOfParts>
    <vt:vector size="74" baseType="lpstr">
      <vt:lpstr>Orientações Gerais</vt:lpstr>
      <vt:lpstr>Lista de UCs</vt:lpstr>
      <vt:lpstr>Resumo</vt:lpstr>
      <vt:lpstr>Plano de Ensino</vt:lpstr>
      <vt:lpstr>PSA1 (aluno)</vt:lpstr>
      <vt:lpstr>PSA1 - (Tutor)</vt:lpstr>
      <vt:lpstr>PSA2 (aluno)</vt:lpstr>
      <vt:lpstr>PSA2 - (Tutor)</vt:lpstr>
      <vt:lpstr>PSA3 (aluno)</vt:lpstr>
      <vt:lpstr>PSA3 - (Tutor)</vt:lpstr>
      <vt:lpstr>PSA4 (aluno)</vt:lpstr>
      <vt:lpstr>PSA4 - (Tutor)</vt:lpstr>
      <vt:lpstr>PSA5 (aluno)</vt:lpstr>
      <vt:lpstr>PSA5 - (Tutor)</vt:lpstr>
      <vt:lpstr>PSA6 (aluno)</vt:lpstr>
      <vt:lpstr>PSA6 - (Tutor)</vt:lpstr>
      <vt:lpstr>PSA7 (aluno)</vt:lpstr>
      <vt:lpstr>PSA7 - (Tutor)</vt:lpstr>
      <vt:lpstr>PSA8 (aluno)</vt:lpstr>
      <vt:lpstr>PSA8 - (Tutor)</vt:lpstr>
      <vt:lpstr>PSA9 (aluno)</vt:lpstr>
      <vt:lpstr>PSA9 - (Tutor)</vt:lpstr>
      <vt:lpstr>PSA10 (aluno)</vt:lpstr>
      <vt:lpstr>PSA10 - (Tutor)</vt:lpstr>
      <vt:lpstr>PSA11 (aluno)</vt:lpstr>
      <vt:lpstr>PSA11 - (Tutor)</vt:lpstr>
      <vt:lpstr>'Lista de UCs'!Area_de_impressao</vt:lpstr>
      <vt:lpstr>'Plano de Ensino'!Area_de_impressao</vt:lpstr>
      <vt:lpstr>'PSA1 - (Tutor)'!Area_de_impressao</vt:lpstr>
      <vt:lpstr>'PSA1 (aluno)'!Area_de_impressao</vt:lpstr>
      <vt:lpstr>'PSA10 - (Tutor)'!Area_de_impressao</vt:lpstr>
      <vt:lpstr>'PSA10 (aluno)'!Area_de_impressao</vt:lpstr>
      <vt:lpstr>'PSA11 - (Tutor)'!Area_de_impressao</vt:lpstr>
      <vt:lpstr>'PSA11 (aluno)'!Area_de_impressao</vt:lpstr>
      <vt:lpstr>'PSA2 - (Tutor)'!Area_de_impressao</vt:lpstr>
      <vt:lpstr>'PSA2 (aluno)'!Area_de_impressao</vt:lpstr>
      <vt:lpstr>'PSA3 - (Tutor)'!Area_de_impressao</vt:lpstr>
      <vt:lpstr>'PSA3 (aluno)'!Area_de_impressao</vt:lpstr>
      <vt:lpstr>'PSA4 - (Tutor)'!Area_de_impressao</vt:lpstr>
      <vt:lpstr>'PSA4 (aluno)'!Area_de_impressao</vt:lpstr>
      <vt:lpstr>'PSA5 - (Tutor)'!Area_de_impressao</vt:lpstr>
      <vt:lpstr>'PSA5 (aluno)'!Area_de_impressao</vt:lpstr>
      <vt:lpstr>'PSA6 - (Tutor)'!Area_de_impressao</vt:lpstr>
      <vt:lpstr>'PSA6 (aluno)'!Area_de_impressao</vt:lpstr>
      <vt:lpstr>'PSA7 - (Tutor)'!Area_de_impressao</vt:lpstr>
      <vt:lpstr>'PSA7 (aluno)'!Area_de_impressao</vt:lpstr>
      <vt:lpstr>'PSA8 - (Tutor)'!Area_de_impressao</vt:lpstr>
      <vt:lpstr>'PSA8 (aluno)'!Area_de_impressao</vt:lpstr>
      <vt:lpstr>'PSA9 - (Tutor)'!Area_de_impressao</vt:lpstr>
      <vt:lpstr>'PSA9 (aluno)'!Area_de_impressao</vt:lpstr>
      <vt:lpstr>Resumo!Area_de_impressao</vt:lpstr>
      <vt:lpstr>'Plano de Ensino'!Titulos_de_impressao</vt:lpstr>
      <vt:lpstr>'PSA1 - (Tutor)'!Titulos_de_impressao</vt:lpstr>
      <vt:lpstr>'PSA1 (aluno)'!Titulos_de_impressao</vt:lpstr>
      <vt:lpstr>'PSA10 - (Tutor)'!Titulos_de_impressao</vt:lpstr>
      <vt:lpstr>'PSA10 (aluno)'!Titulos_de_impressao</vt:lpstr>
      <vt:lpstr>'PSA11 - (Tutor)'!Titulos_de_impressao</vt:lpstr>
      <vt:lpstr>'PSA11 (aluno)'!Titulos_de_impressao</vt:lpstr>
      <vt:lpstr>'PSA2 - (Tutor)'!Titulos_de_impressao</vt:lpstr>
      <vt:lpstr>'PSA2 (aluno)'!Titulos_de_impressao</vt:lpstr>
      <vt:lpstr>'PSA3 - (Tutor)'!Titulos_de_impressao</vt:lpstr>
      <vt:lpstr>'PSA3 (aluno)'!Titulos_de_impressao</vt:lpstr>
      <vt:lpstr>'PSA4 - (Tutor)'!Titulos_de_impressao</vt:lpstr>
      <vt:lpstr>'PSA4 (aluno)'!Titulos_de_impressao</vt:lpstr>
      <vt:lpstr>'PSA5 - (Tutor)'!Titulos_de_impressao</vt:lpstr>
      <vt:lpstr>'PSA5 (aluno)'!Titulos_de_impressao</vt:lpstr>
      <vt:lpstr>'PSA6 - (Tutor)'!Titulos_de_impressao</vt:lpstr>
      <vt:lpstr>'PSA6 (aluno)'!Titulos_de_impressao</vt:lpstr>
      <vt:lpstr>'PSA7 - (Tutor)'!Titulos_de_impressao</vt:lpstr>
      <vt:lpstr>'PSA7 (aluno)'!Titulos_de_impressao</vt:lpstr>
      <vt:lpstr>'PSA8 - (Tutor)'!Titulos_de_impressao</vt:lpstr>
      <vt:lpstr>'PSA8 (aluno)'!Titulos_de_impressao</vt:lpstr>
      <vt:lpstr>'PSA9 - (Tutor)'!Titulos_de_impressao</vt:lpstr>
      <vt:lpstr>'PSA9 (aluno)'!Titulos_de_impressao</vt:lpstr>
    </vt:vector>
  </TitlesOfParts>
  <Company>ENSI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Nakatani</dc:creator>
  <cp:lastModifiedBy>MICHELE ANTUNES CORREA</cp:lastModifiedBy>
  <cp:lastPrinted>2014-07-11T20:48:24Z</cp:lastPrinted>
  <dcterms:created xsi:type="dcterms:W3CDTF">2013-04-30T17:11:02Z</dcterms:created>
  <dcterms:modified xsi:type="dcterms:W3CDTF">2019-10-21T11:38:27Z</dcterms:modified>
</cp:coreProperties>
</file>