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diogo\"/>
    </mc:Choice>
  </mc:AlternateContent>
  <bookViews>
    <workbookView xWindow="0" yWindow="0" windowWidth="28800" windowHeight="12330" activeTab="5"/>
  </bookViews>
  <sheets>
    <sheet name="VP" sheetId="40" r:id="rId1"/>
    <sheet name="VF" sheetId="41" r:id="rId2"/>
    <sheet name="TAXA" sheetId="43" r:id="rId3"/>
    <sheet name="NPER" sheetId="44" r:id="rId4"/>
    <sheet name="PGTO" sheetId="45" r:id="rId5"/>
    <sheet name="Exercício" sheetId="46" r:id="rId6"/>
  </sheets>
  <definedNames>
    <definedName name="_xlnm._FilterDatabase" localSheetId="5" hidden="1">Exercício!$A$2:$G$6</definedName>
    <definedName name="_xlnm.Extract" localSheetId="5">Exercício!$A$15:$G$15</definedName>
    <definedName name="_xlnm.Criteria" localSheetId="5">Exercício!$A$10:$G$11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6" l="1"/>
  <c r="I3" i="46"/>
  <c r="G4" i="46" l="1"/>
  <c r="G5" i="46"/>
  <c r="G6" i="46"/>
  <c r="C5" i="41"/>
  <c r="C7" i="45"/>
  <c r="C8" i="44"/>
  <c r="C8" i="43"/>
  <c r="C6" i="40"/>
</calcChain>
</file>

<file path=xl/sharedStrings.xml><?xml version="1.0" encoding="utf-8"?>
<sst xmlns="http://schemas.openxmlformats.org/spreadsheetml/2006/main" count="64" uniqueCount="36">
  <si>
    <t>Produto</t>
  </si>
  <si>
    <t>Valor Presente</t>
  </si>
  <si>
    <t>Taxa</t>
  </si>
  <si>
    <t>Parcelas</t>
  </si>
  <si>
    <t>Valor Futuro</t>
  </si>
  <si>
    <t>Valor do Carro</t>
  </si>
  <si>
    <t>Entrada</t>
  </si>
  <si>
    <t>Meses para Pagar</t>
  </si>
  <si>
    <t>Prestações</t>
  </si>
  <si>
    <t>Taxa Juros</t>
  </si>
  <si>
    <t>NPER</t>
  </si>
  <si>
    <t>Valor Moto</t>
  </si>
  <si>
    <t>Saldo</t>
  </si>
  <si>
    <t>Valor Poupado</t>
  </si>
  <si>
    <t>Tempo para Compra</t>
  </si>
  <si>
    <t>PGTO</t>
  </si>
  <si>
    <t>Valor financiado</t>
  </si>
  <si>
    <t>Juros</t>
  </si>
  <si>
    <t>Pagamentos Mensais</t>
  </si>
  <si>
    <t>Código</t>
  </si>
  <si>
    <t>CDB</t>
  </si>
  <si>
    <t>Fundo</t>
  </si>
  <si>
    <t>Tesouro</t>
  </si>
  <si>
    <t>Ações</t>
  </si>
  <si>
    <t>Risco</t>
  </si>
  <si>
    <t>Baixo</t>
  </si>
  <si>
    <t>Médio</t>
  </si>
  <si>
    <t>Alto</t>
  </si>
  <si>
    <t>Rendimento Histórico</t>
  </si>
  <si>
    <t>Prazo Meses</t>
  </si>
  <si>
    <t>VF</t>
  </si>
  <si>
    <t>VP</t>
  </si>
  <si>
    <t>Área de Critério</t>
  </si>
  <si>
    <t>Área de Extração</t>
  </si>
  <si>
    <t>Valor após 80 meses</t>
  </si>
  <si>
    <t>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</si>
</sst>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_-&quot;R$&quot;* #.##0.00_-;\-&quot;R$&quot;* #.##0.00_-;_-&quot;R$&quot;* &quot;-&quot;??_-;_-@_-"/>
    <numFmt numFmtId="167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8" fontId="0" fillId="2" borderId="1" xfId="0" applyNumberFormat="1" applyFill="1" applyBorder="1" applyAlignment="1">
      <alignment horizontal="center" vertical="center"/>
    </xf>
    <xf numFmtId="44" fontId="0" fillId="2" borderId="1" xfId="2" applyFont="1" applyFill="1" applyBorder="1" applyAlignment="1">
      <alignment horizontal="center" vertical="center"/>
    </xf>
    <xf numFmtId="167" fontId="0" fillId="0" borderId="1" xfId="2" applyNumberFormat="1" applyFont="1" applyFill="1" applyBorder="1" applyAlignment="1">
      <alignment horizontal="center" vertical="center"/>
    </xf>
    <xf numFmtId="8" fontId="0" fillId="2" borderId="1" xfId="2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44" fontId="0" fillId="0" borderId="1" xfId="2" applyFont="1" applyFill="1" applyBorder="1" applyAlignment="1">
      <alignment horizontal="center" vertical="center"/>
    </xf>
    <xf numFmtId="0" fontId="0" fillId="0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9" fontId="0" fillId="0" borderId="1" xfId="2" applyNumberFormat="1" applyFont="1" applyFill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3">
    <cellStyle name="Moeda" xfId="2" builtinId="4"/>
    <cellStyle name="Moeda 2" xfId="1"/>
    <cellStyle name="Normal" xfId="0" builtinId="0"/>
  </cellStyles>
  <dxfs count="0"/>
  <tableStyles count="0" defaultTableStyle="TableStyleMedium2" defaultPivotStyle="PivotStyleLight16"/>
  <colors>
    <mruColors>
      <color rgb="FF566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6"/>
  <sheetViews>
    <sheetView workbookViewId="0">
      <selection activeCell="B3" sqref="B3"/>
    </sheetView>
  </sheetViews>
  <sheetFormatPr defaultRowHeight="15" x14ac:dyDescent="0.25"/>
  <cols>
    <col min="1" max="1" width="8.42578125" customWidth="1"/>
    <col min="2" max="2" width="14.85546875" customWidth="1"/>
    <col min="3" max="3" width="13.28515625" bestFit="1" customWidth="1"/>
  </cols>
  <sheetData>
    <row r="1" spans="1:3" x14ac:dyDescent="0.25">
      <c r="A1" s="1"/>
      <c r="B1" s="1"/>
      <c r="C1" s="1"/>
    </row>
    <row r="2" spans="1:3" x14ac:dyDescent="0.25">
      <c r="B2" s="2" t="s">
        <v>31</v>
      </c>
      <c r="C2" s="2"/>
    </row>
    <row r="3" spans="1:3" x14ac:dyDescent="0.25">
      <c r="B3" s="3" t="s">
        <v>2</v>
      </c>
      <c r="C3" s="4">
        <v>0.03</v>
      </c>
    </row>
    <row r="4" spans="1:3" x14ac:dyDescent="0.25">
      <c r="B4" s="3" t="s">
        <v>3</v>
      </c>
      <c r="C4" s="3">
        <v>6</v>
      </c>
    </row>
    <row r="5" spans="1:3" x14ac:dyDescent="0.25">
      <c r="B5" s="3" t="s">
        <v>4</v>
      </c>
      <c r="C5" s="5">
        <v>30000</v>
      </c>
    </row>
    <row r="6" spans="1:3" x14ac:dyDescent="0.25">
      <c r="B6" s="3" t="s">
        <v>1</v>
      </c>
      <c r="C6" s="6">
        <f>PV(C3,C4,,-C5)</f>
        <v>25124.527700509632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6"/>
  <sheetViews>
    <sheetView workbookViewId="0">
      <selection activeCell="B3" sqref="B3"/>
    </sheetView>
  </sheetViews>
  <sheetFormatPr defaultRowHeight="15" x14ac:dyDescent="0.25"/>
  <cols>
    <col min="1" max="1" width="8.42578125" customWidth="1"/>
    <col min="2" max="2" width="14.85546875" customWidth="1"/>
    <col min="3" max="3" width="15.85546875" bestFit="1" customWidth="1"/>
  </cols>
  <sheetData>
    <row r="1" spans="1:3" x14ac:dyDescent="0.25">
      <c r="A1" s="1"/>
      <c r="B1" s="1"/>
      <c r="C1" s="1"/>
    </row>
    <row r="2" spans="1:3" x14ac:dyDescent="0.25">
      <c r="B2" s="2" t="s">
        <v>30</v>
      </c>
      <c r="C2" s="2"/>
    </row>
    <row r="3" spans="1:3" x14ac:dyDescent="0.25">
      <c r="B3" s="3" t="s">
        <v>2</v>
      </c>
      <c r="C3" s="4">
        <v>0.03</v>
      </c>
    </row>
    <row r="4" spans="1:3" x14ac:dyDescent="0.25">
      <c r="B4" s="3" t="s">
        <v>3</v>
      </c>
      <c r="C4" s="3">
        <v>6</v>
      </c>
    </row>
    <row r="5" spans="1:3" x14ac:dyDescent="0.25">
      <c r="B5" s="3" t="s">
        <v>4</v>
      </c>
      <c r="C5" s="9">
        <f>FV(C3,C4,,-C6)</f>
        <v>30000.002745711754</v>
      </c>
    </row>
    <row r="6" spans="1:3" x14ac:dyDescent="0.25">
      <c r="B6" s="3" t="s">
        <v>1</v>
      </c>
      <c r="C6" s="8">
        <v>25124.53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"/>
  <sheetViews>
    <sheetView workbookViewId="0">
      <selection activeCell="B3" sqref="B3"/>
    </sheetView>
  </sheetViews>
  <sheetFormatPr defaultRowHeight="15" x14ac:dyDescent="0.25"/>
  <cols>
    <col min="1" max="1" width="8.42578125" customWidth="1"/>
    <col min="2" max="2" width="19.28515625" customWidth="1"/>
    <col min="3" max="3" width="15.85546875" bestFit="1" customWidth="1"/>
  </cols>
  <sheetData>
    <row r="1" spans="1:3" x14ac:dyDescent="0.25">
      <c r="A1" s="1"/>
      <c r="B1" s="1"/>
      <c r="C1" s="1"/>
    </row>
    <row r="2" spans="1:3" x14ac:dyDescent="0.25">
      <c r="B2" s="2" t="s">
        <v>35</v>
      </c>
      <c r="C2" s="2"/>
    </row>
    <row r="3" spans="1:3" x14ac:dyDescent="0.25">
      <c r="B3" s="3" t="s">
        <v>5</v>
      </c>
      <c r="C3" s="5">
        <v>45000</v>
      </c>
    </row>
    <row r="4" spans="1:3" x14ac:dyDescent="0.25">
      <c r="B4" s="3" t="s">
        <v>6</v>
      </c>
      <c r="C4" s="5">
        <v>13500</v>
      </c>
    </row>
    <row r="5" spans="1:3" x14ac:dyDescent="0.25">
      <c r="B5" s="3" t="s">
        <v>7</v>
      </c>
      <c r="C5" s="14">
        <v>72</v>
      </c>
    </row>
    <row r="6" spans="1:3" x14ac:dyDescent="0.25">
      <c r="B6" s="3" t="s">
        <v>8</v>
      </c>
      <c r="C6" s="8">
        <v>890</v>
      </c>
    </row>
    <row r="7" spans="1:3" x14ac:dyDescent="0.25">
      <c r="B7" s="3"/>
      <c r="C7" s="3"/>
    </row>
    <row r="8" spans="1:3" x14ac:dyDescent="0.25">
      <c r="B8" s="10" t="s">
        <v>9</v>
      </c>
      <c r="C8" s="12">
        <f>RATE(C5,-C6,C3-C4)</f>
        <v>2.2601960686456434E-2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"/>
  <sheetViews>
    <sheetView workbookViewId="0">
      <selection activeCell="F7" sqref="F7"/>
    </sheetView>
  </sheetViews>
  <sheetFormatPr defaultRowHeight="15" x14ac:dyDescent="0.25"/>
  <cols>
    <col min="1" max="1" width="8.42578125" customWidth="1"/>
    <col min="2" max="2" width="19.28515625" customWidth="1"/>
    <col min="3" max="3" width="15.85546875" bestFit="1" customWidth="1"/>
  </cols>
  <sheetData>
    <row r="1" spans="1:3" x14ac:dyDescent="0.25">
      <c r="A1" s="1"/>
      <c r="B1" s="1"/>
      <c r="C1" s="1"/>
    </row>
    <row r="2" spans="1:3" x14ac:dyDescent="0.25">
      <c r="B2" s="2" t="s">
        <v>10</v>
      </c>
      <c r="C2" s="2"/>
    </row>
    <row r="3" spans="1:3" x14ac:dyDescent="0.25">
      <c r="B3" s="3" t="s">
        <v>11</v>
      </c>
      <c r="C3" s="5">
        <v>52000</v>
      </c>
    </row>
    <row r="4" spans="1:3" x14ac:dyDescent="0.25">
      <c r="B4" s="3" t="s">
        <v>12</v>
      </c>
      <c r="C4" s="5">
        <v>0</v>
      </c>
    </row>
    <row r="5" spans="1:3" x14ac:dyDescent="0.25">
      <c r="B5" s="3" t="s">
        <v>13</v>
      </c>
      <c r="C5" s="13">
        <v>1500</v>
      </c>
    </row>
    <row r="6" spans="1:3" x14ac:dyDescent="0.25">
      <c r="B6" s="3" t="s">
        <v>2</v>
      </c>
      <c r="C6" s="15">
        <v>7.0000000000000001E-3</v>
      </c>
    </row>
    <row r="7" spans="1:3" x14ac:dyDescent="0.25">
      <c r="B7" s="3"/>
      <c r="C7" s="3"/>
    </row>
    <row r="8" spans="1:3" x14ac:dyDescent="0.25">
      <c r="B8" s="10" t="s">
        <v>14</v>
      </c>
      <c r="C8" s="16">
        <f>NPER(C6,-C5,-C4,C3)</f>
        <v>31.145590390240869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7"/>
  <sheetViews>
    <sheetView workbookViewId="0"/>
  </sheetViews>
  <sheetFormatPr defaultRowHeight="15" x14ac:dyDescent="0.25"/>
  <cols>
    <col min="1" max="1" width="8.42578125" customWidth="1"/>
    <col min="2" max="2" width="19.28515625" customWidth="1"/>
    <col min="3" max="3" width="15.85546875" bestFit="1" customWidth="1"/>
  </cols>
  <sheetData>
    <row r="1" spans="1:3" x14ac:dyDescent="0.25">
      <c r="A1" s="1"/>
      <c r="B1" s="1"/>
      <c r="C1" s="1"/>
    </row>
    <row r="2" spans="1:3" x14ac:dyDescent="0.25">
      <c r="B2" s="2" t="s">
        <v>15</v>
      </c>
      <c r="C2" s="2"/>
    </row>
    <row r="3" spans="1:3" x14ac:dyDescent="0.25">
      <c r="B3" s="3" t="s">
        <v>16</v>
      </c>
      <c r="C3" s="5">
        <v>1900</v>
      </c>
    </row>
    <row r="4" spans="1:3" x14ac:dyDescent="0.25">
      <c r="B4" s="3" t="s">
        <v>3</v>
      </c>
      <c r="C4" s="17">
        <v>10</v>
      </c>
    </row>
    <row r="5" spans="1:3" x14ac:dyDescent="0.25">
      <c r="B5" s="3" t="s">
        <v>17</v>
      </c>
      <c r="C5" s="18">
        <v>0.04</v>
      </c>
    </row>
    <row r="6" spans="1:3" x14ac:dyDescent="0.25">
      <c r="B6" s="3"/>
      <c r="C6" s="3"/>
    </row>
    <row r="7" spans="1:3" x14ac:dyDescent="0.25">
      <c r="B7" s="10" t="s">
        <v>18</v>
      </c>
      <c r="C7" s="7">
        <f>PMT(C5,C4,-C3)</f>
        <v>234.25279422725941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I19"/>
  <sheetViews>
    <sheetView tabSelected="1" workbookViewId="0">
      <selection activeCell="N12" sqref="N12"/>
    </sheetView>
  </sheetViews>
  <sheetFormatPr defaultRowHeight="15" x14ac:dyDescent="0.25"/>
  <cols>
    <col min="1" max="1" width="22.7109375" customWidth="1"/>
    <col min="4" max="4" width="13.7109375" customWidth="1"/>
    <col min="6" max="7" width="10.7109375" bestFit="1" customWidth="1"/>
    <col min="9" max="9" width="16.85546875" customWidth="1"/>
  </cols>
  <sheetData>
    <row r="2" spans="1:9" ht="28.5" customHeight="1" x14ac:dyDescent="0.25">
      <c r="A2" s="20" t="s">
        <v>19</v>
      </c>
      <c r="B2" s="20" t="s">
        <v>0</v>
      </c>
      <c r="C2" s="20" t="s">
        <v>24</v>
      </c>
      <c r="D2" s="21" t="s">
        <v>28</v>
      </c>
      <c r="E2" s="21" t="s">
        <v>29</v>
      </c>
      <c r="F2" s="20" t="s">
        <v>31</v>
      </c>
      <c r="G2" s="20" t="s">
        <v>30</v>
      </c>
      <c r="I2" s="21" t="s">
        <v>34</v>
      </c>
    </row>
    <row r="3" spans="1:9" x14ac:dyDescent="0.25">
      <c r="A3" s="3">
        <v>1</v>
      </c>
      <c r="B3" s="3" t="s">
        <v>20</v>
      </c>
      <c r="C3" s="3" t="s">
        <v>25</v>
      </c>
      <c r="D3" s="11">
        <v>6.0000000000000001E-3</v>
      </c>
      <c r="E3" s="3">
        <v>12</v>
      </c>
      <c r="F3" s="19">
        <v>2500</v>
      </c>
      <c r="G3" s="19">
        <f>FV(D3,E3,,-F3)</f>
        <v>2686.0604193048116</v>
      </c>
      <c r="I3" s="19">
        <f>SUM(G3:G6)</f>
        <v>14487.552376971173</v>
      </c>
    </row>
    <row r="4" spans="1:9" x14ac:dyDescent="0.25">
      <c r="A4" s="3">
        <v>2</v>
      </c>
      <c r="B4" s="3" t="s">
        <v>21</v>
      </c>
      <c r="C4" s="3" t="s">
        <v>25</v>
      </c>
      <c r="D4" s="11">
        <v>7.0000000000000001E-3</v>
      </c>
      <c r="E4" s="3">
        <v>24</v>
      </c>
      <c r="F4" s="19">
        <v>2500</v>
      </c>
      <c r="G4" s="19">
        <f t="shared" ref="G4:G6" si="0">FV(D4,E4,,-F4)</f>
        <v>2955.6111887878355</v>
      </c>
    </row>
    <row r="5" spans="1:9" x14ac:dyDescent="0.25">
      <c r="A5" s="3">
        <v>3</v>
      </c>
      <c r="B5" s="3" t="s">
        <v>22</v>
      </c>
      <c r="C5" s="3" t="s">
        <v>26</v>
      </c>
      <c r="D5" s="11">
        <v>8.0000000000000002E-3</v>
      </c>
      <c r="E5" s="3">
        <v>72</v>
      </c>
      <c r="F5" s="19">
        <v>2500</v>
      </c>
      <c r="G5" s="19">
        <f t="shared" si="0"/>
        <v>4437.0908450357883</v>
      </c>
    </row>
    <row r="6" spans="1:9" x14ac:dyDescent="0.25">
      <c r="A6" s="3">
        <v>4</v>
      </c>
      <c r="B6" s="3" t="s">
        <v>23</v>
      </c>
      <c r="C6" s="3" t="s">
        <v>27</v>
      </c>
      <c r="D6" s="11">
        <v>9.4999999999999998E-3</v>
      </c>
      <c r="E6" s="3">
        <v>60</v>
      </c>
      <c r="F6" s="19">
        <v>2500</v>
      </c>
      <c r="G6" s="19">
        <f t="shared" si="0"/>
        <v>4408.7899238427372</v>
      </c>
    </row>
    <row r="9" spans="1:9" x14ac:dyDescent="0.25">
      <c r="A9" s="20" t="s">
        <v>32</v>
      </c>
    </row>
    <row r="10" spans="1:9" ht="28.5" customHeight="1" x14ac:dyDescent="0.25">
      <c r="A10" s="20" t="s">
        <v>19</v>
      </c>
      <c r="B10" s="20" t="s">
        <v>0</v>
      </c>
      <c r="C10" s="20" t="s">
        <v>24</v>
      </c>
      <c r="D10" s="21" t="s">
        <v>28</v>
      </c>
      <c r="E10" s="21" t="s">
        <v>29</v>
      </c>
      <c r="F10" s="20" t="s">
        <v>31</v>
      </c>
      <c r="G10" s="20" t="s">
        <v>30</v>
      </c>
    </row>
    <row r="11" spans="1:9" x14ac:dyDescent="0.25">
      <c r="A11" s="3"/>
      <c r="B11" s="3"/>
      <c r="C11" s="3" t="s">
        <v>25</v>
      </c>
      <c r="D11" s="3"/>
      <c r="E11" s="3"/>
      <c r="F11" s="3"/>
      <c r="G11" s="3"/>
    </row>
    <row r="14" spans="1:9" x14ac:dyDescent="0.25">
      <c r="A14" s="20" t="s">
        <v>33</v>
      </c>
    </row>
    <row r="15" spans="1:9" ht="28.5" customHeight="1" x14ac:dyDescent="0.25">
      <c r="A15" s="20" t="s">
        <v>19</v>
      </c>
      <c r="B15" s="20" t="s">
        <v>0</v>
      </c>
      <c r="C15" s="20" t="s">
        <v>24</v>
      </c>
      <c r="D15" s="21" t="s">
        <v>28</v>
      </c>
      <c r="E15" s="21" t="s">
        <v>29</v>
      </c>
      <c r="F15" s="20" t="s">
        <v>31</v>
      </c>
      <c r="G15" s="20" t="s">
        <v>30</v>
      </c>
    </row>
    <row r="16" spans="1:9" x14ac:dyDescent="0.25">
      <c r="A16" s="3">
        <v>1</v>
      </c>
      <c r="B16" s="3" t="s">
        <v>20</v>
      </c>
      <c r="C16" s="3" t="s">
        <v>25</v>
      </c>
      <c r="D16" s="11">
        <v>6.0000000000000001E-3</v>
      </c>
      <c r="E16" s="3">
        <v>12</v>
      </c>
      <c r="F16" s="19">
        <v>2500</v>
      </c>
      <c r="G16" s="19">
        <v>2686.0604193048116</v>
      </c>
    </row>
    <row r="17" spans="1:7" x14ac:dyDescent="0.25">
      <c r="A17" s="3">
        <v>2</v>
      </c>
      <c r="B17" s="3" t="s">
        <v>21</v>
      </c>
      <c r="C17" s="3" t="s">
        <v>25</v>
      </c>
      <c r="D17" s="11">
        <v>7.0000000000000001E-3</v>
      </c>
      <c r="E17" s="3">
        <v>24</v>
      </c>
      <c r="F17" s="19">
        <v>2500</v>
      </c>
      <c r="G17" s="19">
        <v>2955.6111887878355</v>
      </c>
    </row>
    <row r="18" spans="1:7" x14ac:dyDescent="0.25">
      <c r="A18" s="3"/>
      <c r="B18" s="3"/>
      <c r="C18" s="3"/>
      <c r="D18" s="11"/>
      <c r="E18" s="3"/>
      <c r="F18" s="19"/>
      <c r="G18" s="19"/>
    </row>
    <row r="19" spans="1:7" x14ac:dyDescent="0.25">
      <c r="A19" s="3"/>
      <c r="B19" s="3"/>
      <c r="C19" s="3"/>
      <c r="D19" s="11"/>
      <c r="E19" s="3"/>
      <c r="F19" s="19"/>
      <c r="G19" s="1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VP</vt:lpstr>
      <vt:lpstr>VF</vt:lpstr>
      <vt:lpstr>TAXA</vt:lpstr>
      <vt:lpstr>NPER</vt:lpstr>
      <vt:lpstr>PGTO</vt:lpstr>
      <vt:lpstr>Exercício</vt:lpstr>
      <vt:lpstr>Exercício!Area_de_extracao</vt:lpstr>
      <vt:lpstr>Exercício!Criterios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2021-09-11T17:14:52Z</dcterms:created>
  <dcterms:modified xsi:type="dcterms:W3CDTF">2021-10-09T18:21:35Z</dcterms:modified>
</cp:coreProperties>
</file>