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transfer\scripts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" l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H36" i="1" l="1"/>
  <c r="H37" i="1"/>
  <c r="H35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<sst xmlns="http://schemas.openxmlformats.org/spreadsheetml/2006/main" count="24" uniqueCount="19">
  <si>
    <t>OTM premium</t>
  </si>
  <si>
    <t>Duration Premium: quadratic equation for premium</t>
  </si>
  <si>
    <t>Month</t>
  </si>
  <si>
    <t>Premium</t>
  </si>
  <si>
    <t>equation is: 2yr_premium*log10(month)</t>
  </si>
  <si>
    <t>2yr premium</t>
  </si>
  <si>
    <t>The premium is the zero crossing</t>
  </si>
  <si>
    <t>The slope also depends on the time to expire</t>
  </si>
  <si>
    <t>y=mx+b</t>
  </si>
  <si>
    <t>Slope</t>
  </si>
  <si>
    <t>1yr</t>
  </si>
  <si>
    <t>6mo</t>
  </si>
  <si>
    <t>1mo</t>
  </si>
  <si>
    <t>Slope, normalized to y intercept</t>
  </si>
  <si>
    <t>2yr slope</t>
  </si>
  <si>
    <t>factor:</t>
  </si>
  <si>
    <t>factor</t>
  </si>
  <si>
    <t>This is the equation to determine slope</t>
  </si>
  <si>
    <t>equation is: slope_factor*1/(time_factor*month)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</si>
</sst>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Sheet1!$C$6:$C$29</c:f>
              <c:numCache>
                <c:formatCode>General</c:formatCode>
                <c:ptCount val="24"/>
                <c:pt idx="0">
                  <c:v>0</c:v>
                </c:pt>
                <c:pt idx="1">
                  <c:v>1.2041199826559248</c:v>
                </c:pt>
                <c:pt idx="2">
                  <c:v>1.9084850188786497</c:v>
                </c:pt>
                <c:pt idx="3">
                  <c:v>2.4082399653118496</c:v>
                </c:pt>
                <c:pt idx="4">
                  <c:v>2.7958800173440754</c:v>
                </c:pt>
                <c:pt idx="5">
                  <c:v>3.1126050015345745</c:v>
                </c:pt>
                <c:pt idx="6">
                  <c:v>3.3803921600570273</c:v>
                </c:pt>
                <c:pt idx="7">
                  <c:v>3.6123599479677742</c:v>
                </c:pt>
                <c:pt idx="8">
                  <c:v>3.8169700377572995</c:v>
                </c:pt>
                <c:pt idx="9">
                  <c:v>4</c:v>
                </c:pt>
                <c:pt idx="10">
                  <c:v>4.1655707406329006</c:v>
                </c:pt>
                <c:pt idx="11">
                  <c:v>4.3167249841904995</c:v>
                </c:pt>
                <c:pt idx="12">
                  <c:v>4.4557734092273469</c:v>
                </c:pt>
                <c:pt idx="13">
                  <c:v>4.5845121427129518</c:v>
                </c:pt>
                <c:pt idx="14">
                  <c:v>4.7043650362227254</c:v>
                </c:pt>
                <c:pt idx="15">
                  <c:v>4.8164799306236992</c:v>
                </c:pt>
                <c:pt idx="16">
                  <c:v>4.9217956855130955</c:v>
                </c:pt>
                <c:pt idx="17">
                  <c:v>5.0210900204132241</c:v>
                </c:pt>
                <c:pt idx="18">
                  <c:v>5.1150144038113154</c:v>
                </c:pt>
                <c:pt idx="19">
                  <c:v>5.204119982655925</c:v>
                </c:pt>
                <c:pt idx="20">
                  <c:v>5.2888771789356772</c:v>
                </c:pt>
                <c:pt idx="21">
                  <c:v>5.3696907232888247</c:v>
                </c:pt>
                <c:pt idx="22">
                  <c:v>5.4469113440703714</c:v>
                </c:pt>
                <c:pt idx="23">
                  <c:v>5.5208449668464237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9-4530-9720-13C514DCC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159056"/>
        <c:axId val="473157088"/>
      </c:lineChart>
      <c:catAx>
        <c:axId val="47315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7088"/>
        <c:crosses val="autoZero"/>
        <c:auto val="1"/>
        <c:lblAlgn val="ctr"/>
        <c:lblOffset val="100"/>
        <c:noMultiLvlLbl val="0"/>
      </c:catAx>
      <c:valAx>
        <c:axId val="4731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1yr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Sheet1!$D$35:$F$35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C-4F1F-BEA2-4E2525C46E1F}"/>
            </c:ext>
          </c:extLst>
        </c:ser>
        <c:ser>
          <c:idx val="1"/>
          <c:order val="1"/>
          <c:tx>
            <c:v>6mo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Sheet1!$D$36:$F$36</c:f>
              <c:numCache>
                <c:formatCode>General</c:formatCode>
                <c:ptCount val="3"/>
                <c:pt idx="0">
                  <c:v>0</c:v>
                </c:pt>
                <c:pt idx="1">
                  <c:v>4.5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C-4F1F-BEA2-4E2525C46E1F}"/>
            </c:ext>
          </c:extLst>
        </c:ser>
        <c:ser>
          <c:idx val="2"/>
          <c:order val="2"/>
          <c:tx>
            <c:v>1mo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Sheet1!$D$37:$F$37</c:f>
              <c:numCache>
                <c:formatCode>General</c:formatCode>
                <c:ptCount val="3"/>
                <c:pt idx="0">
                  <c:v>0</c:v>
                </c:pt>
                <c:pt idx="1">
                  <c:v>11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4C-4F1F-BEA2-4E2525C46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159056"/>
        <c:axId val="473157088"/>
      </c:lineChart>
      <c:catAx>
        <c:axId val="47315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7088"/>
        <c:crosses val="autoZero"/>
        <c:auto val="1"/>
        <c:lblAlgn val="ctr"/>
        <c:lblOffset val="100"/>
        <c:noMultiLvlLbl val="0"/>
      </c:catAx>
      <c:valAx>
        <c:axId val="4731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Sheet1!$D$43:$D$66</c:f>
              <c:numCache>
                <c:formatCode>General</c:formatCode>
                <c:ptCount val="24"/>
                <c:pt idx="0">
                  <c:v>11.333333333333334</c:v>
                </c:pt>
                <c:pt idx="1">
                  <c:v>7.166666666666667</c:v>
                </c:pt>
                <c:pt idx="2">
                  <c:v>5.7777777777777777</c:v>
                </c:pt>
                <c:pt idx="3">
                  <c:v>5.0833333333333339</c:v>
                </c:pt>
                <c:pt idx="4">
                  <c:v>4.666666666666667</c:v>
                </c:pt>
                <c:pt idx="5">
                  <c:v>4.3888888888888893</c:v>
                </c:pt>
                <c:pt idx="6">
                  <c:v>4.1904761904761907</c:v>
                </c:pt>
                <c:pt idx="7">
                  <c:v>4.041666666666667</c:v>
                </c:pt>
                <c:pt idx="8">
                  <c:v>3.925925925925926</c:v>
                </c:pt>
                <c:pt idx="9">
                  <c:v>3.8333333333333335</c:v>
                </c:pt>
                <c:pt idx="10">
                  <c:v>3.7575757575757578</c:v>
                </c:pt>
                <c:pt idx="11">
                  <c:v>3.6944444444444446</c:v>
                </c:pt>
                <c:pt idx="12">
                  <c:v>3.641025641025641</c:v>
                </c:pt>
                <c:pt idx="13">
                  <c:v>3.5952380952380953</c:v>
                </c:pt>
                <c:pt idx="14">
                  <c:v>3.5555555555555554</c:v>
                </c:pt>
                <c:pt idx="15">
                  <c:v>3.5208333333333335</c:v>
                </c:pt>
                <c:pt idx="16">
                  <c:v>3.4901960784313726</c:v>
                </c:pt>
                <c:pt idx="17">
                  <c:v>3.4629629629629628</c:v>
                </c:pt>
                <c:pt idx="18">
                  <c:v>3.4385964912280702</c:v>
                </c:pt>
                <c:pt idx="19">
                  <c:v>3.4166666666666665</c:v>
                </c:pt>
                <c:pt idx="20">
                  <c:v>3.3968253968253967</c:v>
                </c:pt>
                <c:pt idx="21">
                  <c:v>3.3787878787878789</c:v>
                </c:pt>
                <c:pt idx="22">
                  <c:v>3.36231884057971</c:v>
                </c:pt>
                <c:pt idx="23">
                  <c:v>3.3472222222222223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D-423D-BB0C-6CCFDF2D6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159056"/>
        <c:axId val="473157088"/>
      </c:lineChart>
      <c:catAx>
        <c:axId val="47315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7088"/>
        <c:crosses val="autoZero"/>
        <c:auto val="1"/>
        <c:lblAlgn val="ctr"/>
        <c:lblOffset val="100"/>
        <c:noMultiLvlLbl val="0"/>
      </c:catAx>
      <c:valAx>
        <c:axId val="4731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Sheet1!$D$71:$D$94</c:f>
              <c:numCache>
                <c:formatCode>General</c:formatCode>
                <c:ptCount val="24"/>
                <c:pt idx="0">
                  <c:v>128</c:v>
                </c:pt>
                <c:pt idx="1">
                  <c:v>65.5</c:v>
                </c:pt>
                <c:pt idx="2">
                  <c:v>44.666666666666664</c:v>
                </c:pt>
                <c:pt idx="3">
                  <c:v>34.25</c:v>
                </c:pt>
                <c:pt idx="4">
                  <c:v>28</c:v>
                </c:pt>
                <c:pt idx="5">
                  <c:v>23.833333333333332</c:v>
                </c:pt>
                <c:pt idx="6">
                  <c:v>20.857142857142858</c:v>
                </c:pt>
                <c:pt idx="7">
                  <c:v>18.625</c:v>
                </c:pt>
                <c:pt idx="8">
                  <c:v>16.888888888888889</c:v>
                </c:pt>
                <c:pt idx="9">
                  <c:v>15.5</c:v>
                </c:pt>
                <c:pt idx="10">
                  <c:v>14.363636363636363</c:v>
                </c:pt>
                <c:pt idx="11">
                  <c:v>13.416666666666666</c:v>
                </c:pt>
                <c:pt idx="12">
                  <c:v>12.615384615384615</c:v>
                </c:pt>
                <c:pt idx="13">
                  <c:v>11.928571428571429</c:v>
                </c:pt>
                <c:pt idx="14">
                  <c:v>11.333333333333334</c:v>
                </c:pt>
                <c:pt idx="15">
                  <c:v>10.8125</c:v>
                </c:pt>
                <c:pt idx="16">
                  <c:v>10.352941176470587</c:v>
                </c:pt>
                <c:pt idx="17">
                  <c:v>9.9444444444444446</c:v>
                </c:pt>
                <c:pt idx="18">
                  <c:v>9.5789473684210513</c:v>
                </c:pt>
                <c:pt idx="19">
                  <c:v>9.25</c:v>
                </c:pt>
                <c:pt idx="20">
                  <c:v>8.9523809523809526</c:v>
                </c:pt>
                <c:pt idx="21">
                  <c:v>8.6818181818181817</c:v>
                </c:pt>
                <c:pt idx="22">
                  <c:v>8.4347826086956523</c:v>
                </c:pt>
                <c:pt idx="23">
                  <c:v>8.2083333333333321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E-4549-A3A4-3F52EB8AB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159056"/>
        <c:axId val="473157088"/>
      </c:lineChart>
      <c:catAx>
        <c:axId val="47315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7088"/>
        <c:crosses val="autoZero"/>
        <c:auto val="1"/>
        <c:lblAlgn val="ctr"/>
        <c:lblOffset val="100"/>
        <c:noMultiLvlLbl val="0"/>
      </c:catAx>
      <c:valAx>
        <c:axId val="4731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7</xdr:row>
      <xdr:rowOff>66675</xdr:rowOff>
    </xdr:from>
    <xdr:to>
      <xdr:col>16</xdr:col>
      <xdr:colOff>342900</xdr:colOff>
      <xdr:row>21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123825</xdr:colOff>
      <xdr:row>23</xdr:row>
      <xdr:rowOff>180975</xdr:rowOff>
    </xdr:from>
    <xdr:to>
      <xdr:col>24</xdr:col>
      <xdr:colOff>428625</xdr:colOff>
      <xdr:row>38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17</xdr:col>
      <xdr:colOff>304800</xdr:colOff>
      <xdr:row>83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4"/>
  <sheetViews>
    <sheetView tabSelected="1" topLeftCell="A16" workbookViewId="0">
      <selection activeCell="D43" sqref="D43"/>
    </sheetView>
  </sheetViews>
  <sheetFormatPr defaultRowHeight="15" x14ac:dyDescent="0.25"/>
  <sheetData>
    <row r="2" spans="2:12" x14ac:dyDescent="0.25">
      <c r="B2" t="s">
        <v>1</v>
      </c>
      <c r="L2" t="s">
        <v>0</v>
      </c>
    </row>
    <row r="5" spans="2:12" x14ac:dyDescent="0.25">
      <c r="B5" t="s">
        <v>2</v>
      </c>
      <c r="C5" t="s">
        <v>3</v>
      </c>
      <c r="D5" t="s">
        <v>5</v>
      </c>
      <c r="F5" t="s">
        <v>4</v>
      </c>
    </row>
    <row r="6" spans="2:12" x14ac:dyDescent="0.25">
      <c r="B6">
        <v>1</v>
      </c>
      <c r="C6">
        <f>$D$6*LOG10(B6)</f>
        <v>0</v>
      </c>
      <c r="D6">
        <v>4</v>
      </c>
    </row>
    <row r="7" spans="2:12" x14ac:dyDescent="0.25">
      <c r="B7">
        <v>2</v>
      </c>
      <c r="C7">
        <f t="shared" ref="C7:C29" si="0">$D$6*LOG10(B7)</f>
        <v>1.2041199826559248</v>
      </c>
    </row>
    <row r="8" spans="2:12" x14ac:dyDescent="0.25">
      <c r="B8">
        <v>3</v>
      </c>
      <c r="C8">
        <f t="shared" si="0"/>
        <v>1.9084850188786497</v>
      </c>
    </row>
    <row r="9" spans="2:12" x14ac:dyDescent="0.25">
      <c r="B9">
        <v>4</v>
      </c>
      <c r="C9">
        <f t="shared" si="0"/>
        <v>2.4082399653118496</v>
      </c>
    </row>
    <row r="10" spans="2:12" x14ac:dyDescent="0.25">
      <c r="B10">
        <v>5</v>
      </c>
      <c r="C10">
        <f t="shared" si="0"/>
        <v>2.7958800173440754</v>
      </c>
    </row>
    <row r="11" spans="2:12" x14ac:dyDescent="0.25">
      <c r="B11">
        <v>6</v>
      </c>
      <c r="C11">
        <f t="shared" si="0"/>
        <v>3.1126050015345745</v>
      </c>
    </row>
    <row r="12" spans="2:12" x14ac:dyDescent="0.25">
      <c r="B12">
        <v>7</v>
      </c>
      <c r="C12">
        <f t="shared" si="0"/>
        <v>3.3803921600570273</v>
      </c>
    </row>
    <row r="13" spans="2:12" x14ac:dyDescent="0.25">
      <c r="B13">
        <v>8</v>
      </c>
      <c r="C13">
        <f t="shared" si="0"/>
        <v>3.6123599479677742</v>
      </c>
    </row>
    <row r="14" spans="2:12" x14ac:dyDescent="0.25">
      <c r="B14">
        <v>9</v>
      </c>
      <c r="C14">
        <f t="shared" si="0"/>
        <v>3.8169700377572995</v>
      </c>
    </row>
    <row r="15" spans="2:12" x14ac:dyDescent="0.25">
      <c r="B15">
        <v>10</v>
      </c>
      <c r="C15">
        <f t="shared" si="0"/>
        <v>4</v>
      </c>
    </row>
    <row r="16" spans="2:12" x14ac:dyDescent="0.25">
      <c r="B16">
        <v>11</v>
      </c>
      <c r="C16">
        <f t="shared" si="0"/>
        <v>4.1655707406329006</v>
      </c>
    </row>
    <row r="17" spans="1:8" x14ac:dyDescent="0.25">
      <c r="B17">
        <v>12</v>
      </c>
      <c r="C17">
        <f t="shared" si="0"/>
        <v>4.3167249841904995</v>
      </c>
    </row>
    <row r="18" spans="1:8" x14ac:dyDescent="0.25">
      <c r="B18">
        <v>13</v>
      </c>
      <c r="C18">
        <f t="shared" si="0"/>
        <v>4.4557734092273469</v>
      </c>
    </row>
    <row r="19" spans="1:8" x14ac:dyDescent="0.25">
      <c r="B19">
        <v>14</v>
      </c>
      <c r="C19">
        <f t="shared" si="0"/>
        <v>4.5845121427129518</v>
      </c>
    </row>
    <row r="20" spans="1:8" x14ac:dyDescent="0.25">
      <c r="B20">
        <v>15</v>
      </c>
      <c r="C20">
        <f t="shared" si="0"/>
        <v>4.7043650362227254</v>
      </c>
    </row>
    <row r="21" spans="1:8" x14ac:dyDescent="0.25">
      <c r="B21">
        <v>16</v>
      </c>
      <c r="C21">
        <f t="shared" si="0"/>
        <v>4.8164799306236992</v>
      </c>
    </row>
    <row r="22" spans="1:8" x14ac:dyDescent="0.25">
      <c r="B22">
        <v>17</v>
      </c>
      <c r="C22">
        <f t="shared" si="0"/>
        <v>4.9217956855130955</v>
      </c>
    </row>
    <row r="23" spans="1:8" x14ac:dyDescent="0.25">
      <c r="B23">
        <v>18</v>
      </c>
      <c r="C23">
        <f t="shared" si="0"/>
        <v>5.0210900204132241</v>
      </c>
    </row>
    <row r="24" spans="1:8" x14ac:dyDescent="0.25">
      <c r="B24">
        <v>19</v>
      </c>
      <c r="C24">
        <f t="shared" si="0"/>
        <v>5.1150144038113154</v>
      </c>
    </row>
    <row r="25" spans="1:8" x14ac:dyDescent="0.25">
      <c r="B25">
        <v>20</v>
      </c>
      <c r="C25">
        <f t="shared" si="0"/>
        <v>5.204119982655925</v>
      </c>
    </row>
    <row r="26" spans="1:8" x14ac:dyDescent="0.25">
      <c r="B26">
        <v>21</v>
      </c>
      <c r="C26">
        <f t="shared" si="0"/>
        <v>5.2888771789356772</v>
      </c>
    </row>
    <row r="27" spans="1:8" x14ac:dyDescent="0.25">
      <c r="B27">
        <v>22</v>
      </c>
      <c r="C27">
        <f t="shared" si="0"/>
        <v>5.3696907232888247</v>
      </c>
    </row>
    <row r="28" spans="1:8" x14ac:dyDescent="0.25">
      <c r="B28">
        <v>23</v>
      </c>
      <c r="C28">
        <f t="shared" si="0"/>
        <v>5.4469113440703714</v>
      </c>
    </row>
    <row r="29" spans="1:8" x14ac:dyDescent="0.25">
      <c r="B29">
        <v>24</v>
      </c>
      <c r="C29">
        <f t="shared" si="0"/>
        <v>5.5208449668464237</v>
      </c>
    </row>
    <row r="31" spans="1:8" x14ac:dyDescent="0.25">
      <c r="A31" t="s">
        <v>6</v>
      </c>
      <c r="H31" t="s">
        <v>8</v>
      </c>
    </row>
    <row r="32" spans="1:8" x14ac:dyDescent="0.25">
      <c r="A32" t="s">
        <v>7</v>
      </c>
    </row>
    <row r="33" spans="1:8" x14ac:dyDescent="0.25">
      <c r="B33" t="s">
        <v>13</v>
      </c>
    </row>
    <row r="34" spans="1:8" x14ac:dyDescent="0.25">
      <c r="D34" s="1">
        <v>1</v>
      </c>
      <c r="E34" s="1">
        <v>0.9</v>
      </c>
      <c r="F34" s="1">
        <v>0.8</v>
      </c>
      <c r="H34" t="s">
        <v>9</v>
      </c>
    </row>
    <row r="35" spans="1:8" x14ac:dyDescent="0.25">
      <c r="C35" t="s">
        <v>10</v>
      </c>
      <c r="D35">
        <v>0</v>
      </c>
      <c r="E35">
        <v>3</v>
      </c>
      <c r="F35">
        <v>6.5</v>
      </c>
      <c r="H35">
        <f>SLOPE(D35:F35,D39:F39)</f>
        <v>3.25</v>
      </c>
    </row>
    <row r="36" spans="1:8" x14ac:dyDescent="0.25">
      <c r="C36" t="s">
        <v>11</v>
      </c>
      <c r="D36">
        <v>0</v>
      </c>
      <c r="E36">
        <v>4.5</v>
      </c>
      <c r="F36">
        <v>10</v>
      </c>
      <c r="H36">
        <f>SLOPE(D36:F36,D39:F39)</f>
        <v>5</v>
      </c>
    </row>
    <row r="37" spans="1:8" x14ac:dyDescent="0.25">
      <c r="C37" t="s">
        <v>12</v>
      </c>
      <c r="D37">
        <v>0</v>
      </c>
      <c r="E37">
        <v>11</v>
      </c>
      <c r="F37">
        <v>22</v>
      </c>
      <c r="H37">
        <f>SLOPE(D37:F37,D39:F39)</f>
        <v>11</v>
      </c>
    </row>
    <row r="39" spans="1:8" x14ac:dyDescent="0.25">
      <c r="D39">
        <v>1</v>
      </c>
      <c r="E39">
        <v>2</v>
      </c>
      <c r="F39">
        <v>3</v>
      </c>
    </row>
    <row r="40" spans="1:8" x14ac:dyDescent="0.25">
      <c r="A40" s="2" t="s">
        <v>17</v>
      </c>
    </row>
    <row r="41" spans="1:8" x14ac:dyDescent="0.25">
      <c r="C41" t="s">
        <v>15</v>
      </c>
      <c r="D41">
        <v>15</v>
      </c>
      <c r="G41" t="s">
        <v>18</v>
      </c>
    </row>
    <row r="42" spans="1:8" x14ac:dyDescent="0.25">
      <c r="C42" t="s">
        <v>2</v>
      </c>
      <c r="D42" t="s">
        <v>9</v>
      </c>
      <c r="E42" t="s">
        <v>14</v>
      </c>
    </row>
    <row r="43" spans="1:8" x14ac:dyDescent="0.25">
      <c r="C43">
        <v>1</v>
      </c>
      <c r="D43">
        <f>$E$43*1/($D$41*C43)+3</f>
        <v>11.333333333333334</v>
      </c>
      <c r="E43">
        <v>125</v>
      </c>
    </row>
    <row r="44" spans="1:8" x14ac:dyDescent="0.25">
      <c r="C44">
        <v>2</v>
      </c>
      <c r="D44">
        <f t="shared" ref="D44:D66" si="1">$E$43*1/($D$41*C44)+3</f>
        <v>7.166666666666667</v>
      </c>
    </row>
    <row r="45" spans="1:8" x14ac:dyDescent="0.25">
      <c r="C45">
        <v>3</v>
      </c>
      <c r="D45">
        <f t="shared" si="1"/>
        <v>5.7777777777777777</v>
      </c>
    </row>
    <row r="46" spans="1:8" x14ac:dyDescent="0.25">
      <c r="C46">
        <v>4</v>
      </c>
      <c r="D46">
        <f t="shared" si="1"/>
        <v>5.0833333333333339</v>
      </c>
    </row>
    <row r="47" spans="1:8" x14ac:dyDescent="0.25">
      <c r="C47">
        <v>5</v>
      </c>
      <c r="D47">
        <f t="shared" si="1"/>
        <v>4.666666666666667</v>
      </c>
    </row>
    <row r="48" spans="1:8" x14ac:dyDescent="0.25">
      <c r="C48">
        <v>6</v>
      </c>
      <c r="D48">
        <f t="shared" si="1"/>
        <v>4.3888888888888893</v>
      </c>
    </row>
    <row r="49" spans="3:4" x14ac:dyDescent="0.25">
      <c r="C49">
        <v>7</v>
      </c>
      <c r="D49">
        <f t="shared" si="1"/>
        <v>4.1904761904761907</v>
      </c>
    </row>
    <row r="50" spans="3:4" x14ac:dyDescent="0.25">
      <c r="C50">
        <v>8</v>
      </c>
      <c r="D50">
        <f t="shared" si="1"/>
        <v>4.041666666666667</v>
      </c>
    </row>
    <row r="51" spans="3:4" x14ac:dyDescent="0.25">
      <c r="C51">
        <v>9</v>
      </c>
      <c r="D51">
        <f t="shared" si="1"/>
        <v>3.925925925925926</v>
      </c>
    </row>
    <row r="52" spans="3:4" x14ac:dyDescent="0.25">
      <c r="C52">
        <v>10</v>
      </c>
      <c r="D52">
        <f t="shared" si="1"/>
        <v>3.8333333333333335</v>
      </c>
    </row>
    <row r="53" spans="3:4" x14ac:dyDescent="0.25">
      <c r="C53">
        <v>11</v>
      </c>
      <c r="D53">
        <f t="shared" si="1"/>
        <v>3.7575757575757578</v>
      </c>
    </row>
    <row r="54" spans="3:4" x14ac:dyDescent="0.25">
      <c r="C54">
        <v>12</v>
      </c>
      <c r="D54">
        <f t="shared" si="1"/>
        <v>3.6944444444444446</v>
      </c>
    </row>
    <row r="55" spans="3:4" x14ac:dyDescent="0.25">
      <c r="C55">
        <v>13</v>
      </c>
      <c r="D55">
        <f t="shared" si="1"/>
        <v>3.641025641025641</v>
      </c>
    </row>
    <row r="56" spans="3:4" x14ac:dyDescent="0.25">
      <c r="C56">
        <v>14</v>
      </c>
      <c r="D56">
        <f t="shared" si="1"/>
        <v>3.5952380952380953</v>
      </c>
    </row>
    <row r="57" spans="3:4" x14ac:dyDescent="0.25">
      <c r="C57">
        <v>15</v>
      </c>
      <c r="D57">
        <f t="shared" si="1"/>
        <v>3.5555555555555554</v>
      </c>
    </row>
    <row r="58" spans="3:4" x14ac:dyDescent="0.25">
      <c r="C58">
        <v>16</v>
      </c>
      <c r="D58">
        <f t="shared" si="1"/>
        <v>3.5208333333333335</v>
      </c>
    </row>
    <row r="59" spans="3:4" x14ac:dyDescent="0.25">
      <c r="C59">
        <v>17</v>
      </c>
      <c r="D59">
        <f t="shared" si="1"/>
        <v>3.4901960784313726</v>
      </c>
    </row>
    <row r="60" spans="3:4" x14ac:dyDescent="0.25">
      <c r="C60">
        <v>18</v>
      </c>
      <c r="D60">
        <f t="shared" si="1"/>
        <v>3.4629629629629628</v>
      </c>
    </row>
    <row r="61" spans="3:4" x14ac:dyDescent="0.25">
      <c r="C61">
        <v>19</v>
      </c>
      <c r="D61">
        <f t="shared" si="1"/>
        <v>3.4385964912280702</v>
      </c>
    </row>
    <row r="62" spans="3:4" x14ac:dyDescent="0.25">
      <c r="C62">
        <v>20</v>
      </c>
      <c r="D62">
        <f t="shared" si="1"/>
        <v>3.4166666666666665</v>
      </c>
    </row>
    <row r="63" spans="3:4" x14ac:dyDescent="0.25">
      <c r="C63">
        <v>21</v>
      </c>
      <c r="D63">
        <f t="shared" si="1"/>
        <v>3.3968253968253967</v>
      </c>
    </row>
    <row r="64" spans="3:4" x14ac:dyDescent="0.25">
      <c r="C64">
        <v>22</v>
      </c>
      <c r="D64">
        <f t="shared" si="1"/>
        <v>3.3787878787878789</v>
      </c>
    </row>
    <row r="65" spans="3:5" x14ac:dyDescent="0.25">
      <c r="C65">
        <v>23</v>
      </c>
      <c r="D65">
        <f t="shared" si="1"/>
        <v>3.36231884057971</v>
      </c>
    </row>
    <row r="66" spans="3:5" x14ac:dyDescent="0.25">
      <c r="C66">
        <v>24</v>
      </c>
      <c r="D66">
        <f t="shared" si="1"/>
        <v>3.3472222222222223</v>
      </c>
    </row>
    <row r="69" spans="3:5" x14ac:dyDescent="0.25">
      <c r="C69" t="s">
        <v>16</v>
      </c>
      <c r="D69">
        <v>1</v>
      </c>
    </row>
    <row r="70" spans="3:5" x14ac:dyDescent="0.25">
      <c r="C70" t="s">
        <v>2</v>
      </c>
      <c r="D70" t="s">
        <v>9</v>
      </c>
      <c r="E70" t="s">
        <v>14</v>
      </c>
    </row>
    <row r="71" spans="3:5" x14ac:dyDescent="0.25">
      <c r="C71">
        <v>1</v>
      </c>
      <c r="D71">
        <f>$E$43*1/($D$69*C71)+3</f>
        <v>128</v>
      </c>
      <c r="E71">
        <v>78</v>
      </c>
    </row>
    <row r="72" spans="3:5" x14ac:dyDescent="0.25">
      <c r="C72">
        <v>2</v>
      </c>
      <c r="D72">
        <f t="shared" ref="D72:D94" si="2">$E$43*1/($D$69*C72)+3</f>
        <v>65.5</v>
      </c>
    </row>
    <row r="73" spans="3:5" x14ac:dyDescent="0.25">
      <c r="C73">
        <v>3</v>
      </c>
      <c r="D73">
        <f t="shared" si="2"/>
        <v>44.666666666666664</v>
      </c>
    </row>
    <row r="74" spans="3:5" x14ac:dyDescent="0.25">
      <c r="C74">
        <v>4</v>
      </c>
      <c r="D74">
        <f t="shared" si="2"/>
        <v>34.25</v>
      </c>
    </row>
    <row r="75" spans="3:5" x14ac:dyDescent="0.25">
      <c r="C75">
        <v>5</v>
      </c>
      <c r="D75">
        <f t="shared" si="2"/>
        <v>28</v>
      </c>
    </row>
    <row r="76" spans="3:5" x14ac:dyDescent="0.25">
      <c r="C76">
        <v>6</v>
      </c>
      <c r="D76">
        <f t="shared" si="2"/>
        <v>23.833333333333332</v>
      </c>
    </row>
    <row r="77" spans="3:5" x14ac:dyDescent="0.25">
      <c r="C77">
        <v>7</v>
      </c>
      <c r="D77">
        <f t="shared" si="2"/>
        <v>20.857142857142858</v>
      </c>
    </row>
    <row r="78" spans="3:5" x14ac:dyDescent="0.25">
      <c r="C78">
        <v>8</v>
      </c>
      <c r="D78">
        <f t="shared" si="2"/>
        <v>18.625</v>
      </c>
    </row>
    <row r="79" spans="3:5" x14ac:dyDescent="0.25">
      <c r="C79">
        <v>9</v>
      </c>
      <c r="D79">
        <f t="shared" si="2"/>
        <v>16.888888888888889</v>
      </c>
    </row>
    <row r="80" spans="3:5" x14ac:dyDescent="0.25">
      <c r="C80">
        <v>10</v>
      </c>
      <c r="D80">
        <f t="shared" si="2"/>
        <v>15.5</v>
      </c>
    </row>
    <row r="81" spans="3:4" x14ac:dyDescent="0.25">
      <c r="C81">
        <v>11</v>
      </c>
      <c r="D81">
        <f t="shared" si="2"/>
        <v>14.363636363636363</v>
      </c>
    </row>
    <row r="82" spans="3:4" x14ac:dyDescent="0.25">
      <c r="C82">
        <v>12</v>
      </c>
      <c r="D82">
        <f t="shared" si="2"/>
        <v>13.416666666666666</v>
      </c>
    </row>
    <row r="83" spans="3:4" x14ac:dyDescent="0.25">
      <c r="C83">
        <v>13</v>
      </c>
      <c r="D83">
        <f t="shared" si="2"/>
        <v>12.615384615384615</v>
      </c>
    </row>
    <row r="84" spans="3:4" x14ac:dyDescent="0.25">
      <c r="C84">
        <v>14</v>
      </c>
      <c r="D84">
        <f t="shared" si="2"/>
        <v>11.928571428571429</v>
      </c>
    </row>
    <row r="85" spans="3:4" x14ac:dyDescent="0.25">
      <c r="C85">
        <v>15</v>
      </c>
      <c r="D85">
        <f t="shared" si="2"/>
        <v>11.333333333333334</v>
      </c>
    </row>
    <row r="86" spans="3:4" x14ac:dyDescent="0.25">
      <c r="C86">
        <v>16</v>
      </c>
      <c r="D86">
        <f t="shared" si="2"/>
        <v>10.8125</v>
      </c>
    </row>
    <row r="87" spans="3:4" x14ac:dyDescent="0.25">
      <c r="C87">
        <v>17</v>
      </c>
      <c r="D87">
        <f t="shared" si="2"/>
        <v>10.352941176470587</v>
      </c>
    </row>
    <row r="88" spans="3:4" x14ac:dyDescent="0.25">
      <c r="C88">
        <v>18</v>
      </c>
      <c r="D88">
        <f t="shared" si="2"/>
        <v>9.9444444444444446</v>
      </c>
    </row>
    <row r="89" spans="3:4" x14ac:dyDescent="0.25">
      <c r="C89">
        <v>19</v>
      </c>
      <c r="D89">
        <f t="shared" si="2"/>
        <v>9.5789473684210513</v>
      </c>
    </row>
    <row r="90" spans="3:4" x14ac:dyDescent="0.25">
      <c r="C90">
        <v>20</v>
      </c>
      <c r="D90">
        <f t="shared" si="2"/>
        <v>9.25</v>
      </c>
    </row>
    <row r="91" spans="3:4" x14ac:dyDescent="0.25">
      <c r="C91">
        <v>21</v>
      </c>
      <c r="D91">
        <f t="shared" si="2"/>
        <v>8.9523809523809526</v>
      </c>
    </row>
    <row r="92" spans="3:4" x14ac:dyDescent="0.25">
      <c r="C92">
        <v>22</v>
      </c>
      <c r="D92">
        <f t="shared" si="2"/>
        <v>8.6818181818181817</v>
      </c>
    </row>
    <row r="93" spans="3:4" x14ac:dyDescent="0.25">
      <c r="C93">
        <v>23</v>
      </c>
      <c r="D93">
        <f t="shared" si="2"/>
        <v>8.4347826086956523</v>
      </c>
    </row>
    <row r="94" spans="3:4" x14ac:dyDescent="0.25">
      <c r="C94">
        <v>24</v>
      </c>
      <c r="D94">
        <f t="shared" si="2"/>
        <v>8.2083333333333321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General Atomics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Quart, Marlowe</dc:creator>
  <cp:lastModifiedBy>Quart, Marlowe</cp:lastModifiedBy>
  <dcterms:created xsi:type="dcterms:W3CDTF">2020-02-05T01:54:08Z</dcterms:created>
  <dcterms:modified xsi:type="dcterms:W3CDTF">2020-02-05T18:32:24Z</dcterms:modified>
</cp:coreProperties>
</file>