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ût de revient initial" sheetId="1" r:id="rId3"/>
    <sheet state="visible" name="Coût de revient hebdo" sheetId="2" r:id="rId4"/>
    <sheet state="visible" name="Evolution du coût de revient" sheetId="3" r:id="rId5"/>
  </sheets>
  <definedNames/>
  <calcPr/>
</workbook>
</file>

<file path=xl/sharedStrings.xml><?xml version="1.0" encoding="utf-8"?>
<sst xmlns="http://schemas.openxmlformats.org/spreadsheetml/2006/main" count="144" uniqueCount="86">
  <si>
    <t>Hypothèses</t>
  </si>
  <si>
    <t>coût Heure technicien</t>
  </si>
  <si>
    <t>Coût Heure expert</t>
  </si>
  <si>
    <t>Coût heure machine</t>
  </si>
  <si>
    <t>Rayan</t>
  </si>
  <si>
    <t>Guillaume</t>
  </si>
  <si>
    <t>Florent</t>
  </si>
  <si>
    <t>Axelle</t>
  </si>
  <si>
    <t>Rémi</t>
  </si>
  <si>
    <t>Total (h)</t>
  </si>
  <si>
    <t>Total Techn (€)</t>
  </si>
  <si>
    <t>Expert (h)</t>
  </si>
  <si>
    <t>Coût Expert (€)</t>
  </si>
  <si>
    <t>Nb d'h ordi</t>
  </si>
  <si>
    <t>Coût ordi</t>
  </si>
  <si>
    <t>Total hebdo</t>
  </si>
  <si>
    <t>Total cumulé</t>
  </si>
  <si>
    <t>Semaine 1</t>
  </si>
  <si>
    <t>13/02-19/02</t>
  </si>
  <si>
    <t>Semaine 2</t>
  </si>
  <si>
    <t>20/02-26/02</t>
  </si>
  <si>
    <t>Semaine 3</t>
  </si>
  <si>
    <t>27/03-05/03</t>
  </si>
  <si>
    <t>Semaine 4</t>
  </si>
  <si>
    <t>06/03-12/03</t>
  </si>
  <si>
    <t>Semaine 5</t>
  </si>
  <si>
    <t>13/03-19/03</t>
  </si>
  <si>
    <t>Semaine 6</t>
  </si>
  <si>
    <t>20/03-26/03</t>
  </si>
  <si>
    <t>Évolution du coût de revient du projet (en euros). Coût de production</t>
  </si>
  <si>
    <t>Semaine 7</t>
  </si>
  <si>
    <t>27/03-02/04</t>
  </si>
  <si>
    <t>Semaine 8</t>
  </si>
  <si>
    <t>03/04-09/04</t>
  </si>
  <si>
    <t>Semaine 9</t>
  </si>
  <si>
    <t>10/04-16/04</t>
  </si>
  <si>
    <t>Semaine 10</t>
  </si>
  <si>
    <t>17/04-23/04</t>
  </si>
  <si>
    <t>S0</t>
  </si>
  <si>
    <t>Semaine 11</t>
  </si>
  <si>
    <t>S1</t>
  </si>
  <si>
    <t>S2</t>
  </si>
  <si>
    <t>24/04-30/04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</si>
  <si>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</si>
  <si>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</si>
  <si>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</si>
  <si>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</si>
  <si>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</si>
  <si>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</si>
  <si>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</si>
  <si>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</si>
  <si>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</si>
  <si>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</si>
  <si>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</si>
  <si>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</si>
  <si>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</si>
  <si>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</si>
  <si>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</si>
  <si>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</si>
  <si>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</si>
  <si>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Semaine 12</t>
  </si>
  <si>
    <t>01/05-07/05</t>
  </si>
  <si>
    <t>Cout de revient</t>
  </si>
  <si>
    <t>Semaine 13</t>
  </si>
  <si>
    <t>08/05-14/05</t>
  </si>
  <si>
    <t>Semaine 14</t>
  </si>
  <si>
    <t>15/05-21/05</t>
  </si>
  <si>
    <t>Semaine 15</t>
  </si>
  <si>
    <t>22/05-28/05</t>
  </si>
  <si>
    <t>Semaine 16</t>
  </si>
  <si>
    <t>29/05-04/06</t>
  </si>
  <si>
    <t>Semaine 17</t>
  </si>
  <si>
    <t>05/06-11/06</t>
  </si>
  <si>
    <t>Semaine 18</t>
  </si>
  <si>
    <t>12/06-18/06</t>
  </si>
  <si>
    <t>Total</t>
  </si>
  <si>
    <t>Estimation faite par: Rémi Gavin</t>
  </si>
  <si>
    <t>Aléas</t>
  </si>
  <si>
    <t>Pour le groupe: DELOMEZ/BARAMA/VIOGNE/MARMORAT/GAVIN</t>
  </si>
  <si>
    <t>Version 1.0</t>
  </si>
  <si>
    <t>Mis a jour le : 03/03/2017</t>
  </si>
  <si>
    <t>FG</t>
  </si>
  <si>
    <t>Marge</t>
  </si>
  <si>
    <t>Prix de vente</t>
  </si>
  <si>
    <t>Estimation faite par: GAVIN Rémi</t>
  </si>
  <si>
    <t>Fait le:14/02/2017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</si>
</sst>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&quot; €&quot;"/>
    <numFmt numFmtId="165" formatCode="&quot; &quot;* #,##0&quot;   &quot;;&quot;-&quot;* #,##0&quot;   &quot;;&quot; &quot;* &quot;-&quot;??&quot;   &quot;"/>
    <numFmt numFmtId="166" formatCode="#,##0&quot; &quot;;&quot;-&quot;#,##0&quot; &quot;"/>
  </numFmts>
  <fonts count="6">
    <font>
      <sz val="11.0"/>
      <color rgb="FF000000"/>
      <name val="Calibri"/>
    </font>
    <font>
      <i/>
      <sz val="12.0"/>
      <color rgb="FF000000"/>
      <name val="Arial"/>
    </font>
    <font>
      <sz val="20.0"/>
      <color rgb="FF000000"/>
      <name val="Arial"/>
    </font>
    <font>
      <sz val="12.0"/>
      <color rgb="FF000000"/>
      <name val="Arial"/>
    </font>
    <font>
      <b/>
      <sz val="12.0"/>
      <color rgb="FF000000"/>
      <name val="Arial"/>
    </font>
    <font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7A7A7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7A7A7"/>
      </top>
      <bottom/>
    </border>
    <border>
      <left style="thin">
        <color rgb="FFAAAAAA"/>
      </left>
      <right style="thin">
        <color rgb="FFA7A7A7"/>
      </right>
      <top style="thin">
        <color rgb="FFA7A7A7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/>
      <right style="thin">
        <color rgb="FFA7A7A7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7A7A7"/>
      </right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7A7A7"/>
      </bottom>
    </border>
    <border>
      <left style="thin">
        <color rgb="FFAAAAAA"/>
      </left>
      <right style="thin">
        <color rgb="FFA7A7A7"/>
      </right>
      <top/>
      <bottom style="thin">
        <color rgb="FFAAAAAA"/>
      </bottom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A7A7A7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0" fillId="0" fontId="0" numFmtId="0" xfId="0" applyFont="1"/>
    <xf borderId="0" fillId="0" fontId="0" numFmtId="0" xfId="0" applyFont="1"/>
    <xf borderId="4" fillId="2" fontId="0" numFmtId="49" xfId="0" applyBorder="1" applyFont="1" applyNumberFormat="1"/>
    <xf borderId="4" fillId="2" fontId="0" numFmtId="0" xfId="0" applyBorder="1" applyFont="1"/>
    <xf borderId="5" fillId="2" fontId="0" numFmtId="0" xfId="0" applyBorder="1" applyFont="1"/>
    <xf borderId="0" fillId="3" fontId="1" numFmtId="164" xfId="0" applyAlignment="1" applyBorder="1" applyFill="1" applyFont="1" applyNumberFormat="1">
      <alignment horizontal="center"/>
    </xf>
    <xf borderId="6" fillId="2" fontId="0" numFmtId="0" xfId="0" applyBorder="1" applyFont="1"/>
    <xf borderId="4" fillId="2" fontId="1" numFmtId="49" xfId="0" applyAlignment="1" applyBorder="1" applyFont="1" applyNumberFormat="1">
      <alignment horizontal="right"/>
    </xf>
    <xf borderId="4" fillId="3" fontId="1" numFmtId="164" xfId="0" applyAlignment="1" applyBorder="1" applyFont="1" applyNumberFormat="1">
      <alignment horizontal="center"/>
    </xf>
    <xf borderId="4" fillId="2" fontId="1" numFmtId="164" xfId="0" applyAlignment="1" applyBorder="1" applyFont="1" applyNumberFormat="1">
      <alignment horizontal="center"/>
    </xf>
    <xf borderId="4" fillId="3" fontId="0" numFmtId="164" xfId="0" applyBorder="1" applyFont="1" applyNumberFormat="1"/>
    <xf borderId="7" fillId="2" fontId="0" numFmtId="0" xfId="0" applyBorder="1" applyFont="1"/>
    <xf borderId="8" fillId="2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11" fillId="2" fontId="0" numFmtId="0" xfId="0" applyBorder="1" applyFont="1"/>
    <xf borderId="11" fillId="2" fontId="0" numFmtId="49" xfId="0" applyBorder="1" applyFont="1" applyNumberFormat="1"/>
    <xf borderId="11" fillId="4" fontId="0" numFmtId="49" xfId="0" applyBorder="1" applyFill="1" applyFont="1" applyNumberFormat="1"/>
    <xf borderId="11" fillId="4" fontId="0" numFmtId="0" xfId="0" applyBorder="1" applyFont="1"/>
    <xf borderId="11" fillId="5" fontId="0" numFmtId="0" xfId="0" applyBorder="1" applyFill="1" applyFont="1"/>
    <xf borderId="11" fillId="4" fontId="0" numFmtId="164" xfId="0" applyBorder="1" applyFont="1" applyNumberFormat="1"/>
    <xf borderId="11" fillId="5" fontId="0" numFmtId="164" xfId="0" applyBorder="1" applyFont="1" applyNumberFormat="1"/>
    <xf borderId="11" fillId="4" fontId="0" numFmtId="165" xfId="0" applyBorder="1" applyFont="1" applyNumberFormat="1"/>
    <xf borderId="11" fillId="5" fontId="0" numFmtId="165" xfId="0" applyBorder="1" applyFont="1" applyNumberFormat="1"/>
    <xf borderId="0" fillId="0" fontId="0" numFmtId="0" xfId="0" applyBorder="1" applyFont="1"/>
    <xf borderId="11" fillId="4" fontId="0" numFmtId="0" xfId="0" applyAlignment="1" applyBorder="1" applyFont="1">
      <alignment/>
    </xf>
    <xf borderId="4" fillId="2" fontId="0" numFmtId="0" xfId="0" applyAlignment="1" applyBorder="1" applyFont="1">
      <alignment vertical="center"/>
    </xf>
    <xf borderId="4" fillId="2" fontId="2" numFmtId="49" xfId="0" applyAlignment="1" applyBorder="1" applyFont="1" applyNumberFormat="1">
      <alignment horizontal="left" vertical="center"/>
    </xf>
    <xf borderId="4" fillId="2" fontId="2" numFmtId="0" xfId="0" applyAlignment="1" applyBorder="1" applyFont="1">
      <alignment horizontal="center" vertical="center"/>
    </xf>
    <xf borderId="8" fillId="2" fontId="0" numFmtId="0" xfId="0" applyAlignment="1" applyBorder="1" applyFont="1">
      <alignment vertical="center"/>
    </xf>
    <xf borderId="11" fillId="2" fontId="0" numFmtId="0" xfId="0" applyAlignment="1" applyBorder="1" applyFont="1">
      <alignment/>
    </xf>
    <xf borderId="12" fillId="2" fontId="0" numFmtId="0" xfId="0" applyBorder="1" applyFont="1"/>
    <xf borderId="11" fillId="2" fontId="0" numFmtId="49" xfId="0" applyAlignment="1" applyBorder="1" applyFont="1" applyNumberFormat="1">
      <alignment vertical="center"/>
    </xf>
    <xf borderId="11" fillId="2" fontId="3" numFmtId="49" xfId="0" applyAlignment="1" applyBorder="1" applyFont="1" applyNumberFormat="1">
      <alignment horizontal="center" vertical="center"/>
    </xf>
    <xf borderId="12" fillId="2" fontId="0" numFmtId="49" xfId="0" applyBorder="1" applyFont="1" applyNumberFormat="1"/>
    <xf borderId="11" fillId="2" fontId="3" numFmtId="166" xfId="0" applyAlignment="1" applyBorder="1" applyFont="1" applyNumberFormat="1">
      <alignment horizontal="center" vertical="center"/>
    </xf>
    <xf borderId="11" fillId="2" fontId="3" numFmtId="166" xfId="0" applyAlignment="1" applyBorder="1" applyFont="1" applyNumberFormat="1">
      <alignment horizontal="center" vertical="center"/>
    </xf>
    <xf borderId="13" fillId="0" fontId="3" numFmtId="165" xfId="0" applyAlignment="1" applyBorder="1" applyFont="1" applyNumberFormat="1">
      <alignment horizontal="center"/>
    </xf>
    <xf borderId="11" fillId="2" fontId="0" numFmtId="166" xfId="0" applyBorder="1" applyFont="1" applyNumberFormat="1"/>
    <xf borderId="14" fillId="2" fontId="0" numFmtId="0" xfId="0" applyAlignment="1" applyBorder="1" applyFont="1">
      <alignment vertical="center"/>
    </xf>
    <xf borderId="14" fillId="2" fontId="0" numFmtId="0" xfId="0" applyBorder="1" applyFont="1"/>
    <xf borderId="14" fillId="2" fontId="0" numFmtId="165" xfId="0" applyBorder="1" applyFont="1" applyNumberFormat="1"/>
    <xf borderId="15" fillId="2" fontId="0" numFmtId="165" xfId="0" applyBorder="1" applyFont="1" applyNumberFormat="1"/>
    <xf borderId="5" fillId="2" fontId="4" numFmtId="49" xfId="0" applyAlignment="1" applyBorder="1" applyFont="1" applyNumberFormat="1">
      <alignment horizontal="right"/>
    </xf>
    <xf borderId="13" fillId="5" fontId="4" numFmtId="165" xfId="0" applyBorder="1" applyFont="1" applyNumberFormat="1"/>
    <xf borderId="4" fillId="2" fontId="0" numFmtId="9" xfId="0" applyBorder="1" applyFont="1" applyNumberFormat="1"/>
    <xf borderId="16" fillId="2" fontId="0" numFmtId="49" xfId="0" applyAlignment="1" applyBorder="1" applyFont="1" applyNumberFormat="1">
      <alignment/>
    </xf>
    <xf borderId="4" fillId="2" fontId="5" numFmtId="0" xfId="0" applyBorder="1" applyFont="1"/>
    <xf borderId="16" fillId="2" fontId="0" numFmtId="0" xfId="0" applyBorder="1" applyFont="1"/>
    <xf borderId="16" fillId="2" fontId="0" numFmtId="49" xfId="0" applyBorder="1" applyFont="1" applyNumberFormat="1"/>
    <xf borderId="17" fillId="2" fontId="0" numFmtId="165" xfId="0" applyBorder="1" applyFont="1" applyNumberFormat="1"/>
    <xf borderId="18" fillId="2" fontId="0" numFmtId="0" xfId="0" applyBorder="1" applyFont="1"/>
    <xf borderId="7" fillId="2" fontId="0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Suivi des coûts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'Evolution du coût de revient'!$B$5:$U$5</c:f>
            </c:strRef>
          </c:cat>
          <c:val>
            <c:numRef>
              <c:f>'Evolution du coût de revient'!$B$6:$U$6</c:f>
            </c:numRef>
          </c:val>
          <c:smooth val="0"/>
        </c:ser>
        <c:axId val="1638391976"/>
        <c:axId val="1661494921"/>
      </c:lineChart>
      <c:catAx>
        <c:axId val="163839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Semaine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/>
            </a:pPr>
          </a:p>
        </c:txPr>
        <c:crossAx val="1661494921"/>
      </c:catAx>
      <c:valAx>
        <c:axId val="1661494921"/>
        <c:scaling>
          <c:orientation val="minMax"/>
          <c:max val="300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Coûts (en €)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163839197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6</xdr:row>
      <xdr:rowOff>114300</xdr:rowOff>
    </xdr:from>
    <xdr:to>
      <xdr:col>17</xdr:col>
      <xdr:colOff>66675</xdr:colOff>
      <xdr:row>18</xdr:row>
      <xdr:rowOff>47625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0.25"/>
    <col customWidth="1" min="2" max="2" width="12.0"/>
    <col customWidth="1" min="3" max="3" width="8.25"/>
    <col customWidth="1" min="4" max="4" width="10.0"/>
    <col customWidth="1" min="5" max="8" width="6.5"/>
    <col customWidth="1" min="9" max="9" width="11.63"/>
    <col customWidth="1" min="10" max="10" width="7.5"/>
    <col customWidth="1" min="11" max="11" width="11.38"/>
    <col customWidth="1" min="12" max="12" width="8.25"/>
    <col customWidth="1" min="13" max="13" width="7.25"/>
    <col customWidth="1" min="14" max="14" width="8.75"/>
    <col customWidth="1" min="15" max="15" width="10.25"/>
    <col customWidth="1" min="16" max="25" width="8.25"/>
    <col customWidth="1" min="26" max="26" width="13.25"/>
  </cols>
  <sheetData>
    <row r="1" ht="15.0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3"/>
      <c r="P1" s="4"/>
      <c r="Q1" s="5"/>
      <c r="R1" s="5"/>
      <c r="S1" s="5"/>
      <c r="T1" s="5"/>
      <c r="U1" s="5"/>
      <c r="V1" s="5"/>
      <c r="W1" s="5"/>
      <c r="X1" s="5"/>
      <c r="Y1" s="5"/>
    </row>
    <row r="2" ht="15.0" customHeight="1">
      <c r="A2" s="6" t="s">
        <v>0</v>
      </c>
      <c r="B2" s="7"/>
      <c r="C2" s="6" t="s">
        <v>1</v>
      </c>
      <c r="D2" s="8"/>
      <c r="E2" s="9">
        <v>50.0</v>
      </c>
      <c r="F2" s="10"/>
      <c r="G2" s="7"/>
      <c r="H2" s="7"/>
      <c r="I2" s="11" t="s">
        <v>2</v>
      </c>
      <c r="J2" s="12">
        <v>100.0</v>
      </c>
      <c r="K2" s="13"/>
      <c r="L2" s="11" t="s">
        <v>3</v>
      </c>
      <c r="M2" s="14">
        <v>10.0</v>
      </c>
      <c r="N2" s="7"/>
      <c r="O2" s="15"/>
      <c r="P2" s="4"/>
      <c r="Q2" s="5"/>
      <c r="R2" s="5"/>
      <c r="S2" s="5"/>
      <c r="T2" s="5"/>
      <c r="U2" s="5"/>
      <c r="V2" s="5"/>
      <c r="W2" s="5"/>
      <c r="X2" s="5"/>
      <c r="Y2" s="5"/>
    </row>
    <row r="3" ht="15.0" customHeight="1">
      <c r="A3" s="16"/>
      <c r="B3" s="16"/>
      <c r="C3" s="16"/>
      <c r="D3" s="16"/>
      <c r="E3" s="17"/>
      <c r="F3" s="16"/>
      <c r="G3" s="16"/>
      <c r="H3" s="16"/>
      <c r="I3" s="16"/>
      <c r="J3" s="16"/>
      <c r="K3" s="16"/>
      <c r="L3" s="16"/>
      <c r="M3" s="16"/>
      <c r="N3" s="16"/>
      <c r="O3" s="18"/>
      <c r="P3" s="4"/>
      <c r="Q3" s="5"/>
      <c r="R3" s="5"/>
      <c r="S3" s="5"/>
      <c r="T3" s="5"/>
      <c r="U3" s="5"/>
      <c r="V3" s="5"/>
      <c r="W3" s="5"/>
      <c r="X3" s="5"/>
      <c r="Y3" s="5"/>
    </row>
    <row r="4" ht="15.0" customHeight="1">
      <c r="A4" s="19"/>
      <c r="B4" s="19"/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20" t="s">
        <v>14</v>
      </c>
      <c r="N4" s="20" t="s">
        <v>15</v>
      </c>
      <c r="O4" s="20" t="s">
        <v>16</v>
      </c>
      <c r="P4" s="4"/>
      <c r="Q4" s="5"/>
      <c r="R4" s="5"/>
      <c r="S4" s="5"/>
      <c r="T4" s="5"/>
      <c r="U4" s="5"/>
      <c r="V4" s="5"/>
      <c r="W4" s="5"/>
      <c r="X4" s="5"/>
      <c r="Y4" s="5"/>
    </row>
    <row r="5" ht="15.0" customHeight="1">
      <c r="A5" s="20" t="s">
        <v>17</v>
      </c>
      <c r="B5" s="20" t="s">
        <v>18</v>
      </c>
      <c r="C5" s="19">
        <v>1.0</v>
      </c>
      <c r="D5" s="19">
        <v>1.0</v>
      </c>
      <c r="E5" s="19">
        <v>1.0</v>
      </c>
      <c r="F5" s="19">
        <v>1.0</v>
      </c>
      <c r="G5" s="19">
        <v>1.0</v>
      </c>
      <c r="H5" s="23">
        <f t="shared" ref="H5:H22" si="1">C5+D5+E5+F5+G5</f>
        <v>5</v>
      </c>
      <c r="I5" s="25">
        <f t="shared" ref="I5:I22" si="2">H5*$E$2</f>
        <v>250</v>
      </c>
      <c r="J5" s="19">
        <v>0.0</v>
      </c>
      <c r="K5" s="25">
        <f t="shared" ref="K5:K22" si="3">J5*$J$2</f>
        <v>0</v>
      </c>
      <c r="L5" s="19">
        <f t="shared" ref="L5:L22" si="4">H5/2</f>
        <v>2.5</v>
      </c>
      <c r="M5" s="25">
        <f t="shared" ref="M5:M22" si="5">L5*$M$2</f>
        <v>25</v>
      </c>
      <c r="N5" s="27">
        <f t="shared" ref="N5:N22" si="6">M5+K5+I5</f>
        <v>275</v>
      </c>
      <c r="O5" s="27">
        <f>N5</f>
        <v>275</v>
      </c>
      <c r="P5" s="4"/>
      <c r="Q5" s="5"/>
      <c r="R5" s="5"/>
      <c r="S5" s="5"/>
      <c r="T5" s="5"/>
      <c r="U5" s="5"/>
      <c r="V5" s="5"/>
      <c r="W5" s="5"/>
      <c r="X5" s="5"/>
      <c r="Y5" s="5"/>
    </row>
    <row r="6" ht="15.0" customHeight="1">
      <c r="A6" s="20" t="s">
        <v>19</v>
      </c>
      <c r="B6" s="20" t="s">
        <v>20</v>
      </c>
      <c r="C6" s="19">
        <v>1.0</v>
      </c>
      <c r="D6" s="19">
        <v>1.0</v>
      </c>
      <c r="E6" s="19">
        <v>1.0</v>
      </c>
      <c r="F6" s="19">
        <v>1.0</v>
      </c>
      <c r="G6" s="19">
        <v>1.0</v>
      </c>
      <c r="H6" s="23">
        <f t="shared" si="1"/>
        <v>5</v>
      </c>
      <c r="I6" s="25">
        <f t="shared" si="2"/>
        <v>250</v>
      </c>
      <c r="J6" s="19">
        <v>0.0</v>
      </c>
      <c r="K6" s="25">
        <f t="shared" si="3"/>
        <v>0</v>
      </c>
      <c r="L6" s="19">
        <f t="shared" si="4"/>
        <v>2.5</v>
      </c>
      <c r="M6" s="25">
        <f t="shared" si="5"/>
        <v>25</v>
      </c>
      <c r="N6" s="27">
        <f t="shared" si="6"/>
        <v>275</v>
      </c>
      <c r="O6" s="27">
        <f t="shared" ref="O6:O22" si="7">O5+N6</f>
        <v>550</v>
      </c>
      <c r="P6" s="4"/>
      <c r="Q6" s="5"/>
      <c r="R6" s="5"/>
      <c r="S6" s="5"/>
      <c r="T6" s="5"/>
      <c r="U6" s="5"/>
      <c r="V6" s="5"/>
      <c r="W6" s="5"/>
      <c r="X6" s="5"/>
      <c r="Y6" s="5"/>
    </row>
    <row r="7" ht="15.0" customHeight="1">
      <c r="A7" s="20" t="s">
        <v>21</v>
      </c>
      <c r="B7" s="20" t="s">
        <v>22</v>
      </c>
      <c r="C7" s="19">
        <v>4.0</v>
      </c>
      <c r="D7" s="19">
        <v>4.0</v>
      </c>
      <c r="E7" s="19">
        <v>4.0</v>
      </c>
      <c r="F7" s="19">
        <v>4.0</v>
      </c>
      <c r="G7" s="19">
        <v>4.0</v>
      </c>
      <c r="H7" s="23">
        <f t="shared" si="1"/>
        <v>20</v>
      </c>
      <c r="I7" s="25">
        <f t="shared" si="2"/>
        <v>1000</v>
      </c>
      <c r="J7" s="19">
        <v>1.0</v>
      </c>
      <c r="K7" s="25">
        <f t="shared" si="3"/>
        <v>100</v>
      </c>
      <c r="L7" s="19">
        <f t="shared" si="4"/>
        <v>10</v>
      </c>
      <c r="M7" s="25">
        <f t="shared" si="5"/>
        <v>100</v>
      </c>
      <c r="N7" s="27">
        <f t="shared" si="6"/>
        <v>1200</v>
      </c>
      <c r="O7" s="27">
        <f t="shared" si="7"/>
        <v>1750</v>
      </c>
      <c r="P7" s="4"/>
      <c r="Q7" s="5"/>
      <c r="R7" s="5"/>
      <c r="S7" s="5"/>
      <c r="T7" s="5"/>
      <c r="U7" s="5"/>
      <c r="V7" s="5"/>
      <c r="W7" s="5"/>
      <c r="X7" s="5"/>
      <c r="Y7" s="5"/>
    </row>
    <row r="8" ht="15.0" customHeight="1">
      <c r="A8" s="20" t="s">
        <v>23</v>
      </c>
      <c r="B8" s="20" t="s">
        <v>24</v>
      </c>
      <c r="C8" s="19">
        <v>4.0</v>
      </c>
      <c r="D8" s="19">
        <v>4.0</v>
      </c>
      <c r="E8" s="19">
        <v>4.0</v>
      </c>
      <c r="F8" s="19">
        <v>4.0</v>
      </c>
      <c r="G8" s="19">
        <v>4.0</v>
      </c>
      <c r="H8" s="23">
        <f t="shared" si="1"/>
        <v>20</v>
      </c>
      <c r="I8" s="25">
        <f t="shared" si="2"/>
        <v>1000</v>
      </c>
      <c r="J8" s="19">
        <v>0.0</v>
      </c>
      <c r="K8" s="25">
        <f t="shared" si="3"/>
        <v>0</v>
      </c>
      <c r="L8" s="19">
        <f t="shared" si="4"/>
        <v>10</v>
      </c>
      <c r="M8" s="25">
        <f t="shared" si="5"/>
        <v>100</v>
      </c>
      <c r="N8" s="27">
        <f t="shared" si="6"/>
        <v>1100</v>
      </c>
      <c r="O8" s="27">
        <f t="shared" si="7"/>
        <v>2850</v>
      </c>
      <c r="P8" s="4"/>
      <c r="Q8" s="5"/>
      <c r="R8" s="5"/>
      <c r="S8" s="5"/>
      <c r="T8" s="5"/>
      <c r="U8" s="5"/>
      <c r="V8" s="5"/>
      <c r="W8" s="5"/>
      <c r="X8" s="5"/>
      <c r="Y8" s="5"/>
    </row>
    <row r="9" ht="15.0" customHeight="1">
      <c r="A9" s="20" t="s">
        <v>25</v>
      </c>
      <c r="B9" s="20" t="s">
        <v>26</v>
      </c>
      <c r="C9" s="19">
        <v>3.0</v>
      </c>
      <c r="D9" s="19">
        <v>3.0</v>
      </c>
      <c r="E9" s="19">
        <v>3.0</v>
      </c>
      <c r="F9" s="19">
        <v>3.0</v>
      </c>
      <c r="G9" s="19">
        <v>3.0</v>
      </c>
      <c r="H9" s="23">
        <f t="shared" si="1"/>
        <v>15</v>
      </c>
      <c r="I9" s="25">
        <f t="shared" si="2"/>
        <v>750</v>
      </c>
      <c r="J9" s="19">
        <v>0.0</v>
      </c>
      <c r="K9" s="25">
        <f t="shared" si="3"/>
        <v>0</v>
      </c>
      <c r="L9" s="19">
        <f t="shared" si="4"/>
        <v>7.5</v>
      </c>
      <c r="M9" s="25">
        <f t="shared" si="5"/>
        <v>75</v>
      </c>
      <c r="N9" s="27">
        <f t="shared" si="6"/>
        <v>825</v>
      </c>
      <c r="O9" s="27">
        <f t="shared" si="7"/>
        <v>3675</v>
      </c>
      <c r="P9" s="4"/>
      <c r="Q9" s="5"/>
      <c r="R9" s="5"/>
      <c r="S9" s="5"/>
      <c r="T9" s="5"/>
      <c r="U9" s="5"/>
      <c r="V9" s="5"/>
      <c r="W9" s="5"/>
      <c r="X9" s="5"/>
      <c r="Y9" s="5"/>
    </row>
    <row r="10" ht="15.0" customHeight="1">
      <c r="A10" s="20" t="s">
        <v>27</v>
      </c>
      <c r="B10" s="20" t="s">
        <v>28</v>
      </c>
      <c r="C10" s="19">
        <v>3.0</v>
      </c>
      <c r="D10" s="19">
        <v>3.0</v>
      </c>
      <c r="E10" s="19">
        <v>3.0</v>
      </c>
      <c r="F10" s="19">
        <v>3.0</v>
      </c>
      <c r="G10" s="19">
        <v>3.0</v>
      </c>
      <c r="H10" s="23">
        <f t="shared" si="1"/>
        <v>15</v>
      </c>
      <c r="I10" s="25">
        <f t="shared" si="2"/>
        <v>750</v>
      </c>
      <c r="J10" s="19">
        <v>1.0</v>
      </c>
      <c r="K10" s="25">
        <f t="shared" si="3"/>
        <v>100</v>
      </c>
      <c r="L10" s="19">
        <f t="shared" si="4"/>
        <v>7.5</v>
      </c>
      <c r="M10" s="25">
        <f t="shared" si="5"/>
        <v>75</v>
      </c>
      <c r="N10" s="27">
        <f t="shared" si="6"/>
        <v>925</v>
      </c>
      <c r="O10" s="27">
        <f t="shared" si="7"/>
        <v>4600</v>
      </c>
      <c r="P10" s="4"/>
      <c r="Q10" s="5"/>
      <c r="R10" s="5"/>
      <c r="S10" s="5"/>
      <c r="T10" s="5"/>
      <c r="U10" s="5"/>
      <c r="V10" s="5"/>
      <c r="W10" s="5"/>
      <c r="X10" s="5"/>
      <c r="Y10" s="5"/>
    </row>
    <row r="11" ht="15.0" customHeight="1">
      <c r="A11" s="20" t="s">
        <v>30</v>
      </c>
      <c r="B11" s="20" t="s">
        <v>31</v>
      </c>
      <c r="C11" s="19">
        <v>3.0</v>
      </c>
      <c r="D11" s="19">
        <v>3.0</v>
      </c>
      <c r="E11" s="19">
        <v>3.0</v>
      </c>
      <c r="F11" s="19">
        <v>3.0</v>
      </c>
      <c r="G11" s="19">
        <v>3.0</v>
      </c>
      <c r="H11" s="23">
        <f t="shared" si="1"/>
        <v>15</v>
      </c>
      <c r="I11" s="25">
        <f t="shared" si="2"/>
        <v>750</v>
      </c>
      <c r="J11" s="19">
        <v>0.0</v>
      </c>
      <c r="K11" s="25">
        <f t="shared" si="3"/>
        <v>0</v>
      </c>
      <c r="L11" s="19">
        <f t="shared" si="4"/>
        <v>7.5</v>
      </c>
      <c r="M11" s="25">
        <f t="shared" si="5"/>
        <v>75</v>
      </c>
      <c r="N11" s="27">
        <f t="shared" si="6"/>
        <v>825</v>
      </c>
      <c r="O11" s="27">
        <f t="shared" si="7"/>
        <v>5425</v>
      </c>
      <c r="P11" s="4"/>
      <c r="Q11" s="5"/>
      <c r="R11" s="5"/>
      <c r="S11" s="5"/>
      <c r="T11" s="5"/>
      <c r="U11" s="5"/>
      <c r="V11" s="5"/>
      <c r="W11" s="5"/>
      <c r="X11" s="5"/>
      <c r="Y11" s="5"/>
    </row>
    <row r="12" ht="15.0" customHeight="1">
      <c r="A12" s="20" t="s">
        <v>32</v>
      </c>
      <c r="B12" s="20" t="s">
        <v>33</v>
      </c>
      <c r="C12" s="19">
        <v>4.0</v>
      </c>
      <c r="D12" s="19">
        <v>4.0</v>
      </c>
      <c r="E12" s="19">
        <v>4.0</v>
      </c>
      <c r="F12" s="19">
        <v>4.0</v>
      </c>
      <c r="G12" s="19">
        <v>4.0</v>
      </c>
      <c r="H12" s="23">
        <f t="shared" si="1"/>
        <v>20</v>
      </c>
      <c r="I12" s="25">
        <f t="shared" si="2"/>
        <v>1000</v>
      </c>
      <c r="J12" s="19">
        <v>2.0</v>
      </c>
      <c r="K12" s="25">
        <f t="shared" si="3"/>
        <v>200</v>
      </c>
      <c r="L12" s="19">
        <f t="shared" si="4"/>
        <v>10</v>
      </c>
      <c r="M12" s="25">
        <f t="shared" si="5"/>
        <v>100</v>
      </c>
      <c r="N12" s="27">
        <f t="shared" si="6"/>
        <v>1300</v>
      </c>
      <c r="O12" s="27">
        <f t="shared" si="7"/>
        <v>6725</v>
      </c>
      <c r="P12" s="4"/>
      <c r="Q12" s="5"/>
      <c r="R12" s="5"/>
      <c r="S12" s="5"/>
      <c r="T12" s="5"/>
      <c r="U12" s="5"/>
      <c r="V12" s="5"/>
      <c r="W12" s="5"/>
      <c r="X12" s="5"/>
      <c r="Y12" s="5"/>
    </row>
    <row r="13" ht="15.0" customHeight="1">
      <c r="A13" s="20" t="s">
        <v>34</v>
      </c>
      <c r="B13" s="20" t="s">
        <v>35</v>
      </c>
      <c r="C13" s="19">
        <v>4.0</v>
      </c>
      <c r="D13" s="19">
        <v>4.0</v>
      </c>
      <c r="E13" s="19">
        <v>4.0</v>
      </c>
      <c r="F13" s="19">
        <v>4.0</v>
      </c>
      <c r="G13" s="19">
        <v>4.0</v>
      </c>
      <c r="H13" s="23">
        <f t="shared" si="1"/>
        <v>20</v>
      </c>
      <c r="I13" s="25">
        <f t="shared" si="2"/>
        <v>1000</v>
      </c>
      <c r="J13" s="19">
        <v>1.0</v>
      </c>
      <c r="K13" s="25">
        <f t="shared" si="3"/>
        <v>100</v>
      </c>
      <c r="L13" s="19">
        <f t="shared" si="4"/>
        <v>10</v>
      </c>
      <c r="M13" s="25">
        <f t="shared" si="5"/>
        <v>100</v>
      </c>
      <c r="N13" s="27">
        <f t="shared" si="6"/>
        <v>1200</v>
      </c>
      <c r="O13" s="27">
        <f t="shared" si="7"/>
        <v>7925</v>
      </c>
      <c r="P13" s="4"/>
      <c r="Q13" s="5"/>
      <c r="R13" s="5"/>
      <c r="S13" s="5"/>
      <c r="T13" s="5"/>
      <c r="U13" s="5"/>
      <c r="V13" s="5"/>
      <c r="W13" s="5"/>
      <c r="X13" s="5"/>
      <c r="Y13" s="5"/>
    </row>
    <row r="14" ht="15.0" customHeight="1">
      <c r="A14" s="20" t="s">
        <v>36</v>
      </c>
      <c r="B14" s="20" t="s">
        <v>37</v>
      </c>
      <c r="C14" s="19">
        <v>4.0</v>
      </c>
      <c r="D14" s="19">
        <v>4.0</v>
      </c>
      <c r="E14" s="19">
        <v>4.0</v>
      </c>
      <c r="F14" s="19">
        <v>4.0</v>
      </c>
      <c r="G14" s="19">
        <v>4.0</v>
      </c>
      <c r="H14" s="23">
        <f t="shared" si="1"/>
        <v>20</v>
      </c>
      <c r="I14" s="25">
        <f t="shared" si="2"/>
        <v>1000</v>
      </c>
      <c r="J14" s="19">
        <v>0.0</v>
      </c>
      <c r="K14" s="25">
        <f t="shared" si="3"/>
        <v>0</v>
      </c>
      <c r="L14" s="19">
        <f t="shared" si="4"/>
        <v>10</v>
      </c>
      <c r="M14" s="25">
        <f t="shared" si="5"/>
        <v>100</v>
      </c>
      <c r="N14" s="27">
        <f t="shared" si="6"/>
        <v>1100</v>
      </c>
      <c r="O14" s="27">
        <f t="shared" si="7"/>
        <v>9025</v>
      </c>
      <c r="P14" s="4"/>
      <c r="Q14" s="5"/>
      <c r="R14" s="5"/>
      <c r="S14" s="5"/>
      <c r="T14" s="5"/>
      <c r="U14" s="5"/>
      <c r="V14" s="5"/>
      <c r="W14" s="5"/>
      <c r="X14" s="5"/>
      <c r="Y14" s="5"/>
    </row>
    <row r="15" ht="15.0" customHeight="1">
      <c r="A15" s="20" t="s">
        <v>39</v>
      </c>
      <c r="B15" s="20" t="s">
        <v>42</v>
      </c>
      <c r="C15" s="19">
        <v>4.0</v>
      </c>
      <c r="D15" s="19">
        <v>4.0</v>
      </c>
      <c r="E15" s="19">
        <v>4.0</v>
      </c>
      <c r="F15" s="19">
        <v>4.0</v>
      </c>
      <c r="G15" s="19">
        <v>4.0</v>
      </c>
      <c r="H15" s="23">
        <f t="shared" si="1"/>
        <v>20</v>
      </c>
      <c r="I15" s="25">
        <f t="shared" si="2"/>
        <v>1000</v>
      </c>
      <c r="J15" s="19">
        <v>1.0</v>
      </c>
      <c r="K15" s="25">
        <f t="shared" si="3"/>
        <v>100</v>
      </c>
      <c r="L15" s="19">
        <f t="shared" si="4"/>
        <v>10</v>
      </c>
      <c r="M15" s="25">
        <f t="shared" si="5"/>
        <v>100</v>
      </c>
      <c r="N15" s="27">
        <f t="shared" si="6"/>
        <v>1200</v>
      </c>
      <c r="O15" s="27">
        <f t="shared" si="7"/>
        <v>10225</v>
      </c>
      <c r="P15" s="4"/>
      <c r="Q15" s="5"/>
      <c r="R15" s="5"/>
      <c r="S15" s="5"/>
      <c r="T15" s="5"/>
      <c r="U15" s="5"/>
      <c r="V15" s="5"/>
      <c r="W15" s="5"/>
      <c r="X15" s="5"/>
      <c r="Y15" s="5"/>
    </row>
    <row r="16" ht="15.0" customHeight="1">
      <c r="A16" s="20" t="s">
        <v>60</v>
      </c>
      <c r="B16" s="20" t="s">
        <v>61</v>
      </c>
      <c r="C16" s="19">
        <v>6.0</v>
      </c>
      <c r="D16" s="19">
        <v>6.0</v>
      </c>
      <c r="E16" s="19">
        <v>6.0</v>
      </c>
      <c r="F16" s="19">
        <v>6.0</v>
      </c>
      <c r="G16" s="19">
        <v>6.0</v>
      </c>
      <c r="H16" s="23">
        <f t="shared" si="1"/>
        <v>30</v>
      </c>
      <c r="I16" s="25">
        <f t="shared" si="2"/>
        <v>1500</v>
      </c>
      <c r="J16" s="19">
        <v>0.0</v>
      </c>
      <c r="K16" s="25">
        <f t="shared" si="3"/>
        <v>0</v>
      </c>
      <c r="L16" s="19">
        <f t="shared" si="4"/>
        <v>15</v>
      </c>
      <c r="M16" s="25">
        <f t="shared" si="5"/>
        <v>150</v>
      </c>
      <c r="N16" s="27">
        <f t="shared" si="6"/>
        <v>1650</v>
      </c>
      <c r="O16" s="27">
        <f t="shared" si="7"/>
        <v>11875</v>
      </c>
      <c r="P16" s="4"/>
      <c r="Q16" s="5"/>
      <c r="R16" s="5"/>
      <c r="S16" s="5"/>
      <c r="T16" s="5"/>
      <c r="U16" s="5"/>
      <c r="V16" s="5"/>
      <c r="W16" s="5"/>
      <c r="X16" s="5"/>
      <c r="Y16" s="5"/>
    </row>
    <row r="17" ht="15.0" customHeight="1">
      <c r="A17" s="20" t="s">
        <v>63</v>
      </c>
      <c r="B17" s="20" t="s">
        <v>64</v>
      </c>
      <c r="C17" s="19">
        <v>6.0</v>
      </c>
      <c r="D17" s="19">
        <v>6.0</v>
      </c>
      <c r="E17" s="19">
        <v>6.0</v>
      </c>
      <c r="F17" s="19">
        <v>6.0</v>
      </c>
      <c r="G17" s="19">
        <v>6.0</v>
      </c>
      <c r="H17" s="23">
        <f t="shared" si="1"/>
        <v>30</v>
      </c>
      <c r="I17" s="25">
        <f t="shared" si="2"/>
        <v>1500</v>
      </c>
      <c r="J17" s="19">
        <v>1.0</v>
      </c>
      <c r="K17" s="25">
        <f t="shared" si="3"/>
        <v>100</v>
      </c>
      <c r="L17" s="19">
        <f t="shared" si="4"/>
        <v>15</v>
      </c>
      <c r="M17" s="25">
        <f t="shared" si="5"/>
        <v>150</v>
      </c>
      <c r="N17" s="27">
        <f t="shared" si="6"/>
        <v>1750</v>
      </c>
      <c r="O17" s="27">
        <f t="shared" si="7"/>
        <v>13625</v>
      </c>
      <c r="P17" s="4"/>
      <c r="Q17" s="5"/>
      <c r="R17" s="5"/>
      <c r="S17" s="5"/>
      <c r="T17" s="5"/>
      <c r="U17" s="5"/>
      <c r="V17" s="5"/>
      <c r="W17" s="5"/>
      <c r="X17" s="5"/>
      <c r="Y17" s="5"/>
    </row>
    <row r="18" ht="15.0" customHeight="1">
      <c r="A18" s="20" t="s">
        <v>65</v>
      </c>
      <c r="B18" s="20" t="s">
        <v>66</v>
      </c>
      <c r="C18" s="19">
        <v>6.0</v>
      </c>
      <c r="D18" s="19">
        <v>6.0</v>
      </c>
      <c r="E18" s="19">
        <v>6.0</v>
      </c>
      <c r="F18" s="19">
        <v>6.0</v>
      </c>
      <c r="G18" s="19">
        <v>6.0</v>
      </c>
      <c r="H18" s="23">
        <f t="shared" si="1"/>
        <v>30</v>
      </c>
      <c r="I18" s="25">
        <f t="shared" si="2"/>
        <v>1500</v>
      </c>
      <c r="J18" s="19">
        <v>0.0</v>
      </c>
      <c r="K18" s="25">
        <f t="shared" si="3"/>
        <v>0</v>
      </c>
      <c r="L18" s="19">
        <f t="shared" si="4"/>
        <v>15</v>
      </c>
      <c r="M18" s="25">
        <f t="shared" si="5"/>
        <v>150</v>
      </c>
      <c r="N18" s="27">
        <f t="shared" si="6"/>
        <v>1650</v>
      </c>
      <c r="O18" s="27">
        <f t="shared" si="7"/>
        <v>15275</v>
      </c>
      <c r="P18" s="4"/>
      <c r="Q18" s="5"/>
      <c r="R18" s="5"/>
      <c r="S18" s="5"/>
      <c r="T18" s="5"/>
      <c r="U18" s="5"/>
      <c r="V18" s="5"/>
      <c r="W18" s="5"/>
      <c r="X18" s="5"/>
      <c r="Y18" s="5"/>
    </row>
    <row r="19" ht="15.0" customHeight="1">
      <c r="A19" s="20" t="s">
        <v>67</v>
      </c>
      <c r="B19" s="20" t="s">
        <v>68</v>
      </c>
      <c r="C19" s="19">
        <v>6.0</v>
      </c>
      <c r="D19" s="19">
        <v>6.0</v>
      </c>
      <c r="E19" s="19">
        <v>6.0</v>
      </c>
      <c r="F19" s="19">
        <v>6.0</v>
      </c>
      <c r="G19" s="19">
        <v>6.0</v>
      </c>
      <c r="H19" s="23">
        <f t="shared" si="1"/>
        <v>30</v>
      </c>
      <c r="I19" s="25">
        <f t="shared" si="2"/>
        <v>1500</v>
      </c>
      <c r="J19" s="19">
        <v>1.0</v>
      </c>
      <c r="K19" s="25">
        <f t="shared" si="3"/>
        <v>100</v>
      </c>
      <c r="L19" s="19">
        <f t="shared" si="4"/>
        <v>15</v>
      </c>
      <c r="M19" s="25">
        <f t="shared" si="5"/>
        <v>150</v>
      </c>
      <c r="N19" s="27">
        <f t="shared" si="6"/>
        <v>1750</v>
      </c>
      <c r="O19" s="27">
        <f t="shared" si="7"/>
        <v>17025</v>
      </c>
      <c r="P19" s="4"/>
      <c r="Q19" s="5"/>
      <c r="R19" s="5"/>
      <c r="S19" s="5"/>
      <c r="T19" s="5"/>
      <c r="U19" s="5"/>
      <c r="V19" s="5"/>
      <c r="W19" s="5"/>
      <c r="X19" s="5"/>
      <c r="Y19" s="5"/>
    </row>
    <row r="20" ht="15.0" customHeight="1">
      <c r="A20" s="20" t="s">
        <v>69</v>
      </c>
      <c r="B20" s="20" t="s">
        <v>70</v>
      </c>
      <c r="C20" s="19">
        <v>6.0</v>
      </c>
      <c r="D20" s="19">
        <v>6.0</v>
      </c>
      <c r="E20" s="19">
        <v>6.0</v>
      </c>
      <c r="F20" s="19">
        <v>6.0</v>
      </c>
      <c r="G20" s="19">
        <v>6.0</v>
      </c>
      <c r="H20" s="23">
        <f t="shared" si="1"/>
        <v>30</v>
      </c>
      <c r="I20" s="25">
        <f t="shared" si="2"/>
        <v>1500</v>
      </c>
      <c r="J20" s="19">
        <v>2.0</v>
      </c>
      <c r="K20" s="25">
        <f t="shared" si="3"/>
        <v>200</v>
      </c>
      <c r="L20" s="19">
        <f t="shared" si="4"/>
        <v>15</v>
      </c>
      <c r="M20" s="25">
        <f t="shared" si="5"/>
        <v>150</v>
      </c>
      <c r="N20" s="27">
        <f t="shared" si="6"/>
        <v>1850</v>
      </c>
      <c r="O20" s="27">
        <f t="shared" si="7"/>
        <v>18875</v>
      </c>
      <c r="P20" s="4"/>
      <c r="Q20" s="5"/>
      <c r="R20" s="5"/>
      <c r="S20" s="5"/>
      <c r="T20" s="5"/>
      <c r="U20" s="5"/>
      <c r="V20" s="5"/>
      <c r="W20" s="5"/>
      <c r="X20" s="5"/>
      <c r="Y20" s="5"/>
    </row>
    <row r="21" ht="15.0" customHeight="1">
      <c r="A21" s="20" t="s">
        <v>71</v>
      </c>
      <c r="B21" s="20" t="s">
        <v>72</v>
      </c>
      <c r="C21" s="19">
        <v>6.0</v>
      </c>
      <c r="D21" s="19">
        <v>6.0</v>
      </c>
      <c r="E21" s="19">
        <v>6.0</v>
      </c>
      <c r="F21" s="19">
        <v>6.0</v>
      </c>
      <c r="G21" s="19">
        <v>6.0</v>
      </c>
      <c r="H21" s="23">
        <f t="shared" si="1"/>
        <v>30</v>
      </c>
      <c r="I21" s="25">
        <f t="shared" si="2"/>
        <v>1500</v>
      </c>
      <c r="J21" s="19">
        <v>0.0</v>
      </c>
      <c r="K21" s="25">
        <f t="shared" si="3"/>
        <v>0</v>
      </c>
      <c r="L21" s="19">
        <f t="shared" si="4"/>
        <v>15</v>
      </c>
      <c r="M21" s="25">
        <f t="shared" si="5"/>
        <v>150</v>
      </c>
      <c r="N21" s="27">
        <f t="shared" si="6"/>
        <v>1650</v>
      </c>
      <c r="O21" s="27">
        <f t="shared" si="7"/>
        <v>20525</v>
      </c>
      <c r="P21" s="4"/>
      <c r="Q21" s="5"/>
      <c r="R21" s="5"/>
      <c r="S21" s="5"/>
      <c r="T21" s="5"/>
      <c r="U21" s="5"/>
      <c r="V21" s="5"/>
      <c r="W21" s="5"/>
      <c r="X21" s="5"/>
      <c r="Y21" s="5"/>
    </row>
    <row r="22" ht="15.0" customHeight="1">
      <c r="A22" s="20" t="s">
        <v>73</v>
      </c>
      <c r="B22" s="20" t="s">
        <v>74</v>
      </c>
      <c r="C22" s="19">
        <v>6.0</v>
      </c>
      <c r="D22" s="19">
        <v>6.0</v>
      </c>
      <c r="E22" s="19">
        <v>6.0</v>
      </c>
      <c r="F22" s="19">
        <v>6.0</v>
      </c>
      <c r="G22" s="19">
        <v>6.0</v>
      </c>
      <c r="H22" s="23">
        <f t="shared" si="1"/>
        <v>30</v>
      </c>
      <c r="I22" s="25">
        <f t="shared" si="2"/>
        <v>1500</v>
      </c>
      <c r="J22" s="19">
        <v>2.0</v>
      </c>
      <c r="K22" s="25">
        <f t="shared" si="3"/>
        <v>200</v>
      </c>
      <c r="L22" s="19">
        <f t="shared" si="4"/>
        <v>15</v>
      </c>
      <c r="M22" s="25">
        <f t="shared" si="5"/>
        <v>150</v>
      </c>
      <c r="N22" s="27">
        <f t="shared" si="6"/>
        <v>1850</v>
      </c>
      <c r="O22" s="27">
        <f t="shared" si="7"/>
        <v>22375</v>
      </c>
      <c r="P22" s="4"/>
      <c r="Q22" s="5"/>
      <c r="R22" s="5"/>
      <c r="S22" s="5"/>
      <c r="T22" s="5"/>
      <c r="U22" s="5"/>
      <c r="V22" s="5"/>
      <c r="W22" s="5"/>
      <c r="X22" s="5"/>
      <c r="Y22" s="5"/>
    </row>
    <row r="23" ht="15.0" customHeight="1">
      <c r="A23" s="44"/>
      <c r="B23" s="44" t="s">
        <v>75</v>
      </c>
      <c r="C23" s="44">
        <f t="shared" ref="C23:G23" si="8">SUM(C5:C22)</f>
        <v>77</v>
      </c>
      <c r="D23" s="44">
        <f t="shared" si="8"/>
        <v>77</v>
      </c>
      <c r="E23" s="44">
        <f t="shared" si="8"/>
        <v>77</v>
      </c>
      <c r="F23" s="44">
        <f t="shared" si="8"/>
        <v>77</v>
      </c>
      <c r="G23" s="44">
        <f t="shared" si="8"/>
        <v>77</v>
      </c>
      <c r="H23" s="44"/>
      <c r="I23" s="44"/>
      <c r="J23" s="44"/>
      <c r="K23" s="44"/>
      <c r="L23" s="44"/>
      <c r="M23" s="44"/>
      <c r="N23" s="45"/>
      <c r="O23" s="46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47" t="s">
        <v>75</v>
      </c>
      <c r="O24" s="48">
        <f>O22</f>
        <v>22375</v>
      </c>
      <c r="P24" s="4"/>
      <c r="Q24" s="5"/>
      <c r="R24" s="5"/>
      <c r="S24" s="5"/>
      <c r="T24" s="5"/>
      <c r="U24" s="5"/>
      <c r="V24" s="5"/>
      <c r="W24" s="5"/>
      <c r="X24" s="5"/>
      <c r="Y24" s="5"/>
    </row>
    <row r="25" ht="18.0" customHeight="1">
      <c r="A25" s="7"/>
      <c r="B25" s="7"/>
      <c r="C25" s="7"/>
      <c r="D25" s="51"/>
      <c r="E25" s="7"/>
      <c r="F25" s="7"/>
      <c r="G25" s="7"/>
      <c r="H25" s="7"/>
      <c r="I25" s="7"/>
      <c r="J25" s="7"/>
      <c r="K25" s="7"/>
      <c r="L25" s="7"/>
      <c r="M25" s="6" t="s">
        <v>77</v>
      </c>
      <c r="N25" s="49">
        <v>0.1</v>
      </c>
      <c r="O25" s="54">
        <f t="shared" ref="O25:O27" si="9">O24*(1+N25)</f>
        <v>24612.5</v>
      </c>
      <c r="P25" s="4"/>
      <c r="Q25" s="5"/>
      <c r="R25" s="5"/>
      <c r="S25" s="5"/>
      <c r="T25" s="5"/>
      <c r="U25" s="5"/>
      <c r="V25" s="5"/>
      <c r="W25" s="5"/>
      <c r="X25" s="5"/>
      <c r="Y25" s="5"/>
    </row>
    <row r="26" ht="15.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6" t="s">
        <v>81</v>
      </c>
      <c r="N26" s="49">
        <v>0.2</v>
      </c>
      <c r="O26" s="56">
        <f t="shared" si="9"/>
        <v>29535</v>
      </c>
      <c r="P26" s="4"/>
      <c r="Q26" s="5"/>
      <c r="R26" s="5"/>
      <c r="S26" s="5"/>
      <c r="T26" s="5"/>
      <c r="U26" s="5"/>
      <c r="V26" s="5"/>
      <c r="W26" s="5"/>
      <c r="X26" s="5"/>
      <c r="Y26" s="5"/>
    </row>
    <row r="27" ht="15.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6" t="s">
        <v>82</v>
      </c>
      <c r="N27" s="49">
        <v>0.1</v>
      </c>
      <c r="O27" s="56">
        <f t="shared" si="9"/>
        <v>32488.5</v>
      </c>
      <c r="P27" s="4"/>
      <c r="Q27" s="5"/>
      <c r="R27" s="5"/>
      <c r="S27" s="5"/>
      <c r="T27" s="5"/>
      <c r="U27" s="5"/>
      <c r="V27" s="5"/>
      <c r="W27" s="5"/>
      <c r="X27" s="5"/>
      <c r="Y27" s="5"/>
    </row>
    <row r="28" ht="15.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49"/>
      <c r="O28" s="1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ht="15.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83</v>
      </c>
      <c r="N29" s="49"/>
      <c r="O29" s="15">
        <f>O27*1.2</f>
        <v>38986.2</v>
      </c>
      <c r="P29" s="4"/>
      <c r="Q29" s="5"/>
      <c r="R29" s="5"/>
      <c r="S29" s="5"/>
      <c r="T29" s="5"/>
      <c r="U29" s="5"/>
      <c r="V29" s="5"/>
      <c r="W29" s="5"/>
      <c r="X29" s="5"/>
      <c r="Y29" s="5"/>
    </row>
    <row r="30" ht="15.0" customHeight="1">
      <c r="A30" s="53" t="s">
        <v>84</v>
      </c>
      <c r="B30" s="52"/>
      <c r="C30" s="52"/>
      <c r="D30" s="53" t="s">
        <v>78</v>
      </c>
      <c r="E30" s="53"/>
      <c r="F30" s="52"/>
      <c r="G30" s="52"/>
      <c r="H30" s="52"/>
      <c r="I30" s="52"/>
      <c r="J30" s="52"/>
      <c r="K30" s="53" t="s">
        <v>79</v>
      </c>
      <c r="L30" s="52"/>
      <c r="M30" s="52"/>
      <c r="N30" s="53" t="s">
        <v>85</v>
      </c>
      <c r="O30" s="5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0.25"/>
    <col customWidth="1" min="2" max="2" width="12.75"/>
    <col customWidth="1" min="3" max="3" width="8.25"/>
    <col customWidth="1" min="4" max="4" width="10.0"/>
    <col customWidth="1" min="5" max="8" width="6.5"/>
    <col customWidth="1" min="9" max="9" width="11.63"/>
    <col customWidth="1" min="10" max="10" width="7.5"/>
    <col customWidth="1" min="11" max="11" width="11.38"/>
    <col customWidth="1" min="12" max="12" width="8.25"/>
    <col customWidth="1" min="13" max="13" width="7.25"/>
    <col customWidth="1" min="14" max="14" width="8.75"/>
    <col customWidth="1" min="15" max="15" width="10.25"/>
    <col customWidth="1" min="16" max="25" width="8.25"/>
    <col customWidth="1" min="26" max="26" width="13.25"/>
  </cols>
  <sheetData>
    <row r="1" ht="15.0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3"/>
      <c r="P1" s="4"/>
      <c r="Q1" s="5"/>
      <c r="R1" s="5"/>
      <c r="S1" s="5"/>
      <c r="T1" s="5"/>
      <c r="U1" s="5"/>
      <c r="V1" s="5"/>
      <c r="W1" s="5"/>
      <c r="X1" s="5"/>
      <c r="Y1" s="5"/>
    </row>
    <row r="2" ht="15.0" customHeight="1">
      <c r="A2" s="6" t="s">
        <v>0</v>
      </c>
      <c r="B2" s="7"/>
      <c r="C2" s="6" t="s">
        <v>1</v>
      </c>
      <c r="D2" s="8"/>
      <c r="E2" s="9">
        <v>50.0</v>
      </c>
      <c r="F2" s="10"/>
      <c r="G2" s="7"/>
      <c r="H2" s="7"/>
      <c r="I2" s="11" t="s">
        <v>2</v>
      </c>
      <c r="J2" s="12">
        <v>100.0</v>
      </c>
      <c r="K2" s="13"/>
      <c r="L2" s="11" t="s">
        <v>3</v>
      </c>
      <c r="M2" s="14">
        <v>10.0</v>
      </c>
      <c r="N2" s="7"/>
      <c r="O2" s="15"/>
      <c r="P2" s="4"/>
      <c r="Q2" s="5"/>
      <c r="R2" s="5"/>
      <c r="S2" s="5"/>
      <c r="T2" s="5"/>
      <c r="U2" s="5"/>
      <c r="V2" s="5"/>
      <c r="W2" s="5"/>
      <c r="X2" s="5"/>
      <c r="Y2" s="5"/>
    </row>
    <row r="3" ht="15.0" customHeight="1">
      <c r="A3" s="16"/>
      <c r="B3" s="16"/>
      <c r="C3" s="16"/>
      <c r="D3" s="16"/>
      <c r="E3" s="17"/>
      <c r="F3" s="16"/>
      <c r="G3" s="16"/>
      <c r="H3" s="16"/>
      <c r="I3" s="16"/>
      <c r="J3" s="16"/>
      <c r="K3" s="16"/>
      <c r="L3" s="16"/>
      <c r="M3" s="16"/>
      <c r="N3" s="16"/>
      <c r="O3" s="18"/>
      <c r="P3" s="4"/>
      <c r="Q3" s="5"/>
      <c r="R3" s="5"/>
      <c r="S3" s="5"/>
      <c r="T3" s="5"/>
      <c r="U3" s="5"/>
      <c r="V3" s="5"/>
      <c r="W3" s="5"/>
      <c r="X3" s="5"/>
      <c r="Y3" s="5"/>
    </row>
    <row r="4" ht="15.0" customHeight="1">
      <c r="A4" s="19"/>
      <c r="B4" s="19"/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20" t="s">
        <v>14</v>
      </c>
      <c r="N4" s="20" t="s">
        <v>15</v>
      </c>
      <c r="O4" s="20" t="s">
        <v>16</v>
      </c>
      <c r="P4" s="4"/>
      <c r="Q4" s="5"/>
      <c r="R4" s="5"/>
      <c r="S4" s="5"/>
      <c r="T4" s="5"/>
      <c r="U4" s="5"/>
      <c r="V4" s="5"/>
      <c r="W4" s="5"/>
      <c r="X4" s="5"/>
      <c r="Y4" s="5"/>
    </row>
    <row r="5" ht="15.0" customHeight="1">
      <c r="A5" s="21" t="s">
        <v>17</v>
      </c>
      <c r="B5" s="21" t="s">
        <v>18</v>
      </c>
      <c r="C5" s="22">
        <v>1.0</v>
      </c>
      <c r="D5" s="22">
        <v>1.0</v>
      </c>
      <c r="E5" s="22">
        <v>1.0</v>
      </c>
      <c r="F5" s="22">
        <v>1.0</v>
      </c>
      <c r="G5" s="22">
        <v>1.0</v>
      </c>
      <c r="H5" s="22">
        <f t="shared" ref="H5:H22" si="1">C5+D5+E5+F5+G5</f>
        <v>5</v>
      </c>
      <c r="I5" s="24">
        <f t="shared" ref="I5:I22" si="2">H5*$E$2</f>
        <v>250</v>
      </c>
      <c r="J5" s="22">
        <v>0.0</v>
      </c>
      <c r="K5" s="24">
        <f t="shared" ref="K5:K22" si="3">J5*$J$2</f>
        <v>0</v>
      </c>
      <c r="L5" s="22">
        <f t="shared" ref="L5:L22" si="4">H5/2</f>
        <v>2.5</v>
      </c>
      <c r="M5" s="24">
        <f t="shared" ref="M5:M22" si="5">L5*$M$2</f>
        <v>25</v>
      </c>
      <c r="N5" s="26">
        <f t="shared" ref="N5:N22" si="6">M5+K5+I5</f>
        <v>275</v>
      </c>
      <c r="O5" s="26">
        <f>N5</f>
        <v>275</v>
      </c>
      <c r="P5" s="28"/>
      <c r="Q5" s="5"/>
      <c r="R5" s="5"/>
      <c r="S5" s="5"/>
      <c r="T5" s="5"/>
      <c r="U5" s="5"/>
      <c r="V5" s="5"/>
      <c r="W5" s="5"/>
      <c r="X5" s="5"/>
      <c r="Y5" s="5"/>
    </row>
    <row r="6" ht="15.0" customHeight="1">
      <c r="A6" s="21" t="s">
        <v>19</v>
      </c>
      <c r="B6" s="21" t="s">
        <v>20</v>
      </c>
      <c r="C6" s="22">
        <v>1.0</v>
      </c>
      <c r="D6" s="22">
        <v>1.0</v>
      </c>
      <c r="E6" s="22">
        <v>1.0</v>
      </c>
      <c r="F6" s="22">
        <v>1.0</v>
      </c>
      <c r="G6" s="22">
        <v>1.0</v>
      </c>
      <c r="H6" s="22">
        <f t="shared" si="1"/>
        <v>5</v>
      </c>
      <c r="I6" s="24">
        <f t="shared" si="2"/>
        <v>250</v>
      </c>
      <c r="J6" s="22">
        <v>0.0</v>
      </c>
      <c r="K6" s="24">
        <f t="shared" si="3"/>
        <v>0</v>
      </c>
      <c r="L6" s="22">
        <f t="shared" si="4"/>
        <v>2.5</v>
      </c>
      <c r="M6" s="24">
        <f t="shared" si="5"/>
        <v>25</v>
      </c>
      <c r="N6" s="26">
        <f t="shared" si="6"/>
        <v>275</v>
      </c>
      <c r="O6" s="26">
        <f t="shared" ref="O6:O22" si="7">O5+N6</f>
        <v>550</v>
      </c>
      <c r="P6" s="4"/>
      <c r="Q6" s="5"/>
      <c r="R6" s="5"/>
      <c r="S6" s="5"/>
      <c r="T6" s="5"/>
      <c r="U6" s="5"/>
      <c r="V6" s="5"/>
      <c r="W6" s="5"/>
      <c r="X6" s="5"/>
      <c r="Y6" s="5"/>
    </row>
    <row r="7" ht="15.0" customHeight="1">
      <c r="A7" s="21" t="s">
        <v>21</v>
      </c>
      <c r="B7" s="21" t="s">
        <v>22</v>
      </c>
      <c r="C7" s="22">
        <v>2.0</v>
      </c>
      <c r="D7" s="22">
        <v>3.0</v>
      </c>
      <c r="E7" s="22">
        <v>2.0</v>
      </c>
      <c r="F7" s="22">
        <v>2.0</v>
      </c>
      <c r="G7" s="22">
        <v>2.0</v>
      </c>
      <c r="H7" s="22">
        <f t="shared" si="1"/>
        <v>11</v>
      </c>
      <c r="I7" s="24">
        <f t="shared" si="2"/>
        <v>550</v>
      </c>
      <c r="J7" s="22">
        <v>1.0</v>
      </c>
      <c r="K7" s="24">
        <f t="shared" si="3"/>
        <v>100</v>
      </c>
      <c r="L7" s="22">
        <f t="shared" si="4"/>
        <v>5.5</v>
      </c>
      <c r="M7" s="24">
        <f t="shared" si="5"/>
        <v>55</v>
      </c>
      <c r="N7" s="26">
        <f t="shared" si="6"/>
        <v>705</v>
      </c>
      <c r="O7" s="26">
        <f t="shared" si="7"/>
        <v>1255</v>
      </c>
      <c r="P7" s="4"/>
      <c r="Q7" s="5"/>
      <c r="R7" s="5"/>
      <c r="S7" s="5"/>
      <c r="T7" s="5"/>
      <c r="U7" s="5"/>
      <c r="V7" s="5"/>
      <c r="W7" s="5"/>
      <c r="X7" s="5"/>
      <c r="Y7" s="5"/>
    </row>
    <row r="8" ht="15.0" customHeight="1">
      <c r="A8" s="21" t="s">
        <v>23</v>
      </c>
      <c r="B8" s="21" t="s">
        <v>24</v>
      </c>
      <c r="C8" s="22">
        <v>4.0</v>
      </c>
      <c r="D8" s="22">
        <v>4.0</v>
      </c>
      <c r="E8" s="22">
        <v>4.0</v>
      </c>
      <c r="F8" s="22">
        <v>3.0</v>
      </c>
      <c r="G8" s="22">
        <v>4.0</v>
      </c>
      <c r="H8" s="22">
        <f t="shared" si="1"/>
        <v>19</v>
      </c>
      <c r="I8" s="24">
        <f t="shared" si="2"/>
        <v>950</v>
      </c>
      <c r="J8" s="22">
        <v>0.0</v>
      </c>
      <c r="K8" s="24">
        <f t="shared" si="3"/>
        <v>0</v>
      </c>
      <c r="L8" s="22">
        <f t="shared" si="4"/>
        <v>9.5</v>
      </c>
      <c r="M8" s="24">
        <f t="shared" si="5"/>
        <v>95</v>
      </c>
      <c r="N8" s="26">
        <f t="shared" si="6"/>
        <v>1045</v>
      </c>
      <c r="O8" s="26">
        <f t="shared" si="7"/>
        <v>2300</v>
      </c>
      <c r="P8" s="4"/>
      <c r="Q8" s="5"/>
      <c r="R8" s="5"/>
      <c r="S8" s="5"/>
      <c r="T8" s="5"/>
      <c r="U8" s="5"/>
      <c r="V8" s="5"/>
      <c r="W8" s="5"/>
      <c r="X8" s="5"/>
      <c r="Y8" s="5"/>
    </row>
    <row r="9" ht="15.0" customHeight="1">
      <c r="A9" s="21" t="s">
        <v>25</v>
      </c>
      <c r="B9" s="21" t="s">
        <v>26</v>
      </c>
      <c r="C9" s="29">
        <v>5.0</v>
      </c>
      <c r="D9" s="29">
        <v>5.0</v>
      </c>
      <c r="E9" s="29">
        <v>5.0</v>
      </c>
      <c r="F9" s="29">
        <v>5.0</v>
      </c>
      <c r="G9" s="29">
        <v>5.0</v>
      </c>
      <c r="H9" s="22">
        <f t="shared" si="1"/>
        <v>25</v>
      </c>
      <c r="I9" s="24">
        <f t="shared" si="2"/>
        <v>1250</v>
      </c>
      <c r="J9" s="22">
        <v>0.0</v>
      </c>
      <c r="K9" s="24">
        <f t="shared" si="3"/>
        <v>0</v>
      </c>
      <c r="L9" s="22">
        <f t="shared" si="4"/>
        <v>12.5</v>
      </c>
      <c r="M9" s="24">
        <f t="shared" si="5"/>
        <v>125</v>
      </c>
      <c r="N9" s="26">
        <f t="shared" si="6"/>
        <v>1375</v>
      </c>
      <c r="O9" s="26">
        <f t="shared" si="7"/>
        <v>3675</v>
      </c>
      <c r="P9" s="4"/>
      <c r="Q9" s="5"/>
      <c r="R9" s="5"/>
      <c r="S9" s="5"/>
      <c r="T9" s="5"/>
      <c r="U9" s="5"/>
      <c r="V9" s="5"/>
      <c r="W9" s="5"/>
      <c r="X9" s="5"/>
      <c r="Y9" s="5"/>
    </row>
    <row r="10" ht="15.0" customHeight="1">
      <c r="A10" s="21" t="s">
        <v>27</v>
      </c>
      <c r="B10" s="21" t="s">
        <v>28</v>
      </c>
      <c r="C10" s="22">
        <v>3.0</v>
      </c>
      <c r="D10" s="22">
        <v>3.0</v>
      </c>
      <c r="E10" s="22">
        <v>3.0</v>
      </c>
      <c r="F10" s="22">
        <v>3.0</v>
      </c>
      <c r="G10" s="22">
        <v>3.0</v>
      </c>
      <c r="H10" s="22">
        <f t="shared" si="1"/>
        <v>15</v>
      </c>
      <c r="I10" s="24">
        <f t="shared" si="2"/>
        <v>750</v>
      </c>
      <c r="J10" s="29">
        <v>0.0</v>
      </c>
      <c r="K10" s="24">
        <f t="shared" si="3"/>
        <v>0</v>
      </c>
      <c r="L10" s="22">
        <f t="shared" si="4"/>
        <v>7.5</v>
      </c>
      <c r="M10" s="24">
        <f t="shared" si="5"/>
        <v>75</v>
      </c>
      <c r="N10" s="26">
        <f t="shared" si="6"/>
        <v>825</v>
      </c>
      <c r="O10" s="26">
        <f t="shared" si="7"/>
        <v>4500</v>
      </c>
      <c r="P10" s="4"/>
      <c r="Q10" s="5"/>
      <c r="R10" s="5"/>
      <c r="S10" s="5"/>
      <c r="T10" s="5"/>
      <c r="U10" s="5"/>
      <c r="V10" s="5"/>
      <c r="W10" s="5"/>
      <c r="X10" s="5"/>
      <c r="Y10" s="5"/>
    </row>
    <row r="11" ht="15.0" customHeight="1">
      <c r="A11" s="21" t="s">
        <v>30</v>
      </c>
      <c r="B11" s="21" t="s">
        <v>31</v>
      </c>
      <c r="C11" s="22">
        <v>3.0</v>
      </c>
      <c r="D11" s="22">
        <v>3.0</v>
      </c>
      <c r="E11" s="22">
        <v>3.0</v>
      </c>
      <c r="F11" s="22">
        <v>3.0</v>
      </c>
      <c r="G11" s="22">
        <v>3.0</v>
      </c>
      <c r="H11" s="22">
        <f t="shared" si="1"/>
        <v>15</v>
      </c>
      <c r="I11" s="24">
        <f t="shared" si="2"/>
        <v>750</v>
      </c>
      <c r="J11" s="29">
        <v>0.0</v>
      </c>
      <c r="K11" s="24">
        <f t="shared" si="3"/>
        <v>0</v>
      </c>
      <c r="L11" s="22">
        <f t="shared" si="4"/>
        <v>7.5</v>
      </c>
      <c r="M11" s="24">
        <f t="shared" si="5"/>
        <v>75</v>
      </c>
      <c r="N11" s="26">
        <f t="shared" si="6"/>
        <v>825</v>
      </c>
      <c r="O11" s="26">
        <f t="shared" si="7"/>
        <v>5325</v>
      </c>
      <c r="P11" s="4"/>
      <c r="Q11" s="5"/>
      <c r="R11" s="5"/>
      <c r="S11" s="5"/>
      <c r="T11" s="5"/>
      <c r="U11" s="5"/>
      <c r="V11" s="5"/>
      <c r="W11" s="5"/>
      <c r="X11" s="5"/>
      <c r="Y11" s="5"/>
    </row>
    <row r="12" ht="15.0" customHeight="1">
      <c r="A12" s="21" t="s">
        <v>32</v>
      </c>
      <c r="B12" s="21" t="s">
        <v>33</v>
      </c>
      <c r="C12" s="22">
        <v>4.0</v>
      </c>
      <c r="D12" s="22">
        <v>4.0</v>
      </c>
      <c r="E12" s="22">
        <v>4.0</v>
      </c>
      <c r="F12" s="22">
        <v>4.0</v>
      </c>
      <c r="G12" s="22">
        <v>4.0</v>
      </c>
      <c r="H12" s="22">
        <f t="shared" si="1"/>
        <v>20</v>
      </c>
      <c r="I12" s="24">
        <f t="shared" si="2"/>
        <v>1000</v>
      </c>
      <c r="J12" s="29">
        <v>0.0</v>
      </c>
      <c r="K12" s="24">
        <f t="shared" si="3"/>
        <v>0</v>
      </c>
      <c r="L12" s="22">
        <f t="shared" si="4"/>
        <v>10</v>
      </c>
      <c r="M12" s="24">
        <f t="shared" si="5"/>
        <v>100</v>
      </c>
      <c r="N12" s="26">
        <f t="shared" si="6"/>
        <v>1100</v>
      </c>
      <c r="O12" s="26">
        <f t="shared" si="7"/>
        <v>6425</v>
      </c>
      <c r="P12" s="4"/>
      <c r="Q12" s="5"/>
      <c r="R12" s="5"/>
      <c r="S12" s="5"/>
      <c r="T12" s="5"/>
      <c r="U12" s="5"/>
      <c r="V12" s="5"/>
      <c r="W12" s="5"/>
      <c r="X12" s="5"/>
      <c r="Y12" s="5"/>
    </row>
    <row r="13" ht="15.0" customHeight="1">
      <c r="A13" s="20" t="s">
        <v>34</v>
      </c>
      <c r="B13" s="20" t="s">
        <v>35</v>
      </c>
      <c r="C13" s="19">
        <v>4.0</v>
      </c>
      <c r="D13" s="19">
        <v>4.0</v>
      </c>
      <c r="E13" s="19">
        <v>4.0</v>
      </c>
      <c r="F13" s="19">
        <v>4.0</v>
      </c>
      <c r="G13" s="19">
        <v>4.0</v>
      </c>
      <c r="H13" s="23">
        <f t="shared" si="1"/>
        <v>20</v>
      </c>
      <c r="I13" s="25">
        <f t="shared" si="2"/>
        <v>1000</v>
      </c>
      <c r="J13" s="34">
        <v>0.0</v>
      </c>
      <c r="K13" s="25">
        <f t="shared" si="3"/>
        <v>0</v>
      </c>
      <c r="L13" s="19">
        <f t="shared" si="4"/>
        <v>10</v>
      </c>
      <c r="M13" s="25">
        <f t="shared" si="5"/>
        <v>100</v>
      </c>
      <c r="N13" s="27">
        <f t="shared" si="6"/>
        <v>1100</v>
      </c>
      <c r="O13" s="27">
        <f t="shared" si="7"/>
        <v>7525</v>
      </c>
      <c r="P13" s="4"/>
      <c r="Q13" s="5"/>
      <c r="R13" s="5"/>
      <c r="S13" s="5"/>
      <c r="T13" s="5"/>
      <c r="U13" s="5"/>
      <c r="V13" s="5"/>
      <c r="W13" s="5"/>
      <c r="X13" s="5"/>
      <c r="Y13" s="5"/>
    </row>
    <row r="14" ht="15.0" customHeight="1">
      <c r="A14" s="20" t="s">
        <v>36</v>
      </c>
      <c r="B14" s="20" t="s">
        <v>37</v>
      </c>
      <c r="C14" s="19">
        <v>4.0</v>
      </c>
      <c r="D14" s="19">
        <v>4.0</v>
      </c>
      <c r="E14" s="19">
        <v>4.0</v>
      </c>
      <c r="F14" s="19">
        <v>4.0</v>
      </c>
      <c r="G14" s="19">
        <v>4.0</v>
      </c>
      <c r="H14" s="23">
        <f t="shared" si="1"/>
        <v>20</v>
      </c>
      <c r="I14" s="25">
        <f t="shared" si="2"/>
        <v>1000</v>
      </c>
      <c r="J14" s="34">
        <v>0.0</v>
      </c>
      <c r="K14" s="25">
        <f t="shared" si="3"/>
        <v>0</v>
      </c>
      <c r="L14" s="19">
        <f t="shared" si="4"/>
        <v>10</v>
      </c>
      <c r="M14" s="25">
        <f t="shared" si="5"/>
        <v>100</v>
      </c>
      <c r="N14" s="27">
        <f t="shared" si="6"/>
        <v>1100</v>
      </c>
      <c r="O14" s="27">
        <f t="shared" si="7"/>
        <v>8625</v>
      </c>
      <c r="P14" s="4"/>
      <c r="Q14" s="5"/>
      <c r="R14" s="5"/>
      <c r="S14" s="5"/>
      <c r="T14" s="5"/>
      <c r="U14" s="5"/>
      <c r="V14" s="5"/>
      <c r="W14" s="5"/>
      <c r="X14" s="5"/>
      <c r="Y14" s="5"/>
    </row>
    <row r="15" ht="15.0" customHeight="1">
      <c r="A15" s="20" t="s">
        <v>39</v>
      </c>
      <c r="B15" s="20" t="s">
        <v>42</v>
      </c>
      <c r="C15" s="34">
        <v>6.0</v>
      </c>
      <c r="D15" s="34">
        <v>6.0</v>
      </c>
      <c r="E15" s="34">
        <v>6.0</v>
      </c>
      <c r="F15" s="34">
        <v>6.0</v>
      </c>
      <c r="G15" s="34">
        <v>6.0</v>
      </c>
      <c r="H15" s="23">
        <f t="shared" si="1"/>
        <v>30</v>
      </c>
      <c r="I15" s="25">
        <f t="shared" si="2"/>
        <v>1500</v>
      </c>
      <c r="J15" s="34">
        <v>0.0</v>
      </c>
      <c r="K15" s="25">
        <f t="shared" si="3"/>
        <v>0</v>
      </c>
      <c r="L15" s="19">
        <f t="shared" si="4"/>
        <v>15</v>
      </c>
      <c r="M15" s="25">
        <f t="shared" si="5"/>
        <v>150</v>
      </c>
      <c r="N15" s="27">
        <f t="shared" si="6"/>
        <v>1650</v>
      </c>
      <c r="O15" s="27">
        <f t="shared" si="7"/>
        <v>10275</v>
      </c>
      <c r="P15" s="4"/>
      <c r="Q15" s="5"/>
      <c r="R15" s="5"/>
      <c r="S15" s="5"/>
      <c r="T15" s="5"/>
      <c r="U15" s="5"/>
      <c r="V15" s="5"/>
      <c r="W15" s="5"/>
      <c r="X15" s="5"/>
      <c r="Y15" s="5"/>
    </row>
    <row r="16" ht="15.0" customHeight="1">
      <c r="A16" s="20" t="s">
        <v>60</v>
      </c>
      <c r="B16" s="20" t="s">
        <v>61</v>
      </c>
      <c r="C16" s="19">
        <v>6.0</v>
      </c>
      <c r="D16" s="19">
        <v>6.0</v>
      </c>
      <c r="E16" s="19">
        <v>6.0</v>
      </c>
      <c r="F16" s="19">
        <v>6.0</v>
      </c>
      <c r="G16" s="19">
        <v>6.0</v>
      </c>
      <c r="H16" s="23">
        <f t="shared" si="1"/>
        <v>30</v>
      </c>
      <c r="I16" s="25">
        <f t="shared" si="2"/>
        <v>1500</v>
      </c>
      <c r="J16" s="34">
        <v>0.0</v>
      </c>
      <c r="K16" s="25">
        <f t="shared" si="3"/>
        <v>0</v>
      </c>
      <c r="L16" s="19">
        <f t="shared" si="4"/>
        <v>15</v>
      </c>
      <c r="M16" s="25">
        <f t="shared" si="5"/>
        <v>150</v>
      </c>
      <c r="N16" s="27">
        <f t="shared" si="6"/>
        <v>1650</v>
      </c>
      <c r="O16" s="27">
        <f t="shared" si="7"/>
        <v>11925</v>
      </c>
      <c r="P16" s="4"/>
      <c r="Q16" s="5"/>
      <c r="R16" s="5"/>
      <c r="S16" s="5"/>
      <c r="T16" s="5"/>
      <c r="U16" s="5"/>
      <c r="V16" s="5"/>
      <c r="W16" s="5"/>
      <c r="X16" s="5"/>
      <c r="Y16" s="5"/>
    </row>
    <row r="17" ht="15.0" customHeight="1">
      <c r="A17" s="20" t="s">
        <v>63</v>
      </c>
      <c r="B17" s="20" t="s">
        <v>64</v>
      </c>
      <c r="C17" s="34">
        <v>8.0</v>
      </c>
      <c r="D17" s="34">
        <v>8.0</v>
      </c>
      <c r="E17" s="34">
        <v>8.0</v>
      </c>
      <c r="F17" s="34">
        <v>8.0</v>
      </c>
      <c r="G17" s="34">
        <v>8.0</v>
      </c>
      <c r="H17" s="23">
        <f t="shared" si="1"/>
        <v>40</v>
      </c>
      <c r="I17" s="25">
        <f t="shared" si="2"/>
        <v>2000</v>
      </c>
      <c r="J17" s="34">
        <v>0.0</v>
      </c>
      <c r="K17" s="25">
        <f t="shared" si="3"/>
        <v>0</v>
      </c>
      <c r="L17" s="19">
        <f t="shared" si="4"/>
        <v>20</v>
      </c>
      <c r="M17" s="25">
        <f t="shared" si="5"/>
        <v>200</v>
      </c>
      <c r="N17" s="27">
        <f t="shared" si="6"/>
        <v>2200</v>
      </c>
      <c r="O17" s="27">
        <f t="shared" si="7"/>
        <v>14125</v>
      </c>
      <c r="P17" s="4"/>
      <c r="Q17" s="5"/>
      <c r="R17" s="5"/>
      <c r="S17" s="5"/>
      <c r="T17" s="5"/>
      <c r="U17" s="5"/>
      <c r="V17" s="5"/>
      <c r="W17" s="5"/>
      <c r="X17" s="5"/>
      <c r="Y17" s="5"/>
    </row>
    <row r="18" ht="15.0" customHeight="1">
      <c r="A18" s="20" t="s">
        <v>65</v>
      </c>
      <c r="B18" s="20" t="s">
        <v>66</v>
      </c>
      <c r="C18" s="34">
        <v>8.0</v>
      </c>
      <c r="D18" s="34">
        <v>8.0</v>
      </c>
      <c r="E18" s="34">
        <v>8.0</v>
      </c>
      <c r="F18" s="34">
        <v>8.0</v>
      </c>
      <c r="G18" s="34">
        <v>8.0</v>
      </c>
      <c r="H18" s="23">
        <f t="shared" si="1"/>
        <v>40</v>
      </c>
      <c r="I18" s="25">
        <f t="shared" si="2"/>
        <v>2000</v>
      </c>
      <c r="J18" s="34">
        <v>0.0</v>
      </c>
      <c r="K18" s="25">
        <f t="shared" si="3"/>
        <v>0</v>
      </c>
      <c r="L18" s="19">
        <f t="shared" si="4"/>
        <v>20</v>
      </c>
      <c r="M18" s="25">
        <f t="shared" si="5"/>
        <v>200</v>
      </c>
      <c r="N18" s="27">
        <f t="shared" si="6"/>
        <v>2200</v>
      </c>
      <c r="O18" s="27">
        <f t="shared" si="7"/>
        <v>16325</v>
      </c>
      <c r="P18" s="4"/>
      <c r="Q18" s="5"/>
      <c r="R18" s="5"/>
      <c r="S18" s="5"/>
      <c r="T18" s="5"/>
      <c r="U18" s="5"/>
      <c r="V18" s="5"/>
      <c r="W18" s="5"/>
      <c r="X18" s="5"/>
      <c r="Y18" s="5"/>
    </row>
    <row r="19" ht="15.0" customHeight="1">
      <c r="A19" s="20" t="s">
        <v>67</v>
      </c>
      <c r="B19" s="20" t="s">
        <v>68</v>
      </c>
      <c r="C19" s="19">
        <v>6.0</v>
      </c>
      <c r="D19" s="19">
        <v>6.0</v>
      </c>
      <c r="E19" s="19">
        <v>6.0</v>
      </c>
      <c r="F19" s="19">
        <v>6.0</v>
      </c>
      <c r="G19" s="19">
        <v>6.0</v>
      </c>
      <c r="H19" s="23">
        <f t="shared" si="1"/>
        <v>30</v>
      </c>
      <c r="I19" s="25">
        <f t="shared" si="2"/>
        <v>1500</v>
      </c>
      <c r="J19" s="34">
        <v>0.0</v>
      </c>
      <c r="K19" s="25">
        <f t="shared" si="3"/>
        <v>0</v>
      </c>
      <c r="L19" s="19">
        <f t="shared" si="4"/>
        <v>15</v>
      </c>
      <c r="M19" s="25">
        <f t="shared" si="5"/>
        <v>150</v>
      </c>
      <c r="N19" s="27">
        <f t="shared" si="6"/>
        <v>1650</v>
      </c>
      <c r="O19" s="27">
        <f t="shared" si="7"/>
        <v>17975</v>
      </c>
      <c r="P19" s="4"/>
      <c r="Q19" s="5"/>
      <c r="R19" s="5"/>
      <c r="S19" s="5"/>
      <c r="T19" s="5"/>
      <c r="U19" s="5"/>
      <c r="V19" s="5"/>
      <c r="W19" s="5"/>
      <c r="X19" s="5"/>
      <c r="Y19" s="5"/>
    </row>
    <row r="20" ht="15.0" customHeight="1">
      <c r="A20" s="20" t="s">
        <v>69</v>
      </c>
      <c r="B20" s="20" t="s">
        <v>70</v>
      </c>
      <c r="C20" s="19">
        <v>6.0</v>
      </c>
      <c r="D20" s="19">
        <v>6.0</v>
      </c>
      <c r="E20" s="19">
        <v>6.0</v>
      </c>
      <c r="F20" s="19">
        <v>6.0</v>
      </c>
      <c r="G20" s="19">
        <v>6.0</v>
      </c>
      <c r="H20" s="23">
        <f t="shared" si="1"/>
        <v>30</v>
      </c>
      <c r="I20" s="25">
        <f t="shared" si="2"/>
        <v>1500</v>
      </c>
      <c r="J20" s="34">
        <v>0.0</v>
      </c>
      <c r="K20" s="25">
        <f t="shared" si="3"/>
        <v>0</v>
      </c>
      <c r="L20" s="19">
        <f t="shared" si="4"/>
        <v>15</v>
      </c>
      <c r="M20" s="25">
        <f t="shared" si="5"/>
        <v>150</v>
      </c>
      <c r="N20" s="27">
        <f t="shared" si="6"/>
        <v>1650</v>
      </c>
      <c r="O20" s="27">
        <f t="shared" si="7"/>
        <v>19625</v>
      </c>
      <c r="P20" s="4"/>
      <c r="Q20" s="5"/>
      <c r="R20" s="5"/>
      <c r="S20" s="5"/>
      <c r="T20" s="5"/>
      <c r="U20" s="5"/>
      <c r="V20" s="5"/>
      <c r="W20" s="5"/>
      <c r="X20" s="5"/>
      <c r="Y20" s="5"/>
    </row>
    <row r="21" ht="15.0" customHeight="1">
      <c r="A21" s="20" t="s">
        <v>71</v>
      </c>
      <c r="B21" s="20" t="s">
        <v>72</v>
      </c>
      <c r="C21" s="19">
        <v>6.0</v>
      </c>
      <c r="D21" s="19">
        <v>6.0</v>
      </c>
      <c r="E21" s="19">
        <v>6.0</v>
      </c>
      <c r="F21" s="19">
        <v>6.0</v>
      </c>
      <c r="G21" s="19">
        <v>6.0</v>
      </c>
      <c r="H21" s="23">
        <f t="shared" si="1"/>
        <v>30</v>
      </c>
      <c r="I21" s="25">
        <f t="shared" si="2"/>
        <v>1500</v>
      </c>
      <c r="J21" s="34">
        <v>0.0</v>
      </c>
      <c r="K21" s="25">
        <f t="shared" si="3"/>
        <v>0</v>
      </c>
      <c r="L21" s="19">
        <f t="shared" si="4"/>
        <v>15</v>
      </c>
      <c r="M21" s="25">
        <f t="shared" si="5"/>
        <v>150</v>
      </c>
      <c r="N21" s="27">
        <f t="shared" si="6"/>
        <v>1650</v>
      </c>
      <c r="O21" s="27">
        <f t="shared" si="7"/>
        <v>21275</v>
      </c>
      <c r="P21" s="4"/>
      <c r="Q21" s="5"/>
      <c r="R21" s="5"/>
      <c r="S21" s="5"/>
      <c r="T21" s="5"/>
      <c r="U21" s="5"/>
      <c r="V21" s="5"/>
      <c r="W21" s="5"/>
      <c r="X21" s="5"/>
      <c r="Y21" s="5"/>
    </row>
    <row r="22" ht="15.0" customHeight="1">
      <c r="A22" s="20" t="s">
        <v>73</v>
      </c>
      <c r="B22" s="20" t="s">
        <v>74</v>
      </c>
      <c r="C22" s="34">
        <v>2.0</v>
      </c>
      <c r="D22" s="34">
        <v>2.0</v>
      </c>
      <c r="E22" s="34">
        <v>2.0</v>
      </c>
      <c r="F22" s="34">
        <v>2.0</v>
      </c>
      <c r="G22" s="34">
        <v>2.0</v>
      </c>
      <c r="H22" s="23">
        <f t="shared" si="1"/>
        <v>10</v>
      </c>
      <c r="I22" s="25">
        <f t="shared" si="2"/>
        <v>500</v>
      </c>
      <c r="J22" s="34">
        <v>0.0</v>
      </c>
      <c r="K22" s="25">
        <f t="shared" si="3"/>
        <v>0</v>
      </c>
      <c r="L22" s="19">
        <f t="shared" si="4"/>
        <v>5</v>
      </c>
      <c r="M22" s="25">
        <f t="shared" si="5"/>
        <v>50</v>
      </c>
      <c r="N22" s="27">
        <f t="shared" si="6"/>
        <v>550</v>
      </c>
      <c r="O22" s="27">
        <f t="shared" si="7"/>
        <v>21825</v>
      </c>
      <c r="P22" s="4"/>
      <c r="Q22" s="5"/>
      <c r="R22" s="5"/>
      <c r="S22" s="5"/>
      <c r="T22" s="5"/>
      <c r="U22" s="5"/>
      <c r="V22" s="5"/>
      <c r="W22" s="5"/>
      <c r="X22" s="5"/>
      <c r="Y22" s="5"/>
    </row>
    <row r="23" ht="15.0" customHeight="1">
      <c r="A23" s="44"/>
      <c r="B23" s="44" t="s">
        <v>75</v>
      </c>
      <c r="C23" s="44">
        <f t="shared" ref="C23:G23" si="8">SUM(C5:C22)</f>
        <v>79</v>
      </c>
      <c r="D23" s="44">
        <f t="shared" si="8"/>
        <v>80</v>
      </c>
      <c r="E23" s="44">
        <f t="shared" si="8"/>
        <v>79</v>
      </c>
      <c r="F23" s="44">
        <f t="shared" si="8"/>
        <v>78</v>
      </c>
      <c r="G23" s="44">
        <f t="shared" si="8"/>
        <v>79</v>
      </c>
      <c r="H23" s="44"/>
      <c r="I23" s="44"/>
      <c r="J23" s="44"/>
      <c r="K23" s="44"/>
      <c r="L23" s="44"/>
      <c r="M23" s="44"/>
      <c r="N23" s="45"/>
      <c r="O23" s="46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47" t="s">
        <v>75</v>
      </c>
      <c r="O24" s="48">
        <f>O22</f>
        <v>21825</v>
      </c>
      <c r="P24" s="4"/>
      <c r="Q24" s="5"/>
      <c r="R24" s="5"/>
      <c r="S24" s="5"/>
      <c r="T24" s="5"/>
      <c r="U24" s="5"/>
      <c r="V24" s="5"/>
      <c r="W24" s="5"/>
      <c r="X24" s="5"/>
      <c r="Y24" s="5"/>
    </row>
    <row r="25" ht="15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49"/>
      <c r="O25" s="1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ht="15.0" customHeight="1">
      <c r="A26" s="50" t="s">
        <v>76</v>
      </c>
      <c r="B26" s="52"/>
      <c r="C26" s="52"/>
      <c r="D26" s="53" t="s">
        <v>78</v>
      </c>
      <c r="E26" s="53"/>
      <c r="F26" s="52"/>
      <c r="G26" s="52"/>
      <c r="H26" s="52"/>
      <c r="I26" s="52"/>
      <c r="J26" s="52"/>
      <c r="K26" s="53" t="s">
        <v>79</v>
      </c>
      <c r="L26" s="52"/>
      <c r="M26" s="52"/>
      <c r="N26" s="53" t="s">
        <v>80</v>
      </c>
      <c r="O26" s="5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3.13"/>
    <col customWidth="1" min="2" max="6" width="7.0"/>
    <col customWidth="1" min="7" max="7" width="7.38"/>
    <col customWidth="1" min="8" max="16" width="7.0"/>
    <col customWidth="1" min="17" max="21" width="8.75"/>
    <col customWidth="1" min="22" max="31" width="8.25"/>
  </cols>
  <sheetData>
    <row r="1" ht="15.0" customHeight="1">
      <c r="A1" s="7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7"/>
      <c r="R1" s="7"/>
      <c r="S1" s="7"/>
      <c r="T1" s="7"/>
      <c r="U1" s="7"/>
      <c r="V1" s="4"/>
      <c r="W1" s="5"/>
      <c r="X1" s="5"/>
      <c r="Y1" s="5"/>
      <c r="Z1" s="5"/>
      <c r="AA1" s="5"/>
      <c r="AB1" s="5"/>
      <c r="AC1" s="5"/>
      <c r="AD1" s="5"/>
      <c r="AE1" s="5"/>
    </row>
    <row r="2" ht="25.5" customHeight="1">
      <c r="A2" s="7"/>
      <c r="B2" s="31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7"/>
      <c r="R2" s="7"/>
      <c r="S2" s="7"/>
      <c r="T2" s="7"/>
      <c r="U2" s="7"/>
      <c r="V2" s="4"/>
      <c r="W2" s="5"/>
      <c r="X2" s="5"/>
      <c r="Y2" s="5"/>
      <c r="Z2" s="5"/>
      <c r="AA2" s="5"/>
      <c r="AB2" s="5"/>
      <c r="AC2" s="5"/>
      <c r="AD2" s="5"/>
      <c r="AE2" s="5"/>
    </row>
    <row r="3" ht="15.0" customHeight="1">
      <c r="A3" s="7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7"/>
      <c r="R3" s="7"/>
      <c r="S3" s="7"/>
      <c r="T3" s="7"/>
      <c r="U3" s="7"/>
      <c r="V3" s="4"/>
      <c r="W3" s="5"/>
      <c r="X3" s="5"/>
      <c r="Y3" s="5"/>
      <c r="Z3" s="5"/>
      <c r="AA3" s="5"/>
      <c r="AB3" s="5"/>
      <c r="AC3" s="5"/>
      <c r="AD3" s="5"/>
      <c r="AE3" s="5"/>
    </row>
    <row r="4" ht="15.0" customHeight="1">
      <c r="A4" s="7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16"/>
      <c r="R4" s="16"/>
      <c r="S4" s="16"/>
      <c r="T4" s="16"/>
      <c r="U4" s="16"/>
      <c r="V4" s="4"/>
      <c r="W4" s="5"/>
      <c r="X4" s="5"/>
      <c r="Y4" s="5"/>
      <c r="Z4" s="5"/>
      <c r="AA4" s="5"/>
      <c r="AB4" s="5"/>
      <c r="AC4" s="5"/>
      <c r="AD4" s="5"/>
      <c r="AE4" s="5"/>
    </row>
    <row r="5" ht="15.0" customHeight="1">
      <c r="A5" s="35"/>
      <c r="B5" s="36" t="s">
        <v>38</v>
      </c>
      <c r="C5" s="36" t="s">
        <v>40</v>
      </c>
      <c r="D5" s="36" t="s">
        <v>41</v>
      </c>
      <c r="E5" s="36" t="s">
        <v>43</v>
      </c>
      <c r="F5" s="36" t="s">
        <v>44</v>
      </c>
      <c r="G5" s="36" t="s">
        <v>45</v>
      </c>
      <c r="H5" s="36" t="s">
        <v>46</v>
      </c>
      <c r="I5" s="36" t="s">
        <v>47</v>
      </c>
      <c r="J5" s="36" t="s">
        <v>48</v>
      </c>
      <c r="K5" s="36" t="s">
        <v>49</v>
      </c>
      <c r="L5" s="36" t="s">
        <v>50</v>
      </c>
      <c r="M5" s="36" t="s">
        <v>51</v>
      </c>
      <c r="N5" s="36" t="s">
        <v>52</v>
      </c>
      <c r="O5" s="36" t="s">
        <v>53</v>
      </c>
      <c r="P5" s="36" t="s">
        <v>54</v>
      </c>
      <c r="Q5" s="37" t="s">
        <v>55</v>
      </c>
      <c r="R5" s="37" t="s">
        <v>56</v>
      </c>
      <c r="S5" s="37" t="s">
        <v>57</v>
      </c>
      <c r="T5" s="37" t="s">
        <v>58</v>
      </c>
      <c r="U5" s="37" t="s">
        <v>59</v>
      </c>
      <c r="V5" s="4"/>
      <c r="W5" s="5"/>
      <c r="X5" s="5"/>
      <c r="Y5" s="5"/>
      <c r="Z5" s="5"/>
      <c r="AA5" s="5"/>
      <c r="AB5" s="5"/>
      <c r="AC5" s="5"/>
      <c r="AD5" s="5"/>
      <c r="AE5" s="5"/>
    </row>
    <row r="6" ht="15.0" customHeight="1">
      <c r="A6" s="38" t="s">
        <v>62</v>
      </c>
      <c r="B6" s="39">
        <v>22375.0</v>
      </c>
      <c r="C6" s="40">
        <v>22463.0</v>
      </c>
      <c r="D6" s="40">
        <v>21980.0</v>
      </c>
      <c r="E6" s="40">
        <v>22310.0</v>
      </c>
      <c r="F6" s="40">
        <v>22200.0</v>
      </c>
      <c r="G6" s="41">
        <v>22375.0</v>
      </c>
      <c r="H6" s="39">
        <v>22150.0</v>
      </c>
      <c r="I6" s="39">
        <v>22150.0</v>
      </c>
      <c r="J6" s="39">
        <v>22150.0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2"/>
      <c r="V6" s="4"/>
      <c r="W6" s="5"/>
      <c r="X6" s="5"/>
      <c r="Y6" s="5"/>
      <c r="Z6" s="5"/>
      <c r="AA6" s="5"/>
      <c r="AB6" s="5"/>
      <c r="AC6" s="5"/>
      <c r="AD6" s="5"/>
      <c r="AE6" s="5"/>
    </row>
    <row r="7" ht="15.0" customHeight="1">
      <c r="A7" s="7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4"/>
      <c r="R7" s="44"/>
      <c r="S7" s="44"/>
      <c r="T7" s="44"/>
      <c r="U7" s="44"/>
      <c r="V7" s="4"/>
      <c r="W7" s="5"/>
      <c r="X7" s="5"/>
      <c r="Y7" s="5"/>
      <c r="Z7" s="5"/>
      <c r="AA7" s="5"/>
      <c r="AB7" s="5"/>
      <c r="AC7" s="5"/>
      <c r="AD7" s="5"/>
      <c r="AE7" s="5"/>
    </row>
    <row r="8" ht="15.0" customHeight="1">
      <c r="A8" s="7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7"/>
      <c r="R8" s="7"/>
      <c r="S8" s="7"/>
      <c r="T8" s="7"/>
      <c r="U8" s="7"/>
      <c r="V8" s="4"/>
      <c r="W8" s="5"/>
      <c r="X8" s="5"/>
      <c r="Y8" s="5"/>
      <c r="Z8" s="5"/>
      <c r="AA8" s="5"/>
      <c r="AB8" s="5"/>
      <c r="AC8" s="5"/>
      <c r="AD8" s="5"/>
      <c r="AE8" s="5"/>
    </row>
    <row r="9" ht="15.0" customHeight="1">
      <c r="A9" s="7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7"/>
      <c r="R9" s="7"/>
      <c r="S9" s="7"/>
      <c r="T9" s="7"/>
      <c r="U9" s="7"/>
      <c r="V9" s="4"/>
      <c r="W9" s="5"/>
      <c r="X9" s="5"/>
      <c r="Y9" s="5"/>
      <c r="Z9" s="5"/>
      <c r="AA9" s="5"/>
      <c r="AB9" s="5"/>
      <c r="AC9" s="5"/>
      <c r="AD9" s="5"/>
      <c r="AE9" s="5"/>
    </row>
    <row r="10" ht="15.0" customHeight="1">
      <c r="A10" s="7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7"/>
      <c r="R10" s="7"/>
      <c r="S10" s="7"/>
      <c r="T10" s="7"/>
      <c r="U10" s="7"/>
      <c r="V10" s="4"/>
      <c r="W10" s="5"/>
      <c r="X10" s="5"/>
      <c r="Y10" s="5"/>
      <c r="Z10" s="5"/>
      <c r="AA10" s="5"/>
      <c r="AB10" s="5"/>
      <c r="AC10" s="5"/>
      <c r="AD10" s="5"/>
      <c r="AE10" s="5"/>
    </row>
    <row r="11" ht="15.0" customHeight="1">
      <c r="A11" s="7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7"/>
      <c r="R11" s="7"/>
      <c r="S11" s="7"/>
      <c r="T11" s="7"/>
      <c r="U11" s="7"/>
      <c r="V11" s="4"/>
      <c r="W11" s="5"/>
      <c r="X11" s="5"/>
      <c r="Y11" s="5"/>
      <c r="Z11" s="5"/>
      <c r="AA11" s="5"/>
      <c r="AB11" s="5"/>
      <c r="AC11" s="5"/>
      <c r="AD11" s="5"/>
      <c r="AE11" s="5"/>
    </row>
    <row r="12" ht="15.0" customHeight="1">
      <c r="A12" s="7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7"/>
      <c r="R12" s="7"/>
      <c r="S12" s="7"/>
      <c r="T12" s="7"/>
      <c r="U12" s="7"/>
      <c r="V12" s="4"/>
      <c r="W12" s="5"/>
      <c r="X12" s="5"/>
      <c r="Y12" s="5"/>
      <c r="Z12" s="5"/>
      <c r="AA12" s="5"/>
      <c r="AB12" s="5"/>
      <c r="AC12" s="5"/>
      <c r="AD12" s="5"/>
      <c r="AE12" s="5"/>
    </row>
    <row r="13" ht="15.0" customHeight="1">
      <c r="A13" s="7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7"/>
      <c r="R13" s="7"/>
      <c r="S13" s="7"/>
      <c r="T13" s="7"/>
      <c r="U13" s="7"/>
      <c r="V13" s="4"/>
      <c r="W13" s="5"/>
      <c r="X13" s="5"/>
      <c r="Y13" s="5"/>
      <c r="Z13" s="5"/>
      <c r="AA13" s="5"/>
      <c r="AB13" s="5"/>
      <c r="AC13" s="5"/>
      <c r="AD13" s="5"/>
      <c r="AE13" s="5"/>
    </row>
    <row r="14" ht="15.0" customHeight="1">
      <c r="A14" s="7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7"/>
      <c r="R14" s="7"/>
      <c r="S14" s="7"/>
      <c r="T14" s="7"/>
      <c r="U14" s="7"/>
      <c r="V14" s="4"/>
      <c r="W14" s="5"/>
      <c r="X14" s="5"/>
      <c r="Y14" s="5"/>
      <c r="Z14" s="5"/>
      <c r="AA14" s="5"/>
      <c r="AB14" s="5"/>
      <c r="AC14" s="5"/>
      <c r="AD14" s="5"/>
      <c r="AE14" s="5"/>
    </row>
    <row r="15" ht="15.0" customHeight="1">
      <c r="A15" s="7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7"/>
      <c r="R15" s="7"/>
      <c r="S15" s="7"/>
      <c r="T15" s="7"/>
      <c r="U15" s="7"/>
      <c r="V15" s="4"/>
      <c r="W15" s="5"/>
      <c r="X15" s="5"/>
      <c r="Y15" s="5"/>
      <c r="Z15" s="5"/>
      <c r="AA15" s="5"/>
      <c r="AB15" s="5"/>
      <c r="AC15" s="5"/>
      <c r="AD15" s="5"/>
      <c r="AE15" s="5"/>
    </row>
    <row r="16" ht="15.0" customHeight="1">
      <c r="A16" s="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7"/>
      <c r="R16" s="7"/>
      <c r="S16" s="7"/>
      <c r="T16" s="7"/>
      <c r="U16" s="7"/>
      <c r="V16" s="4"/>
      <c r="W16" s="5"/>
      <c r="X16" s="5"/>
      <c r="Y16" s="5"/>
      <c r="Z16" s="5"/>
      <c r="AA16" s="5"/>
      <c r="AB16" s="5"/>
      <c r="AC16" s="5"/>
      <c r="AD16" s="5"/>
      <c r="AE16" s="5"/>
    </row>
    <row r="17" ht="15.0" customHeight="1">
      <c r="A17" s="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7"/>
      <c r="R17" s="7"/>
      <c r="S17" s="7"/>
      <c r="T17" s="7"/>
      <c r="U17" s="7"/>
      <c r="V17" s="4"/>
      <c r="W17" s="5"/>
      <c r="X17" s="5"/>
      <c r="Y17" s="5"/>
      <c r="Z17" s="5"/>
      <c r="AA17" s="5"/>
      <c r="AB17" s="5"/>
      <c r="AC17" s="5"/>
      <c r="AD17" s="5"/>
      <c r="AE17" s="5"/>
    </row>
    <row r="18" ht="15.0" customHeight="1">
      <c r="A18" s="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7"/>
      <c r="R18" s="7"/>
      <c r="S18" s="7"/>
      <c r="T18" s="7"/>
      <c r="U18" s="7"/>
      <c r="V18" s="4"/>
      <c r="W18" s="5"/>
      <c r="X18" s="5"/>
      <c r="Y18" s="5"/>
      <c r="Z18" s="5"/>
      <c r="AA18" s="5"/>
      <c r="AB18" s="5"/>
      <c r="AC18" s="5"/>
      <c r="AD18" s="5"/>
      <c r="AE18" s="5"/>
    </row>
    <row r="19" ht="15.0" customHeight="1">
      <c r="A19" s="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7"/>
      <c r="R19" s="7"/>
      <c r="S19" s="7"/>
      <c r="T19" s="7"/>
      <c r="U19" s="7"/>
      <c r="V19" s="4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</sheetData>
  <drawing r:id="rId1"/>
</worksheet>
</file>