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120" windowWidth="16380" windowHeight="8070" tabRatio="353"/>
  </bookViews>
  <sheets>
    <sheet name="RF Board (Rev B)" sheetId="1" r:id="rId1"/>
  </sheets>
  <calcPr calcId="145621"/>
</workbook>
</file>

<file path=xl/calcChain.xml><?xml version="1.0" encoding="utf-8"?>
<calcChain xmlns="http://schemas.openxmlformats.org/spreadsheetml/2006/main">
  <c r="J38" i="1" l="1"/>
  <c r="L32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A34" i="1"/>
  <c r="A35" i="1"/>
  <c r="A36" i="1"/>
  <c r="A37" i="1"/>
  <c r="A33" i="1"/>
  <c r="A27" i="1"/>
  <c r="A28" i="1"/>
  <c r="A29" i="1"/>
  <c r="A30" i="1"/>
  <c r="A31" i="1"/>
  <c r="A32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L4" i="1" l="1"/>
  <c r="L38" i="1" l="1"/>
</calcChain>
</file>

<file path=xl/sharedStrings.xml><?xml version="1.0" encoding="utf-8"?>
<sst xmlns="http://schemas.openxmlformats.org/spreadsheetml/2006/main" count="263" uniqueCount="183">
  <si>
    <t>Item #</t>
  </si>
  <si>
    <t>Reference</t>
  </si>
  <si>
    <t>Value</t>
  </si>
  <si>
    <t>Package</t>
  </si>
  <si>
    <t>Manufacturer</t>
  </si>
  <si>
    <t>Supplier</t>
  </si>
  <si>
    <t>Unit Price</t>
  </si>
  <si>
    <t>Details</t>
  </si>
  <si>
    <t>Total Cost</t>
  </si>
  <si>
    <t>J1</t>
  </si>
  <si>
    <t>Molex Inc</t>
  </si>
  <si>
    <t>Digikey</t>
  </si>
  <si>
    <t>WM3499CT-ND</t>
  </si>
  <si>
    <t>MEZZANINE 1MM BTB RECPT 84CKT</t>
  </si>
  <si>
    <t>0402 (1005 Metric)</t>
  </si>
  <si>
    <t>Vishay/Dale</t>
  </si>
  <si>
    <t>CRCW040249R9FKEDHP</t>
  </si>
  <si>
    <t>541-49.9YCT-ND</t>
  </si>
  <si>
    <t>RES 49.9 OHM .125W 1% 0402 SMD</t>
  </si>
  <si>
    <t xml:space="preserve">Panasonic - ECG </t>
  </si>
  <si>
    <t>ERJ-2RKF24R9X</t>
  </si>
  <si>
    <t>P24.9LCT-ND</t>
  </si>
  <si>
    <t>RES 24.9 OHM 1/10W 1% 0402 SMD</t>
  </si>
  <si>
    <t>R451, R452, R671, R672</t>
  </si>
  <si>
    <t xml:space="preserve">10k </t>
  </si>
  <si>
    <t>ERJ-2RKF1002X</t>
  </si>
  <si>
    <t>P10.0KLCT-ND</t>
  </si>
  <si>
    <t>RES 10.0K OHM 1/10W 1% 0402 SMD</t>
  </si>
  <si>
    <t>R61, R62, R63, R64, R71, R72, R73, R74</t>
  </si>
  <si>
    <t>40.2k</t>
  </si>
  <si>
    <t>ERJ-2RKF4022X</t>
  </si>
  <si>
    <t>P40.2KLCT-ND</t>
  </si>
  <si>
    <t>RES 40.2K OHM 1/10W 1% 0402 SMD</t>
  </si>
  <si>
    <t>100pF</t>
  </si>
  <si>
    <t>U4, U5, U6, U7</t>
  </si>
  <si>
    <t>8-MSOP (0.118", 3.00mm Width)</t>
  </si>
  <si>
    <t>Analog Devices Inc</t>
  </si>
  <si>
    <t>AD8132ARMZ</t>
  </si>
  <si>
    <t>AD8132ARMZ-ND</t>
  </si>
  <si>
    <t xml:space="preserve">IC AMP DIFF LDIST LP 70MA 8MSOP </t>
  </si>
  <si>
    <t>IC1</t>
  </si>
  <si>
    <t>TSSOP-8</t>
  </si>
  <si>
    <t>Microchip Technology</t>
  </si>
  <si>
    <t>24LC025-I/ST</t>
  </si>
  <si>
    <t>Mouser Electronics</t>
  </si>
  <si>
    <t>579-24LC025-I/ST</t>
  </si>
  <si>
    <t>EEPROM 256x8</t>
  </si>
  <si>
    <t>U2, U3</t>
  </si>
  <si>
    <t xml:space="preserve">0805 (2012 metric) </t>
  </si>
  <si>
    <t>Murata</t>
  </si>
  <si>
    <t>LDB212G4010C-001</t>
  </si>
  <si>
    <t xml:space="preserve">81-LDB212G4010C-001 </t>
  </si>
  <si>
    <t xml:space="preserve">Signal Conditioning 1206 2.40GHz 100ohm Baluns </t>
  </si>
  <si>
    <t>GRM1555C1H101JA01D</t>
  </si>
  <si>
    <t>81-GRM1555C1H101JA1D</t>
  </si>
  <si>
    <t>Multilayer Ceramic Capacitors (MLCC) - SMD/SMT 0402 100pF 50volts C0G 5%</t>
  </si>
  <si>
    <t>C105</t>
  </si>
  <si>
    <t>10uF</t>
  </si>
  <si>
    <t>1206 (3015 Metric)</t>
  </si>
  <si>
    <t>GRM31CR60J106KA01K</t>
  </si>
  <si>
    <t xml:space="preserve">81-GRM31R60J106KA01K
</t>
  </si>
  <si>
    <t>Multilayer Ceramic Capacitors (MLCC) - SMD/SMT 1206 10uF 6.3volts X5R 10%</t>
  </si>
  <si>
    <t>0.01uF</t>
  </si>
  <si>
    <t>GRM155R71C103KA01D</t>
  </si>
  <si>
    <t>81-GRM36X103K16</t>
  </si>
  <si>
    <t>Multilayer Ceramic Capacitors (MLCC) - SMD/SMT 0402 0.01uF 16volts X7R 10%</t>
  </si>
  <si>
    <t xml:space="preserve">GRM21BR60J106KE19K
</t>
  </si>
  <si>
    <t>81-GRM21BR60J106KE9K</t>
  </si>
  <si>
    <t>Multilayer Ceramic Capacitors (MLCC) - SMD/SMT 10uF 6.3Volts 10%</t>
  </si>
  <si>
    <t>100nF</t>
  </si>
  <si>
    <t>GRM155R61A104KA01J</t>
  </si>
  <si>
    <t>81-GRM15R61A104KA01J</t>
  </si>
  <si>
    <t>Multilayer Ceramic Capacitors (MLCC) - SMD/SMT 0402 0.1uF 10volts X5R 10%</t>
  </si>
  <si>
    <t>C118</t>
  </si>
  <si>
    <t>68pF</t>
  </si>
  <si>
    <t xml:space="preserve">GRM1555C1H680JD01D
</t>
  </si>
  <si>
    <t xml:space="preserve">81-GRM1555C1H680JD01
</t>
  </si>
  <si>
    <t>Multilayer Ceramic Capacitors (MLCC) - SMD/SMT 0402 68pF 50volt C0G +/-5%</t>
  </si>
  <si>
    <t>C119</t>
  </si>
  <si>
    <t>2200pF</t>
  </si>
  <si>
    <t xml:space="preserve">GRM155R71H222KA01D
</t>
  </si>
  <si>
    <t>81-GRM36X222K50</t>
  </si>
  <si>
    <t>Multilayer Ceramic Capacitors (MLCC) - SMD/SMT 0402 2200pF 50volts X7R 10%</t>
  </si>
  <si>
    <t>1000pF</t>
  </si>
  <si>
    <t xml:space="preserve">GRM155R71H102KA01J
</t>
  </si>
  <si>
    <t>81-GRM15R71H102KA01J</t>
  </si>
  <si>
    <t>Multilayer Ceramic Capacitors (MLCC) - SMD/SMT 0402 1000pF 50volts X7R 10%</t>
  </si>
  <si>
    <t>R101</t>
  </si>
  <si>
    <t>ERJ-2RKF7500X</t>
  </si>
  <si>
    <t>P750LCT-ND</t>
  </si>
  <si>
    <t>RES 750 OHM 1/10W 1% 0402 SMD</t>
  </si>
  <si>
    <t>R102</t>
  </si>
  <si>
    <t>1.2k</t>
  </si>
  <si>
    <t>ERJ-2RKF1201X</t>
  </si>
  <si>
    <t>P1.20KLCT-ND</t>
  </si>
  <si>
    <t>RES 1.20K OHM 1/10W 1% 0402 SMD</t>
  </si>
  <si>
    <t>U1</t>
  </si>
  <si>
    <t>48-WFQFN Exposed Pad</t>
  </si>
  <si>
    <t>Maxim Integrated Products</t>
  </si>
  <si>
    <t>MAX2830ETM+</t>
  </si>
  <si>
    <t>MAX2830ETM+-ND</t>
  </si>
  <si>
    <t>IC TXRX RF W/PA AND SW 48-TQFN</t>
  </si>
  <si>
    <t>R1, R2</t>
  </si>
  <si>
    <t>4.7k</t>
  </si>
  <si>
    <t>ERJ-2GEJ472X</t>
  </si>
  <si>
    <t>P4.7KJCT-ND</t>
  </si>
  <si>
    <t>RES 4.7K OHM 1/10W 5% 0402 SMD</t>
  </si>
  <si>
    <t>Manufacturer Part #</t>
  </si>
  <si>
    <t>Supplier Part #</t>
  </si>
  <si>
    <t>Qty</t>
  </si>
  <si>
    <t>Total</t>
  </si>
  <si>
    <t>C109, C110, C111, C112, C113, C43, C53, C63, C73</t>
  </si>
  <si>
    <t>DNP</t>
  </si>
  <si>
    <t>C41, C51, C61, C71, C101</t>
  </si>
  <si>
    <t>0805 (2012 Metric)</t>
  </si>
  <si>
    <t>AVX Corporation</t>
  </si>
  <si>
    <t>TAJR106M006RNJ</t>
  </si>
  <si>
    <t>478-3051-1-ND</t>
  </si>
  <si>
    <t>CAP TANT 10UF 6.3V 20% 0805</t>
  </si>
  <si>
    <t>Linx Technologies Inc</t>
  </si>
  <si>
    <t>CONSMA001-SMD</t>
  </si>
  <si>
    <t>CONSMA001-SMD-ND</t>
  </si>
  <si>
    <t xml:space="preserve"> CONNECTOR FEMALE SMD</t>
  </si>
  <si>
    <t>4-SMD, No Lead (DFN, LCC)</t>
  </si>
  <si>
    <t>Fox Electronics</t>
  </si>
  <si>
    <t>FOX924B-20.000</t>
  </si>
  <si>
    <t>631-1073-1-ND</t>
  </si>
  <si>
    <t>OSCILLATOR TCXO 20.0MHZ 3.3V SMD</t>
  </si>
  <si>
    <t>Bill of Materials for 'Marmote - Wide Band RF Board (Rev B)'</t>
  </si>
  <si>
    <t>C115, C117, C42, C45, C52, C62, C67, C72, C102, C124</t>
  </si>
  <si>
    <t>R65, R66, R75, R76</t>
  </si>
  <si>
    <t>R47, R48, R57, R58</t>
  </si>
  <si>
    <t>R43, R44, R53, R54</t>
  </si>
  <si>
    <t>R45, R46, R55, R56</t>
  </si>
  <si>
    <t>1.58k</t>
  </si>
  <si>
    <t>1.3k</t>
  </si>
  <si>
    <t>C103, C106, C107, C108, C116, C120, C64, C74, C125</t>
  </si>
  <si>
    <t>C121</t>
  </si>
  <si>
    <t>C126</t>
  </si>
  <si>
    <t>C114, C123</t>
  </si>
  <si>
    <t>J2, J3, J4, J5, J6, J7, J8</t>
  </si>
  <si>
    <t>X2</t>
  </si>
  <si>
    <t>R41, R42, R51, R52</t>
  </si>
  <si>
    <t>R10</t>
  </si>
  <si>
    <t>C127</t>
  </si>
  <si>
    <t>C128</t>
  </si>
  <si>
    <t>X1</t>
  </si>
  <si>
    <t>RWP0, RA20, RA10,  RA00, R6</t>
  </si>
  <si>
    <t>C104, RWP1, RA21, RA11, RA01, R5, R4</t>
  </si>
  <si>
    <t>ERJ-2GE0R00X</t>
  </si>
  <si>
    <t>P0.0JDKR-ND</t>
  </si>
  <si>
    <t>RES 0.0 OHM 1/10W 0402 SMD</t>
  </si>
  <si>
    <t>ERJ-2RKF1581X</t>
  </si>
  <si>
    <t>P1.58KLDKR-ND</t>
  </si>
  <si>
    <t>RES 1.58K OHM 1/10W 1% 0402 SMD</t>
  </si>
  <si>
    <t>ERJ-2RKF1301X</t>
  </si>
  <si>
    <t>P1.30KLDKR-ND</t>
  </si>
  <si>
    <t>RES 1.30K OHM 1/10W 1% 0402 SMD</t>
  </si>
  <si>
    <t>CRCW040210K0FKEDHP</t>
  </si>
  <si>
    <t>541-10.0KYCT-ND</t>
  </si>
  <si>
    <t>RES 10.0K OHM .125W 1% 0402 SMD</t>
  </si>
  <si>
    <t>GRM1555C1H180JA01D</t>
  </si>
  <si>
    <t>81-GRM1555C1H180JA1D</t>
  </si>
  <si>
    <t>Multilayer Ceramic Capacitors MLCC - SMD/SMT 0402 18pF 50volts C0G 5%</t>
  </si>
  <si>
    <t>GRM1555C1H330JA01D</t>
  </si>
  <si>
    <t>81-GRM1555C1H330JA1D</t>
  </si>
  <si>
    <t>Multilayer Ceramic Capacitors MLCC - SMD/SMT 0402 33pF 50volts C0G 5%</t>
  </si>
  <si>
    <t>Kyocera</t>
  </si>
  <si>
    <t>478-4817-1-ND</t>
  </si>
  <si>
    <t>CX101F-040.000-H0445</t>
  </si>
  <si>
    <t>CRYSTAL 40.000MHZ 12PF SMD</t>
  </si>
  <si>
    <t>DNP (1000pF)</t>
  </si>
  <si>
    <t>DNP (18pF)</t>
  </si>
  <si>
    <t>DNP (33pF)</t>
  </si>
  <si>
    <t>R7, R8, R9</t>
  </si>
  <si>
    <t>30k</t>
  </si>
  <si>
    <t>1206 (3216 Metric)</t>
  </si>
  <si>
    <t>P0.0ECT-ND</t>
  </si>
  <si>
    <t>ERJ-8GEY0R00V</t>
  </si>
  <si>
    <t>RES 0.0 OHM 1/4W 1206 SMD</t>
  </si>
  <si>
    <t>ERJ-2GEJ303X</t>
  </si>
  <si>
    <t>P30KJCT-ND</t>
  </si>
  <si>
    <t>RES 30K OHM 1/10W 5% 0402 SMD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</si>
</sst>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"/>
  </numFmts>
  <fonts count="10" x14ac:knownFonts="1">
    <font>
      <sz val="11"/>
      <color indexed="8"/>
      <name val="Calibri"/>
      <family val="2"/>
    </font>
    <font>
      <b/>
      <sz val="11"/>
      <color indexed="56"/>
      <name val="Calibri"/>
      <family val="2"/>
    </font>
    <font>
      <b/>
      <sz val="11"/>
      <color indexed="8"/>
      <name val="Calibri"/>
      <family val="2"/>
    </font>
    <font>
      <i/>
      <sz val="11"/>
      <color indexed="23"/>
      <name val="Calibri"/>
      <family val="2"/>
    </font>
    <font>
      <b/>
      <sz val="11"/>
      <color indexed="52"/>
      <name val="Calibri"/>
      <family val="2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rgb="FF3F3F3F"/>
      <name val="Calibri"/>
      <family val="2"/>
      <scheme val="minor"/>
    </font>
    <font>
      <i/>
      <sz val="11"/>
      <color theme="0" tint="-0.499984740745262"/>
      <name val="Calibri"/>
      <family val="2"/>
    </font>
    <font>
      <sz val="11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31"/>
      </patternFill>
    </fill>
    <fill>
      <patternFill patternType="solid">
        <fgColor rgb="FFF2F2F2"/>
      </patternFill>
    </fill>
  </fills>
  <borders count="7">
    <border>
      <left/>
      <right/>
      <top/>
      <bottom/>
      <diagonal/>
    </border>
    <border>
      <left/>
      <right/>
      <top/>
      <bottom style="medium">
        <color indexed="30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1" applyNumberFormat="0" applyFill="0" applyAlignment="0" applyProtection="0"/>
    <xf numFmtId="0" fontId="3" fillId="0" borderId="0" applyNumberFormat="0" applyFill="0" applyBorder="0" applyAlignment="0" applyProtection="0"/>
    <xf numFmtId="0" fontId="4" fillId="2" borderId="2" applyNumberFormat="0" applyAlignment="0" applyProtection="0"/>
    <xf numFmtId="0" fontId="5" fillId="3" borderId="3" applyNumberFormat="0" applyAlignment="0" applyProtection="0"/>
  </cellStyleXfs>
  <cellXfs count="62">
    <xf numFmtId="0" fontId="0" fillId="0" borderId="0" xfId="0"/>
    <xf numFmtId="0" fontId="0" fillId="0" borderId="0" xfId="0" applyAlignment="1">
      <alignment horizontal="left"/>
    </xf>
    <xf numFmtId="4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Font="1" applyAlignment="1">
      <alignment horizontal="left" vertical="center" wrapText="1"/>
    </xf>
    <xf numFmtId="0" fontId="0" fillId="0" borderId="0" xfId="0" applyAlignment="1">
      <alignment vertical="center"/>
    </xf>
    <xf numFmtId="164" fontId="0" fillId="0" borderId="0" xfId="0" applyNumberFormat="1" applyAlignment="1">
      <alignment vertical="center"/>
    </xf>
    <xf numFmtId="0" fontId="2" fillId="0" borderId="0" xfId="0" applyFont="1" applyAlignment="1">
      <alignment horizontal="left" vertical="center" wrapText="1"/>
    </xf>
    <xf numFmtId="0" fontId="0" fillId="0" borderId="0" xfId="2" applyNumberFormat="1" applyFont="1" applyFill="1" applyBorder="1" applyAlignment="1" applyProtection="1">
      <alignment horizontal="left" vertical="center"/>
    </xf>
    <xf numFmtId="0" fontId="2" fillId="0" borderId="0" xfId="2" applyNumberFormat="1" applyFont="1" applyFill="1" applyBorder="1" applyAlignment="1" applyProtection="1">
      <alignment horizontal="left" vertical="center" wrapText="1"/>
    </xf>
    <xf numFmtId="0" fontId="0" fillId="0" borderId="0" xfId="2" applyNumberFormat="1" applyFont="1" applyFill="1" applyBorder="1" applyAlignment="1" applyProtection="1">
      <alignment horizontal="left" vertical="center" wrapText="1"/>
    </xf>
    <xf numFmtId="0" fontId="0" fillId="0" borderId="0" xfId="0" applyFont="1" applyAlignment="1">
      <alignment horizontal="left" vertical="center"/>
    </xf>
    <xf numFmtId="0" fontId="0" fillId="0" borderId="0" xfId="2" applyNumberFormat="1" applyFont="1" applyFill="1" applyBorder="1" applyAlignment="1" applyProtection="1">
      <alignment vertical="center"/>
    </xf>
    <xf numFmtId="0" fontId="3" fillId="0" borderId="0" xfId="2" applyNumberFormat="1" applyFill="1" applyBorder="1" applyAlignment="1" applyProtection="1"/>
    <xf numFmtId="0" fontId="2" fillId="0" borderId="0" xfId="0" applyFont="1"/>
    <xf numFmtId="0" fontId="3" fillId="0" borderId="0" xfId="2" applyNumberFormat="1" applyFont="1" applyFill="1" applyBorder="1" applyAlignment="1" applyProtection="1">
      <alignment horizontal="left"/>
    </xf>
    <xf numFmtId="4" fontId="3" fillId="0" borderId="0" xfId="2" applyNumberFormat="1" applyFill="1" applyBorder="1" applyAlignment="1" applyProtection="1"/>
    <xf numFmtId="0" fontId="4" fillId="0" borderId="0" xfId="3" applyNumberFormat="1" applyFill="1" applyBorder="1" applyAlignment="1" applyProtection="1"/>
    <xf numFmtId="0" fontId="4" fillId="0" borderId="0" xfId="3" applyNumberFormat="1" applyFill="1" applyBorder="1" applyAlignment="1" applyProtection="1">
      <alignment horizontal="left"/>
    </xf>
    <xf numFmtId="4" fontId="4" fillId="0" borderId="0" xfId="3" applyNumberFormat="1" applyFill="1" applyBorder="1" applyAlignment="1" applyProtection="1"/>
    <xf numFmtId="164" fontId="4" fillId="0" borderId="0" xfId="3" applyNumberFormat="1" applyFill="1" applyBorder="1" applyAlignment="1" applyProtection="1"/>
    <xf numFmtId="0" fontId="2" fillId="0" borderId="0" xfId="1" applyNumberFormat="1" applyFont="1" applyFill="1" applyBorder="1" applyAlignment="1" applyProtection="1">
      <alignment horizontal="left"/>
    </xf>
    <xf numFmtId="0" fontId="0" fillId="0" borderId="0" xfId="0" applyFont="1" applyFill="1" applyAlignment="1">
      <alignment horizontal="center"/>
    </xf>
    <xf numFmtId="4" fontId="0" fillId="0" borderId="0" xfId="0" applyNumberFormat="1" applyFont="1" applyFill="1" applyAlignment="1">
      <alignment horizontal="center"/>
    </xf>
    <xf numFmtId="164" fontId="0" fillId="0" borderId="0" xfId="0" applyNumberFormat="1" applyFont="1" applyFill="1" applyAlignment="1">
      <alignment horizontal="center"/>
    </xf>
    <xf numFmtId="0" fontId="0" fillId="0" borderId="0" xfId="0" applyFont="1" applyFill="1" applyAlignment="1">
      <alignment horizontal="left"/>
    </xf>
    <xf numFmtId="4" fontId="0" fillId="0" borderId="0" xfId="0" applyNumberFormat="1" applyFont="1" applyFill="1" applyAlignment="1">
      <alignment horizontal="right"/>
    </xf>
    <xf numFmtId="0" fontId="0" fillId="0" borderId="0" xfId="0" applyFont="1" applyFill="1"/>
    <xf numFmtId="164" fontId="0" fillId="0" borderId="0" xfId="0" applyNumberFormat="1" applyFont="1" applyFill="1"/>
    <xf numFmtId="0" fontId="0" fillId="0" borderId="0" xfId="0" applyFont="1" applyFill="1" applyBorder="1" applyAlignment="1">
      <alignment horizontal="left"/>
    </xf>
    <xf numFmtId="4" fontId="0" fillId="0" borderId="0" xfId="0" applyNumberFormat="1" applyFont="1" applyFill="1" applyBorder="1" applyAlignment="1">
      <alignment horizontal="right"/>
    </xf>
    <xf numFmtId="0" fontId="0" fillId="0" borderId="0" xfId="0" applyFont="1" applyFill="1" applyBorder="1" applyAlignment="1">
      <alignment horizontal="right"/>
    </xf>
    <xf numFmtId="0" fontId="2" fillId="0" borderId="0" xfId="3" applyNumberFormat="1" applyFont="1" applyFill="1" applyBorder="1" applyAlignment="1" applyProtection="1">
      <alignment horizontal="left"/>
    </xf>
    <xf numFmtId="4" fontId="2" fillId="0" borderId="0" xfId="3" applyNumberFormat="1" applyFont="1" applyFill="1" applyBorder="1" applyAlignment="1" applyProtection="1">
      <alignment horizontal="left"/>
    </xf>
    <xf numFmtId="164" fontId="2" fillId="0" borderId="0" xfId="3" applyNumberFormat="1" applyFont="1" applyFill="1" applyBorder="1" applyAlignment="1" applyProtection="1"/>
    <xf numFmtId="4" fontId="0" fillId="0" borderId="0" xfId="0" applyNumberFormat="1" applyFont="1" applyFill="1"/>
    <xf numFmtId="0" fontId="2" fillId="0" borderId="0" xfId="3" applyNumberFormat="1" applyFont="1" applyFill="1" applyBorder="1" applyAlignment="1" applyProtection="1"/>
    <xf numFmtId="164" fontId="2" fillId="0" borderId="0" xfId="3" applyNumberFormat="1" applyFont="1" applyFill="1" applyBorder="1" applyAlignment="1" applyProtection="1">
      <alignment horizontal="left"/>
    </xf>
    <xf numFmtId="0" fontId="5" fillId="3" borderId="6" xfId="4" applyBorder="1" applyAlignment="1">
      <alignment horizontal="center"/>
    </xf>
    <xf numFmtId="0" fontId="6" fillId="0" borderId="0" xfId="0" applyFont="1"/>
    <xf numFmtId="0" fontId="8" fillId="0" borderId="0" xfId="2" applyNumberFormat="1" applyFont="1" applyFill="1" applyBorder="1" applyAlignment="1" applyProtection="1">
      <alignment horizontal="left" vertical="center" wrapText="1"/>
    </xf>
    <xf numFmtId="0" fontId="8" fillId="0" borderId="0" xfId="2" applyNumberFormat="1" applyFont="1" applyFill="1" applyBorder="1" applyAlignment="1" applyProtection="1">
      <alignment horizontal="left" vertical="center"/>
    </xf>
    <xf numFmtId="0" fontId="8" fillId="0" borderId="0" xfId="2" applyNumberFormat="1" applyFont="1" applyFill="1" applyBorder="1" applyAlignment="1" applyProtection="1">
      <alignment vertical="center"/>
    </xf>
    <xf numFmtId="0" fontId="8" fillId="0" borderId="0" xfId="0" applyFont="1" applyAlignment="1">
      <alignment horizontal="center"/>
    </xf>
    <xf numFmtId="164" fontId="8" fillId="0" borderId="0" xfId="0" applyNumberFormat="1" applyFont="1" applyAlignment="1">
      <alignment vertical="center"/>
    </xf>
    <xf numFmtId="0" fontId="0" fillId="0" borderId="0" xfId="0" applyAlignment="1">
      <alignment horizontal="right"/>
    </xf>
    <xf numFmtId="0" fontId="0" fillId="0" borderId="0" xfId="0" applyFont="1"/>
    <xf numFmtId="0" fontId="9" fillId="0" borderId="0" xfId="2" applyNumberFormat="1" applyFont="1" applyFill="1" applyBorder="1" applyAlignment="1" applyProtection="1">
      <alignment horizontal="left" vertical="center"/>
    </xf>
    <xf numFmtId="0" fontId="0" fillId="0" borderId="0" xfId="0" applyFont="1" applyAlignment="1">
      <alignment vertical="center"/>
    </xf>
    <xf numFmtId="164" fontId="0" fillId="0" borderId="0" xfId="0" applyNumberFormat="1" applyFont="1" applyAlignment="1">
      <alignment vertical="center"/>
    </xf>
    <xf numFmtId="0" fontId="0" fillId="0" borderId="0" xfId="0" applyFont="1" applyAlignment="1">
      <alignment horizontal="left"/>
    </xf>
    <xf numFmtId="0" fontId="3" fillId="0" borderId="0" xfId="2" applyAlignment="1">
      <alignment horizontal="left" vertical="center" wrapText="1"/>
    </xf>
    <xf numFmtId="0" fontId="3" fillId="0" borderId="0" xfId="2" applyAlignment="1">
      <alignment horizontal="left" vertical="center"/>
    </xf>
    <xf numFmtId="0" fontId="3" fillId="0" borderId="0" xfId="2" applyNumberFormat="1" applyFill="1" applyBorder="1" applyAlignment="1" applyProtection="1">
      <alignment horizontal="left" vertical="center"/>
    </xf>
    <xf numFmtId="0" fontId="3" fillId="0" borderId="0" xfId="2" applyAlignment="1">
      <alignment vertical="center"/>
    </xf>
    <xf numFmtId="164" fontId="3" fillId="0" borderId="0" xfId="2" applyNumberFormat="1" applyAlignment="1">
      <alignment vertical="center"/>
    </xf>
    <xf numFmtId="0" fontId="3" fillId="0" borderId="0" xfId="2"/>
    <xf numFmtId="0" fontId="7" fillId="3" borderId="4" xfId="4" applyFont="1" applyBorder="1" applyAlignment="1">
      <alignment horizontal="center"/>
    </xf>
    <xf numFmtId="0" fontId="7" fillId="3" borderId="5" xfId="4" applyFont="1" applyBorder="1" applyAlignment="1">
      <alignment horizontal="center"/>
    </xf>
  </cellXfs>
  <cellStyles count="5">
    <cellStyle name="Excel_BuiltIn_Calculation 1" xfId="3"/>
    <cellStyle name="Excel_BuiltIn_Explanatory Text 1" xfId="2"/>
    <cellStyle name="Excel_BuiltIn_Heading 3 1" xfId="1"/>
    <cellStyle name="Normal" xfId="0" builtinId="0"/>
    <cellStyle name="Output" xfId="4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1"/>
  <sheetViews>
    <sheetView tabSelected="1" workbookViewId="0">
      <pane ySplit="3" topLeftCell="A4" activePane="bottomLeft" state="frozen"/>
      <selection pane="bottomLeft" activeCell="B44" sqref="B44"/>
    </sheetView>
  </sheetViews>
  <sheetFormatPr defaultRowHeight="15" x14ac:dyDescent="0.25"/>
  <cols>
    <col min="2" max="2" width="46.85546875" customWidth="1"/>
    <col min="3" max="3" width="13.28515625" style="1" customWidth="1"/>
    <col min="4" max="4" width="17.7109375" style="1" customWidth="1"/>
    <col min="5" max="5" width="15.42578125" style="1" customWidth="1"/>
    <col min="6" max="6" width="21" style="1" customWidth="1"/>
    <col min="7" max="7" width="20" style="1" customWidth="1"/>
    <col min="8" max="8" width="31.140625" style="1" customWidth="1"/>
    <col min="9" max="9" width="70.140625" style="2" bestFit="1" customWidth="1"/>
    <col min="10" max="10" width="9" style="1" customWidth="1"/>
    <col min="11" max="11" width="11.140625" customWidth="1"/>
    <col min="12" max="12" width="12" style="3" customWidth="1"/>
  </cols>
  <sheetData>
    <row r="1" spans="1:12" ht="21" x14ac:dyDescent="0.35">
      <c r="A1" s="60" t="s">
        <v>128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</row>
    <row r="2" spans="1:12" x14ac:dyDescent="0.25">
      <c r="A2" s="4"/>
      <c r="C2" s="4"/>
      <c r="D2" s="4"/>
      <c r="E2" s="4"/>
      <c r="F2" s="4"/>
      <c r="G2" s="4"/>
      <c r="H2" s="4"/>
      <c r="I2"/>
      <c r="J2" s="4"/>
      <c r="L2"/>
    </row>
    <row r="3" spans="1:12" s="4" customFormat="1" x14ac:dyDescent="0.25">
      <c r="A3" s="41" t="s">
        <v>0</v>
      </c>
      <c r="B3" s="41" t="s">
        <v>1</v>
      </c>
      <c r="C3" s="41" t="s">
        <v>2</v>
      </c>
      <c r="D3" s="41" t="s">
        <v>3</v>
      </c>
      <c r="E3" s="41" t="s">
        <v>4</v>
      </c>
      <c r="F3" s="41" t="s">
        <v>107</v>
      </c>
      <c r="G3" s="41" t="s">
        <v>5</v>
      </c>
      <c r="H3" s="41" t="s">
        <v>108</v>
      </c>
      <c r="I3" s="41" t="s">
        <v>7</v>
      </c>
      <c r="J3" s="41" t="s">
        <v>109</v>
      </c>
      <c r="K3" s="41" t="s">
        <v>6</v>
      </c>
      <c r="L3" s="41" t="s">
        <v>8</v>
      </c>
    </row>
    <row r="4" spans="1:12" x14ac:dyDescent="0.25">
      <c r="A4" s="4">
        <v>1</v>
      </c>
      <c r="B4" s="5" t="s">
        <v>9</v>
      </c>
      <c r="C4" s="6"/>
      <c r="D4" s="6"/>
      <c r="E4" s="6" t="s">
        <v>10</v>
      </c>
      <c r="F4" s="6">
        <v>717423003</v>
      </c>
      <c r="G4" s="6" t="s">
        <v>11</v>
      </c>
      <c r="H4" s="6" t="s">
        <v>12</v>
      </c>
      <c r="I4" s="7" t="s">
        <v>13</v>
      </c>
      <c r="J4" s="8">
        <v>1</v>
      </c>
      <c r="K4" s="9"/>
      <c r="L4" s="9">
        <f>J4*K4</f>
        <v>0</v>
      </c>
    </row>
    <row r="5" spans="1:12" x14ac:dyDescent="0.25">
      <c r="A5" s="4">
        <f>A4+1</f>
        <v>2</v>
      </c>
      <c r="B5" s="10" t="s">
        <v>113</v>
      </c>
      <c r="C5" s="6" t="s">
        <v>57</v>
      </c>
      <c r="D5" s="11" t="s">
        <v>114</v>
      </c>
      <c r="E5" s="6" t="s">
        <v>115</v>
      </c>
      <c r="F5" s="6" t="s">
        <v>116</v>
      </c>
      <c r="G5" s="14" t="s">
        <v>11</v>
      </c>
      <c r="H5" s="6" t="s">
        <v>117</v>
      </c>
      <c r="I5" s="7" t="s">
        <v>118</v>
      </c>
      <c r="J5" s="8">
        <v>5</v>
      </c>
      <c r="K5" s="9"/>
      <c r="L5" s="9">
        <f t="shared" ref="L5:L31" si="0">J5*K5</f>
        <v>0</v>
      </c>
    </row>
    <row r="6" spans="1:12" x14ac:dyDescent="0.25">
      <c r="A6" s="4">
        <f t="shared" ref="A6:A32" si="1">A5+1</f>
        <v>3</v>
      </c>
      <c r="B6" s="10" t="s">
        <v>129</v>
      </c>
      <c r="C6" s="6" t="s">
        <v>69</v>
      </c>
      <c r="D6" s="11" t="s">
        <v>14</v>
      </c>
      <c r="E6" s="6" t="s">
        <v>49</v>
      </c>
      <c r="F6" s="6" t="s">
        <v>70</v>
      </c>
      <c r="G6" s="6" t="s">
        <v>44</v>
      </c>
      <c r="H6" s="6" t="s">
        <v>71</v>
      </c>
      <c r="I6" s="7" t="s">
        <v>72</v>
      </c>
      <c r="J6" s="8">
        <v>10</v>
      </c>
      <c r="K6" s="9"/>
      <c r="L6" s="9">
        <f t="shared" si="0"/>
        <v>0</v>
      </c>
    </row>
    <row r="7" spans="1:12" x14ac:dyDescent="0.25">
      <c r="A7" s="4">
        <f t="shared" si="1"/>
        <v>4</v>
      </c>
      <c r="B7" s="10" t="s">
        <v>130</v>
      </c>
      <c r="C7" s="7">
        <v>24.9</v>
      </c>
      <c r="D7" s="11" t="s">
        <v>14</v>
      </c>
      <c r="E7" s="6" t="s">
        <v>19</v>
      </c>
      <c r="F7" s="6" t="s">
        <v>20</v>
      </c>
      <c r="G7" s="6" t="s">
        <v>11</v>
      </c>
      <c r="H7" s="6" t="s">
        <v>21</v>
      </c>
      <c r="I7" s="7" t="s">
        <v>22</v>
      </c>
      <c r="J7" s="8">
        <v>4</v>
      </c>
      <c r="K7" s="9"/>
      <c r="L7" s="9">
        <f t="shared" si="0"/>
        <v>0</v>
      </c>
    </row>
    <row r="8" spans="1:12" ht="15" customHeight="1" x14ac:dyDescent="0.25">
      <c r="A8" s="4">
        <f t="shared" si="1"/>
        <v>5</v>
      </c>
      <c r="B8" s="10" t="s">
        <v>131</v>
      </c>
      <c r="C8" s="7">
        <v>49.9</v>
      </c>
      <c r="D8" s="11" t="s">
        <v>14</v>
      </c>
      <c r="E8" s="6" t="s">
        <v>15</v>
      </c>
      <c r="F8" s="6" t="s">
        <v>16</v>
      </c>
      <c r="G8" s="6" t="s">
        <v>11</v>
      </c>
      <c r="H8" s="6" t="s">
        <v>17</v>
      </c>
      <c r="I8" s="7" t="s">
        <v>18</v>
      </c>
      <c r="J8" s="8">
        <v>4</v>
      </c>
      <c r="K8" s="9"/>
      <c r="L8" s="9">
        <f t="shared" si="0"/>
        <v>0</v>
      </c>
    </row>
    <row r="9" spans="1:12" x14ac:dyDescent="0.25">
      <c r="A9" s="4">
        <f t="shared" si="1"/>
        <v>6</v>
      </c>
      <c r="B9" s="10" t="s">
        <v>87</v>
      </c>
      <c r="C9" s="6">
        <v>750</v>
      </c>
      <c r="D9" s="11" t="s">
        <v>14</v>
      </c>
      <c r="E9" s="6" t="s">
        <v>19</v>
      </c>
      <c r="F9" s="6" t="s">
        <v>88</v>
      </c>
      <c r="G9" s="6" t="s">
        <v>11</v>
      </c>
      <c r="H9" s="6" t="s">
        <v>89</v>
      </c>
      <c r="I9" s="7" t="s">
        <v>90</v>
      </c>
      <c r="J9" s="8">
        <v>1</v>
      </c>
      <c r="K9" s="9"/>
      <c r="L9" s="9">
        <f t="shared" si="0"/>
        <v>0</v>
      </c>
    </row>
    <row r="10" spans="1:12" x14ac:dyDescent="0.25">
      <c r="A10" s="4">
        <f t="shared" si="1"/>
        <v>7</v>
      </c>
      <c r="B10" s="10" t="s">
        <v>91</v>
      </c>
      <c r="C10" s="6" t="s">
        <v>92</v>
      </c>
      <c r="D10" s="11" t="s">
        <v>14</v>
      </c>
      <c r="E10" s="6" t="s">
        <v>19</v>
      </c>
      <c r="F10" s="6" t="s">
        <v>93</v>
      </c>
      <c r="G10" s="6" t="s">
        <v>11</v>
      </c>
      <c r="H10" s="6" t="s">
        <v>94</v>
      </c>
      <c r="I10" s="7" t="s">
        <v>95</v>
      </c>
      <c r="J10" s="8">
        <v>1</v>
      </c>
      <c r="K10" s="9"/>
      <c r="L10" s="9">
        <f t="shared" si="0"/>
        <v>0</v>
      </c>
    </row>
    <row r="11" spans="1:12" x14ac:dyDescent="0.25">
      <c r="A11" s="4">
        <f t="shared" si="1"/>
        <v>8</v>
      </c>
      <c r="B11" s="10" t="s">
        <v>102</v>
      </c>
      <c r="C11" s="6" t="s">
        <v>103</v>
      </c>
      <c r="D11" s="11" t="s">
        <v>14</v>
      </c>
      <c r="E11" s="6" t="s">
        <v>19</v>
      </c>
      <c r="F11" s="6" t="s">
        <v>104</v>
      </c>
      <c r="G11" s="6" t="s">
        <v>11</v>
      </c>
      <c r="H11" s="6" t="s">
        <v>105</v>
      </c>
      <c r="I11" s="7" t="s">
        <v>106</v>
      </c>
      <c r="J11" s="8">
        <v>2</v>
      </c>
      <c r="K11" s="9"/>
      <c r="L11" s="9">
        <f t="shared" si="0"/>
        <v>0</v>
      </c>
    </row>
    <row r="12" spans="1:12" x14ac:dyDescent="0.25">
      <c r="A12" s="4">
        <f t="shared" si="1"/>
        <v>9</v>
      </c>
      <c r="B12" s="10" t="s">
        <v>23</v>
      </c>
      <c r="C12" s="7" t="s">
        <v>24</v>
      </c>
      <c r="D12" s="11" t="s">
        <v>14</v>
      </c>
      <c r="E12" s="6" t="s">
        <v>19</v>
      </c>
      <c r="F12" s="6" t="s">
        <v>25</v>
      </c>
      <c r="G12" s="6" t="s">
        <v>11</v>
      </c>
      <c r="H12" s="6" t="s">
        <v>26</v>
      </c>
      <c r="I12" s="7" t="s">
        <v>27</v>
      </c>
      <c r="J12" s="8">
        <v>4</v>
      </c>
      <c r="K12" s="9"/>
      <c r="L12" s="9">
        <f t="shared" si="0"/>
        <v>0</v>
      </c>
    </row>
    <row r="13" spans="1:12" ht="15" customHeight="1" x14ac:dyDescent="0.25">
      <c r="A13" s="4">
        <f t="shared" si="1"/>
        <v>10</v>
      </c>
      <c r="B13" s="12" t="s">
        <v>28</v>
      </c>
      <c r="C13" s="11" t="s">
        <v>29</v>
      </c>
      <c r="D13" s="11" t="s">
        <v>14</v>
      </c>
      <c r="E13" s="6" t="s">
        <v>19</v>
      </c>
      <c r="F13" s="6" t="s">
        <v>30</v>
      </c>
      <c r="G13" s="14" t="s">
        <v>11</v>
      </c>
      <c r="H13" s="6" t="s">
        <v>31</v>
      </c>
      <c r="I13" s="13" t="s">
        <v>32</v>
      </c>
      <c r="J13" s="15">
        <v>8</v>
      </c>
      <c r="K13" s="9"/>
      <c r="L13" s="9">
        <f t="shared" si="0"/>
        <v>0</v>
      </c>
    </row>
    <row r="14" spans="1:12" ht="15" customHeight="1" x14ac:dyDescent="0.25">
      <c r="A14" s="4">
        <f t="shared" si="1"/>
        <v>11</v>
      </c>
      <c r="B14" s="10" t="s">
        <v>73</v>
      </c>
      <c r="C14" s="6" t="s">
        <v>74</v>
      </c>
      <c r="D14" s="11" t="s">
        <v>14</v>
      </c>
      <c r="E14" s="6" t="s">
        <v>49</v>
      </c>
      <c r="F14" s="6" t="s">
        <v>75</v>
      </c>
      <c r="G14" s="6" t="s">
        <v>44</v>
      </c>
      <c r="H14" s="6" t="s">
        <v>76</v>
      </c>
      <c r="I14" s="7" t="s">
        <v>77</v>
      </c>
      <c r="J14" s="8">
        <v>1</v>
      </c>
      <c r="K14" s="9"/>
      <c r="L14" s="9">
        <f t="shared" si="0"/>
        <v>0</v>
      </c>
    </row>
    <row r="15" spans="1:12" ht="15" customHeight="1" x14ac:dyDescent="0.25">
      <c r="A15" s="4">
        <f t="shared" si="1"/>
        <v>12</v>
      </c>
      <c r="B15" s="10" t="s">
        <v>136</v>
      </c>
      <c r="C15" s="6" t="s">
        <v>33</v>
      </c>
      <c r="D15" s="11" t="s">
        <v>14</v>
      </c>
      <c r="E15" s="6" t="s">
        <v>49</v>
      </c>
      <c r="F15" s="6" t="s">
        <v>53</v>
      </c>
      <c r="G15" s="6" t="s">
        <v>44</v>
      </c>
      <c r="H15" s="6" t="s">
        <v>54</v>
      </c>
      <c r="I15" s="7" t="s">
        <v>55</v>
      </c>
      <c r="J15" s="8">
        <v>9</v>
      </c>
      <c r="K15" s="9"/>
      <c r="L15" s="9">
        <f t="shared" si="0"/>
        <v>0</v>
      </c>
    </row>
    <row r="16" spans="1:12" ht="15" customHeight="1" x14ac:dyDescent="0.25">
      <c r="A16" s="4">
        <f t="shared" si="1"/>
        <v>13</v>
      </c>
      <c r="B16" s="10" t="s">
        <v>137</v>
      </c>
      <c r="C16" s="6" t="s">
        <v>83</v>
      </c>
      <c r="D16" s="11" t="s">
        <v>14</v>
      </c>
      <c r="E16" s="6" t="s">
        <v>49</v>
      </c>
      <c r="F16" s="6" t="s">
        <v>84</v>
      </c>
      <c r="G16" s="6" t="s">
        <v>44</v>
      </c>
      <c r="H16" s="6" t="s">
        <v>85</v>
      </c>
      <c r="I16" s="7" t="s">
        <v>86</v>
      </c>
      <c r="J16" s="8">
        <v>1</v>
      </c>
      <c r="K16" s="9"/>
      <c r="L16" s="9">
        <f t="shared" si="0"/>
        <v>0</v>
      </c>
    </row>
    <row r="17" spans="1:13" ht="15" customHeight="1" x14ac:dyDescent="0.25">
      <c r="A17" s="4">
        <f t="shared" si="1"/>
        <v>14</v>
      </c>
      <c r="B17" s="10" t="s">
        <v>78</v>
      </c>
      <c r="C17" s="6" t="s">
        <v>79</v>
      </c>
      <c r="D17" s="11" t="s">
        <v>14</v>
      </c>
      <c r="E17" s="6" t="s">
        <v>49</v>
      </c>
      <c r="F17" s="6" t="s">
        <v>80</v>
      </c>
      <c r="G17" s="6" t="s">
        <v>44</v>
      </c>
      <c r="H17" s="6" t="s">
        <v>81</v>
      </c>
      <c r="I17" s="7" t="s">
        <v>82</v>
      </c>
      <c r="J17" s="8">
        <v>1</v>
      </c>
      <c r="K17" s="9"/>
      <c r="L17" s="9">
        <f t="shared" si="0"/>
        <v>0</v>
      </c>
    </row>
    <row r="18" spans="1:13" ht="15" customHeight="1" x14ac:dyDescent="0.25">
      <c r="A18" s="4">
        <f t="shared" si="1"/>
        <v>15</v>
      </c>
      <c r="B18" s="10" t="s">
        <v>111</v>
      </c>
      <c r="C18" s="6" t="s">
        <v>62</v>
      </c>
      <c r="D18" s="11" t="s">
        <v>14</v>
      </c>
      <c r="E18" s="6" t="s">
        <v>49</v>
      </c>
      <c r="F18" s="6" t="s">
        <v>63</v>
      </c>
      <c r="G18" s="6" t="s">
        <v>44</v>
      </c>
      <c r="H18" s="6" t="s">
        <v>64</v>
      </c>
      <c r="I18" s="7" t="s">
        <v>65</v>
      </c>
      <c r="J18" s="8">
        <v>9</v>
      </c>
      <c r="K18" s="9"/>
      <c r="L18" s="9">
        <f t="shared" si="0"/>
        <v>0</v>
      </c>
    </row>
    <row r="19" spans="1:13" ht="15" customHeight="1" x14ac:dyDescent="0.25">
      <c r="A19" s="4">
        <f t="shared" si="1"/>
        <v>16</v>
      </c>
      <c r="B19" s="10" t="s">
        <v>56</v>
      </c>
      <c r="C19" s="6" t="s">
        <v>57</v>
      </c>
      <c r="D19" s="6" t="s">
        <v>58</v>
      </c>
      <c r="E19" s="6" t="s">
        <v>49</v>
      </c>
      <c r="F19" s="6" t="s">
        <v>59</v>
      </c>
      <c r="G19" s="6" t="s">
        <v>44</v>
      </c>
      <c r="H19" s="6" t="s">
        <v>60</v>
      </c>
      <c r="I19" s="6" t="s">
        <v>61</v>
      </c>
      <c r="J19" s="8">
        <v>1</v>
      </c>
      <c r="K19" s="9"/>
      <c r="L19" s="9">
        <f t="shared" si="0"/>
        <v>0</v>
      </c>
    </row>
    <row r="20" spans="1:13" ht="15" customHeight="1" x14ac:dyDescent="0.25">
      <c r="A20" s="4">
        <f t="shared" si="1"/>
        <v>17</v>
      </c>
      <c r="B20" s="10" t="s">
        <v>139</v>
      </c>
      <c r="C20" s="6" t="s">
        <v>57</v>
      </c>
      <c r="D20" s="6" t="s">
        <v>48</v>
      </c>
      <c r="E20" s="6" t="s">
        <v>49</v>
      </c>
      <c r="F20" s="6" t="s">
        <v>66</v>
      </c>
      <c r="G20" s="6" t="s">
        <v>44</v>
      </c>
      <c r="H20" s="6" t="s">
        <v>67</v>
      </c>
      <c r="I20" s="7" t="s">
        <v>68</v>
      </c>
      <c r="J20" s="8">
        <v>2</v>
      </c>
      <c r="K20" s="9"/>
      <c r="L20" s="9">
        <f t="shared" si="0"/>
        <v>0</v>
      </c>
    </row>
    <row r="21" spans="1:13" ht="15" customHeight="1" x14ac:dyDescent="0.25">
      <c r="A21" s="4">
        <f t="shared" si="1"/>
        <v>18</v>
      </c>
      <c r="B21" s="10" t="s">
        <v>96</v>
      </c>
      <c r="C21" s="6"/>
      <c r="D21" s="7" t="s">
        <v>97</v>
      </c>
      <c r="E21" s="6" t="s">
        <v>98</v>
      </c>
      <c r="F21" s="6" t="s">
        <v>99</v>
      </c>
      <c r="G21" s="6" t="s">
        <v>11</v>
      </c>
      <c r="H21" s="6" t="s">
        <v>100</v>
      </c>
      <c r="I21" s="7" t="s">
        <v>101</v>
      </c>
      <c r="J21" s="8">
        <v>1</v>
      </c>
      <c r="K21" s="9"/>
      <c r="L21" s="9">
        <f t="shared" si="0"/>
        <v>0</v>
      </c>
    </row>
    <row r="22" spans="1:13" x14ac:dyDescent="0.25">
      <c r="A22" s="4">
        <f t="shared" si="1"/>
        <v>19</v>
      </c>
      <c r="B22" s="10" t="s">
        <v>47</v>
      </c>
      <c r="C22" s="7"/>
      <c r="D22" s="7"/>
      <c r="E22" s="6" t="s">
        <v>49</v>
      </c>
      <c r="F22" s="6" t="s">
        <v>50</v>
      </c>
      <c r="G22" s="6" t="s">
        <v>44</v>
      </c>
      <c r="H22" s="6" t="s">
        <v>51</v>
      </c>
      <c r="I22" s="7" t="s">
        <v>52</v>
      </c>
      <c r="J22" s="8">
        <v>2</v>
      </c>
      <c r="K22" s="9"/>
      <c r="L22" s="9">
        <f t="shared" si="0"/>
        <v>0</v>
      </c>
    </row>
    <row r="23" spans="1:13" s="16" customFormat="1" ht="14.25" customHeight="1" x14ac:dyDescent="0.25">
      <c r="A23" s="4">
        <f t="shared" si="1"/>
        <v>20</v>
      </c>
      <c r="B23" s="10" t="s">
        <v>34</v>
      </c>
      <c r="C23" s="6"/>
      <c r="D23" s="11" t="s">
        <v>35</v>
      </c>
      <c r="E23" s="6" t="s">
        <v>36</v>
      </c>
      <c r="F23" s="6" t="s">
        <v>37</v>
      </c>
      <c r="G23" s="6" t="s">
        <v>11</v>
      </c>
      <c r="H23" s="6" t="s">
        <v>38</v>
      </c>
      <c r="I23" s="7" t="s">
        <v>39</v>
      </c>
      <c r="J23" s="8">
        <v>4</v>
      </c>
      <c r="K23" s="9"/>
      <c r="L23" s="9">
        <f t="shared" si="0"/>
        <v>0</v>
      </c>
    </row>
    <row r="24" spans="1:13" s="16" customFormat="1" x14ac:dyDescent="0.25">
      <c r="A24" s="4">
        <f t="shared" si="1"/>
        <v>21</v>
      </c>
      <c r="B24" s="10" t="s">
        <v>140</v>
      </c>
      <c r="C24" s="6"/>
      <c r="D24" s="7"/>
      <c r="E24" s="6" t="s">
        <v>119</v>
      </c>
      <c r="F24" s="6" t="s">
        <v>120</v>
      </c>
      <c r="G24" s="6" t="s">
        <v>11</v>
      </c>
      <c r="H24" s="6" t="s">
        <v>121</v>
      </c>
      <c r="I24" s="7" t="s">
        <v>122</v>
      </c>
      <c r="J24" s="8">
        <v>6</v>
      </c>
      <c r="K24" s="9"/>
      <c r="L24" s="9">
        <f t="shared" si="0"/>
        <v>0</v>
      </c>
    </row>
    <row r="25" spans="1:13" ht="15" customHeight="1" x14ac:dyDescent="0.25">
      <c r="A25" s="4">
        <f t="shared" si="1"/>
        <v>22</v>
      </c>
      <c r="B25" s="10" t="s">
        <v>141</v>
      </c>
      <c r="C25" s="6"/>
      <c r="D25" s="7" t="s">
        <v>123</v>
      </c>
      <c r="E25" s="6" t="s">
        <v>124</v>
      </c>
      <c r="F25" s="6" t="s">
        <v>125</v>
      </c>
      <c r="G25" s="6" t="s">
        <v>11</v>
      </c>
      <c r="H25" s="6" t="s">
        <v>126</v>
      </c>
      <c r="I25" s="7" t="s">
        <v>127</v>
      </c>
      <c r="J25" s="8">
        <v>1</v>
      </c>
      <c r="K25" s="9"/>
      <c r="L25" s="9">
        <f t="shared" si="0"/>
        <v>0</v>
      </c>
    </row>
    <row r="26" spans="1:13" x14ac:dyDescent="0.25">
      <c r="A26" s="4">
        <f t="shared" si="1"/>
        <v>23</v>
      </c>
      <c r="B26" s="10" t="s">
        <v>40</v>
      </c>
      <c r="C26" s="6"/>
      <c r="D26" s="7" t="s">
        <v>41</v>
      </c>
      <c r="E26" s="6" t="s">
        <v>42</v>
      </c>
      <c r="F26" s="6" t="s">
        <v>43</v>
      </c>
      <c r="G26" s="6" t="s">
        <v>44</v>
      </c>
      <c r="H26" s="6" t="s">
        <v>45</v>
      </c>
      <c r="I26" s="7" t="s">
        <v>46</v>
      </c>
      <c r="J26" s="8">
        <v>1</v>
      </c>
      <c r="K26" s="9"/>
      <c r="L26" s="9">
        <f t="shared" si="0"/>
        <v>0</v>
      </c>
    </row>
    <row r="27" spans="1:13" s="17" customFormat="1" x14ac:dyDescent="0.25">
      <c r="A27" s="4">
        <f t="shared" si="1"/>
        <v>24</v>
      </c>
      <c r="B27" s="17" t="s">
        <v>147</v>
      </c>
      <c r="C27" s="53">
        <v>0</v>
      </c>
      <c r="D27" s="50" t="s">
        <v>14</v>
      </c>
      <c r="E27" s="14" t="s">
        <v>19</v>
      </c>
      <c r="F27" s="49" t="s">
        <v>149</v>
      </c>
      <c r="G27" s="14" t="s">
        <v>11</v>
      </c>
      <c r="H27" s="49" t="s">
        <v>150</v>
      </c>
      <c r="I27" s="7" t="s">
        <v>151</v>
      </c>
      <c r="J27" s="49">
        <v>5</v>
      </c>
      <c r="K27" s="49"/>
      <c r="L27" s="9">
        <f t="shared" si="0"/>
        <v>0</v>
      </c>
      <c r="M27" s="49"/>
    </row>
    <row r="28" spans="1:13" ht="15" customHeight="1" x14ac:dyDescent="0.25">
      <c r="A28" s="4">
        <f t="shared" si="1"/>
        <v>25</v>
      </c>
      <c r="B28" s="10" t="s">
        <v>132</v>
      </c>
      <c r="C28" s="14" t="s">
        <v>134</v>
      </c>
      <c r="D28" s="50" t="s">
        <v>14</v>
      </c>
      <c r="E28" s="14" t="s">
        <v>19</v>
      </c>
      <c r="F28" s="14" t="s">
        <v>152</v>
      </c>
      <c r="G28" s="14" t="s">
        <v>11</v>
      </c>
      <c r="H28" s="14" t="s">
        <v>153</v>
      </c>
      <c r="I28" s="7" t="s">
        <v>154</v>
      </c>
      <c r="J28" s="51">
        <v>4</v>
      </c>
      <c r="K28" s="52"/>
      <c r="L28" s="9">
        <f t="shared" si="0"/>
        <v>0</v>
      </c>
      <c r="M28" s="49"/>
    </row>
    <row r="29" spans="1:13" ht="15" customHeight="1" x14ac:dyDescent="0.25">
      <c r="A29" s="4">
        <f t="shared" si="1"/>
        <v>26</v>
      </c>
      <c r="B29" s="10" t="s">
        <v>133</v>
      </c>
      <c r="C29" s="14" t="s">
        <v>135</v>
      </c>
      <c r="D29" s="50" t="s">
        <v>14</v>
      </c>
      <c r="E29" s="14" t="s">
        <v>19</v>
      </c>
      <c r="F29" s="14" t="s">
        <v>155</v>
      </c>
      <c r="G29" s="14" t="s">
        <v>11</v>
      </c>
      <c r="H29" s="14" t="s">
        <v>156</v>
      </c>
      <c r="I29" s="7" t="s">
        <v>157</v>
      </c>
      <c r="J29" s="51">
        <v>4</v>
      </c>
      <c r="K29" s="52"/>
      <c r="L29" s="9">
        <f t="shared" si="0"/>
        <v>0</v>
      </c>
      <c r="M29" s="49"/>
    </row>
    <row r="30" spans="1:13" ht="15" customHeight="1" x14ac:dyDescent="0.25">
      <c r="A30" s="4">
        <f t="shared" si="1"/>
        <v>27</v>
      </c>
      <c r="B30" s="10" t="s">
        <v>142</v>
      </c>
      <c r="C30" s="14" t="s">
        <v>24</v>
      </c>
      <c r="D30" s="50" t="s">
        <v>14</v>
      </c>
      <c r="E30" s="6" t="s">
        <v>15</v>
      </c>
      <c r="F30" s="14" t="s">
        <v>158</v>
      </c>
      <c r="G30" s="14" t="s">
        <v>11</v>
      </c>
      <c r="H30" s="14" t="s">
        <v>159</v>
      </c>
      <c r="I30" s="7" t="s">
        <v>160</v>
      </c>
      <c r="J30" s="51">
        <v>4</v>
      </c>
      <c r="K30" s="52"/>
      <c r="L30" s="9">
        <f t="shared" si="0"/>
        <v>0</v>
      </c>
      <c r="M30" s="49"/>
    </row>
    <row r="31" spans="1:13" ht="15" customHeight="1" x14ac:dyDescent="0.25">
      <c r="A31" s="4">
        <f t="shared" si="1"/>
        <v>28</v>
      </c>
      <c r="B31" s="10" t="s">
        <v>174</v>
      </c>
      <c r="C31" s="14">
        <v>0</v>
      </c>
      <c r="D31" s="14" t="s">
        <v>176</v>
      </c>
      <c r="E31" s="14" t="s">
        <v>19</v>
      </c>
      <c r="F31" s="14" t="s">
        <v>178</v>
      </c>
      <c r="G31" s="14" t="s">
        <v>11</v>
      </c>
      <c r="H31" s="14" t="s">
        <v>177</v>
      </c>
      <c r="I31" s="7" t="s">
        <v>179</v>
      </c>
      <c r="J31" s="51">
        <v>3</v>
      </c>
      <c r="K31" s="52"/>
      <c r="L31" s="9">
        <f t="shared" si="0"/>
        <v>0</v>
      </c>
      <c r="M31" s="49"/>
    </row>
    <row r="32" spans="1:13" ht="15" customHeight="1" x14ac:dyDescent="0.25">
      <c r="A32" s="4">
        <f t="shared" si="1"/>
        <v>29</v>
      </c>
      <c r="B32" s="10" t="s">
        <v>143</v>
      </c>
      <c r="C32" s="14" t="s">
        <v>175</v>
      </c>
      <c r="D32" s="50" t="s">
        <v>14</v>
      </c>
      <c r="E32" s="14" t="s">
        <v>19</v>
      </c>
      <c r="F32" s="14" t="s">
        <v>180</v>
      </c>
      <c r="G32" s="14" t="s">
        <v>11</v>
      </c>
      <c r="H32" s="14" t="s">
        <v>181</v>
      </c>
      <c r="I32" s="7" t="s">
        <v>182</v>
      </c>
      <c r="J32" s="51">
        <v>1</v>
      </c>
      <c r="K32" s="52"/>
      <c r="L32" s="9">
        <f>J32*K32</f>
        <v>0</v>
      </c>
      <c r="M32" s="49"/>
    </row>
    <row r="33" spans="1:12" x14ac:dyDescent="0.25">
      <c r="A33" s="46">
        <f>A32+1</f>
        <v>30</v>
      </c>
      <c r="B33" s="43" t="s">
        <v>148</v>
      </c>
      <c r="C33" s="44" t="s">
        <v>112</v>
      </c>
      <c r="D33" s="44"/>
      <c r="E33" s="44"/>
      <c r="F33" s="44"/>
      <c r="G33" s="44"/>
      <c r="H33" s="44"/>
      <c r="I33" s="44"/>
      <c r="J33" s="45">
        <v>7</v>
      </c>
      <c r="K33" s="47"/>
      <c r="L33" s="9"/>
    </row>
    <row r="34" spans="1:12" s="59" customFormat="1" ht="18" customHeight="1" x14ac:dyDescent="0.25">
      <c r="A34" s="46">
        <f t="shared" ref="A34:A37" si="2">A33+1</f>
        <v>31</v>
      </c>
      <c r="B34" s="54" t="s">
        <v>145</v>
      </c>
      <c r="C34" s="55" t="s">
        <v>171</v>
      </c>
      <c r="D34" s="56" t="s">
        <v>14</v>
      </c>
      <c r="E34" s="55" t="s">
        <v>49</v>
      </c>
      <c r="F34" s="55" t="s">
        <v>84</v>
      </c>
      <c r="G34" s="55" t="s">
        <v>44</v>
      </c>
      <c r="H34" s="55" t="s">
        <v>85</v>
      </c>
      <c r="I34" s="54" t="s">
        <v>86</v>
      </c>
      <c r="J34" s="57">
        <v>1</v>
      </c>
      <c r="K34" s="58"/>
      <c r="L34" s="9"/>
    </row>
    <row r="35" spans="1:12" s="59" customFormat="1" ht="15" customHeight="1" x14ac:dyDescent="0.25">
      <c r="A35" s="46">
        <f t="shared" si="2"/>
        <v>32</v>
      </c>
      <c r="B35" s="54" t="s">
        <v>138</v>
      </c>
      <c r="C35" s="55" t="s">
        <v>172</v>
      </c>
      <c r="D35" s="56" t="s">
        <v>14</v>
      </c>
      <c r="E35" s="55" t="s">
        <v>49</v>
      </c>
      <c r="F35" s="54" t="s">
        <v>161</v>
      </c>
      <c r="G35" s="55" t="s">
        <v>44</v>
      </c>
      <c r="H35" s="55" t="s">
        <v>162</v>
      </c>
      <c r="I35" s="54" t="s">
        <v>163</v>
      </c>
      <c r="J35" s="57">
        <v>1</v>
      </c>
      <c r="K35" s="58"/>
      <c r="L35" s="9"/>
    </row>
    <row r="36" spans="1:12" s="59" customFormat="1" ht="15" customHeight="1" x14ac:dyDescent="0.25">
      <c r="A36" s="46">
        <f t="shared" si="2"/>
        <v>33</v>
      </c>
      <c r="B36" s="54" t="s">
        <v>144</v>
      </c>
      <c r="C36" s="55" t="s">
        <v>173</v>
      </c>
      <c r="D36" s="56" t="s">
        <v>14</v>
      </c>
      <c r="E36" s="55" t="s">
        <v>49</v>
      </c>
      <c r="F36" s="54" t="s">
        <v>164</v>
      </c>
      <c r="G36" s="55" t="s">
        <v>44</v>
      </c>
      <c r="H36" s="55" t="s">
        <v>165</v>
      </c>
      <c r="I36" s="54" t="s">
        <v>166</v>
      </c>
      <c r="J36" s="57">
        <v>1</v>
      </c>
      <c r="K36" s="58"/>
      <c r="L36" s="9"/>
    </row>
    <row r="37" spans="1:12" s="59" customFormat="1" ht="15" customHeight="1" x14ac:dyDescent="0.25">
      <c r="A37" s="46">
        <f t="shared" si="2"/>
        <v>34</v>
      </c>
      <c r="B37" s="54" t="s">
        <v>146</v>
      </c>
      <c r="C37" s="55" t="s">
        <v>112</v>
      </c>
      <c r="D37" s="55"/>
      <c r="E37" s="55" t="s">
        <v>167</v>
      </c>
      <c r="F37" s="55" t="s">
        <v>169</v>
      </c>
      <c r="G37" s="55" t="s">
        <v>11</v>
      </c>
      <c r="H37" s="55" t="s">
        <v>168</v>
      </c>
      <c r="I37" s="54" t="s">
        <v>170</v>
      </c>
      <c r="J37" s="57">
        <v>1</v>
      </c>
      <c r="K37" s="58"/>
      <c r="L37" s="9"/>
    </row>
    <row r="38" spans="1:12" x14ac:dyDescent="0.25">
      <c r="A38" s="4"/>
      <c r="C38"/>
      <c r="D38"/>
      <c r="E38"/>
      <c r="F38"/>
      <c r="G38"/>
      <c r="H38" s="4"/>
      <c r="I38" s="42" t="s">
        <v>110</v>
      </c>
      <c r="J38" s="48">
        <f>SUM(J4:J37)</f>
        <v>111</v>
      </c>
      <c r="L38" s="3">
        <f>SUM(L4:L27)</f>
        <v>0</v>
      </c>
    </row>
    <row r="39" spans="1:12" x14ac:dyDescent="0.25">
      <c r="B39" s="17"/>
    </row>
    <row r="40" spans="1:12" s="16" customFormat="1" x14ac:dyDescent="0.25">
      <c r="C40" s="18"/>
      <c r="D40" s="18"/>
      <c r="E40" s="18"/>
      <c r="F40" s="18"/>
      <c r="G40" s="18"/>
      <c r="H40" s="18"/>
      <c r="I40" s="19"/>
      <c r="J40" s="18"/>
      <c r="L40" s="3"/>
    </row>
    <row r="41" spans="1:12" x14ac:dyDescent="0.25">
      <c r="B41" s="20"/>
      <c r="C41" s="21"/>
      <c r="D41" s="21"/>
      <c r="E41" s="21"/>
      <c r="F41" s="21"/>
      <c r="G41" s="21"/>
      <c r="H41" s="21"/>
      <c r="I41" s="22"/>
      <c r="J41" s="21"/>
      <c r="K41" s="20"/>
      <c r="L41" s="23"/>
    </row>
    <row r="42" spans="1:12" x14ac:dyDescent="0.25">
      <c r="B42" s="17"/>
    </row>
    <row r="43" spans="1:12" x14ac:dyDescent="0.25">
      <c r="B43" s="24"/>
      <c r="C43" s="24"/>
      <c r="D43" s="24"/>
      <c r="E43" s="24"/>
      <c r="F43" s="24"/>
      <c r="G43" s="24"/>
      <c r="H43" s="24"/>
      <c r="I43" s="24"/>
      <c r="J43"/>
      <c r="L43"/>
    </row>
    <row r="44" spans="1:12" x14ac:dyDescent="0.25">
      <c r="B44" s="25"/>
      <c r="C44" s="25"/>
      <c r="D44" s="25"/>
      <c r="E44" s="25"/>
      <c r="F44" s="26"/>
      <c r="G44" s="25"/>
      <c r="H44" s="25"/>
      <c r="I44" s="27"/>
      <c r="J44"/>
      <c r="L44"/>
    </row>
    <row r="45" spans="1:12" x14ac:dyDescent="0.25">
      <c r="B45" s="28"/>
      <c r="C45" s="28"/>
      <c r="D45" s="28"/>
      <c r="E45" s="28"/>
      <c r="F45" s="29"/>
      <c r="G45" s="28"/>
      <c r="H45" s="30"/>
      <c r="I45" s="31"/>
      <c r="J45"/>
      <c r="L45"/>
    </row>
    <row r="46" spans="1:12" x14ac:dyDescent="0.25">
      <c r="B46" s="28"/>
      <c r="C46" s="28"/>
      <c r="D46" s="28"/>
      <c r="E46" s="28"/>
      <c r="F46" s="29"/>
      <c r="G46" s="28"/>
      <c r="H46" s="30"/>
      <c r="I46" s="31"/>
      <c r="J46"/>
      <c r="L46"/>
    </row>
    <row r="47" spans="1:12" x14ac:dyDescent="0.25">
      <c r="B47" s="32"/>
      <c r="C47" s="32"/>
      <c r="D47" s="32"/>
      <c r="E47" s="32"/>
      <c r="F47" s="33"/>
      <c r="G47" s="32"/>
      <c r="H47" s="34"/>
      <c r="I47" s="31"/>
    </row>
    <row r="48" spans="1:12" x14ac:dyDescent="0.25">
      <c r="B48" s="35"/>
      <c r="C48" s="35"/>
      <c r="D48" s="35"/>
      <c r="E48" s="35"/>
      <c r="F48" s="36"/>
      <c r="G48" s="35"/>
      <c r="H48" s="35"/>
      <c r="I48" s="37"/>
    </row>
    <row r="49" spans="2:9" x14ac:dyDescent="0.25">
      <c r="B49" s="30"/>
      <c r="C49" s="28"/>
      <c r="D49" s="28"/>
      <c r="E49" s="28"/>
      <c r="F49" s="28"/>
      <c r="G49" s="28"/>
      <c r="H49" s="28"/>
      <c r="I49" s="38"/>
    </row>
    <row r="50" spans="2:9" x14ac:dyDescent="0.25">
      <c r="B50" s="30"/>
      <c r="C50" s="28"/>
      <c r="D50" s="28"/>
      <c r="E50" s="28"/>
      <c r="F50" s="28"/>
      <c r="G50" s="28"/>
      <c r="H50" s="28"/>
      <c r="I50" s="38"/>
    </row>
    <row r="51" spans="2:9" x14ac:dyDescent="0.25">
      <c r="B51" s="39"/>
      <c r="C51" s="40"/>
      <c r="D51" s="28"/>
      <c r="E51" s="28"/>
      <c r="F51" s="28"/>
      <c r="G51" s="28"/>
      <c r="H51" s="28"/>
      <c r="I51" s="38"/>
    </row>
  </sheetData>
  <sheetProtection selectLockedCells="1" selectUnlockedCells="1"/>
  <mergeCells count="1">
    <mergeCell ref="A1:L1"/>
  </mergeCells>
  <pageMargins left="0.7" right="0.7" top="0.75" bottom="0.75" header="0.51180555555555551" footer="0.51180555555555551"/>
  <pageSetup firstPageNumber="0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RF Board (Rev B)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babjak</dc:creator>
  <cp:lastModifiedBy>Sandor Szilvasi</cp:lastModifiedBy>
  <dcterms:created xsi:type="dcterms:W3CDTF">2012-03-21T18:24:21Z</dcterms:created>
  <dcterms:modified xsi:type="dcterms:W3CDTF">2013-01-17T13:58:13Z</dcterms:modified>
</cp:coreProperties>
</file>