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440" windowHeight="12240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3" i="1" l="1"/>
  <c r="M23" i="1"/>
  <c r="L22" i="1"/>
  <c r="M22" i="1" s="1"/>
  <c r="L4" i="1"/>
  <c r="L5" i="1"/>
  <c r="L6" i="1"/>
  <c r="L7" i="1"/>
  <c r="M7" i="1" s="1"/>
  <c r="L8" i="1"/>
  <c r="L9" i="1"/>
  <c r="L10" i="1"/>
  <c r="L11" i="1"/>
  <c r="L12" i="1"/>
  <c r="L13" i="1"/>
  <c r="L14" i="1"/>
  <c r="L15" i="1"/>
  <c r="M15" i="1" s="1"/>
  <c r="L16" i="1"/>
  <c r="L17" i="1"/>
  <c r="M17" i="1" s="1"/>
  <c r="L18" i="1"/>
  <c r="M18" i="1" s="1"/>
  <c r="L19" i="1"/>
  <c r="M19" i="1" s="1"/>
  <c r="L20" i="1"/>
  <c r="M20" i="1" s="1"/>
  <c r="M4" i="1"/>
  <c r="M5" i="1"/>
  <c r="M6" i="1"/>
  <c r="M8" i="1"/>
  <c r="M9" i="1"/>
  <c r="M10" i="1"/>
  <c r="M11" i="1"/>
  <c r="M12" i="1"/>
  <c r="M13" i="1"/>
  <c r="M14" i="1"/>
  <c r="M16" i="1"/>
  <c r="L21" i="1"/>
  <c r="M21" i="1" s="1"/>
  <c r="J25" i="1" l="1"/>
  <c r="L25" i="1" l="1"/>
</calcChain>
</file>

<file path=xl/sharedStrings.xml><?xml version="1.0" encoding="utf-8"?>
<sst xmlns="http://schemas.openxmlformats.org/spreadsheetml/2006/main" count="121" uniqueCount="78">
  <si>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</si>
  <si>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</si>
  <si>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</si>
  <si>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</si>
  <si>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</si>
  <si>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</si>
  <si>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</si>
  <si>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</si>
  <si>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Unit Price</t>
  </si>
  <si>
    <t>Details</t>
  </si>
  <si>
    <t>C0603</t>
  </si>
  <si>
    <t>0.1uF</t>
  </si>
  <si>
    <t>J1</t>
  </si>
  <si>
    <t>Digi-Key</t>
  </si>
  <si>
    <t>J2</t>
  </si>
  <si>
    <t>Molex</t>
  </si>
  <si>
    <t>R0603</t>
  </si>
  <si>
    <t>R2</t>
  </si>
  <si>
    <t>100k</t>
  </si>
  <si>
    <t>TESTPOINT</t>
  </si>
  <si>
    <t>U1</t>
  </si>
  <si>
    <t>X1</t>
  </si>
  <si>
    <t>Bill of Materials for 'Marote - Power Supply Board (Rev A)'</t>
  </si>
  <si>
    <t>Total Cost</t>
  </si>
  <si>
    <t>TDK</t>
  </si>
  <si>
    <t>C1608X7R1C104K</t>
  </si>
  <si>
    <t>445-1317-1-ND</t>
  </si>
  <si>
    <t>CAP CER .10UF 16V 10% X7R 0603</t>
  </si>
  <si>
    <t>LED1</t>
  </si>
  <si>
    <t>GREEN</t>
  </si>
  <si>
    <t>ORANGE</t>
  </si>
  <si>
    <t>Kingbright</t>
  </si>
  <si>
    <t>Rohm</t>
  </si>
  <si>
    <t>Keystone</t>
  </si>
  <si>
    <t>TESTPOINT-GREEN</t>
  </si>
  <si>
    <t>Total</t>
  </si>
  <si>
    <t>C1, C2, C3, C4, C5, C6</t>
  </si>
  <si>
    <t>12pF</t>
  </si>
  <si>
    <t>C8</t>
  </si>
  <si>
    <t>6.8pF</t>
  </si>
  <si>
    <t>C9, C11, C13</t>
  </si>
  <si>
    <t>15pF</t>
  </si>
  <si>
    <t>C7, C12</t>
  </si>
  <si>
    <t>C10, C14</t>
  </si>
  <si>
    <t>220pF</t>
  </si>
  <si>
    <t>L1, L2, L4</t>
  </si>
  <si>
    <t>33nH</t>
  </si>
  <si>
    <t>L0603</t>
  </si>
  <si>
    <t>L3</t>
  </si>
  <si>
    <t>18nH</t>
  </si>
  <si>
    <t>LED2</t>
  </si>
  <si>
    <t>LED0603</t>
  </si>
  <si>
    <t>NX3225GA</t>
  </si>
  <si>
    <t>NDK</t>
  </si>
  <si>
    <t>TP1</t>
  </si>
  <si>
    <t>TP2</t>
  </si>
  <si>
    <t>TESTPOINT-ORANGE</t>
  </si>
  <si>
    <t>R1</t>
  </si>
  <si>
    <t>56k</t>
  </si>
  <si>
    <t>R4</t>
  </si>
  <si>
    <t>R3</t>
  </si>
  <si>
    <t>CC1101RTKR</t>
  </si>
  <si>
    <t>QFN-20</t>
  </si>
  <si>
    <t>Texas Instruments</t>
  </si>
  <si>
    <t>CON-SMA-VERT</t>
  </si>
  <si>
    <t>SMA</t>
  </si>
  <si>
    <t>CON-71439-2164</t>
  </si>
  <si>
    <t>71439-2164</t>
  </si>
  <si>
    <t>WM17222-ND</t>
  </si>
  <si>
    <t>CONN RECPT 64POS VERT 1MM SMD</t>
  </si>
  <si>
    <t>Total Qty</t>
  </si>
  <si>
    <t>Qty per Board</t>
  </si>
  <si>
    <t>Number of boards:</t>
  </si>
  <si>
    <t>A1</t>
  </si>
  <si>
    <t>ANT</t>
  </si>
  <si>
    <t>Antenna Factor</t>
  </si>
  <si>
    <t>ANT-315-CW-RH</t>
  </si>
  <si>
    <t>TE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</si>
</sst>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6" fillId="0" borderId="0" xfId="0" applyFont="1"/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2" fillId="0" borderId="0" xfId="2" applyAlignment="1">
      <alignment horizontal="center" vertic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Normal="100" workbookViewId="0">
      <selection activeCell="E23" sqref="E23"/>
    </sheetView>
  </sheetViews>
  <sheetFormatPr defaultRowHeight="15" x14ac:dyDescent="0.25"/>
  <cols>
    <col min="1" max="1" width="6.5703125" style="2" bestFit="1" customWidth="1"/>
    <col min="2" max="2" width="37.140625" bestFit="1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13.28515625" style="2" bestFit="1" customWidth="1"/>
    <col min="12" max="12" width="9" bestFit="1" customWidth="1"/>
  </cols>
  <sheetData>
    <row r="1" spans="1:13" ht="21" x14ac:dyDescent="0.35">
      <c r="A1" s="9" t="s">
        <v>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3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9</v>
      </c>
      <c r="J3" s="5" t="s">
        <v>71</v>
      </c>
      <c r="K3" s="5" t="s">
        <v>8</v>
      </c>
      <c r="L3" s="5" t="s">
        <v>70</v>
      </c>
      <c r="M3" s="5" t="s">
        <v>23</v>
      </c>
    </row>
    <row r="4" spans="1:13" x14ac:dyDescent="0.25">
      <c r="A4" s="2">
        <v>1</v>
      </c>
      <c r="B4" s="1" t="s">
        <v>36</v>
      </c>
      <c r="C4" s="2" t="s">
        <v>11</v>
      </c>
      <c r="D4" s="2" t="s">
        <v>10</v>
      </c>
      <c r="E4" s="2" t="s">
        <v>24</v>
      </c>
      <c r="F4" s="2" t="s">
        <v>25</v>
      </c>
      <c r="G4" s="2" t="s">
        <v>13</v>
      </c>
      <c r="H4" s="2" t="s">
        <v>26</v>
      </c>
      <c r="I4" t="s">
        <v>27</v>
      </c>
      <c r="J4" s="2">
        <v>6</v>
      </c>
      <c r="K4">
        <v>0.08</v>
      </c>
      <c r="L4" s="2">
        <f>J4*$C$25</f>
        <v>18</v>
      </c>
      <c r="M4">
        <f t="shared" ref="M4:M20" si="0">L4*K4</f>
        <v>1.44</v>
      </c>
    </row>
    <row r="5" spans="1:13" x14ac:dyDescent="0.25">
      <c r="A5" s="2">
        <v>2</v>
      </c>
      <c r="B5" s="1" t="s">
        <v>42</v>
      </c>
      <c r="C5" s="2" t="s">
        <v>37</v>
      </c>
      <c r="D5" s="2" t="s">
        <v>10</v>
      </c>
      <c r="E5" s="2" t="s">
        <v>24</v>
      </c>
      <c r="F5" s="2"/>
      <c r="G5" s="6" t="s">
        <v>13</v>
      </c>
      <c r="J5" s="2">
        <v>2</v>
      </c>
      <c r="L5" s="2">
        <f>J5*$C$25</f>
        <v>6</v>
      </c>
      <c r="M5">
        <f t="shared" si="0"/>
        <v>0</v>
      </c>
    </row>
    <row r="6" spans="1:13" x14ac:dyDescent="0.25">
      <c r="A6" s="2">
        <v>3</v>
      </c>
      <c r="B6" s="1" t="s">
        <v>38</v>
      </c>
      <c r="C6" s="2" t="s">
        <v>41</v>
      </c>
      <c r="D6" s="2" t="s">
        <v>10</v>
      </c>
      <c r="E6" s="2" t="s">
        <v>24</v>
      </c>
      <c r="F6" s="2"/>
      <c r="G6" s="6" t="s">
        <v>13</v>
      </c>
      <c r="J6" s="2">
        <v>1</v>
      </c>
      <c r="L6" s="2">
        <f>J6*$C$25</f>
        <v>3</v>
      </c>
      <c r="M6">
        <f t="shared" si="0"/>
        <v>0</v>
      </c>
    </row>
    <row r="7" spans="1:13" x14ac:dyDescent="0.25">
      <c r="A7" s="2">
        <v>4</v>
      </c>
      <c r="B7" s="1" t="s">
        <v>40</v>
      </c>
      <c r="C7" s="2" t="s">
        <v>39</v>
      </c>
      <c r="D7" s="2" t="s">
        <v>10</v>
      </c>
      <c r="E7" s="2" t="s">
        <v>24</v>
      </c>
      <c r="F7" s="2"/>
      <c r="G7" s="2" t="s">
        <v>13</v>
      </c>
      <c r="J7" s="2">
        <v>3</v>
      </c>
      <c r="L7" s="2">
        <f>J7*$C$25</f>
        <v>9</v>
      </c>
      <c r="M7">
        <f t="shared" si="0"/>
        <v>0</v>
      </c>
    </row>
    <row r="8" spans="1:13" x14ac:dyDescent="0.25">
      <c r="A8" s="2">
        <v>5</v>
      </c>
      <c r="B8" s="1" t="s">
        <v>43</v>
      </c>
      <c r="C8" s="2" t="s">
        <v>44</v>
      </c>
      <c r="D8" s="2" t="s">
        <v>10</v>
      </c>
      <c r="E8" s="2" t="s">
        <v>24</v>
      </c>
      <c r="F8" s="2"/>
      <c r="G8" s="2" t="s">
        <v>13</v>
      </c>
      <c r="J8" s="2">
        <v>2</v>
      </c>
      <c r="L8" s="2">
        <f>J8*$C$25</f>
        <v>6</v>
      </c>
      <c r="M8">
        <f t="shared" si="0"/>
        <v>0</v>
      </c>
    </row>
    <row r="9" spans="1:13" x14ac:dyDescent="0.25">
      <c r="A9" s="2">
        <v>6</v>
      </c>
      <c r="B9" s="1" t="s">
        <v>45</v>
      </c>
      <c r="C9" s="2" t="s">
        <v>46</v>
      </c>
      <c r="D9" s="2" t="s">
        <v>47</v>
      </c>
      <c r="E9" s="2" t="s">
        <v>24</v>
      </c>
      <c r="F9" s="2"/>
      <c r="G9" s="2" t="s">
        <v>13</v>
      </c>
      <c r="J9" s="2">
        <v>3</v>
      </c>
      <c r="L9" s="2">
        <f>J9*$C$25</f>
        <v>9</v>
      </c>
      <c r="M9">
        <f t="shared" si="0"/>
        <v>0</v>
      </c>
    </row>
    <row r="10" spans="1:13" x14ac:dyDescent="0.25">
      <c r="A10" s="2">
        <v>7</v>
      </c>
      <c r="B10" s="1" t="s">
        <v>48</v>
      </c>
      <c r="C10" s="2" t="s">
        <v>49</v>
      </c>
      <c r="D10" s="2" t="s">
        <v>47</v>
      </c>
      <c r="E10" s="2" t="s">
        <v>24</v>
      </c>
      <c r="F10" s="2"/>
      <c r="G10" s="2" t="s">
        <v>13</v>
      </c>
      <c r="J10" s="2">
        <v>1</v>
      </c>
      <c r="L10" s="2">
        <f>J10*$C$25</f>
        <v>3</v>
      </c>
      <c r="M10">
        <f t="shared" si="0"/>
        <v>0</v>
      </c>
    </row>
    <row r="11" spans="1:13" x14ac:dyDescent="0.25">
      <c r="A11" s="2">
        <v>8</v>
      </c>
      <c r="B11" s="1" t="s">
        <v>28</v>
      </c>
      <c r="C11" s="2" t="s">
        <v>30</v>
      </c>
      <c r="D11" s="2" t="s">
        <v>51</v>
      </c>
      <c r="E11" s="2" t="s">
        <v>31</v>
      </c>
      <c r="F11" s="2"/>
      <c r="G11" s="2" t="s">
        <v>13</v>
      </c>
      <c r="J11" s="2">
        <v>1</v>
      </c>
      <c r="L11" s="2">
        <f>J11*$C$25</f>
        <v>3</v>
      </c>
      <c r="M11">
        <f t="shared" si="0"/>
        <v>0</v>
      </c>
    </row>
    <row r="12" spans="1:13" x14ac:dyDescent="0.25">
      <c r="A12" s="2">
        <v>9</v>
      </c>
      <c r="B12" s="1" t="s">
        <v>50</v>
      </c>
      <c r="C12" s="2" t="s">
        <v>29</v>
      </c>
      <c r="D12" s="2" t="s">
        <v>51</v>
      </c>
      <c r="E12" s="2" t="s">
        <v>31</v>
      </c>
      <c r="F12" s="2"/>
      <c r="G12" s="2" t="s">
        <v>13</v>
      </c>
      <c r="J12" s="2">
        <v>1</v>
      </c>
      <c r="L12" s="2">
        <f>J12*$C$25</f>
        <v>3</v>
      </c>
      <c r="M12">
        <f t="shared" si="0"/>
        <v>0</v>
      </c>
    </row>
    <row r="13" spans="1:13" x14ac:dyDescent="0.25">
      <c r="A13" s="2">
        <v>10</v>
      </c>
      <c r="B13" s="1" t="s">
        <v>21</v>
      </c>
      <c r="C13" s="2" t="s">
        <v>52</v>
      </c>
      <c r="D13" s="2" t="s">
        <v>52</v>
      </c>
      <c r="E13" s="2" t="s">
        <v>53</v>
      </c>
      <c r="F13" s="2"/>
      <c r="G13" s="2" t="s">
        <v>13</v>
      </c>
      <c r="J13" s="2">
        <v>1</v>
      </c>
      <c r="L13" s="2">
        <f>J13*$C$25</f>
        <v>3</v>
      </c>
      <c r="M13">
        <f t="shared" si="0"/>
        <v>0</v>
      </c>
    </row>
    <row r="14" spans="1:13" x14ac:dyDescent="0.25">
      <c r="A14" s="2">
        <v>11</v>
      </c>
      <c r="B14" s="7" t="s">
        <v>54</v>
      </c>
      <c r="C14" s="2" t="s">
        <v>19</v>
      </c>
      <c r="D14" s="2" t="s">
        <v>56</v>
      </c>
      <c r="E14" s="2" t="s">
        <v>33</v>
      </c>
      <c r="F14" s="2"/>
      <c r="G14" s="2" t="s">
        <v>13</v>
      </c>
      <c r="J14" s="2">
        <v>1</v>
      </c>
      <c r="L14" s="2">
        <f>J14*$C$25</f>
        <v>3</v>
      </c>
      <c r="M14">
        <f t="shared" si="0"/>
        <v>0</v>
      </c>
    </row>
    <row r="15" spans="1:13" x14ac:dyDescent="0.25">
      <c r="A15" s="2">
        <v>12</v>
      </c>
      <c r="B15" s="7" t="s">
        <v>55</v>
      </c>
      <c r="C15" s="2" t="s">
        <v>19</v>
      </c>
      <c r="D15" s="2" t="s">
        <v>34</v>
      </c>
      <c r="E15" s="2" t="s">
        <v>33</v>
      </c>
      <c r="F15" s="2"/>
      <c r="G15" s="2" t="s">
        <v>13</v>
      </c>
      <c r="J15" s="2">
        <v>1</v>
      </c>
      <c r="L15" s="2">
        <f>J15*$C$25</f>
        <v>3</v>
      </c>
      <c r="M15">
        <f t="shared" si="0"/>
        <v>0</v>
      </c>
    </row>
    <row r="16" spans="1:13" x14ac:dyDescent="0.25">
      <c r="A16" s="2">
        <v>13</v>
      </c>
      <c r="B16" s="1" t="s">
        <v>57</v>
      </c>
      <c r="C16" s="2" t="s">
        <v>58</v>
      </c>
      <c r="D16" s="2" t="s">
        <v>16</v>
      </c>
      <c r="E16" s="2" t="s">
        <v>32</v>
      </c>
      <c r="F16" s="2"/>
      <c r="G16" s="2" t="s">
        <v>13</v>
      </c>
      <c r="J16" s="2">
        <v>1</v>
      </c>
      <c r="L16" s="2">
        <f>J16*$C$25</f>
        <v>3</v>
      </c>
      <c r="M16">
        <f t="shared" si="0"/>
        <v>0</v>
      </c>
    </row>
    <row r="17" spans="1:13" x14ac:dyDescent="0.25">
      <c r="A17" s="2">
        <v>14</v>
      </c>
      <c r="B17" s="1" t="s">
        <v>17</v>
      </c>
      <c r="C17" s="2" t="s">
        <v>18</v>
      </c>
      <c r="D17" s="2" t="s">
        <v>16</v>
      </c>
      <c r="E17" s="2" t="s">
        <v>32</v>
      </c>
      <c r="F17" s="2"/>
      <c r="G17" s="2" t="s">
        <v>13</v>
      </c>
      <c r="J17" s="2">
        <v>1</v>
      </c>
      <c r="L17" s="2">
        <f>J17*$C$25</f>
        <v>3</v>
      </c>
      <c r="M17">
        <f t="shared" si="0"/>
        <v>0</v>
      </c>
    </row>
    <row r="18" spans="1:13" x14ac:dyDescent="0.25">
      <c r="A18" s="2">
        <v>15</v>
      </c>
      <c r="B18" s="1" t="s">
        <v>60</v>
      </c>
      <c r="C18" s="2">
        <v>500</v>
      </c>
      <c r="D18" s="2" t="s">
        <v>16</v>
      </c>
      <c r="E18" s="2" t="s">
        <v>32</v>
      </c>
      <c r="F18" s="2"/>
      <c r="G18" s="2" t="s">
        <v>13</v>
      </c>
      <c r="J18" s="2">
        <v>1</v>
      </c>
      <c r="L18" s="2">
        <f>J18*$C$25</f>
        <v>3</v>
      </c>
      <c r="M18">
        <f t="shared" si="0"/>
        <v>0</v>
      </c>
    </row>
    <row r="19" spans="1:13" x14ac:dyDescent="0.25">
      <c r="A19" s="2">
        <v>16</v>
      </c>
      <c r="B19" s="1" t="s">
        <v>59</v>
      </c>
      <c r="C19" s="2">
        <v>130</v>
      </c>
      <c r="D19" s="2" t="s">
        <v>16</v>
      </c>
      <c r="E19" s="2" t="s">
        <v>32</v>
      </c>
      <c r="F19" s="2"/>
      <c r="G19" s="2" t="s">
        <v>13</v>
      </c>
      <c r="J19" s="2">
        <v>1</v>
      </c>
      <c r="L19" s="2">
        <f>J19*$C$25</f>
        <v>3</v>
      </c>
      <c r="M19">
        <f t="shared" si="0"/>
        <v>0</v>
      </c>
    </row>
    <row r="20" spans="1:13" x14ac:dyDescent="0.25">
      <c r="A20" s="2">
        <v>17</v>
      </c>
      <c r="B20" s="1" t="s">
        <v>20</v>
      </c>
      <c r="C20" s="2" t="s">
        <v>61</v>
      </c>
      <c r="D20" s="2" t="s">
        <v>62</v>
      </c>
      <c r="E20" s="2" t="s">
        <v>63</v>
      </c>
      <c r="F20" s="2"/>
      <c r="G20" s="2" t="s">
        <v>13</v>
      </c>
      <c r="J20" s="2">
        <v>1</v>
      </c>
      <c r="L20" s="2">
        <f>J20*$C$25</f>
        <v>3</v>
      </c>
      <c r="M20">
        <f t="shared" si="0"/>
        <v>0</v>
      </c>
    </row>
    <row r="21" spans="1:13" s="4" customFormat="1" x14ac:dyDescent="0.25">
      <c r="A21" s="3">
        <v>18</v>
      </c>
      <c r="B21" s="4" t="s">
        <v>12</v>
      </c>
      <c r="C21" s="11" t="s">
        <v>66</v>
      </c>
      <c r="D21" s="11" t="s">
        <v>66</v>
      </c>
      <c r="E21" s="11" t="s">
        <v>15</v>
      </c>
      <c r="F21" s="11" t="s">
        <v>67</v>
      </c>
      <c r="G21" s="11" t="s">
        <v>13</v>
      </c>
      <c r="H21" s="3" t="s">
        <v>68</v>
      </c>
      <c r="I21" s="4" t="s">
        <v>69</v>
      </c>
      <c r="J21" s="11">
        <v>1</v>
      </c>
      <c r="K21" s="4">
        <v>5.74</v>
      </c>
      <c r="L21" s="3">
        <f>J21*$C$25</f>
        <v>3</v>
      </c>
      <c r="M21" s="4">
        <f>L21*K21</f>
        <v>17.22</v>
      </c>
    </row>
    <row r="22" spans="1:13" x14ac:dyDescent="0.25">
      <c r="A22" s="2">
        <v>19</v>
      </c>
      <c r="B22" s="1" t="s">
        <v>14</v>
      </c>
      <c r="C22" s="2" t="s">
        <v>64</v>
      </c>
      <c r="D22" s="2" t="s">
        <v>65</v>
      </c>
      <c r="E22" s="2" t="s">
        <v>77</v>
      </c>
      <c r="F22" s="2"/>
      <c r="G22" s="2" t="s">
        <v>13</v>
      </c>
      <c r="J22" s="2">
        <v>1</v>
      </c>
      <c r="L22" s="2">
        <f>J22*$C$25</f>
        <v>3</v>
      </c>
      <c r="M22">
        <f>L22*K22</f>
        <v>0</v>
      </c>
    </row>
    <row r="23" spans="1:13" x14ac:dyDescent="0.25">
      <c r="A23" s="2">
        <v>20</v>
      </c>
      <c r="B23" s="1" t="s">
        <v>73</v>
      </c>
      <c r="C23" s="2" t="s">
        <v>74</v>
      </c>
      <c r="D23" s="2" t="s">
        <v>65</v>
      </c>
      <c r="E23" s="2" t="s">
        <v>75</v>
      </c>
      <c r="F23" s="2" t="s">
        <v>76</v>
      </c>
      <c r="G23" s="2" t="s">
        <v>13</v>
      </c>
      <c r="J23" s="2">
        <v>1</v>
      </c>
      <c r="L23" s="2">
        <f>J23*$C$25</f>
        <v>3</v>
      </c>
      <c r="M23">
        <f>L23*K23</f>
        <v>0</v>
      </c>
    </row>
    <row r="24" spans="1:13" x14ac:dyDescent="0.25">
      <c r="B24" s="8"/>
      <c r="C24" s="2"/>
      <c r="D24" s="2"/>
      <c r="E24" s="2"/>
      <c r="F24" s="2"/>
      <c r="G24" s="2"/>
    </row>
    <row r="25" spans="1:13" x14ac:dyDescent="0.25">
      <c r="B25" s="1" t="s">
        <v>72</v>
      </c>
      <c r="C25" s="7">
        <v>3</v>
      </c>
      <c r="I25" s="7" t="s">
        <v>35</v>
      </c>
      <c r="J25" s="2">
        <f>SUM(J4:J24)</f>
        <v>31</v>
      </c>
      <c r="L25">
        <f>SUM(L4:L24)</f>
        <v>93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2012-01-28T01:23:00Z</dcterms:modified>
</cp:coreProperties>
</file>