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\Desktop\Business\help me with adam\"/>
    </mc:Choice>
  </mc:AlternateContent>
  <xr:revisionPtr revIDLastSave="0" documentId="13_ncr:1_{869F3120-BDDD-467F-BDE3-AD264283ABF5}" xr6:coauthVersionLast="47" xr6:coauthVersionMax="47" xr10:uidLastSave="{00000000-0000-0000-0000-000000000000}"/>
  <bookViews>
    <workbookView xWindow="3120" yWindow="3120" windowWidth="18900" windowHeight="11055" xr2:uid="{F7BB32F7-61F4-420F-84FA-4FADB3EF1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M8" i="1"/>
  <c r="M7" i="1"/>
  <c r="J3" i="1"/>
  <c r="I3" i="1"/>
  <c r="J45" i="1"/>
  <c r="I45" i="1"/>
  <c r="I39" i="1"/>
  <c r="I33" i="1"/>
  <c r="I27" i="1"/>
  <c r="I21" i="1"/>
  <c r="I15" i="1"/>
  <c r="I9" i="1"/>
  <c r="M5" i="1"/>
  <c r="J15" i="1"/>
  <c r="J9" i="1"/>
  <c r="J39" i="1"/>
  <c r="J33" i="1"/>
  <c r="J21" i="1"/>
  <c r="J27" i="1"/>
  <c r="M6" i="1" l="1"/>
  <c r="O6" i="1" s="1"/>
</calcChain>
</file>

<file path=xl/sharedStrings.xml><?xml version="1.0" encoding="utf-8"?>
<sst xmlns="http://schemas.openxmlformats.org/spreadsheetml/2006/main" count="118" uniqueCount="33">
  <si>
    <t>Event</t>
  </si>
  <si>
    <t>Classification</t>
  </si>
  <si>
    <t>Date</t>
  </si>
  <si>
    <t>Wake up</t>
  </si>
  <si>
    <t>end sleep</t>
  </si>
  <si>
    <t>Diaper Change</t>
  </si>
  <si>
    <t>big pee diaper</t>
  </si>
  <si>
    <t>Time*</t>
  </si>
  <si>
    <t>* nearest hour except sleep</t>
  </si>
  <si>
    <t>Feed</t>
  </si>
  <si>
    <t>breastfeed</t>
  </si>
  <si>
    <t>normal</t>
  </si>
  <si>
    <t>Record mood</t>
  </si>
  <si>
    <t>Order</t>
  </si>
  <si>
    <t>Supplement</t>
  </si>
  <si>
    <t>gas drops</t>
  </si>
  <si>
    <t>Quantity</t>
  </si>
  <si>
    <t xml:space="preserve">0.3 mL </t>
  </si>
  <si>
    <t>Go to sleep</t>
  </si>
  <si>
    <t>start sleep</t>
  </si>
  <si>
    <t xml:space="preserve"> - </t>
  </si>
  <si>
    <t>END RECORD</t>
  </si>
  <si>
    <t>bottle, breastmilk</t>
  </si>
  <si>
    <t>6 oz</t>
  </si>
  <si>
    <t>4/6/24 summary</t>
  </si>
  <si>
    <t>Total sleep events</t>
  </si>
  <si>
    <t>Total sleep time</t>
  </si>
  <si>
    <t>total feeding events</t>
  </si>
  <si>
    <t>total # of diaper changes</t>
  </si>
  <si>
    <t>end record</t>
  </si>
  <si>
    <t>START RECORD</t>
  </si>
  <si>
    <t>start record</t>
  </si>
  <si>
    <t>minutes=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</si>
</sst>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h:mm\ AM/P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border>
        <top/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46AF-F50A-45B0-B064-C083F9F76F1C}">
  <dimension ref="B1:O45"/>
  <sheetViews>
    <sheetView showGridLines="0" tabSelected="1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2" max="2" width="0" hidden="1" customWidth="1"/>
    <col min="4" max="4" width="8.5703125" hidden="1" customWidth="1"/>
    <col min="5" max="5" width="8.7109375" style="2" bestFit="1" customWidth="1"/>
    <col min="6" max="6" width="8.5703125" style="2" customWidth="1"/>
    <col min="7" max="7" width="14" bestFit="1" customWidth="1"/>
    <col min="8" max="8" width="16.5703125" bestFit="1" customWidth="1"/>
    <col min="9" max="9" width="16.5703125" hidden="1" customWidth="1"/>
    <col min="10" max="10" width="14.42578125" bestFit="1" customWidth="1"/>
    <col min="12" max="12" width="23" bestFit="1" customWidth="1"/>
  </cols>
  <sheetData>
    <row r="1" spans="2:15" x14ac:dyDescent="0.25">
      <c r="B1" s="3" t="s">
        <v>2</v>
      </c>
      <c r="C1" s="3" t="s">
        <v>2</v>
      </c>
      <c r="D1" s="3" t="s">
        <v>7</v>
      </c>
      <c r="E1" s="23" t="s">
        <v>7</v>
      </c>
      <c r="F1" s="23" t="s">
        <v>13</v>
      </c>
      <c r="G1" s="3" t="s">
        <v>0</v>
      </c>
      <c r="H1" s="3" t="s">
        <v>1</v>
      </c>
      <c r="I1" s="3"/>
      <c r="J1" s="3" t="s">
        <v>16</v>
      </c>
      <c r="K1" s="1" t="s">
        <v>8</v>
      </c>
    </row>
    <row r="2" spans="2:15" x14ac:dyDescent="0.25">
      <c r="B2" s="4">
        <v>45388</v>
      </c>
      <c r="C2" s="4">
        <f>IF(B2=B1,"",B2)</f>
        <v>45388</v>
      </c>
      <c r="D2" s="5">
        <v>0</v>
      </c>
      <c r="E2" s="25">
        <f>IF(D2=D1,"",D2)</f>
        <v>0</v>
      </c>
      <c r="F2" s="24">
        <v>0</v>
      </c>
      <c r="G2" s="7" t="s">
        <v>30</v>
      </c>
      <c r="H2" s="7" t="s">
        <v>31</v>
      </c>
      <c r="I2" s="7"/>
      <c r="J2" s="7"/>
      <c r="K2" s="1"/>
    </row>
    <row r="3" spans="2:15" ht="15.75" thickBot="1" x14ac:dyDescent="0.3">
      <c r="B3" s="4">
        <v>45388</v>
      </c>
      <c r="C3" s="4" t="str">
        <f t="shared" ref="C3:E45" si="0">IF(B3=B2,"",B3)</f>
        <v/>
      </c>
      <c r="D3" s="5">
        <v>2.0833333333333332E-2</v>
      </c>
      <c r="E3" s="25">
        <f t="shared" si="0"/>
        <v>2.0833333333333332E-2</v>
      </c>
      <c r="F3" s="24">
        <v>0</v>
      </c>
      <c r="G3" s="7" t="s">
        <v>3</v>
      </c>
      <c r="H3" s="7" t="s">
        <v>4</v>
      </c>
      <c r="I3" s="6">
        <f>ROUND((D3-D2)*24*60,0)</f>
        <v>30</v>
      </c>
      <c r="J3" s="6" t="str">
        <f>ROUND((D3-D2)*24*60,0)&amp;" minutes"</f>
        <v>30 minutes</v>
      </c>
    </row>
    <row r="4" spans="2:15" x14ac:dyDescent="0.25">
      <c r="B4" s="4">
        <v>45388</v>
      </c>
      <c r="C4" s="4" t="str">
        <f t="shared" si="0"/>
        <v/>
      </c>
      <c r="D4" s="5">
        <v>4.1666666666666664E-2</v>
      </c>
      <c r="E4" s="25">
        <f t="shared" si="0"/>
        <v>4.1666666666666664E-2</v>
      </c>
      <c r="F4" s="8">
        <v>0</v>
      </c>
      <c r="G4" s="7" t="s">
        <v>14</v>
      </c>
      <c r="H4" s="7" t="s">
        <v>15</v>
      </c>
      <c r="I4" s="7"/>
      <c r="J4" s="7" t="s">
        <v>17</v>
      </c>
      <c r="L4" s="9" t="s">
        <v>24</v>
      </c>
      <c r="M4" s="10"/>
      <c r="N4" s="10"/>
      <c r="O4" s="11"/>
    </row>
    <row r="5" spans="2:15" x14ac:dyDescent="0.25">
      <c r="B5" s="4">
        <v>45388</v>
      </c>
      <c r="C5" s="4" t="str">
        <f t="shared" si="0"/>
        <v/>
      </c>
      <c r="D5" s="5">
        <v>4.1666666666666664E-2</v>
      </c>
      <c r="E5" s="25" t="str">
        <f t="shared" si="0"/>
        <v/>
      </c>
      <c r="F5" s="24">
        <v>1</v>
      </c>
      <c r="G5" s="7" t="s">
        <v>5</v>
      </c>
      <c r="H5" s="7" t="s">
        <v>6</v>
      </c>
      <c r="I5" s="7"/>
      <c r="J5" s="7"/>
      <c r="L5" s="12" t="s">
        <v>25</v>
      </c>
      <c r="M5" s="15">
        <f>COUNTIF(G:G,"Wake up")</f>
        <v>7</v>
      </c>
      <c r="N5" s="16"/>
      <c r="O5" s="17"/>
    </row>
    <row r="6" spans="2:15" x14ac:dyDescent="0.25">
      <c r="B6" s="4">
        <v>45388</v>
      </c>
      <c r="C6" s="4" t="str">
        <f t="shared" si="0"/>
        <v/>
      </c>
      <c r="D6" s="5">
        <v>4.1666666666666664E-2</v>
      </c>
      <c r="E6" s="25" t="str">
        <f t="shared" si="0"/>
        <v/>
      </c>
      <c r="F6" s="24">
        <v>2</v>
      </c>
      <c r="G6" s="7" t="s">
        <v>9</v>
      </c>
      <c r="H6" s="7" t="s">
        <v>10</v>
      </c>
      <c r="I6" s="7"/>
      <c r="J6" s="7"/>
      <c r="L6" s="12" t="s">
        <v>26</v>
      </c>
      <c r="M6" s="21">
        <f>SUM(I:I)</f>
        <v>798</v>
      </c>
      <c r="N6" s="22" t="s">
        <v>32</v>
      </c>
      <c r="O6" s="13" t="str">
        <f>ROUNDDOWN(M6/60,0)&amp;"h "&amp;M6-ROUNDDOWN(M6/60,0)*60&amp;"m"</f>
        <v>13h 18m</v>
      </c>
    </row>
    <row r="7" spans="2:15" x14ac:dyDescent="0.25">
      <c r="B7" s="4">
        <v>45388</v>
      </c>
      <c r="C7" s="4" t="str">
        <f t="shared" si="0"/>
        <v/>
      </c>
      <c r="D7" s="5">
        <v>4.1666666666666664E-2</v>
      </c>
      <c r="E7" s="25" t="str">
        <f t="shared" si="0"/>
        <v/>
      </c>
      <c r="F7" s="24">
        <v>3</v>
      </c>
      <c r="G7" s="7" t="s">
        <v>12</v>
      </c>
      <c r="H7" s="7" t="s">
        <v>11</v>
      </c>
      <c r="I7" s="7"/>
      <c r="J7" s="7"/>
      <c r="L7" s="12" t="s">
        <v>27</v>
      </c>
      <c r="M7" s="15">
        <f>COUNTIF(G:G,"Feed")</f>
        <v>7</v>
      </c>
      <c r="N7" s="16"/>
      <c r="O7" s="17"/>
    </row>
    <row r="8" spans="2:15" ht="15.75" thickBot="1" x14ac:dyDescent="0.3">
      <c r="B8" s="4">
        <v>45388</v>
      </c>
      <c r="C8" s="4" t="str">
        <f t="shared" si="0"/>
        <v/>
      </c>
      <c r="D8" s="5">
        <v>4.8611111111111112E-2</v>
      </c>
      <c r="E8" s="25">
        <f t="shared" si="0"/>
        <v>4.8611111111111112E-2</v>
      </c>
      <c r="F8" s="8">
        <v>0</v>
      </c>
      <c r="G8" s="7" t="s">
        <v>18</v>
      </c>
      <c r="H8" s="7" t="s">
        <v>19</v>
      </c>
      <c r="I8" s="7"/>
      <c r="J8" s="8" t="s">
        <v>20</v>
      </c>
      <c r="L8" s="14" t="s">
        <v>28</v>
      </c>
      <c r="M8" s="18">
        <f>COUNTIF(G:G,"Diaper Change")</f>
        <v>7</v>
      </c>
      <c r="N8" s="19"/>
      <c r="O8" s="20"/>
    </row>
    <row r="9" spans="2:15" x14ac:dyDescent="0.25">
      <c r="B9" s="4">
        <v>45388</v>
      </c>
      <c r="C9" s="4" t="str">
        <f t="shared" si="0"/>
        <v/>
      </c>
      <c r="D9" s="5">
        <v>0.10416666666666667</v>
      </c>
      <c r="E9" s="25">
        <f t="shared" si="0"/>
        <v>0.10416666666666667</v>
      </c>
      <c r="F9" s="24">
        <v>0</v>
      </c>
      <c r="G9" s="7" t="s">
        <v>3</v>
      </c>
      <c r="H9" s="7" t="s">
        <v>4</v>
      </c>
      <c r="I9" s="6">
        <f>ROUND((D9-D8)*24*60,0)</f>
        <v>80</v>
      </c>
      <c r="J9" s="6" t="str">
        <f>ROUND((D9-D8)*24*60,0)&amp;" minutes"</f>
        <v>80 minutes</v>
      </c>
    </row>
    <row r="10" spans="2:15" x14ac:dyDescent="0.25">
      <c r="B10" s="4">
        <v>45388</v>
      </c>
      <c r="C10" s="4" t="str">
        <f t="shared" si="0"/>
        <v/>
      </c>
      <c r="D10" s="5">
        <v>0.125</v>
      </c>
      <c r="E10" s="25">
        <f t="shared" si="0"/>
        <v>0.125</v>
      </c>
      <c r="F10" s="8">
        <v>0</v>
      </c>
      <c r="G10" s="7" t="s">
        <v>14</v>
      </c>
      <c r="H10" s="7" t="s">
        <v>15</v>
      </c>
      <c r="I10" s="7"/>
      <c r="J10" s="7" t="s">
        <v>17</v>
      </c>
    </row>
    <row r="11" spans="2:15" x14ac:dyDescent="0.25">
      <c r="B11" s="4">
        <v>45388</v>
      </c>
      <c r="C11" s="4" t="str">
        <f t="shared" si="0"/>
        <v/>
      </c>
      <c r="D11" s="5">
        <v>0.125</v>
      </c>
      <c r="E11" s="25" t="str">
        <f t="shared" si="0"/>
        <v/>
      </c>
      <c r="F11" s="24">
        <v>1</v>
      </c>
      <c r="G11" s="7" t="s">
        <v>5</v>
      </c>
      <c r="H11" s="7" t="s">
        <v>6</v>
      </c>
      <c r="I11" s="7"/>
      <c r="J11" s="7"/>
    </row>
    <row r="12" spans="2:15" x14ac:dyDescent="0.25">
      <c r="B12" s="4">
        <v>45388</v>
      </c>
      <c r="C12" s="4" t="str">
        <f t="shared" si="0"/>
        <v/>
      </c>
      <c r="D12" s="5">
        <v>0.125</v>
      </c>
      <c r="E12" s="25" t="str">
        <f t="shared" si="0"/>
        <v/>
      </c>
      <c r="F12" s="24">
        <v>2</v>
      </c>
      <c r="G12" s="7" t="s">
        <v>9</v>
      </c>
      <c r="H12" s="7" t="s">
        <v>10</v>
      </c>
      <c r="I12" s="7"/>
      <c r="J12" s="7"/>
    </row>
    <row r="13" spans="2:15" x14ac:dyDescent="0.25">
      <c r="B13" s="4">
        <v>45388</v>
      </c>
      <c r="C13" s="4" t="str">
        <f t="shared" si="0"/>
        <v/>
      </c>
      <c r="D13" s="5">
        <v>0.125</v>
      </c>
      <c r="E13" s="25" t="str">
        <f t="shared" si="0"/>
        <v/>
      </c>
      <c r="F13" s="24">
        <v>3</v>
      </c>
      <c r="G13" s="7" t="s">
        <v>12</v>
      </c>
      <c r="H13" s="7" t="s">
        <v>11</v>
      </c>
      <c r="I13" s="7"/>
      <c r="J13" s="7"/>
    </row>
    <row r="14" spans="2:15" x14ac:dyDescent="0.25">
      <c r="B14" s="4">
        <v>45388</v>
      </c>
      <c r="C14" s="4" t="str">
        <f t="shared" si="0"/>
        <v/>
      </c>
      <c r="D14" s="5">
        <v>0.13541666666666666</v>
      </c>
      <c r="E14" s="25">
        <f t="shared" si="0"/>
        <v>0.13541666666666666</v>
      </c>
      <c r="F14" s="8">
        <v>0</v>
      </c>
      <c r="G14" s="7" t="s">
        <v>18</v>
      </c>
      <c r="H14" s="7" t="s">
        <v>19</v>
      </c>
      <c r="I14" s="7"/>
      <c r="J14" s="8" t="s">
        <v>20</v>
      </c>
    </row>
    <row r="15" spans="2:15" x14ac:dyDescent="0.25">
      <c r="B15" s="4">
        <v>45388</v>
      </c>
      <c r="C15" s="4" t="str">
        <f t="shared" si="0"/>
        <v/>
      </c>
      <c r="D15" s="5">
        <v>0.36319444444444443</v>
      </c>
      <c r="E15" s="25">
        <f t="shared" si="0"/>
        <v>0.36319444444444443</v>
      </c>
      <c r="F15" s="24">
        <v>0</v>
      </c>
      <c r="G15" s="7" t="s">
        <v>3</v>
      </c>
      <c r="H15" s="7" t="s">
        <v>4</v>
      </c>
      <c r="I15" s="6">
        <f>ROUND((D15-D14)*24*60,0)</f>
        <v>328</v>
      </c>
      <c r="J15" s="6" t="str">
        <f>ROUND((D15-D14)*24*60,0)&amp;" minutes"</f>
        <v>328 minutes</v>
      </c>
    </row>
    <row r="16" spans="2:15" x14ac:dyDescent="0.25">
      <c r="B16" s="4">
        <v>45388</v>
      </c>
      <c r="C16" s="4" t="str">
        <f t="shared" si="0"/>
        <v/>
      </c>
      <c r="D16" s="5">
        <v>0.375</v>
      </c>
      <c r="E16" s="25">
        <f t="shared" si="0"/>
        <v>0.375</v>
      </c>
      <c r="F16" s="8">
        <v>0</v>
      </c>
      <c r="G16" s="7" t="s">
        <v>14</v>
      </c>
      <c r="H16" s="7" t="s">
        <v>15</v>
      </c>
      <c r="I16" s="7"/>
      <c r="J16" s="7" t="s">
        <v>17</v>
      </c>
    </row>
    <row r="17" spans="2:10" x14ac:dyDescent="0.25">
      <c r="B17" s="4">
        <v>45388</v>
      </c>
      <c r="C17" s="4" t="str">
        <f t="shared" si="0"/>
        <v/>
      </c>
      <c r="D17" s="5">
        <v>0.375</v>
      </c>
      <c r="E17" s="25" t="str">
        <f t="shared" si="0"/>
        <v/>
      </c>
      <c r="F17" s="24">
        <v>1</v>
      </c>
      <c r="G17" s="7" t="s">
        <v>5</v>
      </c>
      <c r="H17" s="7" t="s">
        <v>6</v>
      </c>
      <c r="I17" s="7"/>
      <c r="J17" s="7"/>
    </row>
    <row r="18" spans="2:10" x14ac:dyDescent="0.25">
      <c r="B18" s="4">
        <v>45388</v>
      </c>
      <c r="C18" s="4" t="str">
        <f t="shared" si="0"/>
        <v/>
      </c>
      <c r="D18" s="5">
        <v>0.375</v>
      </c>
      <c r="E18" s="25" t="str">
        <f t="shared" si="0"/>
        <v/>
      </c>
      <c r="F18" s="24">
        <v>2</v>
      </c>
      <c r="G18" s="7" t="s">
        <v>9</v>
      </c>
      <c r="H18" s="7" t="s">
        <v>10</v>
      </c>
      <c r="I18" s="7"/>
      <c r="J18" s="7"/>
    </row>
    <row r="19" spans="2:10" x14ac:dyDescent="0.25">
      <c r="B19" s="4">
        <v>45388</v>
      </c>
      <c r="C19" s="4" t="str">
        <f t="shared" si="0"/>
        <v/>
      </c>
      <c r="D19" s="5">
        <v>0.375</v>
      </c>
      <c r="E19" s="25" t="str">
        <f t="shared" si="0"/>
        <v/>
      </c>
      <c r="F19" s="24">
        <v>3</v>
      </c>
      <c r="G19" s="7" t="s">
        <v>12</v>
      </c>
      <c r="H19" s="7" t="s">
        <v>11</v>
      </c>
      <c r="I19" s="7"/>
      <c r="J19" s="7"/>
    </row>
    <row r="20" spans="2:10" x14ac:dyDescent="0.25">
      <c r="B20" s="4">
        <v>45388</v>
      </c>
      <c r="C20" s="4" t="str">
        <f t="shared" si="0"/>
        <v/>
      </c>
      <c r="D20" s="5">
        <v>0.4375</v>
      </c>
      <c r="E20" s="25">
        <f t="shared" si="0"/>
        <v>0.4375</v>
      </c>
      <c r="F20" s="8">
        <v>0</v>
      </c>
      <c r="G20" s="7" t="s">
        <v>18</v>
      </c>
      <c r="H20" s="7" t="s">
        <v>19</v>
      </c>
      <c r="I20" s="7"/>
      <c r="J20" s="8" t="s">
        <v>20</v>
      </c>
    </row>
    <row r="21" spans="2:10" x14ac:dyDescent="0.25">
      <c r="B21" s="4">
        <v>45388</v>
      </c>
      <c r="C21" s="4" t="str">
        <f t="shared" si="0"/>
        <v/>
      </c>
      <c r="D21" s="5">
        <v>0.47916666666666669</v>
      </c>
      <c r="E21" s="25">
        <f t="shared" si="0"/>
        <v>0.47916666666666669</v>
      </c>
      <c r="F21" s="24">
        <v>0</v>
      </c>
      <c r="G21" s="7" t="s">
        <v>3</v>
      </c>
      <c r="H21" s="7" t="s">
        <v>4</v>
      </c>
      <c r="I21" s="6">
        <f>ROUND((D21-D20)*24*60,0)</f>
        <v>60</v>
      </c>
      <c r="J21" s="6" t="str">
        <f>ROUND((D21-D20)*24*60,0)&amp;" minutes"</f>
        <v>60 minutes</v>
      </c>
    </row>
    <row r="22" spans="2:10" x14ac:dyDescent="0.25">
      <c r="B22" s="4">
        <v>45388</v>
      </c>
      <c r="C22" s="4" t="str">
        <f t="shared" si="0"/>
        <v/>
      </c>
      <c r="D22" s="5">
        <v>0.5</v>
      </c>
      <c r="E22" s="25">
        <f t="shared" si="0"/>
        <v>0.5</v>
      </c>
      <c r="F22" s="8">
        <v>0</v>
      </c>
      <c r="G22" s="7" t="s">
        <v>14</v>
      </c>
      <c r="H22" s="7" t="s">
        <v>15</v>
      </c>
      <c r="I22" s="7"/>
      <c r="J22" s="7" t="s">
        <v>17</v>
      </c>
    </row>
    <row r="23" spans="2:10" x14ac:dyDescent="0.25">
      <c r="B23" s="4">
        <v>45388</v>
      </c>
      <c r="C23" s="4" t="str">
        <f t="shared" si="0"/>
        <v/>
      </c>
      <c r="D23" s="5">
        <v>0.5</v>
      </c>
      <c r="E23" s="25" t="str">
        <f t="shared" si="0"/>
        <v/>
      </c>
      <c r="F23" s="24">
        <v>1</v>
      </c>
      <c r="G23" s="7" t="s">
        <v>5</v>
      </c>
      <c r="H23" s="7" t="s">
        <v>6</v>
      </c>
      <c r="I23" s="7"/>
      <c r="J23" s="7"/>
    </row>
    <row r="24" spans="2:10" x14ac:dyDescent="0.25">
      <c r="B24" s="4">
        <v>45388</v>
      </c>
      <c r="C24" s="4" t="str">
        <f t="shared" si="0"/>
        <v/>
      </c>
      <c r="D24" s="5">
        <v>0.5</v>
      </c>
      <c r="E24" s="25" t="str">
        <f t="shared" si="0"/>
        <v/>
      </c>
      <c r="F24" s="24">
        <v>2</v>
      </c>
      <c r="G24" s="7" t="s">
        <v>9</v>
      </c>
      <c r="H24" s="7" t="s">
        <v>10</v>
      </c>
      <c r="I24" s="7"/>
      <c r="J24" s="7"/>
    </row>
    <row r="25" spans="2:10" x14ac:dyDescent="0.25">
      <c r="B25" s="4">
        <v>45388</v>
      </c>
      <c r="C25" s="4" t="str">
        <f t="shared" si="0"/>
        <v/>
      </c>
      <c r="D25" s="5">
        <v>0.5</v>
      </c>
      <c r="E25" s="25" t="str">
        <f t="shared" si="0"/>
        <v/>
      </c>
      <c r="F25" s="24">
        <v>3</v>
      </c>
      <c r="G25" s="7" t="s">
        <v>12</v>
      </c>
      <c r="H25" s="7" t="s">
        <v>11</v>
      </c>
      <c r="I25" s="7"/>
      <c r="J25" s="7"/>
    </row>
    <row r="26" spans="2:10" x14ac:dyDescent="0.25">
      <c r="B26" s="4">
        <v>45388</v>
      </c>
      <c r="C26" s="4" t="str">
        <f t="shared" si="0"/>
        <v/>
      </c>
      <c r="D26" s="5">
        <v>0.5625</v>
      </c>
      <c r="E26" s="25">
        <f t="shared" si="0"/>
        <v>0.5625</v>
      </c>
      <c r="F26" s="8">
        <v>0</v>
      </c>
      <c r="G26" s="7" t="s">
        <v>18</v>
      </c>
      <c r="H26" s="7" t="s">
        <v>19</v>
      </c>
      <c r="I26" s="7"/>
      <c r="J26" s="8" t="s">
        <v>20</v>
      </c>
    </row>
    <row r="27" spans="2:10" x14ac:dyDescent="0.25">
      <c r="B27" s="4">
        <v>45388</v>
      </c>
      <c r="C27" s="4" t="str">
        <f t="shared" si="0"/>
        <v/>
      </c>
      <c r="D27" s="5">
        <v>0.60416666666666663</v>
      </c>
      <c r="E27" s="25">
        <f t="shared" si="0"/>
        <v>0.60416666666666663</v>
      </c>
      <c r="F27" s="24">
        <v>0</v>
      </c>
      <c r="G27" s="7" t="s">
        <v>3</v>
      </c>
      <c r="H27" s="7" t="s">
        <v>4</v>
      </c>
      <c r="I27" s="6">
        <f>ROUND((D27-D26)*24*60,0)</f>
        <v>60</v>
      </c>
      <c r="J27" s="6" t="str">
        <f>ROUND((D27-D26)*24*60,0)&amp;" minutes"</f>
        <v>60 minutes</v>
      </c>
    </row>
    <row r="28" spans="2:10" x14ac:dyDescent="0.25">
      <c r="B28" s="4">
        <v>45388</v>
      </c>
      <c r="C28" s="4" t="str">
        <f t="shared" si="0"/>
        <v/>
      </c>
      <c r="D28" s="5">
        <v>0.625</v>
      </c>
      <c r="E28" s="25">
        <f t="shared" si="0"/>
        <v>0.625</v>
      </c>
      <c r="F28" s="8">
        <v>0</v>
      </c>
      <c r="G28" s="7" t="s">
        <v>14</v>
      </c>
      <c r="H28" s="7" t="s">
        <v>15</v>
      </c>
      <c r="I28" s="7"/>
      <c r="J28" s="7" t="s">
        <v>17</v>
      </c>
    </row>
    <row r="29" spans="2:10" x14ac:dyDescent="0.25">
      <c r="B29" s="4">
        <v>45388</v>
      </c>
      <c r="C29" s="4" t="str">
        <f t="shared" si="0"/>
        <v/>
      </c>
      <c r="D29" s="5">
        <v>0.625</v>
      </c>
      <c r="E29" s="25" t="str">
        <f t="shared" si="0"/>
        <v/>
      </c>
      <c r="F29" s="24">
        <v>1</v>
      </c>
      <c r="G29" s="7" t="s">
        <v>5</v>
      </c>
      <c r="H29" s="7" t="s">
        <v>6</v>
      </c>
      <c r="I29" s="7"/>
      <c r="J29" s="7"/>
    </row>
    <row r="30" spans="2:10" x14ac:dyDescent="0.25">
      <c r="B30" s="4">
        <v>45388</v>
      </c>
      <c r="C30" s="4" t="str">
        <f t="shared" si="0"/>
        <v/>
      </c>
      <c r="D30" s="5">
        <v>0.625</v>
      </c>
      <c r="E30" s="25" t="str">
        <f t="shared" si="0"/>
        <v/>
      </c>
      <c r="F30" s="24">
        <v>2</v>
      </c>
      <c r="G30" s="7" t="s">
        <v>9</v>
      </c>
      <c r="H30" s="7" t="s">
        <v>10</v>
      </c>
      <c r="I30" s="7"/>
      <c r="J30" s="7"/>
    </row>
    <row r="31" spans="2:10" x14ac:dyDescent="0.25">
      <c r="B31" s="4">
        <v>45388</v>
      </c>
      <c r="C31" s="4" t="str">
        <f t="shared" si="0"/>
        <v/>
      </c>
      <c r="D31" s="5">
        <v>0.625</v>
      </c>
      <c r="E31" s="25" t="str">
        <f t="shared" si="0"/>
        <v/>
      </c>
      <c r="F31" s="24">
        <v>3</v>
      </c>
      <c r="G31" s="7" t="s">
        <v>12</v>
      </c>
      <c r="H31" s="7" t="s">
        <v>11</v>
      </c>
      <c r="I31" s="7"/>
      <c r="J31" s="7"/>
    </row>
    <row r="32" spans="2:10" x14ac:dyDescent="0.25">
      <c r="B32" s="4">
        <v>45388</v>
      </c>
      <c r="C32" s="4" t="str">
        <f t="shared" si="0"/>
        <v/>
      </c>
      <c r="D32" s="5">
        <v>0.75</v>
      </c>
      <c r="E32" s="25">
        <f t="shared" si="0"/>
        <v>0.75</v>
      </c>
      <c r="F32" s="8">
        <v>0</v>
      </c>
      <c r="G32" s="7" t="s">
        <v>18</v>
      </c>
      <c r="H32" s="7" t="s">
        <v>19</v>
      </c>
      <c r="I32" s="7"/>
      <c r="J32" s="8" t="s">
        <v>20</v>
      </c>
    </row>
    <row r="33" spans="2:10" x14ac:dyDescent="0.25">
      <c r="B33" s="4">
        <v>45388</v>
      </c>
      <c r="C33" s="4" t="str">
        <f t="shared" si="0"/>
        <v/>
      </c>
      <c r="D33" s="5">
        <v>0.8125</v>
      </c>
      <c r="E33" s="25">
        <f t="shared" si="0"/>
        <v>0.8125</v>
      </c>
      <c r="F33" s="24">
        <v>0</v>
      </c>
      <c r="G33" s="7" t="s">
        <v>3</v>
      </c>
      <c r="H33" s="7" t="s">
        <v>4</v>
      </c>
      <c r="I33" s="6">
        <f>ROUND((D33-D32)*24*60,0)</f>
        <v>90</v>
      </c>
      <c r="J33" s="6" t="str">
        <f>ROUND((D33-D32)*24*60,0)&amp;" minutes"</f>
        <v>90 minutes</v>
      </c>
    </row>
    <row r="34" spans="2:10" x14ac:dyDescent="0.25">
      <c r="B34" s="4">
        <v>45388</v>
      </c>
      <c r="C34" s="4" t="str">
        <f t="shared" si="0"/>
        <v/>
      </c>
      <c r="D34" s="5">
        <v>0.83333333333333337</v>
      </c>
      <c r="E34" s="25">
        <f t="shared" si="0"/>
        <v>0.83333333333333337</v>
      </c>
      <c r="F34" s="8">
        <v>0</v>
      </c>
      <c r="G34" s="7" t="s">
        <v>14</v>
      </c>
      <c r="H34" s="7" t="s">
        <v>15</v>
      </c>
      <c r="I34" s="7"/>
      <c r="J34" s="7" t="s">
        <v>17</v>
      </c>
    </row>
    <row r="35" spans="2:10" x14ac:dyDescent="0.25">
      <c r="B35" s="4">
        <v>45388</v>
      </c>
      <c r="C35" s="4" t="str">
        <f t="shared" si="0"/>
        <v/>
      </c>
      <c r="D35" s="5">
        <v>0.83333333333333337</v>
      </c>
      <c r="E35" s="25" t="str">
        <f t="shared" si="0"/>
        <v/>
      </c>
      <c r="F35" s="24">
        <v>1</v>
      </c>
      <c r="G35" s="7" t="s">
        <v>5</v>
      </c>
      <c r="H35" s="7" t="s">
        <v>6</v>
      </c>
      <c r="I35" s="7"/>
      <c r="J35" s="7"/>
    </row>
    <row r="36" spans="2:10" x14ac:dyDescent="0.25">
      <c r="B36" s="4">
        <v>45388</v>
      </c>
      <c r="C36" s="4" t="str">
        <f t="shared" si="0"/>
        <v/>
      </c>
      <c r="D36" s="5">
        <v>0.83333333333333337</v>
      </c>
      <c r="E36" s="25" t="str">
        <f t="shared" si="0"/>
        <v/>
      </c>
      <c r="F36" s="24">
        <v>2</v>
      </c>
      <c r="G36" s="7" t="s">
        <v>9</v>
      </c>
      <c r="H36" s="7" t="s">
        <v>22</v>
      </c>
      <c r="I36" s="7"/>
      <c r="J36" s="7" t="s">
        <v>23</v>
      </c>
    </row>
    <row r="37" spans="2:10" x14ac:dyDescent="0.25">
      <c r="B37" s="4">
        <v>45388</v>
      </c>
      <c r="C37" s="4" t="str">
        <f t="shared" si="0"/>
        <v/>
      </c>
      <c r="D37" s="5">
        <v>0.83333333333333337</v>
      </c>
      <c r="E37" s="25" t="str">
        <f t="shared" si="0"/>
        <v/>
      </c>
      <c r="F37" s="24">
        <v>3</v>
      </c>
      <c r="G37" s="7" t="s">
        <v>12</v>
      </c>
      <c r="H37" s="7" t="s">
        <v>11</v>
      </c>
      <c r="I37" s="7"/>
      <c r="J37" s="7"/>
    </row>
    <row r="38" spans="2:10" x14ac:dyDescent="0.25">
      <c r="B38" s="4">
        <v>45388</v>
      </c>
      <c r="C38" s="4" t="str">
        <f t="shared" si="0"/>
        <v/>
      </c>
      <c r="D38" s="5">
        <v>0.35416666666666669</v>
      </c>
      <c r="E38" s="25">
        <f t="shared" si="0"/>
        <v>0.35416666666666669</v>
      </c>
      <c r="F38" s="8">
        <v>0</v>
      </c>
      <c r="G38" s="7" t="s">
        <v>18</v>
      </c>
      <c r="H38" s="7" t="s">
        <v>19</v>
      </c>
      <c r="I38" s="7"/>
      <c r="J38" s="8" t="s">
        <v>20</v>
      </c>
    </row>
    <row r="39" spans="2:10" x14ac:dyDescent="0.25">
      <c r="B39" s="4">
        <v>45388</v>
      </c>
      <c r="C39" s="4" t="str">
        <f t="shared" si="0"/>
        <v/>
      </c>
      <c r="D39" s="5">
        <v>0.39583333333333331</v>
      </c>
      <c r="E39" s="25">
        <f t="shared" si="0"/>
        <v>0.39583333333333331</v>
      </c>
      <c r="F39" s="24">
        <v>0</v>
      </c>
      <c r="G39" s="7" t="s">
        <v>3</v>
      </c>
      <c r="H39" s="7" t="s">
        <v>4</v>
      </c>
      <c r="I39" s="6">
        <f>ROUND((D39-D38)*24*60,0)</f>
        <v>60</v>
      </c>
      <c r="J39" s="6" t="str">
        <f>ROUND((D39-D38)*24*60,0)&amp;" minutes"</f>
        <v>60 minutes</v>
      </c>
    </row>
    <row r="40" spans="2:10" x14ac:dyDescent="0.25">
      <c r="B40" s="4">
        <v>45388</v>
      </c>
      <c r="C40" s="4" t="str">
        <f t="shared" si="0"/>
        <v/>
      </c>
      <c r="D40" s="5">
        <v>0.91666666666666663</v>
      </c>
      <c r="E40" s="25">
        <f t="shared" si="0"/>
        <v>0.91666666666666663</v>
      </c>
      <c r="F40" s="8">
        <v>0</v>
      </c>
      <c r="G40" s="7" t="s">
        <v>14</v>
      </c>
      <c r="H40" s="7" t="s">
        <v>15</v>
      </c>
      <c r="I40" s="7"/>
      <c r="J40" s="7" t="s">
        <v>17</v>
      </c>
    </row>
    <row r="41" spans="2:10" x14ac:dyDescent="0.25">
      <c r="B41" s="4">
        <v>45388</v>
      </c>
      <c r="C41" s="4" t="str">
        <f t="shared" si="0"/>
        <v/>
      </c>
      <c r="D41" s="5">
        <v>0.91666666666666663</v>
      </c>
      <c r="E41" s="25" t="str">
        <f t="shared" si="0"/>
        <v/>
      </c>
      <c r="F41" s="24">
        <v>1</v>
      </c>
      <c r="G41" s="7" t="s">
        <v>5</v>
      </c>
      <c r="H41" s="7" t="s">
        <v>6</v>
      </c>
      <c r="I41" s="7"/>
      <c r="J41" s="7"/>
    </row>
    <row r="42" spans="2:10" x14ac:dyDescent="0.25">
      <c r="B42" s="4">
        <v>45388</v>
      </c>
      <c r="C42" s="4" t="str">
        <f t="shared" si="0"/>
        <v/>
      </c>
      <c r="D42" s="5">
        <v>0.91666666666666663</v>
      </c>
      <c r="E42" s="25" t="str">
        <f t="shared" si="0"/>
        <v/>
      </c>
      <c r="F42" s="24">
        <v>2</v>
      </c>
      <c r="G42" s="7" t="s">
        <v>9</v>
      </c>
      <c r="H42" s="7" t="s">
        <v>22</v>
      </c>
      <c r="I42" s="7"/>
      <c r="J42" s="7" t="s">
        <v>23</v>
      </c>
    </row>
    <row r="43" spans="2:10" x14ac:dyDescent="0.25">
      <c r="B43" s="4">
        <v>45388</v>
      </c>
      <c r="C43" s="4" t="str">
        <f t="shared" si="0"/>
        <v/>
      </c>
      <c r="D43" s="5">
        <v>0.91666666666666663</v>
      </c>
      <c r="E43" s="25" t="str">
        <f t="shared" si="0"/>
        <v/>
      </c>
      <c r="F43" s="24">
        <v>3</v>
      </c>
      <c r="G43" s="7" t="s">
        <v>12</v>
      </c>
      <c r="H43" s="7" t="s">
        <v>11</v>
      </c>
      <c r="I43" s="7"/>
      <c r="J43" s="7"/>
    </row>
    <row r="44" spans="2:10" x14ac:dyDescent="0.25">
      <c r="B44" s="4">
        <v>45388</v>
      </c>
      <c r="C44" s="4" t="str">
        <f t="shared" si="0"/>
        <v/>
      </c>
      <c r="D44" s="5">
        <v>0.9375</v>
      </c>
      <c r="E44" s="25">
        <f t="shared" si="0"/>
        <v>0.9375</v>
      </c>
      <c r="F44" s="24">
        <v>0</v>
      </c>
      <c r="G44" s="7" t="s">
        <v>18</v>
      </c>
      <c r="H44" s="7" t="s">
        <v>19</v>
      </c>
      <c r="I44" s="7"/>
      <c r="J44" s="7"/>
    </row>
    <row r="45" spans="2:10" x14ac:dyDescent="0.25">
      <c r="B45" s="4">
        <v>45389</v>
      </c>
      <c r="C45" s="4">
        <f t="shared" si="0"/>
        <v>45389</v>
      </c>
      <c r="D45" s="5">
        <v>0</v>
      </c>
      <c r="E45" s="25">
        <f t="shared" si="0"/>
        <v>0</v>
      </c>
      <c r="F45" s="24">
        <v>0</v>
      </c>
      <c r="G45" s="7" t="s">
        <v>21</v>
      </c>
      <c r="H45" s="7" t="s">
        <v>29</v>
      </c>
      <c r="I45" s="7">
        <f>ROUND(((D45-D44)+1)*24*60,0)</f>
        <v>90</v>
      </c>
      <c r="J45" s="7" t="str">
        <f>ROUND(((D45-D44)+1)*24*60,0)&amp;" minutes"</f>
        <v>90 minutes</v>
      </c>
    </row>
  </sheetData>
  <mergeCells count="4">
    <mergeCell ref="L4:O4"/>
    <mergeCell ref="M5:O5"/>
    <mergeCell ref="M7:O7"/>
    <mergeCell ref="M8:O8"/>
  </mergeCells>
  <conditionalFormatting sqref="C1:C45">
    <cfRule type="containsBlanks" dxfId="1" priority="2">
      <formula>LEN(TRIM(C1))=0</formula>
    </cfRule>
  </conditionalFormatting>
  <conditionalFormatting sqref="E2:E45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Armstrong</dc:creator>
  <cp:lastModifiedBy>Matthew Armstrong</cp:lastModifiedBy>
  <dcterms:created xsi:type="dcterms:W3CDTF">2024-04-07T03:30:02Z</dcterms:created>
  <dcterms:modified xsi:type="dcterms:W3CDTF">2024-04-07T04:07:24Z</dcterms:modified>
</cp:coreProperties>
</file>