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b" sheetId="1" r:id="rId4"/>
    <sheet state="visible" name="Product" sheetId="2" r:id="rId5"/>
    <sheet state="visible" name="Marketing" sheetId="3" r:id="rId6"/>
    <sheet state="visible" name="Customer" sheetId="4" r:id="rId7"/>
  </sheets>
  <definedNames>
    <definedName hidden="1" localSheetId="2" name="_xlnm._FilterDatabase">Marketing!$A$45:$B$117</definedName>
    <definedName hidden="1" localSheetId="3" name="_xlnm._FilterDatabase">Customer!$L$1:$N$217</definedName>
    <definedName hidden="1" localSheetId="1" name="Z_E93D385F_EDD1_4BBF_815D_317C43E8CB96_.wvu.FilterData">Product!$E$8:$I$35</definedName>
    <definedName hidden="1" localSheetId="1" name="Z_4DB5D383_57CA_472B_9AF2_A0D6ADABCD10_.wvu.FilterData">Product!$A$3:$C$30</definedName>
  </definedNames>
  <calcPr/>
  <customWorkbookViews>
    <customWorkbookView activeSheetId="0" maximized="1" windowHeight="0" windowWidth="0" guid="{4DB5D383-57CA-472B-9AF2-A0D6ADABCD10}" name="Filter 2"/>
    <customWorkbookView activeSheetId="0" maximized="1" windowHeight="0" windowWidth="0" guid="{E93D385F-EDD1-4BBF-815D-317C43E8CB96}" name="Filter 1"/>
  </customWorkbookViews>
</workbook>
</file>

<file path=xl/sharedStrings.xml><?xml version="1.0" encoding="utf-8"?>
<sst xmlns="http://schemas.openxmlformats.org/spreadsheetml/2006/main" count="966" uniqueCount="201">
  <si>
    <t xml:space="preserve">Mohammad Rahman The Best </t>
  </si>
  <si>
    <t>Date</t>
  </si>
  <si>
    <t>Total_Visits</t>
  </si>
  <si>
    <t>ViewItem</t>
  </si>
  <si>
    <t>AddToCart</t>
  </si>
  <si>
    <t>Purchase</t>
  </si>
  <si>
    <t>TV_VI</t>
  </si>
  <si>
    <t>VI_ATC</t>
  </si>
  <si>
    <t>ATC_Purchase</t>
  </si>
  <si>
    <t>Conversion Rate</t>
  </si>
  <si>
    <t>CAR</t>
  </si>
  <si>
    <t>Sum - first table values</t>
  </si>
  <si>
    <t>Unaccounted Views (2020)</t>
  </si>
  <si>
    <t>Unaccounted Views 2021</t>
  </si>
  <si>
    <t>Unaccounted Views 2022</t>
  </si>
  <si>
    <t>Event</t>
  </si>
  <si>
    <t>Profit Margins Per Category</t>
  </si>
  <si>
    <t>Product Return Rates by Category and Year</t>
  </si>
  <si>
    <t>Gross Profits by Year</t>
  </si>
  <si>
    <t>Year</t>
  </si>
  <si>
    <t>Category</t>
  </si>
  <si>
    <t>Profit Margin</t>
  </si>
  <si>
    <t>Returns</t>
  </si>
  <si>
    <t>Items Sold</t>
  </si>
  <si>
    <t>Return Rate</t>
  </si>
  <si>
    <t>Sum of Gross Profits</t>
  </si>
  <si>
    <t>YoY Growth</t>
  </si>
  <si>
    <t>Suits &amp; Tops</t>
  </si>
  <si>
    <t>Homewear &amp; Underwear</t>
  </si>
  <si>
    <t>Gross Profit Margins</t>
  </si>
  <si>
    <t>Home &amp; Decoration</t>
  </si>
  <si>
    <t>Outerwear</t>
  </si>
  <si>
    <t>Shoes &amp; Bags</t>
  </si>
  <si>
    <t>Revenue (incl. returns)</t>
  </si>
  <si>
    <t>Yearly Sum COGS</t>
  </si>
  <si>
    <t>Gross Profit Margin</t>
  </si>
  <si>
    <t>Accessories</t>
  </si>
  <si>
    <t>Cosmetics &amp; Makeup &amp; Selfcare</t>
  </si>
  <si>
    <t>Bottoms</t>
  </si>
  <si>
    <t>Beachwear</t>
  </si>
  <si>
    <t>visits</t>
  </si>
  <si>
    <t>device_category</t>
  </si>
  <si>
    <t>Revenue</t>
  </si>
  <si>
    <t>Revenue per Visit</t>
  </si>
  <si>
    <t>Transaction_Count</t>
  </si>
  <si>
    <t>Revenue per Transaction</t>
  </si>
  <si>
    <t>desktop</t>
  </si>
  <si>
    <t>mobile</t>
  </si>
  <si>
    <t>tablet</t>
  </si>
  <si>
    <t>traffic_medium</t>
  </si>
  <si>
    <t>No_of_purchases</t>
  </si>
  <si>
    <t>traffic_source</t>
  </si>
  <si>
    <t>f0_</t>
  </si>
  <si>
    <t>cpv</t>
  </si>
  <si>
    <t>tiktok.com</t>
  </si>
  <si>
    <t>influencer</t>
  </si>
  <si>
    <t>youtube</t>
  </si>
  <si>
    <t>referral</t>
  </si>
  <si>
    <t>twitter</t>
  </si>
  <si>
    <t>lm.facebook.com</t>
  </si>
  <si>
    <t>organic_social</t>
  </si>
  <si>
    <t>youtube.com</t>
  </si>
  <si>
    <t>twitter.com</t>
  </si>
  <si>
    <t>facebook</t>
  </si>
  <si>
    <t>cpm</t>
  </si>
  <si>
    <t>tune</t>
  </si>
  <si>
    <t>duckduckgo</t>
  </si>
  <si>
    <t>crm</t>
  </si>
  <si>
    <t>facebook.com</t>
  </si>
  <si>
    <t>affiliate</t>
  </si>
  <si>
    <t>tradedesk</t>
  </si>
  <si>
    <t>reddit.com</t>
  </si>
  <si>
    <t>organic</t>
  </si>
  <si>
    <t>pricespy.co.uk</t>
  </si>
  <si>
    <t>l.facebook.com</t>
  </si>
  <si>
    <t>(none)</t>
  </si>
  <si>
    <t>sms</t>
  </si>
  <si>
    <t>cpc</t>
  </si>
  <si>
    <t>tiktok</t>
  </si>
  <si>
    <t>instagram.com</t>
  </si>
  <si>
    <t>m.facebook.com</t>
  </si>
  <si>
    <t>dv360</t>
  </si>
  <si>
    <t>bing</t>
  </si>
  <si>
    <t>l.instagram.com</t>
  </si>
  <si>
    <t>system_mail</t>
  </si>
  <si>
    <t>comparison</t>
  </si>
  <si>
    <t>idealo</t>
  </si>
  <si>
    <t>instagram</t>
  </si>
  <si>
    <t>push</t>
  </si>
  <si>
    <t>pricerunner</t>
  </si>
  <si>
    <t>taboola</t>
  </si>
  <si>
    <t>yahoo</t>
  </si>
  <si>
    <t>yandex</t>
  </si>
  <si>
    <t>awin</t>
  </si>
  <si>
    <t>email</t>
  </si>
  <si>
    <t>criteo</t>
  </si>
  <si>
    <t>city</t>
  </si>
  <si>
    <t>optin_percent</t>
  </si>
  <si>
    <t>meta</t>
  </si>
  <si>
    <t>tradedoubler</t>
  </si>
  <si>
    <t>Southend-on-Sea</t>
  </si>
  <si>
    <t>rtbhouse</t>
  </si>
  <si>
    <t>Watford</t>
  </si>
  <si>
    <t>(direct)</t>
  </si>
  <si>
    <t>London</t>
  </si>
  <si>
    <t>google</t>
  </si>
  <si>
    <t>Chesterfield</t>
  </si>
  <si>
    <t>Birmingham</t>
  </si>
  <si>
    <t>Leeds</t>
  </si>
  <si>
    <t>Cardiff</t>
  </si>
  <si>
    <t>Bolton</t>
  </si>
  <si>
    <t>Plymouth</t>
  </si>
  <si>
    <t>Stockport</t>
  </si>
  <si>
    <t>Slough</t>
  </si>
  <si>
    <t>City - Other</t>
  </si>
  <si>
    <t>Southampton</t>
  </si>
  <si>
    <t>Crawley</t>
  </si>
  <si>
    <t>Rochdale</t>
  </si>
  <si>
    <t>Croydon</t>
  </si>
  <si>
    <t>Swansea</t>
  </si>
  <si>
    <t>Manchester</t>
  </si>
  <si>
    <t>Bristol</t>
  </si>
  <si>
    <t>Portsmouth</t>
  </si>
  <si>
    <t>Aberdeen</t>
  </si>
  <si>
    <t>Chelmsford</t>
  </si>
  <si>
    <t>Loughborough</t>
  </si>
  <si>
    <t>Belfast</t>
  </si>
  <si>
    <t>Peterborough</t>
  </si>
  <si>
    <t>Sheffield</t>
  </si>
  <si>
    <t>Liverpool</t>
  </si>
  <si>
    <t>Derby</t>
  </si>
  <si>
    <t>Milton Keynes</t>
  </si>
  <si>
    <t>Preston</t>
  </si>
  <si>
    <t>Luton</t>
  </si>
  <si>
    <t>Stoke-on-Trent</t>
  </si>
  <si>
    <t>Reading</t>
  </si>
  <si>
    <t>Poole</t>
  </si>
  <si>
    <t>Glasgow</t>
  </si>
  <si>
    <t>Doncaster</t>
  </si>
  <si>
    <t>Norwich</t>
  </si>
  <si>
    <t>Leicester</t>
  </si>
  <si>
    <t>Exeter</t>
  </si>
  <si>
    <t>Nottingham</t>
  </si>
  <si>
    <t>Lincoln</t>
  </si>
  <si>
    <t>Northampton</t>
  </si>
  <si>
    <t>Maidstone</t>
  </si>
  <si>
    <t>Livingston</t>
  </si>
  <si>
    <t>Brighton</t>
  </si>
  <si>
    <t>Edinburgh</t>
  </si>
  <si>
    <t>Sunderland</t>
  </si>
  <si>
    <t>Oxford</t>
  </si>
  <si>
    <t>Blackpool</t>
  </si>
  <si>
    <t>Dublin</t>
  </si>
  <si>
    <t>Birkenhead</t>
  </si>
  <si>
    <t>Ashburn</t>
  </si>
  <si>
    <t>Huddersfield</t>
  </si>
  <si>
    <t>Bradford</t>
  </si>
  <si>
    <t>Barnsley</t>
  </si>
  <si>
    <t>Coventry</t>
  </si>
  <si>
    <t>Kingston upon Hull</t>
  </si>
  <si>
    <t>Bournemouth</t>
  </si>
  <si>
    <t>Dundee</t>
  </si>
  <si>
    <t>Cheltenham</t>
  </si>
  <si>
    <t>Ipswich</t>
  </si>
  <si>
    <t>Colchester</t>
  </si>
  <si>
    <t>Frankfurt</t>
  </si>
  <si>
    <t>York</t>
  </si>
  <si>
    <t>Basingstoke</t>
  </si>
  <si>
    <t>Cambridge</t>
  </si>
  <si>
    <t>Walsall</t>
  </si>
  <si>
    <t>Telford</t>
  </si>
  <si>
    <t>Blackburn</t>
  </si>
  <si>
    <t>Stockton-on-Tees</t>
  </si>
  <si>
    <t>Brentford</t>
  </si>
  <si>
    <t>Year-Quarter</t>
  </si>
  <si>
    <t>Previous_Purchase</t>
  </si>
  <si>
    <t>Not_Purchased</t>
  </si>
  <si>
    <t>Lapsed</t>
  </si>
  <si>
    <t>Churn Rate</t>
  </si>
  <si>
    <t>Average Transaction Value</t>
  </si>
  <si>
    <t>year</t>
  </si>
  <si>
    <t>avg_items_per_transaction</t>
  </si>
  <si>
    <t>2020 - Q1</t>
  </si>
  <si>
    <t>2020 - Q2</t>
  </si>
  <si>
    <t>2020 - Q3</t>
  </si>
  <si>
    <t>2020 - Q4</t>
  </si>
  <si>
    <t>2021 - Q1</t>
  </si>
  <si>
    <t>2021 - Q2</t>
  </si>
  <si>
    <t>2021 - Q3</t>
  </si>
  <si>
    <t>2021 - Q4</t>
  </si>
  <si>
    <t>2022 - Q1</t>
  </si>
  <si>
    <t>2022 - Q2</t>
  </si>
  <si>
    <t>2022 - Q3</t>
  </si>
  <si>
    <t>2022 - Q4</t>
  </si>
  <si>
    <t>Row</t>
  </si>
  <si>
    <t>opt_in_status</t>
  </si>
  <si>
    <t>Avg_Order_Value</t>
  </si>
  <si>
    <t>Count</t>
  </si>
  <si>
    <t>Coupons</t>
  </si>
  <si>
    <t>Coupon %</t>
  </si>
  <si>
    <t>Newcastle upon Tyne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</si>
</sst>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yyyy"/>
    <numFmt numFmtId="165" formatCode="[$£-809]#,##0.00"/>
  </numFmts>
  <fonts count="22">
    <font>
      <sz val="10.0"/>
      <color rgb="FF000000"/>
      <name val="Arial"/>
      <scheme val="minor"/>
    </font>
    <font>
      <sz val="9.0"/>
      <color rgb="FF000000"/>
      <name val="Arial"/>
    </font>
    <font>
      <sz val="9.0"/>
      <color rgb="FF000000"/>
      <name val="Inherit"/>
    </font>
    <font>
      <b/>
      <sz val="9.0"/>
      <color rgb="FFFF00FF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i/>
      <color theme="1"/>
      <name val="Arial"/>
      <scheme val="minor"/>
    </font>
    <font>
      <sz val="9.0"/>
      <color rgb="FF000000"/>
      <name val="Arial"/>
      <scheme val="minor"/>
    </font>
    <font>
      <b/>
      <color theme="1"/>
      <name val="Arial"/>
    </font>
    <font>
      <sz val="12.0"/>
      <color rgb="FF000000"/>
      <name val="Calibri"/>
    </font>
    <font>
      <color theme="1"/>
      <name val="Arial"/>
    </font>
    <font>
      <sz val="9.0"/>
      <color rgb="FF000000"/>
      <name val="Roboto"/>
    </font>
    <font>
      <color rgb="FFFFFFFF"/>
      <name val="Arial"/>
      <scheme val="minor"/>
    </font>
    <font>
      <sz val="9.0"/>
      <color theme="1"/>
      <name val="Arial"/>
      <scheme val="minor"/>
    </font>
    <font>
      <u/>
      <color rgb="FF1155CC"/>
      <name val="Arial"/>
    </font>
    <font>
      <color rgb="FF000000"/>
      <name val="Inherit"/>
    </font>
    <font>
      <u/>
      <color rgb="FF1155CC"/>
      <name val="Arial"/>
    </font>
    <font>
      <color theme="1"/>
      <name val="Inherit"/>
    </font>
    <font>
      <sz val="11.0"/>
      <color rgb="FF000000"/>
      <name val="Calibri"/>
    </font>
    <font>
      <b/>
      <sz val="12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theme="0"/>
        <bgColor theme="0"/>
      </patternFill>
    </fill>
    <fill>
      <patternFill patternType="solid">
        <fgColor rgb="FFF5F5F5"/>
        <bgColor rgb="FFF5F5F5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readingOrder="0"/>
    </xf>
    <xf borderId="0" fillId="2" fontId="4" numFmtId="0" xfId="0" applyAlignment="1" applyFont="1">
      <alignment readingOrder="0"/>
    </xf>
    <xf borderId="0" fillId="0" fontId="4" numFmtId="0" xfId="0" applyAlignment="1" applyFont="1">
      <alignment readingOrder="0"/>
    </xf>
    <xf borderId="2" fillId="3" fontId="5" numFmtId="10" xfId="0" applyBorder="1" applyFill="1" applyFont="1" applyNumberFormat="1"/>
    <xf borderId="0" fillId="3" fontId="5" numFmtId="10" xfId="0" applyFont="1" applyNumberFormat="1"/>
    <xf borderId="0" fillId="3" fontId="5" numFmtId="1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left" shrinkToFit="0" vertical="bottom" wrapText="0"/>
    </xf>
    <xf borderId="0" fillId="3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5" numFmtId="10" xfId="0" applyAlignment="1" applyFont="1" applyNumberFormat="1">
      <alignment readingOrder="0"/>
    </xf>
    <xf borderId="0" fillId="0" fontId="7" numFmtId="10" xfId="0" applyAlignment="1" applyFont="1" applyNumberFormat="1">
      <alignment readingOrder="0"/>
    </xf>
    <xf borderId="0" fillId="4" fontId="8" numFmtId="0" xfId="0" applyAlignment="1" applyFill="1" applyFont="1">
      <alignment readingOrder="0"/>
    </xf>
    <xf borderId="0" fillId="4" fontId="5" numFmtId="0" xfId="0" applyAlignment="1" applyFont="1">
      <alignment readingOrder="0"/>
    </xf>
    <xf borderId="0" fillId="4" fontId="5" numFmtId="0" xfId="0" applyFont="1"/>
    <xf borderId="0" fillId="4" fontId="6" numFmtId="0" xfId="0" applyFont="1"/>
    <xf borderId="0" fillId="5" fontId="9" numFmtId="0" xfId="0" applyFill="1" applyFont="1"/>
    <xf borderId="3" fillId="2" fontId="4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10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0" fillId="0" fontId="12" numFmtId="2" xfId="0" applyAlignment="1" applyFont="1" applyNumberFormat="1">
      <alignment horizontal="right" vertical="bottom"/>
    </xf>
    <xf borderId="0" fillId="0" fontId="6" numFmtId="0" xfId="0" applyAlignment="1" applyFont="1">
      <alignment readingOrder="0"/>
    </xf>
    <xf borderId="0" fillId="5" fontId="13" numFmtId="0" xfId="0" applyAlignment="1" applyFont="1">
      <alignment horizontal="right" readingOrder="0"/>
    </xf>
    <xf borderId="0" fillId="0" fontId="6" numFmtId="10" xfId="0" applyFont="1" applyNumberFormat="1"/>
    <xf borderId="0" fillId="5" fontId="2" numFmtId="0" xfId="0" applyFont="1"/>
    <xf borderId="0" fillId="0" fontId="6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0" fillId="5" fontId="2" numFmtId="0" xfId="0" applyAlignment="1" applyFont="1">
      <alignment horizontal="right" readingOrder="0" shrinkToFit="0" wrapText="0"/>
    </xf>
    <xf borderId="0" fillId="0" fontId="11" numFmtId="10" xfId="0" applyAlignment="1" applyFont="1" applyNumberFormat="1">
      <alignment horizontal="right" readingOrder="0" shrinkToFit="0" vertical="bottom" wrapText="0"/>
    </xf>
    <xf borderId="0" fillId="0" fontId="6" numFmtId="10" xfId="0" applyAlignment="1" applyFont="1" applyNumberFormat="1">
      <alignment readingOrder="0"/>
    </xf>
    <xf borderId="0" fillId="0" fontId="11" numFmtId="0" xfId="0" applyAlignment="1" applyFont="1">
      <alignment shrinkToFit="0" vertical="bottom" wrapText="0"/>
    </xf>
    <xf borderId="0" fillId="0" fontId="6" numFmtId="9" xfId="0" applyAlignment="1" applyFont="1" applyNumberFormat="1">
      <alignment readingOrder="0"/>
    </xf>
    <xf borderId="0" fillId="0" fontId="14" numFmtId="0" xfId="0" applyFont="1"/>
    <xf borderId="0" fillId="0" fontId="14" numFmtId="0" xfId="0" applyAlignment="1" applyFont="1">
      <alignment readingOrder="0"/>
    </xf>
    <xf borderId="0" fillId="0" fontId="11" numFmtId="0" xfId="0" applyAlignment="1" applyFont="1">
      <alignment horizontal="right" readingOrder="0" shrinkToFit="0" vertical="bottom" wrapText="0"/>
    </xf>
    <xf borderId="1" fillId="6" fontId="2" numFmtId="0" xfId="0" applyAlignment="1" applyBorder="1" applyFill="1" applyFont="1">
      <alignment horizontal="left" readingOrder="0" shrinkToFit="0" vertical="bottom" wrapText="0"/>
    </xf>
    <xf borderId="1" fillId="6" fontId="2" numFmtId="165" xfId="0" applyAlignment="1" applyBorder="1" applyFont="1" applyNumberFormat="1">
      <alignment horizontal="left" readingOrder="0" shrinkToFit="0" vertical="bottom" wrapText="0"/>
    </xf>
    <xf borderId="4" fillId="6" fontId="2" numFmtId="0" xfId="0" applyAlignment="1" applyBorder="1" applyFont="1">
      <alignment horizontal="left" readingOrder="0" shrinkToFit="0" vertical="bottom" wrapText="0"/>
    </xf>
    <xf borderId="0" fillId="5" fontId="2" numFmtId="0" xfId="0" applyAlignment="1" applyFont="1">
      <alignment horizontal="left" readingOrder="0" shrinkToFit="0" vertical="bottom" wrapText="0"/>
    </xf>
    <xf borderId="0" fillId="5" fontId="2" numFmtId="0" xfId="0" applyAlignment="1" applyFont="1">
      <alignment horizontal="left" shrinkToFit="0" vertical="bottom" wrapText="0"/>
    </xf>
    <xf borderId="5" fillId="7" fontId="2" numFmtId="0" xfId="0" applyAlignment="1" applyBorder="1" applyFill="1" applyFont="1">
      <alignment horizontal="left" readingOrder="0" shrinkToFit="0" wrapText="0"/>
    </xf>
    <xf borderId="1" fillId="7" fontId="2" numFmtId="0" xfId="0" applyAlignment="1" applyBorder="1" applyFont="1">
      <alignment readingOrder="0" shrinkToFit="0" wrapText="0"/>
    </xf>
    <xf borderId="1" fillId="7" fontId="2" numFmtId="0" xfId="0" applyAlignment="1" applyBorder="1" applyFont="1">
      <alignment horizontal="right" readingOrder="0" shrinkToFit="0" wrapText="0"/>
    </xf>
    <xf borderId="1" fillId="7" fontId="2" numFmtId="0" xfId="0" applyBorder="1" applyFont="1"/>
    <xf borderId="1" fillId="7" fontId="2" numFmtId="0" xfId="0" applyAlignment="1" applyBorder="1" applyFont="1">
      <alignment horizontal="right" readingOrder="0" shrinkToFit="0" wrapText="0"/>
    </xf>
    <xf borderId="0" fillId="5" fontId="2" numFmtId="0" xfId="0" applyAlignment="1" applyFont="1">
      <alignment readingOrder="0" shrinkToFit="0" wrapText="0"/>
    </xf>
    <xf borderId="0" fillId="5" fontId="2" numFmtId="0" xfId="0" applyAlignment="1" applyFont="1">
      <alignment horizontal="right" readingOrder="0" shrinkToFit="0" wrapText="0"/>
    </xf>
    <xf borderId="5" fillId="8" fontId="2" numFmtId="0" xfId="0" applyAlignment="1" applyBorder="1" applyFill="1" applyFont="1">
      <alignment horizontal="left" readingOrder="0" shrinkToFit="0" wrapText="0"/>
    </xf>
    <xf borderId="1" fillId="8" fontId="2" numFmtId="0" xfId="0" applyAlignment="1" applyBorder="1" applyFont="1">
      <alignment readingOrder="0" shrinkToFit="0" wrapText="0"/>
    </xf>
    <xf borderId="1" fillId="8" fontId="2" numFmtId="0" xfId="0" applyAlignment="1" applyBorder="1" applyFont="1">
      <alignment horizontal="right" readingOrder="0" shrinkToFit="0" wrapText="0"/>
    </xf>
    <xf borderId="1" fillId="8" fontId="2" numFmtId="0" xfId="0" applyBorder="1" applyFont="1"/>
    <xf borderId="1" fillId="8" fontId="2" numFmtId="0" xfId="0" applyAlignment="1" applyBorder="1" applyFont="1">
      <alignment horizontal="right" readingOrder="0" shrinkToFit="0" wrapText="0"/>
    </xf>
    <xf borderId="5" fillId="9" fontId="2" numFmtId="0" xfId="0" applyAlignment="1" applyBorder="1" applyFill="1" applyFont="1">
      <alignment horizontal="left" readingOrder="0" shrinkToFit="0" wrapText="0"/>
    </xf>
    <xf borderId="1" fillId="9" fontId="2" numFmtId="0" xfId="0" applyAlignment="1" applyBorder="1" applyFont="1">
      <alignment readingOrder="0" shrinkToFit="0" wrapText="0"/>
    </xf>
    <xf borderId="1" fillId="9" fontId="2" numFmtId="0" xfId="0" applyAlignment="1" applyBorder="1" applyFont="1">
      <alignment horizontal="right" readingOrder="0" shrinkToFit="0" wrapText="0"/>
    </xf>
    <xf borderId="1" fillId="9" fontId="2" numFmtId="0" xfId="0" applyBorder="1" applyFont="1"/>
    <xf borderId="1" fillId="9" fontId="2" numFmtId="0" xfId="0" applyAlignment="1" applyBorder="1" applyFont="1">
      <alignment horizontal="right" readingOrder="0" shrinkToFit="0" wrapText="0"/>
    </xf>
    <xf borderId="0" fillId="5" fontId="15" numFmtId="0" xfId="0" applyAlignment="1" applyFont="1">
      <alignment readingOrder="0"/>
    </xf>
    <xf borderId="0" fillId="6" fontId="2" numFmtId="0" xfId="0" applyAlignment="1" applyFont="1">
      <alignment horizontal="left" readingOrder="0" shrinkToFit="0" vertical="bottom" wrapText="0"/>
    </xf>
    <xf borderId="0" fillId="6" fontId="6" numFmtId="0" xfId="0" applyAlignment="1" applyFont="1">
      <alignment readingOrder="0"/>
    </xf>
    <xf borderId="0" fillId="8" fontId="2" numFmtId="0" xfId="0" applyAlignment="1" applyFont="1">
      <alignment horizontal="left" readingOrder="0" shrinkToFit="0" wrapText="0"/>
    </xf>
    <xf borderId="0" fillId="8" fontId="2" numFmtId="0" xfId="0" applyAlignment="1" applyFont="1">
      <alignment readingOrder="0" shrinkToFit="0" wrapText="0"/>
    </xf>
    <xf borderId="0" fillId="8" fontId="6" numFmtId="0" xfId="0" applyAlignment="1" applyFont="1">
      <alignment readingOrder="0"/>
    </xf>
    <xf borderId="0" fillId="8" fontId="2" numFmtId="0" xfId="0" applyAlignment="1" applyFont="1">
      <alignment horizontal="right" readingOrder="0" shrinkToFit="0" wrapText="0"/>
    </xf>
    <xf borderId="0" fillId="8" fontId="2" numFmtId="0" xfId="0" applyAlignment="1" applyFont="1">
      <alignment horizontal="right" shrinkToFit="0" vertical="bottom" wrapText="0"/>
    </xf>
    <xf borderId="0" fillId="0" fontId="16" numFmtId="0" xfId="0" applyAlignment="1" applyFont="1">
      <alignment vertical="bottom"/>
    </xf>
    <xf borderId="0" fillId="0" fontId="12" numFmtId="165" xfId="0" applyAlignment="1" applyFont="1" applyNumberFormat="1">
      <alignment horizontal="right" vertical="bottom"/>
    </xf>
    <xf borderId="0" fillId="8" fontId="6" numFmtId="0" xfId="0" applyAlignment="1" applyFont="1">
      <alignment horizontal="left" readingOrder="0"/>
    </xf>
    <xf borderId="0" fillId="8" fontId="17" numFmtId="0" xfId="0" applyAlignment="1" applyFont="1">
      <alignment horizontal="left" readingOrder="0" shrinkToFit="0" wrapText="0"/>
    </xf>
    <xf borderId="0" fillId="10" fontId="2" numFmtId="0" xfId="0" applyAlignment="1" applyFill="1" applyFont="1">
      <alignment horizontal="right" readingOrder="0" shrinkToFit="0" wrapText="0"/>
    </xf>
    <xf borderId="0" fillId="5" fontId="6" numFmtId="0" xfId="0" applyFont="1"/>
    <xf borderId="0" fillId="8" fontId="2" numFmtId="0" xfId="0" applyAlignment="1" applyFont="1">
      <alignment horizontal="left" readingOrder="0" shrinkToFit="0" vertical="bottom" wrapText="0"/>
    </xf>
    <xf borderId="0" fillId="8" fontId="2" numFmtId="0" xfId="0" applyAlignment="1" applyFont="1">
      <alignment horizontal="right" readingOrder="0" shrinkToFit="0" vertical="bottom" wrapText="0"/>
    </xf>
    <xf borderId="0" fillId="0" fontId="12" numFmtId="165" xfId="0" applyAlignment="1" applyFont="1" applyNumberFormat="1">
      <alignment vertical="bottom"/>
    </xf>
    <xf borderId="0" fillId="0" fontId="18" numFmtId="165" xfId="0" applyAlignment="1" applyFont="1" applyNumberFormat="1">
      <alignment vertical="bottom"/>
    </xf>
    <xf borderId="0" fillId="8" fontId="19" numFmtId="0" xfId="0" applyAlignment="1" applyFont="1">
      <alignment horizontal="left" readingOrder="0" shrinkToFit="0" wrapText="0"/>
    </xf>
    <xf borderId="0" fillId="8" fontId="13" numFmtId="0" xfId="0" applyAlignment="1" applyFont="1">
      <alignment horizontal="left" readingOrder="0"/>
    </xf>
    <xf borderId="0" fillId="10" fontId="2" numFmtId="0" xfId="0" applyAlignment="1" applyFont="1">
      <alignment horizontal="right" readingOrder="0" shrinkToFit="0" wrapText="0"/>
    </xf>
    <xf borderId="0" fillId="10" fontId="6" numFmtId="0" xfId="0" applyFont="1"/>
    <xf borderId="0" fillId="6" fontId="20" numFmtId="0" xfId="0" applyAlignment="1" applyFont="1">
      <alignment readingOrder="0" shrinkToFit="0" vertical="bottom" wrapText="0"/>
    </xf>
    <xf borderId="0" fillId="8" fontId="20" numFmtId="0" xfId="0" applyAlignment="1" applyFont="1">
      <alignment readingOrder="0" shrinkToFit="0" vertical="bottom" wrapText="0"/>
    </xf>
    <xf borderId="0" fillId="8" fontId="20" numFmtId="0" xfId="0" applyAlignment="1" applyFont="1">
      <alignment horizontal="right" readingOrder="0" shrinkToFit="0" vertical="bottom" wrapText="0"/>
    </xf>
    <xf borderId="1" fillId="8" fontId="20" numFmtId="0" xfId="0" applyAlignment="1" applyBorder="1" applyFont="1">
      <alignment readingOrder="0" shrinkToFit="0" vertical="bottom" wrapText="0"/>
    </xf>
    <xf borderId="1" fillId="8" fontId="20" numFmtId="0" xfId="0" applyAlignment="1" applyBorder="1" applyFont="1">
      <alignment horizontal="right" readingOrder="0"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4" fillId="11" fontId="2" numFmtId="0" xfId="0" applyAlignment="1" applyBorder="1" applyFill="1" applyFont="1">
      <alignment horizontal="left" readingOrder="0" shrinkToFit="0" vertical="bottom" wrapText="0"/>
    </xf>
    <xf borderId="6" fillId="11" fontId="2" numFmtId="0" xfId="0" applyAlignment="1" applyBorder="1" applyFont="1">
      <alignment horizontal="right" readingOrder="0" shrinkToFit="0" wrapText="0"/>
    </xf>
    <xf borderId="5" fillId="5" fontId="2" numFmtId="0" xfId="0" applyAlignment="1" applyBorder="1" applyFont="1">
      <alignment readingOrder="0" shrinkToFit="0" wrapText="0"/>
    </xf>
    <xf borderId="5" fillId="5" fontId="2" numFmtId="0" xfId="0" applyAlignment="1" applyBorder="1" applyFont="1">
      <alignment horizontal="right" readingOrder="0" shrinkToFit="0" wrapText="0"/>
    </xf>
    <xf borderId="4" fillId="5" fontId="2" numFmtId="10" xfId="0" applyBorder="1" applyFont="1" applyNumberFormat="1"/>
    <xf borderId="0" fillId="12" fontId="6" numFmtId="0" xfId="0" applyAlignment="1" applyFill="1" applyFont="1">
      <alignment readingOrder="0"/>
    </xf>
    <xf borderId="0" fillId="13" fontId="6" numFmtId="0" xfId="0" applyAlignment="1" applyFill="1" applyFont="1">
      <alignment readingOrder="0"/>
    </xf>
    <xf borderId="0" fillId="14" fontId="6" numFmtId="0" xfId="0" applyAlignment="1" applyFill="1" applyFont="1">
      <alignment readingOrder="0"/>
    </xf>
  </cellXfs>
  <cellStyles count="1">
    <cellStyle xfId="0" name="Normal" builtinId="0"/>
  </cellStyles>
  <dxfs count="11">
    <dxf>
      <font/>
      <fill>
        <patternFill patternType="none"/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4">
    <tableStyle count="3" pivot="0" name="Product-style">
      <tableStyleElement dxfId="1" type="headerRow"/>
      <tableStyleElement dxfId="2" type="firstRowStripe"/>
      <tableStyleElement dxfId="3" type="secondRowStripe"/>
    </tableStyle>
    <tableStyle count="3" pivot="0" name="Product-style 2">
      <tableStyleElement dxfId="4" type="headerRow"/>
      <tableStyleElement dxfId="2" type="firstRowStripe"/>
      <tableStyleElement dxfId="5" type="secondRowStripe"/>
    </tableStyle>
    <tableStyle count="3" pivot="0" name="Product-style 3">
      <tableStyleElement dxfId="6" type="headerRow"/>
      <tableStyleElement dxfId="7" type="firstRowStripe"/>
      <tableStyleElement dxfId="8" type="secondRowStripe"/>
    </tableStyle>
    <tableStyle count="3" pivot="0" name="Product-style 4">
      <tableStyleElement dxfId="9" type="headerRow"/>
      <tableStyleElement dxfId="2" type="firstRowStripe"/>
      <tableStyleElement dxfId="1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Roboto"/>
              </a:defRPr>
            </a:pPr>
            <a:r>
              <a:rPr b="1">
                <a:solidFill>
                  <a:schemeClr val="dk1"/>
                </a:solidFill>
                <a:latin typeface="Roboto"/>
              </a:rPr>
              <a:t>Fluctuating Conversion Rate Over Time</a:t>
            </a:r>
          </a:p>
        </c:rich>
      </c:tx>
      <c:layout>
        <c:manualLayout>
          <c:xMode val="edge"/>
          <c:yMode val="edge"/>
          <c:x val="0.027583333333333335"/>
          <c:y val="0.04730458221024259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Web!$G$14</c:f>
            </c:strRef>
          </c:tx>
          <c:spPr>
            <a:ln cmpd="sng" w="19050">
              <a:solidFill>
                <a:srgbClr val="6AA84F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6AA84F">
                  <a:alpha val="100000"/>
                </a:srgbClr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marker>
          <c:dPt>
            <c:idx val="5"/>
            <c:marker>
              <c:symbol val="circle"/>
              <c:size val="7"/>
              <c:spPr>
                <a:solidFill>
                  <a:srgbClr val="6AA84F"/>
                </a:solidFill>
                <a:ln cmpd="sng">
                  <a:solidFill>
                    <a:srgbClr val="6AA84F"/>
                  </a:solidFill>
                </a:ln>
              </c:spPr>
            </c:marker>
          </c:dPt>
          <c:dPt>
            <c:idx val="12"/>
            <c:marker>
              <c:symbol val="circle"/>
              <c:size val="7"/>
              <c:spPr>
                <a:solidFill>
                  <a:srgbClr val="EA9999"/>
                </a:solidFill>
                <a:ln cmpd="sng">
                  <a:solidFill>
                    <a:srgbClr val="EA9999"/>
                  </a:solidFill>
                </a:ln>
              </c:spPr>
            </c:marker>
          </c:dPt>
          <c:dPt>
            <c:idx val="13"/>
            <c:marker>
              <c:symbol val="circle"/>
              <c:size val="7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dPt>
            <c:idx val="14"/>
            <c:marker>
              <c:symbol val="circle"/>
              <c:size val="7"/>
              <c:spPr>
                <a:solidFill>
                  <a:srgbClr val="EA9999"/>
                </a:solidFill>
                <a:ln cmpd="sng">
                  <a:solidFill>
                    <a:srgbClr val="EA9999"/>
                  </a:solidFill>
                </a:ln>
              </c:spPr>
            </c:marker>
          </c:dPt>
          <c:cat>
            <c:strRef>
              <c:f>Web!$B$15:$B$50</c:f>
            </c:strRef>
          </c:cat>
          <c:val>
            <c:numRef>
              <c:f>Web!$G$15:$G$50</c:f>
              <c:numCache/>
            </c:numRef>
          </c:val>
          <c:smooth val="0"/>
        </c:ser>
        <c:axId val="219759885"/>
        <c:axId val="329250836"/>
      </c:lineChart>
      <c:catAx>
        <c:axId val="219759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+mn-lt"/>
              </a:defRPr>
            </a:pPr>
          </a:p>
        </c:txPr>
        <c:crossAx val="329250836"/>
      </c:catAx>
      <c:valAx>
        <c:axId val="329250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Conversion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7598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Roboto"/>
              </a:defRPr>
            </a:pPr>
            <a:r>
              <a:rPr b="1">
                <a:solidFill>
                  <a:schemeClr val="dk1"/>
                </a:solidFill>
                <a:latin typeface="Roboto"/>
              </a:rPr>
              <a:t>Near-Stagnant Cart Abandonment Rate Over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Web!$H$14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Web!$B$15:$B$50</c:f>
            </c:strRef>
          </c:cat>
          <c:val>
            <c:numRef>
              <c:f>Web!$H$15:$H$50</c:f>
              <c:numCache/>
            </c:numRef>
          </c:val>
          <c:smooth val="0"/>
        </c:ser>
        <c:axId val="1048419618"/>
        <c:axId val="2070064733"/>
      </c:lineChart>
      <c:catAx>
        <c:axId val="1048419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064733"/>
      </c:catAx>
      <c:valAx>
        <c:axId val="2070064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419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1143000</xdr:colOff>
      <xdr:row>30</xdr:row>
      <xdr:rowOff>104775</xdr:rowOff>
    </xdr:from>
    <xdr:ext cx="5819775" cy="3495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1143000</xdr:colOff>
      <xdr:row>46</xdr:row>
      <xdr:rowOff>95250</xdr:rowOff>
    </xdr:from>
    <xdr:ext cx="5819775" cy="3590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E3:H6" displayName="Table_1" id="1">
  <tableColumns count="4">
    <tableColumn name="Year" id="1"/>
    <tableColumn name="Returns" id="2"/>
    <tableColumn name="Items Sold" id="3"/>
    <tableColumn name="Return Rate" id="4"/>
  </tableColumns>
  <tableStyleInfo name="Product-style" showColumnStripes="0" showFirstColumn="1" showLastColumn="1" showRowStripes="1"/>
</table>
</file>

<file path=xl/tables/table2.xml><?xml version="1.0" encoding="utf-8"?>
<table xmlns="http://schemas.openxmlformats.org/spreadsheetml/2006/main" ref="K3:M6" displayName="Table_2" id="2">
  <tableColumns count="3">
    <tableColumn name="Year" id="1"/>
    <tableColumn name="Sum of Gross Profits" id="2"/>
    <tableColumn name="YoY Growth" id="3"/>
  </tableColumns>
  <tableStyleInfo name="Product-style 2" showColumnStripes="0" showFirstColumn="1" showLastColumn="1" showRowStripes="1"/>
</table>
</file>

<file path=xl/tables/table3.xml><?xml version="1.0" encoding="utf-8"?>
<table xmlns="http://schemas.openxmlformats.org/spreadsheetml/2006/main" ref="E8:I35" displayName="Table_3" id="3">
  <tableColumns count="5">
    <tableColumn name="Year" id="1"/>
    <tableColumn name="Category" id="2"/>
    <tableColumn name="Returns" id="3"/>
    <tableColumn name="Items Sold" id="4"/>
    <tableColumn name="Return Rate" id="5"/>
  </tableColumns>
  <tableStyleInfo name="Product-style 3" showColumnStripes="0" showFirstColumn="1" showLastColumn="1" showRowStripes="1"/>
</table>
</file>

<file path=xl/tables/table4.xml><?xml version="1.0" encoding="utf-8"?>
<table xmlns="http://schemas.openxmlformats.org/spreadsheetml/2006/main" ref="K10:N13" displayName="Table_4" id="4">
  <tableColumns count="4">
    <tableColumn name="Year" id="1"/>
    <tableColumn name="Revenue (incl. returns)" id="2"/>
    <tableColumn name="Yearly Sum COGS" id="3"/>
    <tableColumn name="Gross Profit Margin" id="4"/>
  </tableColumns>
  <tableStyleInfo name="Product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tiktok.com" TargetMode="External"/><Relationship Id="rId2" Type="http://schemas.openxmlformats.org/officeDocument/2006/relationships/hyperlink" Target="http://lm.facebook.com" TargetMode="External"/><Relationship Id="rId3" Type="http://schemas.openxmlformats.org/officeDocument/2006/relationships/hyperlink" Target="http://youtube.com" TargetMode="External"/><Relationship Id="rId4" Type="http://schemas.openxmlformats.org/officeDocument/2006/relationships/hyperlink" Target="http://twitter.com" TargetMode="External"/><Relationship Id="rId11" Type="http://schemas.openxmlformats.org/officeDocument/2006/relationships/hyperlink" Target="http://l.instagram.com" TargetMode="External"/><Relationship Id="rId10" Type="http://schemas.openxmlformats.org/officeDocument/2006/relationships/hyperlink" Target="http://m.facebook.com" TargetMode="External"/><Relationship Id="rId12" Type="http://schemas.openxmlformats.org/officeDocument/2006/relationships/drawing" Target="../drawings/drawing3.xml"/><Relationship Id="rId9" Type="http://schemas.openxmlformats.org/officeDocument/2006/relationships/hyperlink" Target="http://instagram.com" TargetMode="External"/><Relationship Id="rId5" Type="http://schemas.openxmlformats.org/officeDocument/2006/relationships/hyperlink" Target="http://facebook.com" TargetMode="External"/><Relationship Id="rId6" Type="http://schemas.openxmlformats.org/officeDocument/2006/relationships/hyperlink" Target="http://reddit.com" TargetMode="External"/><Relationship Id="rId7" Type="http://schemas.openxmlformats.org/officeDocument/2006/relationships/hyperlink" Target="http://pricespy.co.uk" TargetMode="External"/><Relationship Id="rId8" Type="http://schemas.openxmlformats.org/officeDocument/2006/relationships/hyperlink" Target="http://l.facebook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13"/>
    <col customWidth="1" min="7" max="7" width="14.25"/>
    <col customWidth="1" min="8" max="8" width="15.63"/>
    <col customWidth="1" min="10" max="10" width="22.0"/>
    <col customWidth="1" min="16" max="16" width="13.38"/>
  </cols>
  <sheetData>
    <row r="1">
      <c r="L1" s="1"/>
      <c r="M1" s="1"/>
      <c r="N1" s="1"/>
      <c r="O1" s="1"/>
      <c r="P1" s="1"/>
      <c r="Q1" s="1"/>
      <c r="R1" s="2"/>
    </row>
    <row r="2">
      <c r="L2" s="3"/>
      <c r="M2" s="4"/>
      <c r="N2" s="4"/>
      <c r="O2" s="4"/>
      <c r="P2" s="4"/>
      <c r="Q2" s="4"/>
      <c r="R2" s="2"/>
    </row>
    <row r="3">
      <c r="L3" s="3"/>
      <c r="M3" s="4"/>
      <c r="N3" s="4"/>
      <c r="O3" s="4"/>
      <c r="P3" s="4"/>
      <c r="Q3" s="4"/>
      <c r="R3" s="2"/>
    </row>
    <row r="4">
      <c r="L4" s="5"/>
      <c r="M4" s="5"/>
      <c r="N4" s="5"/>
      <c r="O4" s="5"/>
      <c r="P4" s="5"/>
      <c r="Q4" s="5"/>
      <c r="R4" s="2"/>
    </row>
    <row r="5">
      <c r="L5" s="5"/>
      <c r="M5" s="5"/>
      <c r="N5" s="5"/>
      <c r="O5" s="5"/>
      <c r="P5" s="5"/>
      <c r="Q5" s="5"/>
      <c r="R5" s="2"/>
    </row>
    <row r="6">
      <c r="L6" s="5"/>
      <c r="M6" s="5"/>
      <c r="N6" s="5"/>
      <c r="O6" s="5"/>
      <c r="P6" s="5"/>
      <c r="Q6" s="5"/>
      <c r="R6" s="2"/>
    </row>
    <row r="7">
      <c r="R7" s="2"/>
    </row>
    <row r="8">
      <c r="B8" s="6" t="s">
        <v>0</v>
      </c>
      <c r="R8" s="2"/>
    </row>
    <row r="9">
      <c r="B9" s="7" t="s">
        <v>1</v>
      </c>
      <c r="C9" s="7" t="s">
        <v>2</v>
      </c>
      <c r="D9" s="7" t="s">
        <v>3</v>
      </c>
      <c r="E9" s="7" t="s">
        <v>4</v>
      </c>
      <c r="F9" s="7" t="s">
        <v>5</v>
      </c>
      <c r="G9" s="8" t="s">
        <v>6</v>
      </c>
      <c r="H9" s="8" t="s">
        <v>7</v>
      </c>
      <c r="I9" s="8" t="s">
        <v>8</v>
      </c>
      <c r="J9" s="8" t="s">
        <v>9</v>
      </c>
      <c r="K9" s="8" t="s">
        <v>10</v>
      </c>
      <c r="L9" s="9"/>
      <c r="R9" s="2"/>
    </row>
    <row r="10">
      <c r="B10" s="7">
        <v>2020.0</v>
      </c>
      <c r="C10" s="7">
        <v>3.0063429E7</v>
      </c>
      <c r="D10" s="7">
        <v>1.7620802E7</v>
      </c>
      <c r="E10" s="7">
        <v>1619843.0</v>
      </c>
      <c r="F10" s="7">
        <v>178108.0</v>
      </c>
      <c r="G10" s="10">
        <f t="shared" ref="G10:I10" si="1">D10/C10</f>
        <v>0.5861208314</v>
      </c>
      <c r="H10" s="11">
        <f t="shared" si="1"/>
        <v>0.0919278816</v>
      </c>
      <c r="I10" s="11">
        <f t="shared" si="1"/>
        <v>0.1099538659</v>
      </c>
      <c r="J10" s="11">
        <f t="shared" ref="J10:J12" si="3">F10/C10</f>
        <v>0.005924407359</v>
      </c>
      <c r="K10" s="12">
        <f t="shared" ref="K10:K12" si="4">(1 - F10/E10)</f>
        <v>0.8900461341</v>
      </c>
      <c r="L10" s="13"/>
      <c r="R10" s="2"/>
    </row>
    <row r="11">
      <c r="B11" s="7">
        <v>2021.0</v>
      </c>
      <c r="C11" s="7">
        <v>3.0583216E7</v>
      </c>
      <c r="D11" s="7">
        <v>1.841888E7</v>
      </c>
      <c r="E11" s="7">
        <v>1484669.0</v>
      </c>
      <c r="F11" s="7">
        <v>180763.0</v>
      </c>
      <c r="G11" s="10">
        <f t="shared" ref="G11:I11" si="2">D11/C11</f>
        <v>0.6022545176</v>
      </c>
      <c r="H11" s="11">
        <f t="shared" si="2"/>
        <v>0.08060582402</v>
      </c>
      <c r="I11" s="11">
        <f t="shared" si="2"/>
        <v>0.1217530642</v>
      </c>
      <c r="J11" s="11">
        <f t="shared" si="3"/>
        <v>0.005910529488</v>
      </c>
      <c r="K11" s="12">
        <f t="shared" si="4"/>
        <v>0.8782469358</v>
      </c>
      <c r="L11" s="13"/>
      <c r="R11" s="2"/>
    </row>
    <row r="12">
      <c r="B12" s="7">
        <v>2022.0</v>
      </c>
      <c r="C12" s="7">
        <v>6.459316E7</v>
      </c>
      <c r="D12" s="7">
        <v>5.339977E7</v>
      </c>
      <c r="E12" s="7">
        <v>3246213.0</v>
      </c>
      <c r="F12" s="7">
        <v>401686.0</v>
      </c>
      <c r="G12" s="10">
        <f t="shared" ref="G12:I12" si="5">D12/C12</f>
        <v>0.8267093606</v>
      </c>
      <c r="H12" s="11">
        <f t="shared" si="5"/>
        <v>0.06079076745</v>
      </c>
      <c r="I12" s="11">
        <f t="shared" si="5"/>
        <v>0.1237398778</v>
      </c>
      <c r="J12" s="11">
        <f t="shared" si="3"/>
        <v>0.006218707987</v>
      </c>
      <c r="K12" s="12">
        <f t="shared" si="4"/>
        <v>0.8762601222</v>
      </c>
      <c r="L12" s="13"/>
      <c r="R12" s="2"/>
    </row>
    <row r="13">
      <c r="R13" s="2"/>
    </row>
    <row r="14">
      <c r="B14" s="8" t="s">
        <v>1</v>
      </c>
      <c r="C14" s="8" t="s">
        <v>2</v>
      </c>
      <c r="D14" s="8" t="s">
        <v>3</v>
      </c>
      <c r="E14" s="8" t="s">
        <v>4</v>
      </c>
      <c r="F14" s="8" t="s">
        <v>5</v>
      </c>
      <c r="G14" s="8" t="s">
        <v>9</v>
      </c>
      <c r="H14" s="8" t="s">
        <v>10</v>
      </c>
      <c r="I14" s="9"/>
      <c r="R14" s="14"/>
    </row>
    <row r="15">
      <c r="B15" s="15">
        <v>43831.0</v>
      </c>
      <c r="C15" s="16">
        <v>2076071.0</v>
      </c>
      <c r="D15" s="16">
        <v>1259864.0</v>
      </c>
      <c r="E15" s="16">
        <v>109426.0</v>
      </c>
      <c r="F15" s="16">
        <v>11487.0</v>
      </c>
      <c r="G15" s="17">
        <f t="shared" ref="G15:G50" si="6">F15/C15</f>
        <v>0.005533047762</v>
      </c>
      <c r="H15" s="18">
        <f t="shared" ref="H15:H50" si="7">(1 - F15/E15)</f>
        <v>0.8950249484</v>
      </c>
      <c r="R15" s="14"/>
    </row>
    <row r="16">
      <c r="B16" s="15">
        <v>43862.0</v>
      </c>
      <c r="C16" s="16">
        <v>2103116.0</v>
      </c>
      <c r="D16" s="16">
        <v>1193154.0</v>
      </c>
      <c r="E16" s="16">
        <v>109096.0</v>
      </c>
      <c r="F16" s="16">
        <v>10344.0</v>
      </c>
      <c r="G16" s="17">
        <f t="shared" si="6"/>
        <v>0.004918416293</v>
      </c>
      <c r="H16" s="18">
        <f t="shared" si="7"/>
        <v>0.9051844247</v>
      </c>
      <c r="R16" s="14"/>
    </row>
    <row r="17">
      <c r="B17" s="15">
        <v>43891.0</v>
      </c>
      <c r="C17" s="16">
        <v>1981342.0</v>
      </c>
      <c r="D17" s="16">
        <v>1154487.0</v>
      </c>
      <c r="E17" s="16">
        <v>109930.0</v>
      </c>
      <c r="F17" s="16">
        <v>10763.0</v>
      </c>
      <c r="G17" s="17">
        <f t="shared" si="6"/>
        <v>0.005432176777</v>
      </c>
      <c r="H17" s="18">
        <f t="shared" si="7"/>
        <v>0.9020922405</v>
      </c>
    </row>
    <row r="18">
      <c r="B18" s="15">
        <v>43922.0</v>
      </c>
      <c r="C18" s="16">
        <v>2042679.0</v>
      </c>
      <c r="D18" s="16">
        <v>1275062.0</v>
      </c>
      <c r="E18" s="16">
        <v>144111.0</v>
      </c>
      <c r="F18" s="16">
        <v>14121.0</v>
      </c>
      <c r="G18" s="17">
        <f t="shared" si="6"/>
        <v>0.006912980454</v>
      </c>
      <c r="H18" s="18">
        <f t="shared" si="7"/>
        <v>0.9020130316</v>
      </c>
      <c r="J18" s="19" t="s">
        <v>11</v>
      </c>
    </row>
    <row r="19">
      <c r="B19" s="15">
        <v>43952.0</v>
      </c>
      <c r="C19" s="16">
        <v>3048044.0</v>
      </c>
      <c r="D19" s="16">
        <v>1890034.0</v>
      </c>
      <c r="E19" s="16">
        <v>208465.0</v>
      </c>
      <c r="F19" s="16">
        <v>24180.0</v>
      </c>
      <c r="G19" s="17">
        <f t="shared" si="6"/>
        <v>0.007932956348</v>
      </c>
      <c r="H19" s="18">
        <f t="shared" si="7"/>
        <v>0.8840093061</v>
      </c>
      <c r="J19" s="20" t="s">
        <v>12</v>
      </c>
    </row>
    <row r="20">
      <c r="B20" s="15">
        <v>43983.0</v>
      </c>
      <c r="C20" s="16">
        <v>2521464.0</v>
      </c>
      <c r="D20" s="16">
        <v>1588362.0</v>
      </c>
      <c r="E20" s="16">
        <v>188721.0</v>
      </c>
      <c r="F20" s="16">
        <v>21980.0</v>
      </c>
      <c r="G20" s="17">
        <f t="shared" si="6"/>
        <v>0.008717157969</v>
      </c>
      <c r="H20" s="18">
        <f t="shared" si="7"/>
        <v>0.8835317744</v>
      </c>
      <c r="J20" s="21">
        <f>sum(C15:C26) - C10</f>
        <v>6362</v>
      </c>
    </row>
    <row r="21">
      <c r="B21" s="15">
        <v>44013.0</v>
      </c>
      <c r="C21" s="16">
        <v>2218231.0</v>
      </c>
      <c r="D21" s="16">
        <v>1430168.0</v>
      </c>
      <c r="E21" s="16">
        <v>151934.0</v>
      </c>
      <c r="F21" s="16">
        <v>17173.0</v>
      </c>
      <c r="G21" s="17">
        <f t="shared" si="6"/>
        <v>0.007741754578</v>
      </c>
      <c r="H21" s="18">
        <f t="shared" si="7"/>
        <v>0.8869706583</v>
      </c>
      <c r="J21" s="22"/>
    </row>
    <row r="22">
      <c r="B22" s="15">
        <v>44044.0</v>
      </c>
      <c r="C22" s="16">
        <v>2022891.0</v>
      </c>
      <c r="D22" s="16">
        <v>1284952.0</v>
      </c>
      <c r="E22" s="16">
        <v>124654.0</v>
      </c>
      <c r="F22" s="16">
        <v>12911.0</v>
      </c>
      <c r="G22" s="17">
        <f t="shared" si="6"/>
        <v>0.006382449672</v>
      </c>
      <c r="H22" s="18">
        <f t="shared" si="7"/>
        <v>0.8964253052</v>
      </c>
      <c r="J22" s="20" t="s">
        <v>13</v>
      </c>
    </row>
    <row r="23">
      <c r="B23" s="15">
        <v>44075.0</v>
      </c>
      <c r="C23" s="16">
        <v>2179403.0</v>
      </c>
      <c r="D23" s="16">
        <v>1320482.0</v>
      </c>
      <c r="E23" s="16">
        <v>114719.0</v>
      </c>
      <c r="F23" s="16">
        <v>12480.0</v>
      </c>
      <c r="G23" s="17">
        <f t="shared" si="6"/>
        <v>0.005726338818</v>
      </c>
      <c r="H23" s="18">
        <f t="shared" si="7"/>
        <v>0.8912124408</v>
      </c>
      <c r="J23" s="21">
        <f>sum(C27:C38) - C11</f>
        <v>4866</v>
      </c>
      <c r="N23" s="23"/>
    </row>
    <row r="24">
      <c r="B24" s="15">
        <v>44105.0</v>
      </c>
      <c r="C24" s="16">
        <v>2644748.0</v>
      </c>
      <c r="D24" s="16">
        <v>1497649.0</v>
      </c>
      <c r="E24" s="16">
        <v>115032.0</v>
      </c>
      <c r="F24" s="16">
        <v>13076.0</v>
      </c>
      <c r="G24" s="17">
        <f t="shared" si="6"/>
        <v>0.004944138345</v>
      </c>
      <c r="H24" s="18">
        <f t="shared" si="7"/>
        <v>0.8863272828</v>
      </c>
      <c r="J24" s="22"/>
    </row>
    <row r="25">
      <c r="B25" s="15">
        <v>44136.0</v>
      </c>
      <c r="C25" s="16">
        <v>3653606.0</v>
      </c>
      <c r="D25" s="16">
        <v>1889333.0</v>
      </c>
      <c r="E25" s="16">
        <v>128721.0</v>
      </c>
      <c r="F25" s="16">
        <v>16182.0</v>
      </c>
      <c r="G25" s="17">
        <f t="shared" si="6"/>
        <v>0.004429049</v>
      </c>
      <c r="H25" s="18">
        <f t="shared" si="7"/>
        <v>0.874286247</v>
      </c>
      <c r="J25" s="20" t="s">
        <v>14</v>
      </c>
    </row>
    <row r="26">
      <c r="B26" s="15">
        <v>44166.0</v>
      </c>
      <c r="C26" s="16">
        <v>3578196.0</v>
      </c>
      <c r="D26" s="16">
        <v>1838814.0</v>
      </c>
      <c r="E26" s="16">
        <v>115179.0</v>
      </c>
      <c r="F26" s="16">
        <v>13411.0</v>
      </c>
      <c r="G26" s="17">
        <f t="shared" si="6"/>
        <v>0.003747978031</v>
      </c>
      <c r="H26" s="18">
        <f t="shared" si="7"/>
        <v>0.8835638441</v>
      </c>
      <c r="J26" s="21">
        <f>sum(C39:C50) - C12</f>
        <v>5799</v>
      </c>
    </row>
    <row r="27">
      <c r="B27" s="15">
        <v>44197.0</v>
      </c>
      <c r="C27" s="16">
        <v>2592016.0</v>
      </c>
      <c r="D27" s="16">
        <v>1316485.0</v>
      </c>
      <c r="E27" s="16">
        <v>78364.0</v>
      </c>
      <c r="F27" s="16">
        <v>8134.0</v>
      </c>
      <c r="G27" s="17">
        <f t="shared" si="6"/>
        <v>0.003138097913</v>
      </c>
      <c r="H27" s="18">
        <f t="shared" si="7"/>
        <v>0.8962023378</v>
      </c>
    </row>
    <row r="28">
      <c r="B28" s="15">
        <v>44228.0</v>
      </c>
      <c r="C28" s="16">
        <v>2332580.0</v>
      </c>
      <c r="D28" s="16">
        <v>1015836.0</v>
      </c>
      <c r="E28" s="16">
        <v>50641.0</v>
      </c>
      <c r="F28" s="16">
        <v>5087.0</v>
      </c>
      <c r="G28" s="17">
        <f t="shared" si="6"/>
        <v>0.002180846959</v>
      </c>
      <c r="H28" s="18">
        <f t="shared" si="7"/>
        <v>0.8995477972</v>
      </c>
    </row>
    <row r="29">
      <c r="B29" s="15">
        <v>44256.0</v>
      </c>
      <c r="C29" s="16">
        <v>2009695.0</v>
      </c>
      <c r="D29" s="16">
        <v>1003407.0</v>
      </c>
      <c r="E29" s="16">
        <v>72423.0</v>
      </c>
      <c r="F29" s="16">
        <v>6550.0</v>
      </c>
      <c r="G29" s="17">
        <f t="shared" si="6"/>
        <v>0.003259201023</v>
      </c>
      <c r="H29" s="18">
        <f t="shared" si="7"/>
        <v>0.909559118</v>
      </c>
    </row>
    <row r="30">
      <c r="B30" s="15">
        <v>44287.0</v>
      </c>
      <c r="C30" s="16">
        <v>2358792.0</v>
      </c>
      <c r="D30" s="16">
        <v>1212920.0</v>
      </c>
      <c r="E30" s="16">
        <v>81921.0</v>
      </c>
      <c r="F30" s="16">
        <v>9471.0</v>
      </c>
      <c r="G30" s="17">
        <f t="shared" si="6"/>
        <v>0.004015190826</v>
      </c>
      <c r="H30" s="18">
        <f t="shared" si="7"/>
        <v>0.8843886183</v>
      </c>
    </row>
    <row r="31">
      <c r="B31" s="15">
        <v>44317.0</v>
      </c>
      <c r="C31" s="16">
        <v>3369510.0</v>
      </c>
      <c r="D31" s="16">
        <v>1918473.0</v>
      </c>
      <c r="E31" s="16">
        <v>150225.0</v>
      </c>
      <c r="F31" s="16">
        <v>21880.0</v>
      </c>
      <c r="G31" s="17">
        <f t="shared" si="6"/>
        <v>0.006493525765</v>
      </c>
      <c r="H31" s="18">
        <f t="shared" si="7"/>
        <v>0.8543518056</v>
      </c>
    </row>
    <row r="32">
      <c r="B32" s="15">
        <v>44348.0</v>
      </c>
      <c r="C32" s="16">
        <v>2610605.0</v>
      </c>
      <c r="D32" s="16">
        <v>1522608.0</v>
      </c>
      <c r="E32" s="16">
        <v>133322.0</v>
      </c>
      <c r="F32" s="16">
        <v>20567.0</v>
      </c>
      <c r="G32" s="17">
        <f t="shared" si="6"/>
        <v>0.007878250444</v>
      </c>
      <c r="H32" s="18">
        <f t="shared" si="7"/>
        <v>0.8457343874</v>
      </c>
    </row>
    <row r="33">
      <c r="B33" s="15">
        <v>44378.0</v>
      </c>
      <c r="C33" s="16">
        <v>1725483.0</v>
      </c>
      <c r="D33" s="16">
        <v>1000158.0</v>
      </c>
      <c r="E33" s="16">
        <v>83681.0</v>
      </c>
      <c r="F33" s="16">
        <v>10347.0</v>
      </c>
      <c r="G33" s="17">
        <f t="shared" si="6"/>
        <v>0.005996581827</v>
      </c>
      <c r="H33" s="18">
        <f t="shared" si="7"/>
        <v>0.87635186</v>
      </c>
    </row>
    <row r="34">
      <c r="B34" s="15">
        <v>44409.0</v>
      </c>
      <c r="C34" s="16">
        <v>1649436.0</v>
      </c>
      <c r="D34" s="16">
        <v>992455.0</v>
      </c>
      <c r="E34" s="16">
        <v>103455.0</v>
      </c>
      <c r="F34" s="16">
        <v>12508.0</v>
      </c>
      <c r="G34" s="17">
        <f t="shared" si="6"/>
        <v>0.007583198136</v>
      </c>
      <c r="H34" s="18">
        <f t="shared" si="7"/>
        <v>0.879097192</v>
      </c>
    </row>
    <row r="35">
      <c r="B35" s="15">
        <v>44440.0</v>
      </c>
      <c r="C35" s="16">
        <v>1990874.0</v>
      </c>
      <c r="D35" s="16">
        <v>1322244.0</v>
      </c>
      <c r="E35" s="16">
        <v>125347.0</v>
      </c>
      <c r="F35" s="16">
        <v>14353.0</v>
      </c>
      <c r="G35" s="17">
        <f t="shared" si="6"/>
        <v>0.007209396476</v>
      </c>
      <c r="H35" s="18">
        <f t="shared" si="7"/>
        <v>0.885493869</v>
      </c>
    </row>
    <row r="36">
      <c r="B36" s="15">
        <v>44470.0</v>
      </c>
      <c r="C36" s="16">
        <v>2180613.0</v>
      </c>
      <c r="D36" s="16">
        <v>1529764.0</v>
      </c>
      <c r="E36" s="16">
        <v>147891.0</v>
      </c>
      <c r="F36" s="16">
        <v>14987.0</v>
      </c>
      <c r="G36" s="17">
        <f t="shared" si="6"/>
        <v>0.006872838051</v>
      </c>
      <c r="H36" s="18">
        <f t="shared" si="7"/>
        <v>0.8986618523</v>
      </c>
    </row>
    <row r="37">
      <c r="B37" s="15">
        <v>44501.0</v>
      </c>
      <c r="C37" s="16">
        <v>3307865.0</v>
      </c>
      <c r="D37" s="16">
        <v>2343590.0</v>
      </c>
      <c r="E37" s="16">
        <v>217186.0</v>
      </c>
      <c r="F37" s="16">
        <v>26833.0</v>
      </c>
      <c r="G37" s="17">
        <f t="shared" si="6"/>
        <v>0.00811187881</v>
      </c>
      <c r="H37" s="18">
        <f t="shared" si="7"/>
        <v>0.8764515208</v>
      </c>
    </row>
    <row r="38">
      <c r="B38" s="15">
        <v>44531.0</v>
      </c>
      <c r="C38" s="16">
        <v>4460613.0</v>
      </c>
      <c r="D38" s="16">
        <v>3242195.0</v>
      </c>
      <c r="E38" s="16">
        <v>240354.0</v>
      </c>
      <c r="F38" s="16">
        <v>30046.0</v>
      </c>
      <c r="G38" s="17">
        <f t="shared" si="6"/>
        <v>0.006735845499</v>
      </c>
      <c r="H38" s="18">
        <f t="shared" si="7"/>
        <v>0.8749927191</v>
      </c>
    </row>
    <row r="39">
      <c r="B39" s="15">
        <v>44562.0</v>
      </c>
      <c r="C39" s="16">
        <v>4781180.0</v>
      </c>
      <c r="D39" s="16">
        <v>3718402.0</v>
      </c>
      <c r="E39" s="16">
        <v>256026.0</v>
      </c>
      <c r="F39" s="16">
        <v>31286.0</v>
      </c>
      <c r="G39" s="17">
        <f t="shared" si="6"/>
        <v>0.006543572926</v>
      </c>
      <c r="H39" s="18">
        <f t="shared" si="7"/>
        <v>0.8778014733</v>
      </c>
    </row>
    <row r="40">
      <c r="B40" s="15">
        <v>44593.0</v>
      </c>
      <c r="C40" s="16">
        <v>4237978.0</v>
      </c>
      <c r="D40" s="16">
        <v>3362445.0</v>
      </c>
      <c r="E40" s="16">
        <v>234427.0</v>
      </c>
      <c r="F40" s="16">
        <v>27643.0</v>
      </c>
      <c r="G40" s="17">
        <f t="shared" si="6"/>
        <v>0.006522686055</v>
      </c>
      <c r="H40" s="18">
        <f t="shared" si="7"/>
        <v>0.8820826953</v>
      </c>
    </row>
    <row r="41">
      <c r="B41" s="15">
        <v>44621.0</v>
      </c>
      <c r="C41" s="16">
        <v>4365477.0</v>
      </c>
      <c r="D41" s="16">
        <v>3479225.0</v>
      </c>
      <c r="E41" s="16">
        <v>253661.0</v>
      </c>
      <c r="F41" s="16">
        <v>32701.0</v>
      </c>
      <c r="G41" s="17">
        <f t="shared" si="6"/>
        <v>0.007490819445</v>
      </c>
      <c r="H41" s="18">
        <f t="shared" si="7"/>
        <v>0.8710838481</v>
      </c>
    </row>
    <row r="42">
      <c r="B42" s="15">
        <v>44652.0</v>
      </c>
      <c r="C42" s="16">
        <v>5195507.0</v>
      </c>
      <c r="D42" s="16">
        <v>4281738.0</v>
      </c>
      <c r="E42" s="16">
        <v>282277.0</v>
      </c>
      <c r="F42" s="16">
        <v>36870.0</v>
      </c>
      <c r="G42" s="17">
        <f t="shared" si="6"/>
        <v>0.007096516278</v>
      </c>
      <c r="H42" s="18">
        <f t="shared" si="7"/>
        <v>0.8693836196</v>
      </c>
    </row>
    <row r="43">
      <c r="B43" s="15">
        <v>44682.0</v>
      </c>
      <c r="C43" s="16">
        <v>6398925.0</v>
      </c>
      <c r="D43" s="16">
        <v>5170313.0</v>
      </c>
      <c r="E43" s="16">
        <v>266453.0</v>
      </c>
      <c r="F43" s="16">
        <v>34046.0</v>
      </c>
      <c r="G43" s="17">
        <f t="shared" si="6"/>
        <v>0.005320581191</v>
      </c>
      <c r="H43" s="18">
        <f t="shared" si="7"/>
        <v>0.8722251204</v>
      </c>
    </row>
    <row r="44">
      <c r="B44" s="15">
        <v>44713.0</v>
      </c>
      <c r="C44" s="16">
        <v>5164700.0</v>
      </c>
      <c r="D44" s="16">
        <v>4230352.0</v>
      </c>
      <c r="E44" s="16">
        <v>271404.0</v>
      </c>
      <c r="F44" s="16">
        <v>39540.0</v>
      </c>
      <c r="G44" s="17">
        <f t="shared" si="6"/>
        <v>0.007655817376</v>
      </c>
      <c r="H44" s="18">
        <f t="shared" si="7"/>
        <v>0.8543131273</v>
      </c>
    </row>
    <row r="45">
      <c r="B45" s="15">
        <v>44743.0</v>
      </c>
      <c r="C45" s="16">
        <v>3740118.0</v>
      </c>
      <c r="D45" s="16">
        <v>3024983.0</v>
      </c>
      <c r="E45" s="16">
        <v>188438.0</v>
      </c>
      <c r="F45" s="16">
        <v>25525.0</v>
      </c>
      <c r="G45" s="17">
        <f t="shared" si="6"/>
        <v>0.006824650987</v>
      </c>
      <c r="H45" s="18">
        <f t="shared" si="7"/>
        <v>0.8645443064</v>
      </c>
    </row>
    <row r="46">
      <c r="B46" s="15">
        <v>44774.0</v>
      </c>
      <c r="C46" s="16">
        <v>4243114.0</v>
      </c>
      <c r="D46" s="16">
        <v>3557660.0</v>
      </c>
      <c r="E46" s="16">
        <v>231912.0</v>
      </c>
      <c r="F46" s="16">
        <v>28957.0</v>
      </c>
      <c r="G46" s="17">
        <f t="shared" si="6"/>
        <v>0.00682446901</v>
      </c>
      <c r="H46" s="18">
        <f t="shared" si="7"/>
        <v>0.8751379834</v>
      </c>
    </row>
    <row r="47">
      <c r="B47" s="15">
        <v>44805.0</v>
      </c>
      <c r="C47" s="16">
        <v>4645326.0</v>
      </c>
      <c r="D47" s="16">
        <v>3953918.0</v>
      </c>
      <c r="E47" s="16">
        <v>227385.0</v>
      </c>
      <c r="F47" s="16">
        <v>29658.0</v>
      </c>
      <c r="G47" s="17">
        <f t="shared" si="6"/>
        <v>0.00638448195</v>
      </c>
      <c r="H47" s="18">
        <f t="shared" si="7"/>
        <v>0.8695692328</v>
      </c>
    </row>
    <row r="48">
      <c r="B48" s="15">
        <v>44835.0</v>
      </c>
      <c r="C48" s="16">
        <v>5981264.0</v>
      </c>
      <c r="D48" s="16">
        <v>5145544.0</v>
      </c>
      <c r="E48" s="16">
        <v>236271.0</v>
      </c>
      <c r="F48" s="16">
        <v>24805.0</v>
      </c>
      <c r="G48" s="17">
        <f t="shared" si="6"/>
        <v>0.00414711673</v>
      </c>
      <c r="H48" s="18">
        <f t="shared" si="7"/>
        <v>0.895014623</v>
      </c>
    </row>
    <row r="49">
      <c r="B49" s="15">
        <v>44866.0</v>
      </c>
      <c r="C49" s="16">
        <v>8014501.0</v>
      </c>
      <c r="D49" s="16">
        <v>6855383.0</v>
      </c>
      <c r="E49" s="16">
        <v>385933.0</v>
      </c>
      <c r="F49" s="16">
        <v>41272.0</v>
      </c>
      <c r="G49" s="17">
        <f t="shared" si="6"/>
        <v>0.005149665587</v>
      </c>
      <c r="H49" s="18">
        <f t="shared" si="7"/>
        <v>0.8930591579</v>
      </c>
    </row>
    <row r="50">
      <c r="B50" s="15">
        <v>44896.0</v>
      </c>
      <c r="C50" s="16">
        <v>7830869.0</v>
      </c>
      <c r="D50" s="16">
        <v>6622412.0</v>
      </c>
      <c r="E50" s="16">
        <v>412392.0</v>
      </c>
      <c r="F50" s="16">
        <v>49387.0</v>
      </c>
      <c r="G50" s="17">
        <f t="shared" si="6"/>
        <v>0.006306707468</v>
      </c>
      <c r="H50" s="18">
        <f t="shared" si="7"/>
        <v>0.8802425847</v>
      </c>
    </row>
    <row r="54">
      <c r="B54" s="7" t="s">
        <v>1</v>
      </c>
      <c r="C54" s="24" t="s">
        <v>15</v>
      </c>
      <c r="D54" s="7" t="s">
        <v>2</v>
      </c>
      <c r="E54" s="9"/>
      <c r="F54" s="9"/>
      <c r="G54" s="9"/>
    </row>
    <row r="55">
      <c r="B55" s="7">
        <v>2020.0</v>
      </c>
      <c r="C55" s="24" t="s">
        <v>2</v>
      </c>
      <c r="D55" s="7">
        <v>3.0063429E7</v>
      </c>
      <c r="E55" s="9"/>
      <c r="F55" s="9"/>
      <c r="G55" s="9"/>
    </row>
    <row r="56">
      <c r="B56" s="7">
        <v>2020.0</v>
      </c>
      <c r="C56" s="24" t="s">
        <v>3</v>
      </c>
      <c r="D56" s="7">
        <v>1.7620802E7</v>
      </c>
      <c r="E56" s="9"/>
      <c r="F56" s="9"/>
      <c r="G56" s="9"/>
    </row>
    <row r="57">
      <c r="B57" s="7">
        <v>2020.0</v>
      </c>
      <c r="C57" s="24" t="s">
        <v>4</v>
      </c>
      <c r="D57" s="7">
        <v>1619843.0</v>
      </c>
      <c r="E57" s="9"/>
      <c r="F57" s="9"/>
      <c r="G57" s="9"/>
    </row>
    <row r="58">
      <c r="B58" s="7">
        <v>2020.0</v>
      </c>
      <c r="C58" s="24" t="s">
        <v>5</v>
      </c>
      <c r="D58" s="7">
        <v>178108.0</v>
      </c>
      <c r="E58" s="9"/>
      <c r="F58" s="9"/>
      <c r="G58" s="9"/>
    </row>
    <row r="59">
      <c r="B59" s="7">
        <v>2021.0</v>
      </c>
      <c r="C59" s="24" t="s">
        <v>2</v>
      </c>
      <c r="D59" s="7">
        <v>3.0583216E7</v>
      </c>
      <c r="E59" s="9"/>
      <c r="F59" s="9"/>
      <c r="G59" s="9"/>
    </row>
    <row r="60">
      <c r="B60" s="7">
        <v>2021.0</v>
      </c>
      <c r="C60" s="24" t="s">
        <v>3</v>
      </c>
      <c r="D60" s="7">
        <v>1.841888E7</v>
      </c>
      <c r="E60" s="9"/>
      <c r="F60" s="9"/>
      <c r="G60" s="9"/>
    </row>
    <row r="61">
      <c r="B61" s="7">
        <v>2021.0</v>
      </c>
      <c r="C61" s="24" t="s">
        <v>4</v>
      </c>
      <c r="D61" s="7">
        <v>1484669.0</v>
      </c>
      <c r="E61" s="9"/>
      <c r="F61" s="9"/>
      <c r="G61" s="9"/>
    </row>
    <row r="62">
      <c r="B62" s="7">
        <v>2021.0</v>
      </c>
      <c r="C62" s="24" t="s">
        <v>5</v>
      </c>
      <c r="D62" s="7">
        <v>180763.0</v>
      </c>
      <c r="E62" s="9"/>
      <c r="F62" s="9"/>
      <c r="G62" s="9"/>
    </row>
    <row r="63">
      <c r="B63" s="7">
        <v>2022.0</v>
      </c>
      <c r="C63" s="24" t="s">
        <v>2</v>
      </c>
      <c r="D63" s="7">
        <v>6.459316E7</v>
      </c>
      <c r="E63" s="9"/>
      <c r="F63" s="9"/>
      <c r="G63" s="9"/>
    </row>
    <row r="64">
      <c r="B64" s="7">
        <v>2022.0</v>
      </c>
      <c r="C64" s="24" t="s">
        <v>3</v>
      </c>
      <c r="D64" s="7">
        <v>5.339977E7</v>
      </c>
    </row>
    <row r="65">
      <c r="B65" s="7">
        <v>2022.0</v>
      </c>
      <c r="C65" s="24" t="s">
        <v>4</v>
      </c>
      <c r="D65" s="7">
        <v>3246213.0</v>
      </c>
    </row>
    <row r="66">
      <c r="B66" s="7">
        <v>2022.0</v>
      </c>
      <c r="C66" s="24" t="s">
        <v>5</v>
      </c>
      <c r="D66" s="7">
        <v>401686.0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23.5"/>
    <col customWidth="1" min="6" max="6" width="16.38"/>
    <col customWidth="1" min="7" max="7" width="13.5"/>
    <col customWidth="1" min="11" max="11" width="16.63"/>
    <col customWidth="1" min="12" max="12" width="22.25"/>
    <col customWidth="1" min="13" max="13" width="14.88"/>
    <col customWidth="1" min="14" max="14" width="16.13"/>
  </cols>
  <sheetData>
    <row r="1">
      <c r="A1" s="25" t="s">
        <v>16</v>
      </c>
      <c r="E1" s="25" t="s">
        <v>17</v>
      </c>
      <c r="K1" s="25" t="s">
        <v>18</v>
      </c>
    </row>
    <row r="3">
      <c r="A3" s="26" t="s">
        <v>19</v>
      </c>
      <c r="B3" s="26" t="s">
        <v>20</v>
      </c>
      <c r="C3" s="26" t="s">
        <v>21</v>
      </c>
      <c r="E3" s="27" t="s">
        <v>19</v>
      </c>
      <c r="F3" s="27" t="s">
        <v>22</v>
      </c>
      <c r="G3" s="27" t="s">
        <v>23</v>
      </c>
      <c r="H3" s="27" t="s">
        <v>24</v>
      </c>
      <c r="I3" s="28"/>
      <c r="K3" s="29" t="s">
        <v>19</v>
      </c>
      <c r="L3" s="29" t="s">
        <v>25</v>
      </c>
      <c r="M3" s="29" t="s">
        <v>26</v>
      </c>
    </row>
    <row r="4">
      <c r="A4" s="30">
        <v>2022.0</v>
      </c>
      <c r="B4" s="31" t="s">
        <v>27</v>
      </c>
      <c r="C4" s="32">
        <v>56.3698359710663</v>
      </c>
      <c r="E4" s="33">
        <v>2020.0</v>
      </c>
      <c r="F4" s="33">
        <v>60000.0</v>
      </c>
      <c r="G4" s="34">
        <v>226874.0</v>
      </c>
      <c r="H4" s="35">
        <f t="shared" ref="H4:H6" si="1">F4/G4</f>
        <v>0.2644639756</v>
      </c>
      <c r="I4" s="36"/>
      <c r="K4" s="33">
        <v>2020.0</v>
      </c>
      <c r="L4" s="37">
        <v>1582092.5</v>
      </c>
      <c r="M4" s="38"/>
    </row>
    <row r="5">
      <c r="A5" s="39">
        <v>2021.0</v>
      </c>
      <c r="B5" s="40" t="s">
        <v>27</v>
      </c>
      <c r="C5" s="32">
        <v>55.9483936322574</v>
      </c>
      <c r="E5" s="33">
        <v>2021.0</v>
      </c>
      <c r="F5" s="33">
        <v>68728.0</v>
      </c>
      <c r="G5" s="41">
        <v>237403.0</v>
      </c>
      <c r="H5" s="35">
        <f t="shared" si="1"/>
        <v>0.2894992902</v>
      </c>
      <c r="I5" s="42"/>
      <c r="K5" s="33">
        <v>2021.0</v>
      </c>
      <c r="L5" s="37">
        <v>1589890.78</v>
      </c>
      <c r="M5" s="43">
        <f t="shared" ref="M5:M6" si="2">(L5-L4)/L4</f>
        <v>0.004929092326</v>
      </c>
    </row>
    <row r="6">
      <c r="A6" s="39">
        <v>2020.0</v>
      </c>
      <c r="B6" s="40" t="s">
        <v>27</v>
      </c>
      <c r="C6" s="32">
        <v>55.1824191295357</v>
      </c>
      <c r="E6" s="33">
        <v>2022.0</v>
      </c>
      <c r="F6" s="33">
        <v>183198.0</v>
      </c>
      <c r="G6" s="34">
        <v>631966.0</v>
      </c>
      <c r="H6" s="35">
        <f t="shared" si="1"/>
        <v>0.2898858483</v>
      </c>
      <c r="I6" s="44"/>
      <c r="K6" s="33">
        <v>2022.0</v>
      </c>
      <c r="L6" s="37">
        <v>5419044.237</v>
      </c>
      <c r="M6" s="43">
        <f t="shared" si="2"/>
        <v>2.408438054</v>
      </c>
    </row>
    <row r="7">
      <c r="A7" s="39">
        <v>2021.0</v>
      </c>
      <c r="B7" s="40" t="s">
        <v>28</v>
      </c>
      <c r="C7" s="32">
        <v>54.5335287475072</v>
      </c>
      <c r="I7" s="42"/>
    </row>
    <row r="8">
      <c r="A8" s="30">
        <v>2022.0</v>
      </c>
      <c r="B8" s="31" t="s">
        <v>28</v>
      </c>
      <c r="C8" s="32">
        <v>53.6478057306572</v>
      </c>
      <c r="E8" s="27" t="s">
        <v>19</v>
      </c>
      <c r="F8" s="27" t="s">
        <v>20</v>
      </c>
      <c r="G8" s="27" t="s">
        <v>22</v>
      </c>
      <c r="H8" s="27" t="s">
        <v>23</v>
      </c>
      <c r="I8" s="27" t="s">
        <v>24</v>
      </c>
      <c r="K8" s="25" t="s">
        <v>29</v>
      </c>
    </row>
    <row r="9">
      <c r="A9" s="39">
        <v>2020.0</v>
      </c>
      <c r="B9" s="40" t="s">
        <v>28</v>
      </c>
      <c r="C9" s="32">
        <v>53.3046012395846</v>
      </c>
      <c r="E9" s="33">
        <v>2020.0</v>
      </c>
      <c r="F9" s="33" t="s">
        <v>30</v>
      </c>
      <c r="G9" s="33">
        <v>2213.0</v>
      </c>
      <c r="H9" s="33">
        <v>9527.0</v>
      </c>
      <c r="I9" s="45">
        <v>0.23</v>
      </c>
      <c r="K9" s="46"/>
      <c r="L9" s="46"/>
      <c r="M9" s="46"/>
      <c r="N9" s="46"/>
    </row>
    <row r="10">
      <c r="A10" s="39">
        <v>2021.0</v>
      </c>
      <c r="B10" s="40" t="s">
        <v>31</v>
      </c>
      <c r="C10" s="32">
        <v>52.7152130315652</v>
      </c>
      <c r="E10" s="33">
        <v>2020.0</v>
      </c>
      <c r="F10" s="33" t="s">
        <v>32</v>
      </c>
      <c r="G10" s="33">
        <v>23365.0</v>
      </c>
      <c r="H10" s="33">
        <v>73312.0</v>
      </c>
      <c r="I10" s="45">
        <v>0.32</v>
      </c>
      <c r="K10" s="47" t="s">
        <v>19</v>
      </c>
      <c r="L10" s="47" t="s">
        <v>33</v>
      </c>
      <c r="M10" s="47" t="s">
        <v>34</v>
      </c>
      <c r="N10" s="47" t="s">
        <v>35</v>
      </c>
    </row>
    <row r="11">
      <c r="A11" s="30">
        <v>2022.0</v>
      </c>
      <c r="B11" s="31" t="s">
        <v>31</v>
      </c>
      <c r="C11" s="32">
        <v>52.4711827725659</v>
      </c>
      <c r="E11" s="33">
        <v>2020.0</v>
      </c>
      <c r="F11" s="33" t="s">
        <v>36</v>
      </c>
      <c r="G11" s="33">
        <v>1166.0</v>
      </c>
      <c r="H11" s="33">
        <v>13349.0</v>
      </c>
      <c r="I11" s="45">
        <v>0.09</v>
      </c>
      <c r="K11" s="33">
        <v>2020.0</v>
      </c>
      <c r="L11" s="33">
        <v>4316302.0</v>
      </c>
      <c r="M11" s="33">
        <v>2327801.2</v>
      </c>
      <c r="N11" s="33">
        <v>0.46</v>
      </c>
    </row>
    <row r="12">
      <c r="A12" s="39">
        <v>2020.0</v>
      </c>
      <c r="B12" s="40" t="s">
        <v>30</v>
      </c>
      <c r="C12" s="32">
        <v>51.3909875569376</v>
      </c>
      <c r="E12" s="33">
        <v>2020.0</v>
      </c>
      <c r="F12" s="33" t="s">
        <v>28</v>
      </c>
      <c r="G12" s="33">
        <v>1519.0</v>
      </c>
      <c r="H12" s="33">
        <v>9188.0</v>
      </c>
      <c r="I12" s="45">
        <v>0.17</v>
      </c>
      <c r="K12" s="33">
        <v>2021.0</v>
      </c>
      <c r="L12" s="33">
        <v>4570252.54</v>
      </c>
      <c r="M12" s="33">
        <v>2435698.4</v>
      </c>
      <c r="N12" s="33">
        <v>0.47</v>
      </c>
    </row>
    <row r="13">
      <c r="A13" s="30">
        <v>2022.0</v>
      </c>
      <c r="B13" s="31" t="s">
        <v>37</v>
      </c>
      <c r="C13" s="32">
        <v>51.3909198064064</v>
      </c>
      <c r="E13" s="33">
        <v>2020.0</v>
      </c>
      <c r="F13" s="33" t="s">
        <v>27</v>
      </c>
      <c r="G13" s="33">
        <v>22516.0</v>
      </c>
      <c r="H13" s="33">
        <v>76567.0</v>
      </c>
      <c r="I13" s="45">
        <v>0.29</v>
      </c>
      <c r="K13" s="33">
        <v>2022.0</v>
      </c>
      <c r="L13" s="33">
        <v>1.9758231E7</v>
      </c>
      <c r="M13" s="33">
        <v>7767361.0</v>
      </c>
      <c r="N13" s="33">
        <v>0.61</v>
      </c>
    </row>
    <row r="14">
      <c r="A14" s="39">
        <v>2020.0</v>
      </c>
      <c r="B14" s="40" t="s">
        <v>31</v>
      </c>
      <c r="C14" s="32">
        <v>50.1483099028955</v>
      </c>
      <c r="E14" s="33">
        <v>2020.0</v>
      </c>
      <c r="F14" s="33" t="s">
        <v>38</v>
      </c>
      <c r="G14" s="33">
        <v>5521.0</v>
      </c>
      <c r="H14" s="33">
        <v>24203.0</v>
      </c>
      <c r="I14" s="45">
        <v>0.23</v>
      </c>
    </row>
    <row r="15">
      <c r="A15" s="39">
        <v>2020.0</v>
      </c>
      <c r="B15" s="40" t="s">
        <v>37</v>
      </c>
      <c r="C15" s="32">
        <v>47.9283227278184</v>
      </c>
      <c r="E15" s="33">
        <v>2020.0</v>
      </c>
      <c r="F15" s="33" t="s">
        <v>39</v>
      </c>
      <c r="G15" s="33">
        <v>529.0</v>
      </c>
      <c r="H15" s="33">
        <v>2598.0</v>
      </c>
      <c r="I15" s="45">
        <v>0.2</v>
      </c>
    </row>
    <row r="16">
      <c r="A16" s="39">
        <v>2020.0</v>
      </c>
      <c r="B16" s="40" t="s">
        <v>36</v>
      </c>
      <c r="C16" s="32">
        <v>47.6666080223464</v>
      </c>
      <c r="E16" s="33">
        <v>2020.0</v>
      </c>
      <c r="F16" s="33" t="s">
        <v>37</v>
      </c>
      <c r="G16" s="33">
        <v>766.0</v>
      </c>
      <c r="H16" s="33">
        <v>8037.0</v>
      </c>
      <c r="I16" s="45">
        <v>0.1</v>
      </c>
    </row>
    <row r="17">
      <c r="A17" s="39">
        <v>2021.0</v>
      </c>
      <c r="B17" s="40" t="s">
        <v>37</v>
      </c>
      <c r="C17" s="32">
        <v>47.0850580623044</v>
      </c>
      <c r="E17" s="33">
        <v>2020.0</v>
      </c>
      <c r="F17" s="33" t="s">
        <v>31</v>
      </c>
      <c r="G17" s="33">
        <v>2405.0</v>
      </c>
      <c r="H17" s="33">
        <v>10093.0</v>
      </c>
      <c r="I17" s="45">
        <v>0.24</v>
      </c>
    </row>
    <row r="18">
      <c r="A18" s="30">
        <v>2022.0</v>
      </c>
      <c r="B18" s="31" t="s">
        <v>39</v>
      </c>
      <c r="C18" s="32">
        <v>46.466432665393</v>
      </c>
      <c r="E18" s="33">
        <v>2021.0</v>
      </c>
      <c r="F18" s="33" t="s">
        <v>27</v>
      </c>
      <c r="G18" s="33">
        <v>28536.0</v>
      </c>
      <c r="H18" s="33">
        <v>97516.0</v>
      </c>
      <c r="I18" s="45">
        <v>0.29</v>
      </c>
    </row>
    <row r="19">
      <c r="A19" s="30">
        <v>2022.0</v>
      </c>
      <c r="B19" s="31" t="s">
        <v>36</v>
      </c>
      <c r="C19" s="32">
        <v>46.1170628079061</v>
      </c>
      <c r="E19" s="33">
        <v>2021.0</v>
      </c>
      <c r="F19" s="33" t="s">
        <v>36</v>
      </c>
      <c r="G19" s="33">
        <v>568.0</v>
      </c>
      <c r="H19" s="33">
        <v>6709.0</v>
      </c>
      <c r="I19" s="45">
        <v>0.08</v>
      </c>
    </row>
    <row r="20">
      <c r="A20" s="39">
        <v>2021.0</v>
      </c>
      <c r="B20" s="40" t="s">
        <v>30</v>
      </c>
      <c r="C20" s="32">
        <v>45.5925010212199</v>
      </c>
      <c r="E20" s="33">
        <v>2021.0</v>
      </c>
      <c r="F20" s="33" t="s">
        <v>39</v>
      </c>
      <c r="G20" s="33">
        <v>506.0</v>
      </c>
      <c r="H20" s="33">
        <v>2504.0</v>
      </c>
      <c r="I20" s="45">
        <v>0.2</v>
      </c>
    </row>
    <row r="21">
      <c r="A21" s="30">
        <v>2022.0</v>
      </c>
      <c r="B21" s="31" t="s">
        <v>30</v>
      </c>
      <c r="C21" s="32">
        <v>45.1985622808307</v>
      </c>
      <c r="E21" s="33">
        <v>2021.0</v>
      </c>
      <c r="F21" s="33" t="s">
        <v>30</v>
      </c>
      <c r="G21" s="33">
        <v>820.0</v>
      </c>
      <c r="H21" s="33">
        <v>3875.0</v>
      </c>
      <c r="I21" s="45">
        <v>0.21</v>
      </c>
    </row>
    <row r="22">
      <c r="A22" s="30">
        <v>2022.0</v>
      </c>
      <c r="B22" s="31" t="s">
        <v>32</v>
      </c>
      <c r="C22" s="32">
        <v>44.6624527237997</v>
      </c>
      <c r="E22" s="33">
        <v>2021.0</v>
      </c>
      <c r="F22" s="33" t="s">
        <v>32</v>
      </c>
      <c r="G22" s="33">
        <v>28150.0</v>
      </c>
      <c r="H22" s="33">
        <v>77656.0</v>
      </c>
      <c r="I22" s="45">
        <v>0.36</v>
      </c>
    </row>
    <row r="23">
      <c r="A23" s="30">
        <v>2022.0</v>
      </c>
      <c r="B23" s="31" t="s">
        <v>38</v>
      </c>
      <c r="C23" s="32">
        <v>44.1215730030663</v>
      </c>
      <c r="E23" s="33">
        <v>2021.0</v>
      </c>
      <c r="F23" s="33" t="s">
        <v>28</v>
      </c>
      <c r="G23" s="33">
        <v>748.0</v>
      </c>
      <c r="H23" s="33">
        <v>4465.0</v>
      </c>
      <c r="I23" s="45">
        <v>0.17</v>
      </c>
    </row>
    <row r="24">
      <c r="A24" s="39">
        <v>2021.0</v>
      </c>
      <c r="B24" s="40" t="s">
        <v>38</v>
      </c>
      <c r="C24" s="32">
        <v>43.8882585583993</v>
      </c>
      <c r="E24" s="33">
        <v>2021.0</v>
      </c>
      <c r="F24" s="33" t="s">
        <v>38</v>
      </c>
      <c r="G24" s="33">
        <v>5553.0</v>
      </c>
      <c r="H24" s="33">
        <v>24084.0</v>
      </c>
      <c r="I24" s="45">
        <v>0.23</v>
      </c>
    </row>
    <row r="25">
      <c r="A25" s="39">
        <v>2021.0</v>
      </c>
      <c r="B25" s="40" t="s">
        <v>36</v>
      </c>
      <c r="C25" s="32">
        <v>43.4927586544538</v>
      </c>
      <c r="E25" s="33">
        <v>2021.0</v>
      </c>
      <c r="F25" s="33" t="s">
        <v>37</v>
      </c>
      <c r="G25" s="33">
        <v>737.0</v>
      </c>
      <c r="H25" s="33">
        <v>7496.0</v>
      </c>
      <c r="I25" s="45">
        <v>0.1</v>
      </c>
    </row>
    <row r="26">
      <c r="A26" s="39">
        <v>2020.0</v>
      </c>
      <c r="B26" s="40" t="s">
        <v>38</v>
      </c>
      <c r="C26" s="32">
        <v>43.0822649026682</v>
      </c>
      <c r="E26" s="33">
        <v>2021.0</v>
      </c>
      <c r="F26" s="33" t="s">
        <v>31</v>
      </c>
      <c r="G26" s="33">
        <v>3110.0</v>
      </c>
      <c r="H26" s="33">
        <v>13098.0</v>
      </c>
      <c r="I26" s="45">
        <v>0.24</v>
      </c>
    </row>
    <row r="27">
      <c r="A27" s="39">
        <v>2020.0</v>
      </c>
      <c r="B27" s="40" t="s">
        <v>32</v>
      </c>
      <c r="C27" s="32">
        <v>42.2469014592744</v>
      </c>
      <c r="E27" s="33">
        <v>2022.0</v>
      </c>
      <c r="F27" s="33" t="s">
        <v>27</v>
      </c>
      <c r="G27" s="33">
        <v>85111.0</v>
      </c>
      <c r="H27" s="33">
        <v>286291.0</v>
      </c>
      <c r="I27" s="45">
        <v>0.3</v>
      </c>
    </row>
    <row r="28">
      <c r="A28" s="30">
        <v>2021.0</v>
      </c>
      <c r="B28" s="31" t="s">
        <v>32</v>
      </c>
      <c r="C28" s="32">
        <v>41.1680953882561</v>
      </c>
      <c r="E28" s="33">
        <v>2022.0</v>
      </c>
      <c r="F28" s="33" t="s">
        <v>36</v>
      </c>
      <c r="G28" s="33">
        <v>1370.0</v>
      </c>
      <c r="H28" s="33">
        <v>12789.0</v>
      </c>
      <c r="I28" s="45">
        <v>0.11</v>
      </c>
    </row>
    <row r="29">
      <c r="A29" s="39">
        <v>2020.0</v>
      </c>
      <c r="B29" s="40" t="s">
        <v>39</v>
      </c>
      <c r="C29" s="32">
        <v>35.5520079466439</v>
      </c>
      <c r="E29" s="33">
        <v>2022.0</v>
      </c>
      <c r="F29" s="33" t="s">
        <v>38</v>
      </c>
      <c r="G29" s="33">
        <v>17846.0</v>
      </c>
      <c r="H29" s="33">
        <v>76293.0</v>
      </c>
      <c r="I29" s="45">
        <v>0.23</v>
      </c>
    </row>
    <row r="30">
      <c r="A30" s="30">
        <v>2021.0</v>
      </c>
      <c r="B30" s="31" t="s">
        <v>39</v>
      </c>
      <c r="C30" s="32">
        <v>33.865280711922</v>
      </c>
      <c r="E30" s="33">
        <v>2022.0</v>
      </c>
      <c r="F30" s="33" t="s">
        <v>31</v>
      </c>
      <c r="G30" s="33">
        <v>7958.0</v>
      </c>
      <c r="H30" s="33">
        <v>33768.0</v>
      </c>
      <c r="I30" s="45">
        <v>0.24</v>
      </c>
    </row>
    <row r="31">
      <c r="E31" s="33">
        <v>2022.0</v>
      </c>
      <c r="F31" s="33" t="s">
        <v>30</v>
      </c>
      <c r="G31" s="33">
        <v>1101.0</v>
      </c>
      <c r="H31" s="33">
        <v>5547.0</v>
      </c>
      <c r="I31" s="45">
        <v>0.2</v>
      </c>
    </row>
    <row r="32">
      <c r="D32" s="28"/>
      <c r="E32" s="33">
        <v>2022.0</v>
      </c>
      <c r="F32" s="33" t="s">
        <v>28</v>
      </c>
      <c r="G32" s="33">
        <v>1891.0</v>
      </c>
      <c r="H32" s="33">
        <v>11643.0</v>
      </c>
      <c r="I32" s="45">
        <v>0.16</v>
      </c>
    </row>
    <row r="33">
      <c r="D33" s="28"/>
      <c r="E33" s="33">
        <v>2022.0</v>
      </c>
      <c r="F33" s="33" t="s">
        <v>39</v>
      </c>
      <c r="G33" s="33">
        <v>1423.0</v>
      </c>
      <c r="H33" s="33">
        <v>7537.0</v>
      </c>
      <c r="I33" s="45">
        <v>0.19</v>
      </c>
    </row>
    <row r="34">
      <c r="D34" s="28"/>
      <c r="E34" s="33">
        <v>2022.0</v>
      </c>
      <c r="F34" s="33" t="s">
        <v>37</v>
      </c>
      <c r="G34" s="33">
        <v>1227.0</v>
      </c>
      <c r="H34" s="33">
        <v>12079.0</v>
      </c>
      <c r="I34" s="45">
        <v>0.1</v>
      </c>
    </row>
    <row r="35">
      <c r="D35" s="28"/>
      <c r="E35" s="33">
        <v>2022.0</v>
      </c>
      <c r="F35" s="33" t="s">
        <v>32</v>
      </c>
      <c r="G35" s="33">
        <v>65271.0</v>
      </c>
      <c r="H35" s="33">
        <v>186023.0</v>
      </c>
      <c r="I35" s="45">
        <v>0.35</v>
      </c>
    </row>
    <row r="36">
      <c r="D36" s="28"/>
      <c r="E36" s="48"/>
      <c r="F36" s="48"/>
      <c r="G36" s="48"/>
      <c r="H36" s="42"/>
    </row>
    <row r="37">
      <c r="D37" s="28"/>
      <c r="E37" s="48"/>
      <c r="F37" s="48"/>
      <c r="G37" s="48"/>
      <c r="H37" s="42"/>
    </row>
    <row r="38">
      <c r="D38" s="28"/>
      <c r="E38" s="48"/>
      <c r="F38" s="48"/>
      <c r="G38" s="48"/>
      <c r="H38" s="42"/>
    </row>
    <row r="39">
      <c r="D39" s="28"/>
      <c r="E39" s="48"/>
      <c r="F39" s="48"/>
      <c r="G39" s="48"/>
      <c r="H39" s="42"/>
    </row>
    <row r="40">
      <c r="D40" s="28"/>
      <c r="E40" s="48"/>
      <c r="F40" s="48"/>
      <c r="G40" s="48"/>
      <c r="H40" s="42"/>
    </row>
    <row r="41">
      <c r="D41" s="28"/>
      <c r="E41" s="48"/>
      <c r="F41" s="48"/>
      <c r="G41" s="48"/>
      <c r="H41" s="42"/>
    </row>
    <row r="42">
      <c r="D42" s="28"/>
      <c r="E42" s="48"/>
      <c r="F42" s="48"/>
      <c r="G42" s="48"/>
      <c r="H42" s="42"/>
    </row>
  </sheetData>
  <customSheetViews>
    <customSheetView guid="{4DB5D383-57CA-472B-9AF2-A0D6ADABCD10}" filter="1" showAutoFilter="1">
      <autoFilter ref="$A$3:$C$30">
        <sortState ref="A3:C30">
          <sortCondition ref="C3:C30"/>
        </sortState>
      </autoFilter>
    </customSheetView>
    <customSheetView guid="{E93D385F-EDD1-4BBF-815D-317C43E8CB96}" filter="1" showAutoFilter="1">
      <autoFilter ref="$E$8:$I$35">
        <sortState ref="E8:I35">
          <sortCondition descending="1" ref="I8:I35"/>
        </sortState>
      </autoFilter>
    </customSheetView>
  </customSheetViews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0.63"/>
    <col customWidth="1" min="5" max="5" width="18.0"/>
    <col customWidth="1" min="6" max="6" width="13.63"/>
    <col customWidth="1" min="7" max="7" width="17.75"/>
  </cols>
  <sheetData>
    <row r="1">
      <c r="A1" s="49" t="s">
        <v>40</v>
      </c>
      <c r="B1" s="49" t="s">
        <v>41</v>
      </c>
      <c r="C1" s="49" t="s">
        <v>19</v>
      </c>
      <c r="D1" s="50" t="s">
        <v>42</v>
      </c>
      <c r="E1" s="49" t="s">
        <v>43</v>
      </c>
      <c r="F1" s="51" t="s">
        <v>44</v>
      </c>
      <c r="G1" s="49" t="s">
        <v>45</v>
      </c>
      <c r="H1" s="52"/>
      <c r="I1" s="52"/>
      <c r="J1" s="52"/>
      <c r="K1" s="52"/>
      <c r="L1" s="52"/>
      <c r="M1" s="53"/>
    </row>
    <row r="2">
      <c r="A2" s="54">
        <v>8782647.0</v>
      </c>
      <c r="B2" s="55" t="s">
        <v>46</v>
      </c>
      <c r="C2" s="56">
        <v>2022.0</v>
      </c>
      <c r="D2" s="56">
        <v>6954846.18</v>
      </c>
      <c r="E2" s="57">
        <f t="shared" ref="E2:E10" si="1">D2/A2</f>
        <v>0.7918849727</v>
      </c>
      <c r="F2" s="56">
        <v>182445.0</v>
      </c>
      <c r="G2" s="58">
        <f t="shared" ref="G2:G10" si="2">D2/F2</f>
        <v>38.12023448</v>
      </c>
      <c r="H2" s="59"/>
      <c r="I2" s="59"/>
      <c r="J2" s="60"/>
      <c r="K2" s="60"/>
      <c r="L2" s="59"/>
      <c r="M2" s="36"/>
    </row>
    <row r="3">
      <c r="A3" s="54">
        <v>5954081.0</v>
      </c>
      <c r="B3" s="55" t="s">
        <v>46</v>
      </c>
      <c r="C3" s="56">
        <v>2021.0</v>
      </c>
      <c r="D3" s="56">
        <v>2150857.16</v>
      </c>
      <c r="E3" s="57">
        <f t="shared" si="1"/>
        <v>0.3612408296</v>
      </c>
      <c r="F3" s="56">
        <v>86006.0</v>
      </c>
      <c r="G3" s="58">
        <f t="shared" si="2"/>
        <v>25.00822222</v>
      </c>
      <c r="I3" s="59"/>
      <c r="J3" s="60"/>
      <c r="K3" s="60"/>
      <c r="L3" s="59"/>
      <c r="M3" s="36"/>
    </row>
    <row r="4">
      <c r="A4" s="54">
        <v>7061850.0</v>
      </c>
      <c r="B4" s="55" t="s">
        <v>46</v>
      </c>
      <c r="C4" s="56">
        <v>2020.0</v>
      </c>
      <c r="D4" s="56">
        <v>2255019.52</v>
      </c>
      <c r="E4" s="57">
        <f t="shared" si="1"/>
        <v>0.3193241884</v>
      </c>
      <c r="F4" s="56">
        <v>90669.0</v>
      </c>
      <c r="G4" s="58">
        <f t="shared" si="2"/>
        <v>24.87089876</v>
      </c>
      <c r="K4" s="60"/>
      <c r="L4" s="59"/>
      <c r="M4" s="36"/>
    </row>
    <row r="5">
      <c r="A5" s="61">
        <v>5.5299208E7</v>
      </c>
      <c r="B5" s="62" t="s">
        <v>47</v>
      </c>
      <c r="C5" s="63">
        <v>2022.0</v>
      </c>
      <c r="D5" s="63">
        <v>8029439.95</v>
      </c>
      <c r="E5" s="64">
        <f t="shared" si="1"/>
        <v>0.1451999086</v>
      </c>
      <c r="F5" s="63">
        <v>216677.0</v>
      </c>
      <c r="G5" s="65">
        <f t="shared" si="2"/>
        <v>37.05718627</v>
      </c>
    </row>
    <row r="6">
      <c r="A6" s="61">
        <v>2.4335241E7</v>
      </c>
      <c r="B6" s="62" t="s">
        <v>47</v>
      </c>
      <c r="C6" s="63">
        <v>2021.0</v>
      </c>
      <c r="D6" s="63">
        <v>2380548.79</v>
      </c>
      <c r="E6" s="64">
        <f t="shared" si="1"/>
        <v>0.09782310313</v>
      </c>
      <c r="F6" s="63">
        <v>93418.0</v>
      </c>
      <c r="G6" s="65">
        <f t="shared" si="2"/>
        <v>25.48276339</v>
      </c>
    </row>
    <row r="7">
      <c r="A7" s="61">
        <v>2.2648083E7</v>
      </c>
      <c r="B7" s="62" t="s">
        <v>47</v>
      </c>
      <c r="C7" s="63">
        <v>2020.0</v>
      </c>
      <c r="D7" s="63">
        <v>2136393.56</v>
      </c>
      <c r="E7" s="64">
        <f t="shared" si="1"/>
        <v>0.09432999517</v>
      </c>
      <c r="F7" s="63">
        <v>85877.0</v>
      </c>
      <c r="G7" s="65">
        <f t="shared" si="2"/>
        <v>24.877366</v>
      </c>
    </row>
    <row r="8">
      <c r="A8" s="66">
        <v>511535.0</v>
      </c>
      <c r="B8" s="67" t="s">
        <v>48</v>
      </c>
      <c r="C8" s="68">
        <v>2022.0</v>
      </c>
      <c r="D8" s="68">
        <v>90997.02</v>
      </c>
      <c r="E8" s="69">
        <f t="shared" si="1"/>
        <v>0.177890115</v>
      </c>
      <c r="F8" s="68">
        <v>2571.0</v>
      </c>
      <c r="G8" s="70">
        <f t="shared" si="2"/>
        <v>35.39362894</v>
      </c>
      <c r="J8" s="60"/>
    </row>
    <row r="9">
      <c r="A9" s="66">
        <v>294123.0</v>
      </c>
      <c r="B9" s="67" t="s">
        <v>48</v>
      </c>
      <c r="C9" s="68">
        <v>2021.0</v>
      </c>
      <c r="D9" s="68">
        <v>32298.79</v>
      </c>
      <c r="E9" s="69">
        <f t="shared" si="1"/>
        <v>0.1098138874</v>
      </c>
      <c r="F9" s="68">
        <v>1343.0</v>
      </c>
      <c r="G9" s="70">
        <f t="shared" si="2"/>
        <v>24.04973194</v>
      </c>
      <c r="H9" s="59"/>
      <c r="I9" s="59"/>
      <c r="J9" s="60"/>
    </row>
    <row r="10">
      <c r="A10" s="66">
        <v>353691.0</v>
      </c>
      <c r="B10" s="67" t="s">
        <v>48</v>
      </c>
      <c r="C10" s="68">
        <v>2020.0</v>
      </c>
      <c r="D10" s="68">
        <v>39936.26</v>
      </c>
      <c r="E10" s="69">
        <f t="shared" si="1"/>
        <v>0.1129128533</v>
      </c>
      <c r="F10" s="68">
        <v>1572.0</v>
      </c>
      <c r="G10" s="70">
        <f t="shared" si="2"/>
        <v>25.40474555</v>
      </c>
      <c r="H10" s="59"/>
      <c r="I10" s="59"/>
      <c r="J10" s="60"/>
    </row>
    <row r="11">
      <c r="A11" s="71">
        <f>SUM(D2:D10)</f>
        <v>24070337.23</v>
      </c>
      <c r="I11" s="59"/>
      <c r="J11" s="60"/>
    </row>
    <row r="12">
      <c r="A12" s="72" t="s">
        <v>49</v>
      </c>
      <c r="B12" s="73" t="s">
        <v>42</v>
      </c>
      <c r="C12" s="72" t="s">
        <v>50</v>
      </c>
      <c r="D12" s="72" t="s">
        <v>19</v>
      </c>
      <c r="E12" s="72" t="s">
        <v>45</v>
      </c>
      <c r="I12" s="40" t="s">
        <v>51</v>
      </c>
      <c r="J12" s="40" t="s">
        <v>52</v>
      </c>
    </row>
    <row r="13">
      <c r="A13" s="74" t="s">
        <v>53</v>
      </c>
      <c r="B13" s="75">
        <v>119.0</v>
      </c>
      <c r="C13" s="76">
        <v>7.0</v>
      </c>
      <c r="D13" s="77">
        <v>2020.0</v>
      </c>
      <c r="E13" s="78">
        <f t="shared" ref="E13:E43" si="3">B13/C13</f>
        <v>17</v>
      </c>
      <c r="I13" s="79" t="s">
        <v>54</v>
      </c>
      <c r="J13" s="80">
        <v>85.0</v>
      </c>
      <c r="N13" s="53"/>
    </row>
    <row r="14">
      <c r="A14" s="81" t="s">
        <v>55</v>
      </c>
      <c r="B14" s="76">
        <v>10833.25</v>
      </c>
      <c r="C14" s="76">
        <v>618.0</v>
      </c>
      <c r="D14" s="76">
        <v>2021.0</v>
      </c>
      <c r="E14" s="78">
        <f t="shared" si="3"/>
        <v>17.52953074</v>
      </c>
      <c r="I14" s="31" t="s">
        <v>56</v>
      </c>
      <c r="J14" s="80">
        <v>150.0</v>
      </c>
      <c r="N14" s="36"/>
    </row>
    <row r="15">
      <c r="A15" s="81" t="s">
        <v>57</v>
      </c>
      <c r="B15" s="76">
        <v>16037.68</v>
      </c>
      <c r="C15" s="76">
        <v>908.0</v>
      </c>
      <c r="D15" s="76">
        <v>2021.0</v>
      </c>
      <c r="E15" s="78">
        <f t="shared" si="3"/>
        <v>17.66264317</v>
      </c>
      <c r="I15" s="31" t="s">
        <v>58</v>
      </c>
      <c r="J15" s="80">
        <v>152.5</v>
      </c>
      <c r="N15" s="36"/>
    </row>
    <row r="16">
      <c r="A16" s="74" t="s">
        <v>55</v>
      </c>
      <c r="B16" s="75">
        <v>26156.25</v>
      </c>
      <c r="C16" s="76">
        <v>1440.0</v>
      </c>
      <c r="D16" s="77">
        <v>2020.0</v>
      </c>
      <c r="E16" s="78">
        <f t="shared" si="3"/>
        <v>18.1640625</v>
      </c>
      <c r="I16" s="79" t="s">
        <v>59</v>
      </c>
      <c r="J16" s="80">
        <v>636.0</v>
      </c>
      <c r="K16" s="36"/>
      <c r="L16" s="60"/>
      <c r="M16" s="59"/>
      <c r="N16" s="36"/>
    </row>
    <row r="17">
      <c r="A17" s="74" t="s">
        <v>60</v>
      </c>
      <c r="B17" s="75">
        <v>3096.25</v>
      </c>
      <c r="C17" s="76">
        <v>158.0</v>
      </c>
      <c r="D17" s="77">
        <v>2020.0</v>
      </c>
      <c r="E17" s="78">
        <f t="shared" si="3"/>
        <v>19.59651899</v>
      </c>
      <c r="I17" s="79" t="s">
        <v>61</v>
      </c>
      <c r="J17" s="80">
        <v>1227.625</v>
      </c>
      <c r="K17" s="36"/>
      <c r="M17" s="60"/>
      <c r="N17" s="36"/>
    </row>
    <row r="18">
      <c r="A18" s="81" t="s">
        <v>60</v>
      </c>
      <c r="B18" s="76">
        <v>2647.25</v>
      </c>
      <c r="C18" s="76">
        <v>133.0</v>
      </c>
      <c r="D18" s="76">
        <v>2021.0</v>
      </c>
      <c r="E18" s="78">
        <f t="shared" si="3"/>
        <v>19.90413534</v>
      </c>
      <c r="I18" s="79" t="s">
        <v>62</v>
      </c>
      <c r="J18" s="80">
        <v>1302.25</v>
      </c>
      <c r="K18" s="36"/>
      <c r="M18" s="60"/>
      <c r="N18" s="36"/>
    </row>
    <row r="19">
      <c r="A19" s="82" t="s">
        <v>57</v>
      </c>
      <c r="B19" s="76">
        <v>16750.88</v>
      </c>
      <c r="C19" s="76">
        <v>822.0</v>
      </c>
      <c r="D19" s="76">
        <v>2020.0</v>
      </c>
      <c r="E19" s="78">
        <f t="shared" si="3"/>
        <v>20.37819951</v>
      </c>
      <c r="I19" s="31" t="s">
        <v>63</v>
      </c>
      <c r="J19" s="80">
        <v>1364.0</v>
      </c>
      <c r="K19" s="36"/>
      <c r="M19" s="52"/>
      <c r="N19" s="52"/>
    </row>
    <row r="20">
      <c r="A20" s="74" t="s">
        <v>64</v>
      </c>
      <c r="B20" s="75">
        <v>5924.75</v>
      </c>
      <c r="C20" s="76">
        <v>279.0</v>
      </c>
      <c r="D20" s="77">
        <v>2020.0</v>
      </c>
      <c r="E20" s="78">
        <f t="shared" si="3"/>
        <v>21.23566308</v>
      </c>
      <c r="G20" s="83"/>
      <c r="I20" s="31" t="s">
        <v>65</v>
      </c>
      <c r="J20" s="80">
        <v>1603.5</v>
      </c>
      <c r="K20" s="36"/>
      <c r="N20" s="60"/>
    </row>
    <row r="21">
      <c r="A21" s="81" t="s">
        <v>64</v>
      </c>
      <c r="B21" s="76">
        <v>4038.45</v>
      </c>
      <c r="C21" s="76">
        <v>184.0</v>
      </c>
      <c r="D21" s="76">
        <v>2021.0</v>
      </c>
      <c r="E21" s="78">
        <f t="shared" si="3"/>
        <v>21.94809783</v>
      </c>
      <c r="G21" s="83"/>
      <c r="I21" s="31" t="s">
        <v>66</v>
      </c>
      <c r="J21" s="80">
        <v>1695.95</v>
      </c>
      <c r="N21" s="60"/>
    </row>
    <row r="22">
      <c r="A22" s="81" t="s">
        <v>67</v>
      </c>
      <c r="B22" s="76">
        <v>80573.37</v>
      </c>
      <c r="C22" s="76">
        <v>3521.0</v>
      </c>
      <c r="D22" s="76">
        <v>2021.0</v>
      </c>
      <c r="E22" s="78">
        <f t="shared" si="3"/>
        <v>22.88366089</v>
      </c>
      <c r="G22" s="83"/>
      <c r="I22" s="79" t="s">
        <v>68</v>
      </c>
      <c r="J22" s="80">
        <v>4168.255</v>
      </c>
      <c r="N22" s="84"/>
    </row>
    <row r="23">
      <c r="A23" s="74" t="s">
        <v>69</v>
      </c>
      <c r="B23" s="75">
        <v>142134.97</v>
      </c>
      <c r="C23" s="76">
        <v>6126.0</v>
      </c>
      <c r="D23" s="77">
        <v>2020.0</v>
      </c>
      <c r="E23" s="78">
        <f t="shared" si="3"/>
        <v>23.20192132</v>
      </c>
      <c r="G23" s="83"/>
      <c r="I23" s="31" t="s">
        <v>70</v>
      </c>
      <c r="J23" s="80">
        <v>6429.554</v>
      </c>
    </row>
    <row r="24">
      <c r="A24" s="74" t="s">
        <v>67</v>
      </c>
      <c r="B24" s="75">
        <v>94699.48</v>
      </c>
      <c r="C24" s="76">
        <v>4072.0</v>
      </c>
      <c r="D24" s="77">
        <v>2020.0</v>
      </c>
      <c r="E24" s="78">
        <f t="shared" si="3"/>
        <v>23.25625737</v>
      </c>
      <c r="I24" s="79" t="s">
        <v>71</v>
      </c>
      <c r="J24" s="80">
        <v>8340.255</v>
      </c>
    </row>
    <row r="25">
      <c r="A25" s="74" t="s">
        <v>72</v>
      </c>
      <c r="B25" s="75">
        <v>1448788.44</v>
      </c>
      <c r="C25" s="76">
        <v>62093.0</v>
      </c>
      <c r="D25" s="77">
        <v>2020.0</v>
      </c>
      <c r="E25" s="78">
        <f t="shared" si="3"/>
        <v>23.33255665</v>
      </c>
      <c r="I25" s="79" t="s">
        <v>73</v>
      </c>
      <c r="J25" s="80">
        <v>10083.9449999999</v>
      </c>
    </row>
    <row r="26">
      <c r="A26" s="81" t="s">
        <v>72</v>
      </c>
      <c r="B26" s="76">
        <v>1549517.23</v>
      </c>
      <c r="C26" s="76">
        <v>65425.0</v>
      </c>
      <c r="D26" s="76">
        <v>2021.0</v>
      </c>
      <c r="E26" s="78">
        <f t="shared" si="3"/>
        <v>23.68387054</v>
      </c>
      <c r="I26" s="79" t="s">
        <v>74</v>
      </c>
      <c r="J26" s="80">
        <v>10940.9525</v>
      </c>
      <c r="K26" s="60"/>
      <c r="L26" s="59"/>
    </row>
    <row r="27">
      <c r="A27" s="85" t="s">
        <v>75</v>
      </c>
      <c r="B27" s="86">
        <v>384743.41</v>
      </c>
      <c r="C27" s="76">
        <v>16156.0</v>
      </c>
      <c r="D27" s="86">
        <v>2020.0</v>
      </c>
      <c r="E27" s="78">
        <f t="shared" si="3"/>
        <v>23.81427395</v>
      </c>
      <c r="I27" s="87" t="s">
        <v>76</v>
      </c>
      <c r="J27" s="80">
        <v>11872.675</v>
      </c>
      <c r="K27" s="60"/>
      <c r="L27" s="59"/>
    </row>
    <row r="28">
      <c r="A28" s="81" t="s">
        <v>77</v>
      </c>
      <c r="B28" s="76">
        <v>651996.57</v>
      </c>
      <c r="C28" s="76">
        <v>26202.0</v>
      </c>
      <c r="D28" s="76">
        <v>2021.0</v>
      </c>
      <c r="E28" s="78">
        <f t="shared" si="3"/>
        <v>24.88346577</v>
      </c>
      <c r="I28" s="87" t="s">
        <v>78</v>
      </c>
      <c r="J28" s="80">
        <v>11883.57</v>
      </c>
      <c r="K28" s="60"/>
      <c r="L28" s="59"/>
    </row>
    <row r="29">
      <c r="A29" s="74" t="s">
        <v>77</v>
      </c>
      <c r="B29" s="75">
        <v>978245.84</v>
      </c>
      <c r="C29" s="76">
        <v>38926.0</v>
      </c>
      <c r="D29" s="77">
        <v>2020.0</v>
      </c>
      <c r="E29" s="78">
        <f t="shared" si="3"/>
        <v>25.13091096</v>
      </c>
      <c r="I29" s="88" t="s">
        <v>79</v>
      </c>
      <c r="J29" s="80">
        <v>12923.81</v>
      </c>
      <c r="K29" s="60"/>
      <c r="L29" s="59"/>
      <c r="M29" s="60"/>
    </row>
    <row r="30">
      <c r="A30" s="89" t="s">
        <v>75</v>
      </c>
      <c r="B30" s="76">
        <v>649042.67</v>
      </c>
      <c r="C30" s="76">
        <v>24553.0</v>
      </c>
      <c r="D30" s="76">
        <v>2021.0</v>
      </c>
      <c r="E30" s="78">
        <f t="shared" si="3"/>
        <v>26.43435303</v>
      </c>
      <c r="I30" s="88" t="s">
        <v>80</v>
      </c>
      <c r="J30" s="80">
        <v>13178.385</v>
      </c>
      <c r="K30" s="60"/>
      <c r="L30" s="59"/>
      <c r="M30" s="60"/>
    </row>
    <row r="31">
      <c r="A31" s="90" t="s">
        <v>69</v>
      </c>
      <c r="B31" s="76">
        <v>133322.88</v>
      </c>
      <c r="C31" s="76">
        <v>4761.0</v>
      </c>
      <c r="D31" s="76">
        <v>2021.0</v>
      </c>
      <c r="E31" s="78">
        <f t="shared" si="3"/>
        <v>28.00312539</v>
      </c>
      <c r="I31" s="31" t="s">
        <v>81</v>
      </c>
      <c r="J31" s="80">
        <v>15373.7499999999</v>
      </c>
      <c r="K31" s="60"/>
      <c r="L31" s="59"/>
      <c r="M31" s="60"/>
    </row>
    <row r="32">
      <c r="A32" s="81" t="s">
        <v>55</v>
      </c>
      <c r="B32" s="76">
        <v>2532.86</v>
      </c>
      <c r="C32" s="76">
        <v>87.0</v>
      </c>
      <c r="D32" s="76">
        <v>2022.0</v>
      </c>
      <c r="E32" s="78">
        <f t="shared" si="3"/>
        <v>29.11333333</v>
      </c>
      <c r="I32" s="31" t="s">
        <v>82</v>
      </c>
      <c r="J32" s="80">
        <v>20626.66</v>
      </c>
      <c r="K32" s="60"/>
      <c r="L32" s="59"/>
      <c r="M32" s="60"/>
    </row>
    <row r="33">
      <c r="A33" s="81" t="s">
        <v>60</v>
      </c>
      <c r="B33" s="76">
        <v>10976.0625</v>
      </c>
      <c r="C33" s="76">
        <v>336.0</v>
      </c>
      <c r="D33" s="76">
        <v>2022.0</v>
      </c>
      <c r="E33" s="78">
        <f t="shared" si="3"/>
        <v>32.66685268</v>
      </c>
      <c r="I33" s="79" t="s">
        <v>83</v>
      </c>
      <c r="J33" s="80">
        <v>26767.6025</v>
      </c>
      <c r="K33" s="60"/>
      <c r="L33" s="59"/>
      <c r="M33" s="60"/>
    </row>
    <row r="34">
      <c r="A34" s="81" t="s">
        <v>57</v>
      </c>
      <c r="B34" s="76">
        <v>56865.52</v>
      </c>
      <c r="C34" s="76">
        <v>1729.0</v>
      </c>
      <c r="D34" s="76">
        <v>2022.0</v>
      </c>
      <c r="E34" s="78">
        <f t="shared" si="3"/>
        <v>32.8892539</v>
      </c>
      <c r="I34" s="31" t="s">
        <v>84</v>
      </c>
      <c r="J34" s="80">
        <v>26811.05875</v>
      </c>
      <c r="K34" s="60"/>
      <c r="L34" s="59"/>
      <c r="M34" s="60"/>
    </row>
    <row r="35">
      <c r="A35" s="74" t="s">
        <v>85</v>
      </c>
      <c r="B35" s="75">
        <v>16504.5</v>
      </c>
      <c r="C35" s="76">
        <v>489.0</v>
      </c>
      <c r="D35" s="77">
        <v>2020.0</v>
      </c>
      <c r="E35" s="78">
        <f t="shared" si="3"/>
        <v>33.75153374</v>
      </c>
      <c r="I35" s="31" t="s">
        <v>86</v>
      </c>
      <c r="J35" s="80">
        <v>41919.0869999999</v>
      </c>
      <c r="K35" s="91"/>
      <c r="L35" s="92"/>
    </row>
    <row r="36">
      <c r="A36" s="81" t="s">
        <v>67</v>
      </c>
      <c r="B36" s="76">
        <v>285210.9385</v>
      </c>
      <c r="C36" s="76">
        <v>8338.0</v>
      </c>
      <c r="D36" s="76">
        <v>2022.0</v>
      </c>
      <c r="E36" s="78">
        <f t="shared" si="3"/>
        <v>34.20615717</v>
      </c>
      <c r="I36" s="31" t="s">
        <v>87</v>
      </c>
      <c r="J36" s="80">
        <v>45581.6124999999</v>
      </c>
    </row>
    <row r="37">
      <c r="A37" s="81" t="s">
        <v>85</v>
      </c>
      <c r="B37" s="76">
        <v>20297.13</v>
      </c>
      <c r="C37" s="76">
        <v>587.0</v>
      </c>
      <c r="D37" s="76">
        <v>2021.0</v>
      </c>
      <c r="E37" s="78">
        <f t="shared" si="3"/>
        <v>34.57773424</v>
      </c>
      <c r="I37" s="31" t="s">
        <v>88</v>
      </c>
      <c r="J37" s="80">
        <v>47541.125</v>
      </c>
    </row>
    <row r="38">
      <c r="A38" s="81" t="s">
        <v>72</v>
      </c>
      <c r="B38" s="76">
        <v>4934936.352</v>
      </c>
      <c r="C38" s="76">
        <v>137714.0</v>
      </c>
      <c r="D38" s="76">
        <v>2022.0</v>
      </c>
      <c r="E38" s="78">
        <f t="shared" si="3"/>
        <v>35.83467441</v>
      </c>
      <c r="I38" s="31" t="s">
        <v>89</v>
      </c>
      <c r="J38" s="80">
        <v>51777.9974999999</v>
      </c>
    </row>
    <row r="39">
      <c r="A39" s="81" t="s">
        <v>69</v>
      </c>
      <c r="B39" s="76">
        <v>341456.8635</v>
      </c>
      <c r="C39" s="76">
        <v>9361.0</v>
      </c>
      <c r="D39" s="76">
        <v>2022.0</v>
      </c>
      <c r="E39" s="78">
        <f t="shared" si="3"/>
        <v>36.47653707</v>
      </c>
      <c r="I39" s="31" t="s">
        <v>90</v>
      </c>
      <c r="J39" s="80">
        <v>53610.0044999999</v>
      </c>
    </row>
    <row r="40">
      <c r="A40" s="81" t="s">
        <v>75</v>
      </c>
      <c r="B40" s="76">
        <v>1708191.981</v>
      </c>
      <c r="C40" s="76">
        <v>44780.0</v>
      </c>
      <c r="D40" s="76">
        <v>2022.0</v>
      </c>
      <c r="E40" s="78">
        <f t="shared" si="3"/>
        <v>38.1463149</v>
      </c>
      <c r="I40" s="31" t="s">
        <v>91</v>
      </c>
      <c r="J40" s="80">
        <v>55541.8125</v>
      </c>
    </row>
    <row r="41">
      <c r="A41" s="81" t="s">
        <v>77</v>
      </c>
      <c r="B41" s="76">
        <v>2655940.801</v>
      </c>
      <c r="C41" s="76">
        <v>68196.0</v>
      </c>
      <c r="D41" s="76">
        <v>2022.0</v>
      </c>
      <c r="E41" s="78">
        <f t="shared" si="3"/>
        <v>38.94569771</v>
      </c>
      <c r="I41" s="31" t="s">
        <v>92</v>
      </c>
      <c r="J41" s="80">
        <v>123573.043</v>
      </c>
    </row>
    <row r="42">
      <c r="A42" s="81" t="s">
        <v>64</v>
      </c>
      <c r="B42" s="76">
        <v>12136.104</v>
      </c>
      <c r="C42" s="76">
        <v>250.0</v>
      </c>
      <c r="D42" s="76">
        <v>2022.0</v>
      </c>
      <c r="E42" s="78">
        <f t="shared" si="3"/>
        <v>48.544416</v>
      </c>
      <c r="I42" s="40" t="s">
        <v>93</v>
      </c>
      <c r="J42" s="80">
        <v>181432.9595</v>
      </c>
    </row>
    <row r="43">
      <c r="A43" s="81" t="s">
        <v>85</v>
      </c>
      <c r="B43" s="76">
        <v>56895.4545</v>
      </c>
      <c r="C43" s="76">
        <v>1052.0</v>
      </c>
      <c r="D43" s="76">
        <v>2022.0</v>
      </c>
      <c r="E43" s="78">
        <f t="shared" si="3"/>
        <v>54.08313165</v>
      </c>
      <c r="I43" s="40" t="s">
        <v>94</v>
      </c>
      <c r="J43" s="80">
        <v>374258.92975</v>
      </c>
    </row>
    <row r="44">
      <c r="I44" s="40" t="s">
        <v>95</v>
      </c>
      <c r="J44" s="80">
        <v>429798.249</v>
      </c>
    </row>
    <row r="45">
      <c r="A45" s="93" t="s">
        <v>96</v>
      </c>
      <c r="B45" s="93" t="s">
        <v>97</v>
      </c>
      <c r="I45" s="40" t="s">
        <v>98</v>
      </c>
      <c r="J45" s="80">
        <v>432780.032</v>
      </c>
    </row>
    <row r="46">
      <c r="A46" s="72" t="s">
        <v>40</v>
      </c>
      <c r="B46" s="72" t="s">
        <v>41</v>
      </c>
      <c r="I46" s="40" t="s">
        <v>99</v>
      </c>
      <c r="J46" s="80">
        <v>433963.754</v>
      </c>
    </row>
    <row r="47">
      <c r="A47" s="94" t="s">
        <v>100</v>
      </c>
      <c r="B47" s="95">
        <v>17.37</v>
      </c>
      <c r="I47" s="31" t="s">
        <v>101</v>
      </c>
      <c r="J47" s="80">
        <v>437103.13425</v>
      </c>
    </row>
    <row r="48">
      <c r="A48" s="94" t="s">
        <v>102</v>
      </c>
      <c r="B48" s="95">
        <v>12.12</v>
      </c>
      <c r="I48" s="31" t="s">
        <v>103</v>
      </c>
      <c r="J48" s="80">
        <v>2741978.06099999</v>
      </c>
    </row>
    <row r="49">
      <c r="A49" s="94" t="s">
        <v>104</v>
      </c>
      <c r="B49" s="95">
        <v>8.31</v>
      </c>
      <c r="I49" s="31" t="s">
        <v>105</v>
      </c>
      <c r="J49" s="80">
        <v>1.0662136088E7</v>
      </c>
    </row>
    <row r="50">
      <c r="A50" s="94" t="s">
        <v>106</v>
      </c>
      <c r="B50" s="95">
        <v>7.98</v>
      </c>
    </row>
    <row r="51">
      <c r="A51" s="94" t="s">
        <v>107</v>
      </c>
      <c r="B51" s="95">
        <v>7.91</v>
      </c>
    </row>
    <row r="52">
      <c r="A52" s="94" t="s">
        <v>108</v>
      </c>
      <c r="B52" s="95">
        <v>7.9</v>
      </c>
    </row>
    <row r="53">
      <c r="A53" s="94" t="s">
        <v>109</v>
      </c>
      <c r="B53" s="95">
        <v>7.72</v>
      </c>
    </row>
    <row r="54">
      <c r="A54" s="94" t="s">
        <v>110</v>
      </c>
      <c r="B54" s="95">
        <v>7.49</v>
      </c>
    </row>
    <row r="55">
      <c r="A55" s="94" t="s">
        <v>111</v>
      </c>
      <c r="B55" s="95">
        <v>7.43</v>
      </c>
    </row>
    <row r="56">
      <c r="A56" s="94" t="s">
        <v>112</v>
      </c>
      <c r="B56" s="95">
        <v>7.32</v>
      </c>
    </row>
    <row r="57">
      <c r="A57" s="94" t="s">
        <v>113</v>
      </c>
      <c r="B57" s="95">
        <v>7.25</v>
      </c>
    </row>
    <row r="58">
      <c r="A58" s="94" t="s">
        <v>114</v>
      </c>
      <c r="B58" s="95">
        <v>7.24</v>
      </c>
    </row>
    <row r="59">
      <c r="A59" s="94" t="s">
        <v>115</v>
      </c>
      <c r="B59" s="95">
        <v>7.17</v>
      </c>
    </row>
    <row r="60">
      <c r="A60" s="94" t="s">
        <v>116</v>
      </c>
      <c r="B60" s="95">
        <v>7.1</v>
      </c>
    </row>
    <row r="61">
      <c r="A61" s="94" t="s">
        <v>117</v>
      </c>
      <c r="B61" s="95">
        <v>7.09</v>
      </c>
    </row>
    <row r="62">
      <c r="A62" s="94" t="s">
        <v>118</v>
      </c>
      <c r="B62" s="95">
        <v>7.08</v>
      </c>
    </row>
    <row r="63">
      <c r="A63" s="94" t="s">
        <v>119</v>
      </c>
      <c r="B63" s="95">
        <v>7.02</v>
      </c>
    </row>
    <row r="64">
      <c r="A64" s="94" t="s">
        <v>120</v>
      </c>
      <c r="B64" s="95">
        <v>7.0</v>
      </c>
    </row>
    <row r="65">
      <c r="A65" s="94" t="s">
        <v>121</v>
      </c>
      <c r="B65" s="95">
        <v>6.97</v>
      </c>
    </row>
    <row r="66">
      <c r="A66" s="94" t="s">
        <v>122</v>
      </c>
      <c r="B66" s="95">
        <v>6.96</v>
      </c>
    </row>
    <row r="67">
      <c r="A67" s="94" t="s">
        <v>123</v>
      </c>
      <c r="B67" s="95">
        <v>6.88</v>
      </c>
    </row>
    <row r="68">
      <c r="A68" s="94" t="s">
        <v>124</v>
      </c>
      <c r="B68" s="95">
        <v>6.86</v>
      </c>
    </row>
    <row r="69">
      <c r="A69" s="94" t="s">
        <v>125</v>
      </c>
      <c r="B69" s="95">
        <v>6.79</v>
      </c>
    </row>
    <row r="70">
      <c r="A70" s="94" t="s">
        <v>126</v>
      </c>
      <c r="B70" s="95">
        <v>6.72</v>
      </c>
    </row>
    <row r="71">
      <c r="A71" s="94" t="s">
        <v>127</v>
      </c>
      <c r="B71" s="95">
        <v>6.71</v>
      </c>
    </row>
    <row r="72">
      <c r="A72" s="94" t="s">
        <v>128</v>
      </c>
      <c r="B72" s="95">
        <v>6.7</v>
      </c>
    </row>
    <row r="73">
      <c r="A73" s="94" t="s">
        <v>129</v>
      </c>
      <c r="B73" s="95">
        <v>6.67</v>
      </c>
    </row>
    <row r="74">
      <c r="A74" s="94" t="s">
        <v>130</v>
      </c>
      <c r="B74" s="95">
        <v>6.65</v>
      </c>
    </row>
    <row r="75">
      <c r="A75" s="94" t="s">
        <v>131</v>
      </c>
      <c r="B75" s="95">
        <v>6.62</v>
      </c>
    </row>
    <row r="76">
      <c r="A76" s="94" t="s">
        <v>132</v>
      </c>
      <c r="B76" s="95">
        <v>6.58</v>
      </c>
    </row>
    <row r="77">
      <c r="A77" s="94" t="s">
        <v>133</v>
      </c>
      <c r="B77" s="95">
        <v>6.56</v>
      </c>
    </row>
    <row r="78">
      <c r="A78" s="94" t="s">
        <v>134</v>
      </c>
      <c r="B78" s="95">
        <v>6.5</v>
      </c>
    </row>
    <row r="79">
      <c r="A79" s="94" t="s">
        <v>135</v>
      </c>
      <c r="B79" s="95">
        <v>6.47</v>
      </c>
    </row>
    <row r="80">
      <c r="A80" s="94" t="s">
        <v>136</v>
      </c>
      <c r="B80" s="95">
        <v>6.45</v>
      </c>
    </row>
    <row r="81">
      <c r="A81" s="94" t="s">
        <v>137</v>
      </c>
      <c r="B81" s="95">
        <v>6.45</v>
      </c>
    </row>
    <row r="82">
      <c r="A82" s="94" t="s">
        <v>138</v>
      </c>
      <c r="B82" s="95">
        <v>6.42</v>
      </c>
    </row>
    <row r="83">
      <c r="A83" s="94" t="s">
        <v>139</v>
      </c>
      <c r="B83" s="95">
        <v>6.39</v>
      </c>
    </row>
    <row r="84">
      <c r="A84" s="94" t="s">
        <v>140</v>
      </c>
      <c r="B84" s="95">
        <v>6.38</v>
      </c>
    </row>
    <row r="85">
      <c r="A85" s="94" t="s">
        <v>141</v>
      </c>
      <c r="B85" s="95">
        <v>6.35</v>
      </c>
    </row>
    <row r="86">
      <c r="A86" s="94" t="s">
        <v>142</v>
      </c>
      <c r="B86" s="95">
        <v>6.34</v>
      </c>
    </row>
    <row r="87">
      <c r="A87" s="94" t="s">
        <v>143</v>
      </c>
      <c r="B87" s="95">
        <v>6.33</v>
      </c>
    </row>
    <row r="88">
      <c r="A88" s="94" t="s">
        <v>144</v>
      </c>
      <c r="B88" s="95">
        <v>6.29</v>
      </c>
    </row>
    <row r="89">
      <c r="A89" s="94" t="s">
        <v>145</v>
      </c>
      <c r="B89" s="95">
        <v>6.28</v>
      </c>
    </row>
    <row r="90">
      <c r="A90" s="94" t="s">
        <v>146</v>
      </c>
      <c r="B90" s="95">
        <v>6.26</v>
      </c>
    </row>
    <row r="91">
      <c r="A91" s="94" t="s">
        <v>147</v>
      </c>
      <c r="B91" s="95">
        <v>6.26</v>
      </c>
    </row>
    <row r="92">
      <c r="A92" s="94" t="s">
        <v>148</v>
      </c>
      <c r="B92" s="95">
        <v>6.25</v>
      </c>
    </row>
    <row r="93">
      <c r="A93" s="94" t="s">
        <v>149</v>
      </c>
      <c r="B93" s="95">
        <v>6.24</v>
      </c>
    </row>
    <row r="94">
      <c r="A94" s="94" t="s">
        <v>150</v>
      </c>
      <c r="B94" s="95">
        <v>6.21</v>
      </c>
    </row>
    <row r="95">
      <c r="A95" s="94" t="s">
        <v>151</v>
      </c>
      <c r="B95" s="95">
        <v>6.21</v>
      </c>
    </row>
    <row r="96">
      <c r="A96" s="94" t="s">
        <v>152</v>
      </c>
      <c r="B96" s="95">
        <v>6.14</v>
      </c>
    </row>
    <row r="97">
      <c r="A97" s="94" t="s">
        <v>153</v>
      </c>
      <c r="B97" s="95">
        <v>6.11</v>
      </c>
    </row>
    <row r="98">
      <c r="A98" s="94" t="s">
        <v>154</v>
      </c>
      <c r="B98" s="95">
        <v>6.06</v>
      </c>
    </row>
    <row r="99">
      <c r="A99" s="94" t="s">
        <v>155</v>
      </c>
      <c r="B99" s="95">
        <v>6.05</v>
      </c>
    </row>
    <row r="100">
      <c r="A100" s="94" t="s">
        <v>156</v>
      </c>
      <c r="B100" s="95">
        <v>6.05</v>
      </c>
    </row>
    <row r="101">
      <c r="A101" s="94" t="s">
        <v>157</v>
      </c>
      <c r="B101" s="95">
        <v>6.05</v>
      </c>
    </row>
    <row r="102">
      <c r="A102" s="94" t="s">
        <v>158</v>
      </c>
      <c r="B102" s="95">
        <v>6.05</v>
      </c>
    </row>
    <row r="103">
      <c r="A103" s="94" t="s">
        <v>159</v>
      </c>
      <c r="B103" s="95">
        <v>6.04</v>
      </c>
    </row>
    <row r="104">
      <c r="A104" s="94" t="s">
        <v>160</v>
      </c>
      <c r="B104" s="95">
        <v>6.0</v>
      </c>
    </row>
    <row r="105">
      <c r="A105" s="94" t="s">
        <v>161</v>
      </c>
      <c r="B105" s="95">
        <v>5.98</v>
      </c>
    </row>
    <row r="106">
      <c r="A106" s="94" t="s">
        <v>162</v>
      </c>
      <c r="B106" s="95">
        <v>5.84</v>
      </c>
    </row>
    <row r="107">
      <c r="A107" s="94" t="s">
        <v>163</v>
      </c>
      <c r="B107" s="95">
        <v>5.84</v>
      </c>
    </row>
    <row r="108">
      <c r="A108" s="94" t="s">
        <v>164</v>
      </c>
      <c r="B108" s="95">
        <v>5.81</v>
      </c>
    </row>
    <row r="109">
      <c r="A109" s="94" t="s">
        <v>165</v>
      </c>
      <c r="B109" s="95">
        <v>5.79</v>
      </c>
    </row>
    <row r="110">
      <c r="A110" s="94" t="s">
        <v>166</v>
      </c>
      <c r="B110" s="95">
        <v>5.74</v>
      </c>
    </row>
    <row r="111">
      <c r="A111" s="94" t="s">
        <v>167</v>
      </c>
      <c r="B111" s="95">
        <v>5.58</v>
      </c>
    </row>
    <row r="112">
      <c r="A112" s="94" t="s">
        <v>168</v>
      </c>
      <c r="B112" s="95">
        <v>5.56</v>
      </c>
    </row>
    <row r="113">
      <c r="A113" s="94" t="s">
        <v>169</v>
      </c>
      <c r="B113" s="95">
        <v>5.35</v>
      </c>
    </row>
    <row r="114">
      <c r="A114" s="94" t="s">
        <v>170</v>
      </c>
      <c r="B114" s="95">
        <v>5.34</v>
      </c>
    </row>
    <row r="115">
      <c r="A115" s="94" t="s">
        <v>171</v>
      </c>
      <c r="B115" s="95">
        <v>5.33</v>
      </c>
    </row>
    <row r="116">
      <c r="A116" s="94" t="s">
        <v>172</v>
      </c>
      <c r="B116" s="95">
        <v>5.27</v>
      </c>
    </row>
    <row r="117">
      <c r="A117" s="96" t="s">
        <v>173</v>
      </c>
      <c r="B117" s="97">
        <v>5.0</v>
      </c>
      <c r="C117" s="49" t="s">
        <v>19</v>
      </c>
      <c r="D117" s="50" t="s">
        <v>42</v>
      </c>
      <c r="E117" s="49" t="s">
        <v>43</v>
      </c>
      <c r="F117" s="51" t="s">
        <v>44</v>
      </c>
      <c r="G117" s="49" t="s">
        <v>45</v>
      </c>
    </row>
  </sheetData>
  <autoFilter ref="$A$45:$B$117">
    <sortState ref="A45:B117">
      <sortCondition descending="1" ref="B45:B117"/>
    </sortState>
  </autoFilter>
  <mergeCells count="2">
    <mergeCell ref="A11:E11"/>
    <mergeCell ref="A127:E127"/>
  </mergeCells>
  <hyperlinks>
    <hyperlink r:id="rId1" ref="I13"/>
    <hyperlink r:id="rId2" ref="I16"/>
    <hyperlink r:id="rId3" ref="I17"/>
    <hyperlink r:id="rId4" ref="I18"/>
    <hyperlink r:id="rId5" ref="I22"/>
    <hyperlink r:id="rId6" ref="I24"/>
    <hyperlink r:id="rId7" ref="I25"/>
    <hyperlink r:id="rId8" ref="I26"/>
    <hyperlink r:id="rId9" ref="I29"/>
    <hyperlink r:id="rId10" ref="I30"/>
    <hyperlink r:id="rId11" ref="I33"/>
  </hyperlinks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4" max="4" width="16.38"/>
    <col customWidth="1" min="5" max="5" width="13.5"/>
    <col customWidth="1" min="6" max="6" width="10.88"/>
    <col customWidth="1" min="10" max="10" width="20.88"/>
  </cols>
  <sheetData>
    <row r="1">
      <c r="A1" s="98" t="s">
        <v>174</v>
      </c>
      <c r="B1" s="98" t="s">
        <v>175</v>
      </c>
      <c r="C1" s="98" t="s">
        <v>176</v>
      </c>
      <c r="D1" s="98" t="s">
        <v>177</v>
      </c>
      <c r="E1" s="98" t="s">
        <v>178</v>
      </c>
      <c r="H1" s="99" t="s">
        <v>19</v>
      </c>
      <c r="I1" s="99" t="s">
        <v>114</v>
      </c>
      <c r="J1" s="100" t="s">
        <v>179</v>
      </c>
      <c r="L1" s="31" t="s">
        <v>180</v>
      </c>
      <c r="M1" s="31" t="s">
        <v>96</v>
      </c>
      <c r="N1" s="101" t="s">
        <v>181</v>
      </c>
    </row>
    <row r="2">
      <c r="A2" s="98" t="s">
        <v>182</v>
      </c>
      <c r="B2" s="44"/>
      <c r="C2" s="44"/>
      <c r="D2" s="44"/>
      <c r="E2" s="44"/>
      <c r="H2" s="30">
        <v>2021.0</v>
      </c>
      <c r="I2" s="31" t="s">
        <v>146</v>
      </c>
      <c r="J2" s="30">
        <v>20.4962345679012</v>
      </c>
      <c r="L2" s="30">
        <v>2020.0</v>
      </c>
      <c r="M2" s="31" t="s">
        <v>106</v>
      </c>
      <c r="N2" s="30">
        <v>1.0</v>
      </c>
    </row>
    <row r="3">
      <c r="A3" s="98" t="s">
        <v>183</v>
      </c>
      <c r="B3" s="48">
        <v>20137.0</v>
      </c>
      <c r="C3" s="48">
        <v>17900.0</v>
      </c>
      <c r="D3" s="48">
        <v>2237.0</v>
      </c>
      <c r="E3" s="42">
        <v>0.125</v>
      </c>
      <c r="H3" s="30">
        <v>2020.0</v>
      </c>
      <c r="I3" s="31" t="s">
        <v>170</v>
      </c>
      <c r="J3" s="30">
        <v>20.5071328671328</v>
      </c>
      <c r="L3" s="30">
        <v>2020.0</v>
      </c>
      <c r="M3" s="31" t="s">
        <v>112</v>
      </c>
      <c r="N3" s="30">
        <v>1.0</v>
      </c>
    </row>
    <row r="4">
      <c r="A4" s="98" t="s">
        <v>184</v>
      </c>
      <c r="B4" s="48">
        <v>35727.0</v>
      </c>
      <c r="C4" s="48">
        <v>33047.0</v>
      </c>
      <c r="D4" s="48">
        <v>2680.0</v>
      </c>
      <c r="E4" s="42">
        <v>0.0811</v>
      </c>
      <c r="H4" s="30">
        <v>2020.0</v>
      </c>
      <c r="I4" s="31" t="s">
        <v>139</v>
      </c>
      <c r="J4" s="30">
        <v>20.7932150313152</v>
      </c>
      <c r="L4" s="30">
        <v>2020.0</v>
      </c>
      <c r="M4" s="31" t="s">
        <v>136</v>
      </c>
      <c r="N4" s="30">
        <v>1.0</v>
      </c>
    </row>
    <row r="5">
      <c r="A5" s="98" t="s">
        <v>185</v>
      </c>
      <c r="B5" s="48">
        <v>25296.0</v>
      </c>
      <c r="C5" s="48">
        <v>23069.0</v>
      </c>
      <c r="D5" s="48">
        <v>2227.0</v>
      </c>
      <c r="E5" s="42">
        <v>0.0965</v>
      </c>
      <c r="H5" s="30">
        <v>2021.0</v>
      </c>
      <c r="I5" s="31" t="s">
        <v>112</v>
      </c>
      <c r="J5" s="30">
        <v>20.7939285714285</v>
      </c>
      <c r="L5" s="30">
        <v>2021.0</v>
      </c>
      <c r="M5" s="31" t="s">
        <v>157</v>
      </c>
      <c r="N5" s="30">
        <v>1.0</v>
      </c>
    </row>
    <row r="6">
      <c r="A6" s="98" t="s">
        <v>186</v>
      </c>
      <c r="B6" s="48">
        <v>26053.0</v>
      </c>
      <c r="C6" s="48">
        <v>24764.0</v>
      </c>
      <c r="D6" s="48">
        <v>1289.0</v>
      </c>
      <c r="E6" s="42">
        <v>0.0521</v>
      </c>
      <c r="H6" s="30">
        <v>2021.0</v>
      </c>
      <c r="I6" s="31" t="s">
        <v>139</v>
      </c>
      <c r="J6" s="30">
        <v>20.8256912442396</v>
      </c>
      <c r="L6" s="30">
        <v>2021.0</v>
      </c>
      <c r="M6" s="31" t="s">
        <v>138</v>
      </c>
      <c r="N6" s="30">
        <v>1.0</v>
      </c>
    </row>
    <row r="7">
      <c r="A7" s="98" t="s">
        <v>187</v>
      </c>
      <c r="B7" s="48">
        <v>12756.0</v>
      </c>
      <c r="C7" s="48">
        <v>11756.0</v>
      </c>
      <c r="D7" s="48">
        <v>1000.0</v>
      </c>
      <c r="E7" s="42">
        <v>0.0851</v>
      </c>
      <c r="H7" s="30">
        <v>2021.0</v>
      </c>
      <c r="I7" s="31" t="s">
        <v>141</v>
      </c>
      <c r="J7" s="30">
        <v>21.1332467532467</v>
      </c>
      <c r="L7" s="30">
        <v>2021.0</v>
      </c>
      <c r="M7" s="31" t="s">
        <v>106</v>
      </c>
      <c r="N7" s="30">
        <v>1.00452488687782</v>
      </c>
    </row>
    <row r="8">
      <c r="A8" s="98" t="s">
        <v>188</v>
      </c>
      <c r="B8" s="48">
        <v>30439.0</v>
      </c>
      <c r="C8" s="48">
        <v>28589.0</v>
      </c>
      <c r="D8" s="48">
        <v>1850.0</v>
      </c>
      <c r="E8" s="42">
        <v>0.0647</v>
      </c>
      <c r="H8" s="30">
        <v>2020.0</v>
      </c>
      <c r="I8" s="31" t="s">
        <v>112</v>
      </c>
      <c r="J8" s="30">
        <v>21.1541346153846</v>
      </c>
      <c r="L8" s="30">
        <v>2020.0</v>
      </c>
      <c r="M8" s="31" t="s">
        <v>146</v>
      </c>
      <c r="N8" s="30">
        <v>1.0050505050505</v>
      </c>
    </row>
    <row r="9">
      <c r="A9" s="98" t="s">
        <v>189</v>
      </c>
      <c r="B9" s="48">
        <v>22350.0</v>
      </c>
      <c r="C9" s="48">
        <v>19812.0</v>
      </c>
      <c r="D9" s="48">
        <v>2538.0</v>
      </c>
      <c r="E9" s="42">
        <v>0.1281</v>
      </c>
      <c r="H9" s="30">
        <v>2020.0</v>
      </c>
      <c r="I9" s="31" t="s">
        <v>147</v>
      </c>
      <c r="J9" s="30">
        <v>21.2421454545454</v>
      </c>
      <c r="L9" s="30">
        <v>2021.0</v>
      </c>
      <c r="M9" s="31" t="s">
        <v>146</v>
      </c>
      <c r="N9" s="30">
        <v>1.00531914893617</v>
      </c>
    </row>
    <row r="10">
      <c r="A10" s="98" t="s">
        <v>190</v>
      </c>
      <c r="B10" s="48">
        <v>40987.0</v>
      </c>
      <c r="C10" s="48">
        <v>35830.0</v>
      </c>
      <c r="D10" s="48">
        <v>5157.0</v>
      </c>
      <c r="E10" s="42">
        <v>0.1439</v>
      </c>
      <c r="H10" s="30">
        <v>2020.0</v>
      </c>
      <c r="I10" s="31" t="s">
        <v>146</v>
      </c>
      <c r="J10" s="30">
        <v>21.5354938271604</v>
      </c>
      <c r="L10" s="30">
        <v>2021.0</v>
      </c>
      <c r="M10" s="31" t="s">
        <v>147</v>
      </c>
      <c r="N10" s="30">
        <v>1.0060606060606</v>
      </c>
    </row>
    <row r="11">
      <c r="A11" s="98" t="s">
        <v>191</v>
      </c>
      <c r="B11" s="48">
        <v>48321.0</v>
      </c>
      <c r="C11" s="48">
        <v>41505.0</v>
      </c>
      <c r="D11" s="48">
        <v>6816.0</v>
      </c>
      <c r="E11" s="42">
        <v>0.1642</v>
      </c>
      <c r="H11" s="30">
        <v>2020.0</v>
      </c>
      <c r="I11" s="31" t="s">
        <v>148</v>
      </c>
      <c r="J11" s="30">
        <v>21.5641386554621</v>
      </c>
      <c r="L11" s="30">
        <v>2021.0</v>
      </c>
      <c r="M11" s="31" t="s">
        <v>143</v>
      </c>
      <c r="N11" s="30">
        <v>1.006993006993</v>
      </c>
    </row>
    <row r="12">
      <c r="A12" s="98" t="s">
        <v>192</v>
      </c>
      <c r="B12" s="48">
        <v>59928.0</v>
      </c>
      <c r="C12" s="48">
        <v>53476.0</v>
      </c>
      <c r="D12" s="48">
        <v>6452.0</v>
      </c>
      <c r="E12" s="42">
        <v>0.1207</v>
      </c>
      <c r="H12" s="30">
        <v>2020.0</v>
      </c>
      <c r="I12" s="31" t="s">
        <v>131</v>
      </c>
      <c r="J12" s="30">
        <v>21.7544629629629</v>
      </c>
      <c r="L12" s="30">
        <v>2022.0</v>
      </c>
      <c r="M12" s="31" t="s">
        <v>106</v>
      </c>
      <c r="N12" s="30">
        <v>1.0075075075075</v>
      </c>
    </row>
    <row r="13">
      <c r="A13" s="98" t="s">
        <v>193</v>
      </c>
      <c r="B13" s="48">
        <v>45245.0</v>
      </c>
      <c r="C13" s="48">
        <v>39617.0</v>
      </c>
      <c r="D13" s="48">
        <v>5628.0</v>
      </c>
      <c r="E13" s="42">
        <v>0.1421</v>
      </c>
      <c r="H13" s="30">
        <v>2020.0</v>
      </c>
      <c r="I13" s="31" t="s">
        <v>168</v>
      </c>
      <c r="J13" s="30">
        <v>21.8632478632478</v>
      </c>
      <c r="L13" s="30">
        <v>2021.0</v>
      </c>
      <c r="M13" s="31" t="s">
        <v>119</v>
      </c>
      <c r="N13" s="30">
        <v>1.00764525993883</v>
      </c>
    </row>
    <row r="14">
      <c r="H14" s="30">
        <v>2020.0</v>
      </c>
      <c r="I14" s="31" t="s">
        <v>119</v>
      </c>
      <c r="J14" s="30">
        <v>21.9756443298969</v>
      </c>
      <c r="L14" s="30">
        <v>2021.0</v>
      </c>
      <c r="M14" s="31" t="s">
        <v>135</v>
      </c>
      <c r="N14" s="30">
        <v>1.00829875518672</v>
      </c>
    </row>
    <row r="15">
      <c r="H15" s="30">
        <v>2021.0</v>
      </c>
      <c r="I15" s="31" t="s">
        <v>171</v>
      </c>
      <c r="J15" s="30">
        <v>21.9788721804511</v>
      </c>
      <c r="L15" s="30">
        <v>2022.0</v>
      </c>
      <c r="M15" s="31" t="s">
        <v>117</v>
      </c>
      <c r="N15" s="30">
        <v>1.009009009009</v>
      </c>
    </row>
    <row r="16">
      <c r="A16" s="102" t="s">
        <v>194</v>
      </c>
      <c r="B16" s="102" t="s">
        <v>195</v>
      </c>
      <c r="C16" s="102" t="s">
        <v>196</v>
      </c>
      <c r="D16" s="102" t="s">
        <v>197</v>
      </c>
      <c r="E16" s="102" t="s">
        <v>198</v>
      </c>
      <c r="F16" s="102" t="s">
        <v>199</v>
      </c>
      <c r="H16" s="30">
        <v>2020.0</v>
      </c>
      <c r="I16" s="31" t="s">
        <v>158</v>
      </c>
      <c r="J16" s="30">
        <v>21.9819193324061</v>
      </c>
      <c r="L16" s="30">
        <v>2021.0</v>
      </c>
      <c r="M16" s="31" t="s">
        <v>125</v>
      </c>
      <c r="N16" s="30">
        <v>1.00970873786407</v>
      </c>
    </row>
    <row r="17">
      <c r="A17" s="103">
        <v>1.0</v>
      </c>
      <c r="B17" s="104" t="b">
        <v>0</v>
      </c>
      <c r="C17" s="105">
        <v>31.07</v>
      </c>
      <c r="D17" s="105">
        <v>429628.0</v>
      </c>
      <c r="E17" s="105">
        <v>31134.0</v>
      </c>
      <c r="F17" s="106">
        <f t="shared" ref="F17:F18" si="1">E17/D17</f>
        <v>0.07246734384</v>
      </c>
      <c r="H17" s="30">
        <v>2020.0</v>
      </c>
      <c r="I17" s="31" t="s">
        <v>134</v>
      </c>
      <c r="J17" s="30">
        <v>22.1093764705882</v>
      </c>
      <c r="L17" s="30">
        <v>2021.0</v>
      </c>
      <c r="M17" s="31" t="s">
        <v>167</v>
      </c>
      <c r="N17" s="30">
        <v>1.01069518716577</v>
      </c>
    </row>
    <row r="18">
      <c r="A18" s="103">
        <v>2.0</v>
      </c>
      <c r="B18" s="104" t="b">
        <v>1</v>
      </c>
      <c r="C18" s="105">
        <v>29.92</v>
      </c>
      <c r="D18" s="105">
        <v>82233.0</v>
      </c>
      <c r="E18" s="105">
        <v>7510.0</v>
      </c>
      <c r="F18" s="106">
        <f t="shared" si="1"/>
        <v>0.09132586674</v>
      </c>
      <c r="H18" s="30">
        <v>2020.0</v>
      </c>
      <c r="I18" s="31" t="s">
        <v>106</v>
      </c>
      <c r="J18" s="30">
        <v>22.1574683544303</v>
      </c>
      <c r="L18" s="30">
        <v>2022.0</v>
      </c>
      <c r="M18" s="31" t="s">
        <v>160</v>
      </c>
      <c r="N18" s="30">
        <v>1.01125</v>
      </c>
    </row>
    <row r="19">
      <c r="H19" s="30">
        <v>2021.0</v>
      </c>
      <c r="I19" s="31" t="s">
        <v>126</v>
      </c>
      <c r="J19" s="30">
        <v>22.159351669941</v>
      </c>
      <c r="L19" s="30">
        <v>2022.0</v>
      </c>
      <c r="M19" s="31" t="s">
        <v>100</v>
      </c>
      <c r="N19" s="30">
        <v>1.01273885350318</v>
      </c>
    </row>
    <row r="20">
      <c r="H20" s="30">
        <v>2020.0</v>
      </c>
      <c r="I20" s="31" t="s">
        <v>130</v>
      </c>
      <c r="J20" s="30">
        <v>22.2281526104417</v>
      </c>
      <c r="L20" s="30">
        <v>2022.0</v>
      </c>
      <c r="M20" s="31" t="s">
        <v>173</v>
      </c>
      <c r="N20" s="30">
        <v>1.01290322580645</v>
      </c>
    </row>
    <row r="21">
      <c r="H21" s="30">
        <v>2020.0</v>
      </c>
      <c r="I21" s="31" t="s">
        <v>172</v>
      </c>
      <c r="J21" s="30">
        <v>22.41352</v>
      </c>
      <c r="L21" s="30">
        <v>2021.0</v>
      </c>
      <c r="M21" s="31" t="s">
        <v>132</v>
      </c>
      <c r="N21" s="30">
        <v>1.01294498381877</v>
      </c>
    </row>
    <row r="22">
      <c r="H22" s="30">
        <v>2021.0</v>
      </c>
      <c r="I22" s="31" t="s">
        <v>121</v>
      </c>
      <c r="J22" s="30">
        <v>22.4438779731127</v>
      </c>
      <c r="L22" s="30">
        <v>2022.0</v>
      </c>
      <c r="M22" s="31" t="s">
        <v>167</v>
      </c>
      <c r="N22" s="30">
        <v>1.0131926121372</v>
      </c>
    </row>
    <row r="23">
      <c r="H23" s="30">
        <v>2020.0</v>
      </c>
      <c r="I23" s="31" t="s">
        <v>133</v>
      </c>
      <c r="J23" s="30">
        <v>22.4898184568834</v>
      </c>
      <c r="L23" s="30">
        <v>2020.0</v>
      </c>
      <c r="M23" s="31" t="s">
        <v>165</v>
      </c>
      <c r="N23" s="30">
        <v>1.01477832512315</v>
      </c>
    </row>
    <row r="24">
      <c r="H24" s="30">
        <v>2020.0</v>
      </c>
      <c r="I24" s="31" t="s">
        <v>169</v>
      </c>
      <c r="J24" s="30">
        <v>22.5108041958041</v>
      </c>
      <c r="L24" s="30">
        <v>2021.0</v>
      </c>
      <c r="M24" s="31" t="s">
        <v>124</v>
      </c>
      <c r="N24" s="30">
        <v>1.01492537313432</v>
      </c>
    </row>
    <row r="25">
      <c r="A25" s="107" t="s">
        <v>96</v>
      </c>
      <c r="B25" s="107" t="s">
        <v>19</v>
      </c>
      <c r="C25" s="107" t="s">
        <v>196</v>
      </c>
      <c r="D25" s="107" t="s">
        <v>197</v>
      </c>
      <c r="H25" s="30">
        <v>2021.0</v>
      </c>
      <c r="I25" s="31" t="s">
        <v>147</v>
      </c>
      <c r="J25" s="30">
        <v>22.5371020408163</v>
      </c>
      <c r="L25" s="30">
        <v>2020.0</v>
      </c>
      <c r="M25" s="31" t="s">
        <v>143</v>
      </c>
      <c r="N25" s="30">
        <v>1.01554404145077</v>
      </c>
    </row>
    <row r="26">
      <c r="A26" s="13" t="s">
        <v>117</v>
      </c>
      <c r="B26" s="13">
        <v>2020.0</v>
      </c>
      <c r="C26" s="13">
        <v>33.26</v>
      </c>
      <c r="D26" s="13">
        <v>168.0</v>
      </c>
      <c r="H26" s="30">
        <v>2020.0</v>
      </c>
      <c r="I26" s="31" t="s">
        <v>161</v>
      </c>
      <c r="J26" s="30">
        <v>22.566619047619</v>
      </c>
      <c r="L26" s="30">
        <v>2022.0</v>
      </c>
      <c r="M26" s="31" t="s">
        <v>153</v>
      </c>
      <c r="N26" s="30">
        <v>1.01564945226917</v>
      </c>
    </row>
    <row r="27">
      <c r="A27" s="13" t="s">
        <v>102</v>
      </c>
      <c r="B27" s="13">
        <v>2020.0</v>
      </c>
      <c r="C27" s="13">
        <v>31.0</v>
      </c>
      <c r="D27" s="13">
        <v>2.0</v>
      </c>
      <c r="H27" s="30">
        <v>2021.0</v>
      </c>
      <c r="I27" s="31" t="s">
        <v>138</v>
      </c>
      <c r="J27" s="30">
        <v>22.619303482587</v>
      </c>
      <c r="L27" s="30">
        <v>2022.0</v>
      </c>
      <c r="M27" s="31" t="s">
        <v>139</v>
      </c>
      <c r="N27" s="30">
        <v>1.01615168539325</v>
      </c>
    </row>
    <row r="28">
      <c r="A28" s="13" t="s">
        <v>166</v>
      </c>
      <c r="B28" s="13">
        <v>2020.0</v>
      </c>
      <c r="C28" s="13">
        <v>26.88</v>
      </c>
      <c r="D28" s="13">
        <v>180.0</v>
      </c>
      <c r="H28" s="30">
        <v>2020.0</v>
      </c>
      <c r="I28" s="31" t="s">
        <v>152</v>
      </c>
      <c r="J28" s="30">
        <v>22.6872768878718</v>
      </c>
      <c r="L28" s="30">
        <v>2022.0</v>
      </c>
      <c r="M28" s="31" t="s">
        <v>143</v>
      </c>
      <c r="N28" s="30">
        <v>1.016157989228</v>
      </c>
    </row>
    <row r="29">
      <c r="A29" s="13" t="s">
        <v>143</v>
      </c>
      <c r="B29" s="13">
        <v>2020.0</v>
      </c>
      <c r="C29" s="13">
        <v>26.59</v>
      </c>
      <c r="D29" s="13">
        <v>164.0</v>
      </c>
      <c r="H29" s="30">
        <v>2021.0</v>
      </c>
      <c r="I29" s="31" t="s">
        <v>122</v>
      </c>
      <c r="J29" s="30">
        <v>22.881017699115</v>
      </c>
      <c r="L29" s="30">
        <v>2020.0</v>
      </c>
      <c r="M29" s="31" t="s">
        <v>163</v>
      </c>
      <c r="N29" s="30">
        <v>1.01634877384196</v>
      </c>
    </row>
    <row r="30">
      <c r="A30" s="13" t="s">
        <v>156</v>
      </c>
      <c r="B30" s="13">
        <v>2020.0</v>
      </c>
      <c r="C30" s="13">
        <v>25.97</v>
      </c>
      <c r="D30" s="13">
        <v>409.0</v>
      </c>
      <c r="H30" s="30">
        <v>2021.0</v>
      </c>
      <c r="I30" s="31" t="s">
        <v>160</v>
      </c>
      <c r="J30" s="30">
        <v>22.8922471910112</v>
      </c>
      <c r="L30" s="30">
        <v>2021.0</v>
      </c>
      <c r="M30" s="31" t="s">
        <v>140</v>
      </c>
      <c r="N30" s="30">
        <v>1.01654846335697</v>
      </c>
    </row>
    <row r="31">
      <c r="A31" s="13" t="s">
        <v>124</v>
      </c>
      <c r="B31" s="13">
        <v>2020.0</v>
      </c>
      <c r="C31" s="13">
        <v>25.73</v>
      </c>
      <c r="D31" s="13">
        <v>187.0</v>
      </c>
      <c r="H31" s="30">
        <v>2021.0</v>
      </c>
      <c r="I31" s="31" t="s">
        <v>115</v>
      </c>
      <c r="J31" s="30">
        <v>22.9152388535031</v>
      </c>
      <c r="L31" s="30">
        <v>2022.0</v>
      </c>
      <c r="M31" s="31" t="s">
        <v>146</v>
      </c>
      <c r="N31" s="30">
        <v>1.01673640167364</v>
      </c>
    </row>
    <row r="32">
      <c r="A32" s="13" t="s">
        <v>116</v>
      </c>
      <c r="B32" s="13">
        <v>2020.0</v>
      </c>
      <c r="C32" s="13">
        <v>25.5</v>
      </c>
      <c r="D32" s="13">
        <v>148.0</v>
      </c>
      <c r="H32" s="30">
        <v>2020.0</v>
      </c>
      <c r="I32" s="31" t="s">
        <v>137</v>
      </c>
      <c r="J32" s="30">
        <v>22.940432276657</v>
      </c>
      <c r="L32" s="30">
        <v>2020.0</v>
      </c>
      <c r="M32" s="31" t="s">
        <v>173</v>
      </c>
      <c r="N32" s="30">
        <v>1.0168776371308</v>
      </c>
    </row>
    <row r="33">
      <c r="A33" s="13" t="s">
        <v>160</v>
      </c>
      <c r="B33" s="13">
        <v>2020.0</v>
      </c>
      <c r="C33" s="13">
        <v>25.48</v>
      </c>
      <c r="D33" s="13">
        <v>303.0</v>
      </c>
      <c r="H33" s="30">
        <v>2020.0</v>
      </c>
      <c r="I33" s="31" t="s">
        <v>167</v>
      </c>
      <c r="J33" s="30">
        <v>22.9753846153846</v>
      </c>
      <c r="L33" s="30">
        <v>2022.0</v>
      </c>
      <c r="M33" s="31" t="s">
        <v>119</v>
      </c>
      <c r="N33" s="30">
        <v>1.01723037651563</v>
      </c>
    </row>
    <row r="34">
      <c r="A34" s="13" t="s">
        <v>104</v>
      </c>
      <c r="B34" s="13">
        <v>2020.0</v>
      </c>
      <c r="C34" s="13">
        <v>25.24</v>
      </c>
      <c r="D34" s="13">
        <v>46911.0</v>
      </c>
      <c r="H34" s="30">
        <v>2020.0</v>
      </c>
      <c r="I34" s="31" t="s">
        <v>111</v>
      </c>
      <c r="J34" s="30">
        <v>23.0359124087591</v>
      </c>
      <c r="L34" s="30">
        <v>2020.0</v>
      </c>
      <c r="M34" s="31" t="s">
        <v>168</v>
      </c>
      <c r="N34" s="30">
        <v>1.01785714285714</v>
      </c>
    </row>
    <row r="35">
      <c r="A35" s="13" t="s">
        <v>157</v>
      </c>
      <c r="B35" s="13">
        <v>2020.0</v>
      </c>
      <c r="C35" s="13">
        <v>25.16</v>
      </c>
      <c r="D35" s="13">
        <v>27.0</v>
      </c>
      <c r="H35" s="30">
        <v>2020.0</v>
      </c>
      <c r="I35" s="31" t="s">
        <v>149</v>
      </c>
      <c r="J35" s="30">
        <v>23.0690584415584</v>
      </c>
      <c r="L35" s="30">
        <v>2022.0</v>
      </c>
      <c r="M35" s="31" t="s">
        <v>159</v>
      </c>
      <c r="N35" s="30">
        <v>1.01804511278195</v>
      </c>
    </row>
    <row r="36">
      <c r="A36" s="13" t="s">
        <v>135</v>
      </c>
      <c r="B36" s="13">
        <v>2020.0</v>
      </c>
      <c r="C36" s="13">
        <v>25.04</v>
      </c>
      <c r="D36" s="13">
        <v>412.0</v>
      </c>
      <c r="H36" s="30">
        <v>2020.0</v>
      </c>
      <c r="I36" s="31" t="s">
        <v>127</v>
      </c>
      <c r="J36" s="30">
        <v>23.1213888888888</v>
      </c>
      <c r="L36" s="30">
        <v>2022.0</v>
      </c>
      <c r="M36" s="31" t="s">
        <v>164</v>
      </c>
      <c r="N36" s="30">
        <v>1.01818181818181</v>
      </c>
    </row>
    <row r="37">
      <c r="A37" s="13" t="s">
        <v>173</v>
      </c>
      <c r="B37" s="13">
        <v>2020.0</v>
      </c>
      <c r="C37" s="13">
        <v>24.68</v>
      </c>
      <c r="D37" s="13">
        <v>193.0</v>
      </c>
      <c r="H37" s="30">
        <v>2020.0</v>
      </c>
      <c r="I37" s="31" t="s">
        <v>126</v>
      </c>
      <c r="J37" s="30">
        <v>23.1597282608695</v>
      </c>
      <c r="L37" s="30">
        <v>2021.0</v>
      </c>
      <c r="M37" s="31" t="s">
        <v>145</v>
      </c>
      <c r="N37" s="30">
        <v>1.01832460732984</v>
      </c>
    </row>
    <row r="38">
      <c r="A38" s="13" t="s">
        <v>125</v>
      </c>
      <c r="B38" s="13">
        <v>2020.0</v>
      </c>
      <c r="C38" s="13">
        <v>24.54</v>
      </c>
      <c r="D38" s="13">
        <v>326.0</v>
      </c>
      <c r="H38" s="30">
        <v>2020.0</v>
      </c>
      <c r="I38" s="31" t="s">
        <v>200</v>
      </c>
      <c r="J38" s="30">
        <v>23.1753633217993</v>
      </c>
      <c r="L38" s="30">
        <v>2021.0</v>
      </c>
      <c r="M38" s="31" t="s">
        <v>165</v>
      </c>
      <c r="N38" s="30">
        <v>1.01898734177215</v>
      </c>
    </row>
    <row r="39">
      <c r="A39" s="13" t="s">
        <v>107</v>
      </c>
      <c r="B39" s="13">
        <v>2020.0</v>
      </c>
      <c r="C39" s="13">
        <v>24.51</v>
      </c>
      <c r="D39" s="13">
        <v>18410.0</v>
      </c>
      <c r="H39" s="30">
        <v>2021.0</v>
      </c>
      <c r="I39" s="31" t="s">
        <v>134</v>
      </c>
      <c r="J39" s="30">
        <v>23.1771158690176</v>
      </c>
      <c r="L39" s="30">
        <v>2021.0</v>
      </c>
      <c r="M39" s="31" t="s">
        <v>149</v>
      </c>
      <c r="N39" s="30">
        <v>1.01908396946564</v>
      </c>
    </row>
    <row r="40">
      <c r="A40" s="13" t="s">
        <v>110</v>
      </c>
      <c r="B40" s="13">
        <v>2020.0</v>
      </c>
      <c r="C40" s="13">
        <v>24.45</v>
      </c>
      <c r="D40" s="13">
        <v>443.0</v>
      </c>
      <c r="H40" s="30">
        <v>2021.0</v>
      </c>
      <c r="I40" s="31" t="s">
        <v>150</v>
      </c>
      <c r="J40" s="30">
        <v>23.2358895705521</v>
      </c>
      <c r="L40" s="30">
        <v>2022.0</v>
      </c>
      <c r="M40" s="31" t="s">
        <v>126</v>
      </c>
      <c r="N40" s="30">
        <v>1.01923076923076</v>
      </c>
    </row>
    <row r="41">
      <c r="A41" s="13" t="s">
        <v>138</v>
      </c>
      <c r="B41" s="13">
        <v>2020.0</v>
      </c>
      <c r="C41" s="13">
        <v>23.91</v>
      </c>
      <c r="D41" s="13">
        <v>265.0</v>
      </c>
      <c r="H41" s="30">
        <v>2021.0</v>
      </c>
      <c r="I41" s="31" t="s">
        <v>152</v>
      </c>
      <c r="J41" s="30">
        <v>23.2397441860465</v>
      </c>
      <c r="L41" s="30">
        <v>2020.0</v>
      </c>
      <c r="M41" s="31" t="s">
        <v>134</v>
      </c>
      <c r="N41" s="30">
        <v>1.02011494252873</v>
      </c>
    </row>
    <row r="42">
      <c r="A42" s="13" t="s">
        <v>132</v>
      </c>
      <c r="B42" s="13">
        <v>2020.0</v>
      </c>
      <c r="C42" s="13">
        <v>23.83</v>
      </c>
      <c r="D42" s="13">
        <v>260.0</v>
      </c>
      <c r="H42" s="30">
        <v>2020.0</v>
      </c>
      <c r="I42" s="31" t="s">
        <v>113</v>
      </c>
      <c r="J42" s="30">
        <v>23.2550138121547</v>
      </c>
      <c r="L42" s="30">
        <v>2021.0</v>
      </c>
      <c r="M42" s="31" t="s">
        <v>112</v>
      </c>
      <c r="N42" s="30">
        <v>1.02013422818791</v>
      </c>
    </row>
    <row r="43">
      <c r="A43" s="13" t="s">
        <v>108</v>
      </c>
      <c r="B43" s="13">
        <v>2020.0</v>
      </c>
      <c r="C43" s="13">
        <v>23.82</v>
      </c>
      <c r="D43" s="13">
        <v>10754.0</v>
      </c>
      <c r="H43" s="30">
        <v>2020.0</v>
      </c>
      <c r="I43" s="31" t="s">
        <v>115</v>
      </c>
      <c r="J43" s="30">
        <v>23.293127090301</v>
      </c>
      <c r="L43" s="30">
        <v>2022.0</v>
      </c>
      <c r="M43" s="31" t="s">
        <v>125</v>
      </c>
      <c r="N43" s="30">
        <v>1.0201793721973</v>
      </c>
    </row>
    <row r="44">
      <c r="A44" s="13" t="s">
        <v>145</v>
      </c>
      <c r="B44" s="13">
        <v>2020.0</v>
      </c>
      <c r="C44" s="13">
        <v>23.73</v>
      </c>
      <c r="D44" s="13">
        <v>190.0</v>
      </c>
      <c r="H44" s="30">
        <v>2021.0</v>
      </c>
      <c r="I44" s="31" t="s">
        <v>109</v>
      </c>
      <c r="J44" s="30">
        <v>23.2986741573033</v>
      </c>
      <c r="L44" s="30">
        <v>2021.0</v>
      </c>
      <c r="M44" s="31" t="s">
        <v>142</v>
      </c>
      <c r="N44" s="30">
        <v>1.02027027027027</v>
      </c>
    </row>
    <row r="45">
      <c r="A45" s="13" t="s">
        <v>114</v>
      </c>
      <c r="B45" s="13">
        <v>2020.0</v>
      </c>
      <c r="C45" s="13">
        <v>23.69</v>
      </c>
      <c r="D45" s="13">
        <v>4698.0</v>
      </c>
      <c r="H45" s="30">
        <v>2021.0</v>
      </c>
      <c r="I45" s="31" t="s">
        <v>100</v>
      </c>
      <c r="J45" s="30">
        <v>23.3335333333333</v>
      </c>
      <c r="L45" s="30">
        <v>2020.0</v>
      </c>
      <c r="M45" s="31" t="s">
        <v>158</v>
      </c>
      <c r="N45" s="30">
        <v>1.02061855670103</v>
      </c>
    </row>
    <row r="46">
      <c r="A46" s="13" t="s">
        <v>165</v>
      </c>
      <c r="B46" s="13">
        <v>2020.0</v>
      </c>
      <c r="C46" s="13">
        <v>23.6</v>
      </c>
      <c r="D46" s="13">
        <v>163.0</v>
      </c>
      <c r="H46" s="30">
        <v>2020.0</v>
      </c>
      <c r="I46" s="31" t="s">
        <v>140</v>
      </c>
      <c r="J46" s="30">
        <v>23.3462962962962</v>
      </c>
      <c r="L46" s="30">
        <v>2022.0</v>
      </c>
      <c r="M46" s="31" t="s">
        <v>200</v>
      </c>
      <c r="N46" s="30">
        <v>1.02123552123552</v>
      </c>
    </row>
    <row r="47">
      <c r="A47" s="13" t="s">
        <v>164</v>
      </c>
      <c r="B47" s="13">
        <v>2020.0</v>
      </c>
      <c r="C47" s="13">
        <v>23.51</v>
      </c>
      <c r="D47" s="13">
        <v>178.0</v>
      </c>
      <c r="H47" s="30">
        <v>2021.0</v>
      </c>
      <c r="I47" s="31" t="s">
        <v>123</v>
      </c>
      <c r="J47" s="30">
        <v>23.3992041522491</v>
      </c>
      <c r="L47" s="30">
        <v>2022.0</v>
      </c>
      <c r="M47" s="31" t="s">
        <v>141</v>
      </c>
      <c r="N47" s="30">
        <v>1.02169197396963</v>
      </c>
    </row>
    <row r="48">
      <c r="A48" s="13" t="s">
        <v>121</v>
      </c>
      <c r="B48" s="13">
        <v>2020.0</v>
      </c>
      <c r="C48" s="13">
        <v>23.43</v>
      </c>
      <c r="D48" s="13">
        <v>1194.0</v>
      </c>
      <c r="H48" s="30">
        <v>2020.0</v>
      </c>
      <c r="I48" s="31" t="s">
        <v>159</v>
      </c>
      <c r="J48" s="30">
        <v>23.4534591194968</v>
      </c>
      <c r="L48" s="30">
        <v>2020.0</v>
      </c>
      <c r="M48" s="31" t="s">
        <v>144</v>
      </c>
      <c r="N48" s="30">
        <v>1.02173913043478</v>
      </c>
    </row>
    <row r="49">
      <c r="A49" s="13" t="s">
        <v>120</v>
      </c>
      <c r="B49" s="13">
        <v>2020.0</v>
      </c>
      <c r="C49" s="13">
        <v>23.4</v>
      </c>
      <c r="D49" s="13">
        <v>4480.0</v>
      </c>
      <c r="H49" s="30">
        <v>2021.0</v>
      </c>
      <c r="I49" s="31" t="s">
        <v>129</v>
      </c>
      <c r="J49" s="30">
        <v>23.4665044510385</v>
      </c>
      <c r="L49" s="30">
        <v>2021.0</v>
      </c>
      <c r="M49" s="31" t="s">
        <v>166</v>
      </c>
      <c r="N49" s="30">
        <v>1.02185792349726</v>
      </c>
    </row>
    <row r="50">
      <c r="A50" s="13" t="s">
        <v>144</v>
      </c>
      <c r="B50" s="13">
        <v>2020.0</v>
      </c>
      <c r="C50" s="13">
        <v>23.22</v>
      </c>
      <c r="D50" s="13">
        <v>337.0</v>
      </c>
      <c r="H50" s="30">
        <v>2020.0</v>
      </c>
      <c r="I50" s="31" t="s">
        <v>171</v>
      </c>
      <c r="J50" s="30">
        <v>23.4667379679144</v>
      </c>
      <c r="L50" s="30">
        <v>2021.0</v>
      </c>
      <c r="M50" s="31" t="s">
        <v>109</v>
      </c>
      <c r="N50" s="30">
        <v>1.02198768689533</v>
      </c>
    </row>
    <row r="51">
      <c r="A51" s="13" t="s">
        <v>118</v>
      </c>
      <c r="B51" s="13">
        <v>2020.0</v>
      </c>
      <c r="C51" s="13">
        <v>23.19</v>
      </c>
      <c r="D51" s="13">
        <v>3446.0</v>
      </c>
      <c r="H51" s="30">
        <v>2020.0</v>
      </c>
      <c r="I51" s="31" t="s">
        <v>100</v>
      </c>
      <c r="J51" s="30">
        <v>23.4881524926686</v>
      </c>
      <c r="L51" s="30">
        <v>2020.0</v>
      </c>
      <c r="M51" s="31" t="s">
        <v>138</v>
      </c>
      <c r="N51" s="30">
        <v>1.02208201892744</v>
      </c>
    </row>
    <row r="52">
      <c r="A52" s="13" t="s">
        <v>163</v>
      </c>
      <c r="B52" s="13">
        <v>2020.0</v>
      </c>
      <c r="C52" s="13">
        <v>23.12</v>
      </c>
      <c r="D52" s="13">
        <v>298.0</v>
      </c>
      <c r="H52" s="30">
        <v>2020.0</v>
      </c>
      <c r="I52" s="31" t="s">
        <v>142</v>
      </c>
      <c r="J52" s="30">
        <v>23.5212786002691</v>
      </c>
      <c r="L52" s="30">
        <v>2022.0</v>
      </c>
      <c r="M52" s="31" t="s">
        <v>123</v>
      </c>
      <c r="N52" s="30">
        <v>1.02242152466367</v>
      </c>
    </row>
    <row r="53">
      <c r="A53" s="13" t="s">
        <v>150</v>
      </c>
      <c r="B53" s="13">
        <v>2020.0</v>
      </c>
      <c r="C53" s="13">
        <v>23.06</v>
      </c>
      <c r="D53" s="13">
        <v>334.0</v>
      </c>
      <c r="H53" s="30">
        <v>2021.0</v>
      </c>
      <c r="I53" s="31" t="s">
        <v>113</v>
      </c>
      <c r="J53" s="30">
        <v>23.6622540473225</v>
      </c>
      <c r="L53" s="30">
        <v>2020.0</v>
      </c>
      <c r="M53" s="31" t="s">
        <v>127</v>
      </c>
      <c r="N53" s="30">
        <v>1.0225352112676</v>
      </c>
    </row>
    <row r="54">
      <c r="A54" s="13" t="s">
        <v>162</v>
      </c>
      <c r="B54" s="13">
        <v>2020.0</v>
      </c>
      <c r="C54" s="13">
        <v>23.0</v>
      </c>
      <c r="D54" s="13">
        <v>168.0</v>
      </c>
      <c r="H54" s="30">
        <v>2020.0</v>
      </c>
      <c r="I54" s="31" t="s">
        <v>129</v>
      </c>
      <c r="J54" s="30">
        <v>23.691754473161</v>
      </c>
      <c r="L54" s="30">
        <v>2020.0</v>
      </c>
      <c r="M54" s="31" t="s">
        <v>169</v>
      </c>
      <c r="N54" s="30">
        <v>1.02305475504322</v>
      </c>
    </row>
    <row r="55">
      <c r="A55" s="13" t="s">
        <v>153</v>
      </c>
      <c r="B55" s="13">
        <v>2020.0</v>
      </c>
      <c r="C55" s="13">
        <v>22.96</v>
      </c>
      <c r="D55" s="13">
        <v>263.0</v>
      </c>
      <c r="H55" s="30">
        <v>2020.0</v>
      </c>
      <c r="I55" s="31" t="s">
        <v>109</v>
      </c>
      <c r="J55" s="30">
        <v>23.7066865079364</v>
      </c>
      <c r="L55" s="30">
        <v>2022.0</v>
      </c>
      <c r="M55" s="31" t="s">
        <v>116</v>
      </c>
      <c r="N55" s="30">
        <v>1.02335456475583</v>
      </c>
    </row>
    <row r="56">
      <c r="A56" s="13" t="s">
        <v>151</v>
      </c>
      <c r="B56" s="13">
        <v>2020.0</v>
      </c>
      <c r="C56" s="13">
        <v>22.96</v>
      </c>
      <c r="D56" s="13">
        <v>144.0</v>
      </c>
      <c r="H56" s="30">
        <v>2021.0</v>
      </c>
      <c r="I56" s="31" t="s">
        <v>137</v>
      </c>
      <c r="J56" s="30">
        <v>23.7138088545326</v>
      </c>
      <c r="L56" s="30">
        <v>2021.0</v>
      </c>
      <c r="M56" s="31" t="s">
        <v>172</v>
      </c>
      <c r="N56" s="30">
        <v>1.0234375</v>
      </c>
    </row>
    <row r="57">
      <c r="A57" s="13" t="s">
        <v>155</v>
      </c>
      <c r="B57" s="13">
        <v>2020.0</v>
      </c>
      <c r="C57" s="13">
        <v>22.91</v>
      </c>
      <c r="D57" s="13">
        <v>210.0</v>
      </c>
      <c r="H57" s="30">
        <v>2021.0</v>
      </c>
      <c r="I57" s="31" t="s">
        <v>111</v>
      </c>
      <c r="J57" s="30">
        <v>23.7699470120695</v>
      </c>
      <c r="L57" s="30">
        <v>2020.0</v>
      </c>
      <c r="M57" s="31" t="s">
        <v>161</v>
      </c>
      <c r="N57" s="30">
        <v>1.02362204724409</v>
      </c>
    </row>
    <row r="58">
      <c r="A58" s="13" t="s">
        <v>122</v>
      </c>
      <c r="B58" s="13">
        <v>2020.0</v>
      </c>
      <c r="C58" s="13">
        <v>22.9</v>
      </c>
      <c r="D58" s="13">
        <v>517.0</v>
      </c>
      <c r="H58" s="30">
        <v>2021.0</v>
      </c>
      <c r="I58" s="31" t="s">
        <v>143</v>
      </c>
      <c r="J58" s="30">
        <v>23.7952252252252</v>
      </c>
      <c r="L58" s="30">
        <v>2022.0</v>
      </c>
      <c r="M58" s="31" t="s">
        <v>172</v>
      </c>
      <c r="N58" s="30">
        <v>1.02372881355932</v>
      </c>
    </row>
    <row r="59">
      <c r="A59" s="13" t="s">
        <v>154</v>
      </c>
      <c r="B59" s="13">
        <v>2020.0</v>
      </c>
      <c r="C59" s="13">
        <v>22.88</v>
      </c>
      <c r="D59" s="13">
        <v>340.0</v>
      </c>
      <c r="H59" s="30">
        <v>2021.0</v>
      </c>
      <c r="I59" s="31" t="s">
        <v>159</v>
      </c>
      <c r="J59" s="30">
        <v>23.7954506437768</v>
      </c>
      <c r="L59" s="30">
        <v>2022.0</v>
      </c>
      <c r="M59" s="31" t="s">
        <v>165</v>
      </c>
      <c r="N59" s="30">
        <v>1.02402957486136</v>
      </c>
    </row>
    <row r="60">
      <c r="A60" s="13" t="s">
        <v>136</v>
      </c>
      <c r="B60" s="13">
        <v>2020.0</v>
      </c>
      <c r="C60" s="13">
        <v>22.82</v>
      </c>
      <c r="D60" s="13">
        <v>72.0</v>
      </c>
      <c r="H60" s="30">
        <v>2020.0</v>
      </c>
      <c r="I60" s="31" t="s">
        <v>123</v>
      </c>
      <c r="J60" s="30">
        <v>23.8005941704035</v>
      </c>
      <c r="L60" s="30">
        <v>2020.0</v>
      </c>
      <c r="M60" s="31" t="s">
        <v>124</v>
      </c>
      <c r="N60" s="30">
        <v>1.02409638554216</v>
      </c>
    </row>
    <row r="61">
      <c r="A61" s="13" t="s">
        <v>123</v>
      </c>
      <c r="B61" s="13">
        <v>2020.0</v>
      </c>
      <c r="C61" s="13">
        <v>22.63</v>
      </c>
      <c r="D61" s="13">
        <v>892.0</v>
      </c>
      <c r="H61" s="30">
        <v>2020.0</v>
      </c>
      <c r="I61" s="31" t="s">
        <v>141</v>
      </c>
      <c r="J61" s="30">
        <v>23.800867768595</v>
      </c>
      <c r="L61" s="30">
        <v>2021.0</v>
      </c>
      <c r="M61" s="31" t="s">
        <v>171</v>
      </c>
      <c r="N61" s="30">
        <v>1.02439024390243</v>
      </c>
    </row>
    <row r="62">
      <c r="A62" s="13" t="s">
        <v>128</v>
      </c>
      <c r="B62" s="13">
        <v>2020.0</v>
      </c>
      <c r="C62" s="13">
        <v>22.61</v>
      </c>
      <c r="D62" s="13">
        <v>4353.0</v>
      </c>
      <c r="H62" s="30">
        <v>2020.0</v>
      </c>
      <c r="I62" s="31" t="s">
        <v>128</v>
      </c>
      <c r="J62" s="30">
        <v>23.8056122214564</v>
      </c>
      <c r="L62" s="30">
        <v>2020.0</v>
      </c>
      <c r="M62" s="31" t="s">
        <v>149</v>
      </c>
      <c r="N62" s="30">
        <v>1.02445652173913</v>
      </c>
    </row>
    <row r="63">
      <c r="A63" s="13" t="s">
        <v>129</v>
      </c>
      <c r="B63" s="13">
        <v>2020.0</v>
      </c>
      <c r="C63" s="13">
        <v>22.53</v>
      </c>
      <c r="D63" s="13">
        <v>2012.0</v>
      </c>
      <c r="H63" s="30">
        <v>2021.0</v>
      </c>
      <c r="I63" s="31" t="s">
        <v>154</v>
      </c>
      <c r="J63" s="30">
        <v>23.8371080139372</v>
      </c>
      <c r="L63" s="30">
        <v>2022.0</v>
      </c>
      <c r="M63" s="31" t="s">
        <v>136</v>
      </c>
      <c r="N63" s="30">
        <v>1.02456140350877</v>
      </c>
    </row>
    <row r="64">
      <c r="A64" s="13" t="s">
        <v>141</v>
      </c>
      <c r="B64" s="13">
        <v>2020.0</v>
      </c>
      <c r="C64" s="13">
        <v>22.5</v>
      </c>
      <c r="D64" s="13">
        <v>484.0</v>
      </c>
      <c r="H64" s="30">
        <v>2021.0</v>
      </c>
      <c r="I64" s="31" t="s">
        <v>128</v>
      </c>
      <c r="J64" s="30">
        <v>23.8523338649654</v>
      </c>
      <c r="L64" s="30">
        <v>2021.0</v>
      </c>
      <c r="M64" s="31" t="s">
        <v>152</v>
      </c>
      <c r="N64" s="30">
        <v>1.02464788732394</v>
      </c>
    </row>
    <row r="65">
      <c r="A65" s="13" t="s">
        <v>109</v>
      </c>
      <c r="B65" s="13">
        <v>2020.0</v>
      </c>
      <c r="C65" s="13">
        <v>22.49</v>
      </c>
      <c r="D65" s="13">
        <v>1008.0</v>
      </c>
      <c r="H65" s="30">
        <v>2020.0</v>
      </c>
      <c r="I65" s="31" t="s">
        <v>162</v>
      </c>
      <c r="J65" s="30">
        <v>23.9210119047619</v>
      </c>
      <c r="L65" s="30">
        <v>2020.0</v>
      </c>
      <c r="M65" s="31" t="s">
        <v>172</v>
      </c>
      <c r="N65" s="30">
        <v>1.02469135802469</v>
      </c>
    </row>
    <row r="66">
      <c r="A66" s="13" t="s">
        <v>142</v>
      </c>
      <c r="B66" s="13">
        <v>2020.0</v>
      </c>
      <c r="C66" s="13">
        <v>22.39</v>
      </c>
      <c r="D66" s="13">
        <v>743.0</v>
      </c>
      <c r="H66" s="30">
        <v>2021.0</v>
      </c>
      <c r="I66" s="31" t="s">
        <v>106</v>
      </c>
      <c r="J66" s="30">
        <v>24.0131791907514</v>
      </c>
      <c r="L66" s="30">
        <v>2022.0</v>
      </c>
      <c r="M66" s="31" t="s">
        <v>127</v>
      </c>
      <c r="N66" s="30">
        <v>1.0248190279214</v>
      </c>
    </row>
    <row r="67">
      <c r="A67" s="13" t="s">
        <v>100</v>
      </c>
      <c r="B67" s="13">
        <v>2020.0</v>
      </c>
      <c r="C67" s="13">
        <v>22.36</v>
      </c>
      <c r="D67" s="13">
        <v>341.0</v>
      </c>
      <c r="H67" s="30">
        <v>2020.0</v>
      </c>
      <c r="I67" s="31" t="s">
        <v>154</v>
      </c>
      <c r="J67" s="30">
        <v>24.0572352941176</v>
      </c>
      <c r="L67" s="30">
        <v>2021.0</v>
      </c>
      <c r="M67" s="31" t="s">
        <v>160</v>
      </c>
      <c r="N67" s="30">
        <v>1.025</v>
      </c>
    </row>
    <row r="68">
      <c r="A68" s="13" t="s">
        <v>171</v>
      </c>
      <c r="B68" s="13">
        <v>2020.0</v>
      </c>
      <c r="C68" s="13">
        <v>22.32</v>
      </c>
      <c r="D68" s="13">
        <v>187.0</v>
      </c>
      <c r="H68" s="30">
        <v>2021.0</v>
      </c>
      <c r="I68" s="31" t="s">
        <v>167</v>
      </c>
      <c r="J68" s="30">
        <v>24.0718620689655</v>
      </c>
      <c r="L68" s="30">
        <v>2022.0</v>
      </c>
      <c r="M68" s="31" t="s">
        <v>113</v>
      </c>
      <c r="N68" s="30">
        <v>1.02518891687657</v>
      </c>
    </row>
    <row r="69">
      <c r="A69" s="13" t="s">
        <v>159</v>
      </c>
      <c r="B69" s="13">
        <v>2020.0</v>
      </c>
      <c r="C69" s="13">
        <v>22.31</v>
      </c>
      <c r="D69" s="13">
        <v>477.0</v>
      </c>
      <c r="H69" s="30">
        <v>2020.0</v>
      </c>
      <c r="I69" s="31" t="s">
        <v>153</v>
      </c>
      <c r="J69" s="30">
        <v>24.0827376425855</v>
      </c>
      <c r="L69" s="30">
        <v>2021.0</v>
      </c>
      <c r="M69" s="31" t="s">
        <v>122</v>
      </c>
      <c r="N69" s="30">
        <v>1.02542372881356</v>
      </c>
    </row>
    <row r="70">
      <c r="A70" s="13" t="s">
        <v>113</v>
      </c>
      <c r="B70" s="13">
        <v>2020.0</v>
      </c>
      <c r="C70" s="13">
        <v>22.07</v>
      </c>
      <c r="D70" s="13">
        <v>724.0</v>
      </c>
      <c r="H70" s="30">
        <v>2021.0</v>
      </c>
      <c r="I70" s="31" t="s">
        <v>131</v>
      </c>
      <c r="J70" s="30">
        <v>24.0956504854369</v>
      </c>
      <c r="L70" s="30">
        <v>2022.0</v>
      </c>
      <c r="M70" s="31" t="s">
        <v>134</v>
      </c>
      <c r="N70" s="30">
        <v>1.02546380502</v>
      </c>
    </row>
    <row r="71">
      <c r="A71" s="13" t="s">
        <v>115</v>
      </c>
      <c r="B71" s="13">
        <v>2020.0</v>
      </c>
      <c r="C71" s="13">
        <v>22.06</v>
      </c>
      <c r="D71" s="13">
        <v>598.0</v>
      </c>
      <c r="H71" s="30">
        <v>2020.0</v>
      </c>
      <c r="I71" s="31" t="s">
        <v>136</v>
      </c>
      <c r="J71" s="30">
        <v>24.1033333333333</v>
      </c>
      <c r="L71" s="30">
        <v>2022.0</v>
      </c>
      <c r="M71" s="31" t="s">
        <v>121</v>
      </c>
      <c r="N71" s="30">
        <v>1.02583732057416</v>
      </c>
    </row>
    <row r="72">
      <c r="A72" s="13" t="s">
        <v>140</v>
      </c>
      <c r="B72" s="13">
        <v>2020.0</v>
      </c>
      <c r="C72" s="13">
        <v>22.04</v>
      </c>
      <c r="D72" s="13">
        <v>945.0</v>
      </c>
      <c r="H72" s="30">
        <v>2021.0</v>
      </c>
      <c r="I72" s="31" t="s">
        <v>153</v>
      </c>
      <c r="J72" s="30">
        <v>24.1042105263157</v>
      </c>
      <c r="L72" s="30">
        <v>2022.0</v>
      </c>
      <c r="M72" s="31" t="s">
        <v>171</v>
      </c>
      <c r="N72" s="30">
        <v>1.02621722846442</v>
      </c>
    </row>
    <row r="73">
      <c r="A73" s="13" t="s">
        <v>200</v>
      </c>
      <c r="B73" s="13">
        <v>2020.0</v>
      </c>
      <c r="C73" s="13">
        <v>22.02</v>
      </c>
      <c r="D73" s="13">
        <v>1445.0</v>
      </c>
      <c r="H73" s="30">
        <v>2021.0</v>
      </c>
      <c r="I73" s="31" t="s">
        <v>135</v>
      </c>
      <c r="J73" s="30">
        <v>24.1063881401617</v>
      </c>
      <c r="L73" s="30">
        <v>2021.0</v>
      </c>
      <c r="M73" s="31" t="s">
        <v>117</v>
      </c>
      <c r="N73" s="30">
        <v>1.02631578947368</v>
      </c>
    </row>
    <row r="74">
      <c r="A74" s="13" t="s">
        <v>167</v>
      </c>
      <c r="B74" s="13">
        <v>2020.0</v>
      </c>
      <c r="C74" s="13">
        <v>21.89</v>
      </c>
      <c r="D74" s="13">
        <v>143.0</v>
      </c>
      <c r="H74" s="30">
        <v>2020.0</v>
      </c>
      <c r="I74" s="31" t="s">
        <v>150</v>
      </c>
      <c r="J74" s="30">
        <v>24.1521856287425</v>
      </c>
      <c r="L74" s="30">
        <v>2022.0</v>
      </c>
      <c r="M74" s="31" t="s">
        <v>140</v>
      </c>
      <c r="N74" s="30">
        <v>1.02632862018527</v>
      </c>
    </row>
    <row r="75">
      <c r="A75" s="13" t="s">
        <v>149</v>
      </c>
      <c r="B75" s="13">
        <v>2020.0</v>
      </c>
      <c r="C75" s="13">
        <v>21.87</v>
      </c>
      <c r="D75" s="13">
        <v>308.0</v>
      </c>
      <c r="H75" s="30">
        <v>2021.0</v>
      </c>
      <c r="I75" s="31" t="s">
        <v>200</v>
      </c>
      <c r="J75" s="30">
        <v>24.1704821600771</v>
      </c>
      <c r="L75" s="30">
        <v>2020.0</v>
      </c>
      <c r="M75" s="31" t="s">
        <v>100</v>
      </c>
      <c r="N75" s="30">
        <v>1.02657004830917</v>
      </c>
    </row>
    <row r="76">
      <c r="A76" s="13" t="s">
        <v>111</v>
      </c>
      <c r="B76" s="13">
        <v>2020.0</v>
      </c>
      <c r="C76" s="13">
        <v>21.83</v>
      </c>
      <c r="D76" s="13">
        <v>3288.0</v>
      </c>
      <c r="H76" s="30">
        <v>2020.0</v>
      </c>
      <c r="I76" s="31" t="s">
        <v>163</v>
      </c>
      <c r="J76" s="30">
        <v>24.1728187919463</v>
      </c>
      <c r="L76" s="30">
        <v>2020.0</v>
      </c>
      <c r="M76" s="31" t="s">
        <v>164</v>
      </c>
      <c r="N76" s="30">
        <v>1.02690582959641</v>
      </c>
    </row>
    <row r="77">
      <c r="A77" s="13" t="s">
        <v>127</v>
      </c>
      <c r="B77" s="13">
        <v>2020.0</v>
      </c>
      <c r="C77" s="13">
        <v>21.77</v>
      </c>
      <c r="D77" s="13">
        <v>288.0</v>
      </c>
      <c r="H77" s="30">
        <v>2021.0</v>
      </c>
      <c r="I77" s="31" t="s">
        <v>133</v>
      </c>
      <c r="J77" s="30">
        <v>24.17678539626</v>
      </c>
      <c r="L77" s="30">
        <v>2021.0</v>
      </c>
      <c r="M77" s="31" t="s">
        <v>162</v>
      </c>
      <c r="N77" s="30">
        <v>1.02702702702702</v>
      </c>
    </row>
    <row r="78">
      <c r="A78" s="13" t="s">
        <v>126</v>
      </c>
      <c r="B78" s="13">
        <v>2020.0</v>
      </c>
      <c r="C78" s="13">
        <v>21.76</v>
      </c>
      <c r="D78" s="13">
        <v>552.0</v>
      </c>
      <c r="H78" s="30">
        <v>2020.0</v>
      </c>
      <c r="I78" s="31" t="s">
        <v>122</v>
      </c>
      <c r="J78" s="30">
        <v>24.1850483558994</v>
      </c>
      <c r="L78" s="30">
        <v>2022.0</v>
      </c>
      <c r="M78" s="31" t="s">
        <v>166</v>
      </c>
      <c r="N78" s="30">
        <v>1.02709359605911</v>
      </c>
    </row>
    <row r="79">
      <c r="A79" s="13" t="s">
        <v>137</v>
      </c>
      <c r="B79" s="13">
        <v>2020.0</v>
      </c>
      <c r="C79" s="13">
        <v>21.66</v>
      </c>
      <c r="D79" s="13">
        <v>1388.0</v>
      </c>
      <c r="H79" s="30">
        <v>2020.0</v>
      </c>
      <c r="I79" s="31" t="s">
        <v>151</v>
      </c>
      <c r="J79" s="30">
        <v>24.2301388888888</v>
      </c>
      <c r="L79" s="30">
        <v>2021.0</v>
      </c>
      <c r="M79" s="31" t="s">
        <v>153</v>
      </c>
      <c r="N79" s="30">
        <v>1.02714932126696</v>
      </c>
    </row>
    <row r="80">
      <c r="A80" s="13" t="s">
        <v>161</v>
      </c>
      <c r="B80" s="13">
        <v>2020.0</v>
      </c>
      <c r="C80" s="13">
        <v>21.48</v>
      </c>
      <c r="D80" s="13">
        <v>210.0</v>
      </c>
      <c r="H80" s="30">
        <v>2021.0</v>
      </c>
      <c r="I80" s="31" t="s">
        <v>156</v>
      </c>
      <c r="J80" s="30">
        <v>24.2328651685393</v>
      </c>
      <c r="L80" s="30">
        <v>2021.0</v>
      </c>
      <c r="M80" s="31" t="s">
        <v>158</v>
      </c>
      <c r="N80" s="30">
        <v>1.02764423076923</v>
      </c>
    </row>
    <row r="81">
      <c r="A81" s="13" t="s">
        <v>152</v>
      </c>
      <c r="B81" s="13">
        <v>2020.0</v>
      </c>
      <c r="C81" s="13">
        <v>21.38</v>
      </c>
      <c r="D81" s="13">
        <v>437.0</v>
      </c>
      <c r="H81" s="30">
        <v>2021.0</v>
      </c>
      <c r="I81" s="31" t="s">
        <v>117</v>
      </c>
      <c r="J81" s="30">
        <v>24.2864799999999</v>
      </c>
      <c r="L81" s="30">
        <v>2021.0</v>
      </c>
      <c r="M81" s="31" t="s">
        <v>130</v>
      </c>
      <c r="N81" s="30">
        <v>1.02788104089219</v>
      </c>
    </row>
    <row r="82">
      <c r="A82" s="13" t="s">
        <v>169</v>
      </c>
      <c r="B82" s="13">
        <v>2020.0</v>
      </c>
      <c r="C82" s="13">
        <v>21.32</v>
      </c>
      <c r="D82" s="13">
        <v>286.0</v>
      </c>
      <c r="H82" s="30">
        <v>2020.0</v>
      </c>
      <c r="I82" s="31" t="s">
        <v>155</v>
      </c>
      <c r="J82" s="30">
        <v>24.3309523809523</v>
      </c>
      <c r="L82" s="30">
        <v>2020.0</v>
      </c>
      <c r="M82" s="31" t="s">
        <v>162</v>
      </c>
      <c r="N82" s="30">
        <v>1.0281690140845</v>
      </c>
    </row>
    <row r="83">
      <c r="A83" s="13" t="s">
        <v>133</v>
      </c>
      <c r="B83" s="13">
        <v>2020.0</v>
      </c>
      <c r="C83" s="13">
        <v>21.14</v>
      </c>
      <c r="D83" s="13">
        <v>1322.0</v>
      </c>
      <c r="H83" s="30">
        <v>2021.0</v>
      </c>
      <c r="I83" s="31" t="s">
        <v>164</v>
      </c>
      <c r="J83" s="30">
        <v>24.3668666666666</v>
      </c>
      <c r="L83" s="30">
        <v>2022.0</v>
      </c>
      <c r="M83" s="31" t="s">
        <v>169</v>
      </c>
      <c r="N83" s="30">
        <v>1.02820874471086</v>
      </c>
    </row>
    <row r="84">
      <c r="A84" s="13" t="s">
        <v>172</v>
      </c>
      <c r="B84" s="13">
        <v>2020.0</v>
      </c>
      <c r="C84" s="13">
        <v>21.07</v>
      </c>
      <c r="D84" s="13">
        <v>125.0</v>
      </c>
      <c r="H84" s="30">
        <v>2020.0</v>
      </c>
      <c r="I84" s="31" t="s">
        <v>118</v>
      </c>
      <c r="J84" s="30">
        <v>24.3679048171793</v>
      </c>
      <c r="L84" s="30">
        <v>2020.0</v>
      </c>
      <c r="M84" s="31" t="s">
        <v>132</v>
      </c>
      <c r="N84" s="30">
        <v>1.0282131661442</v>
      </c>
    </row>
    <row r="85">
      <c r="A85" s="13" t="s">
        <v>130</v>
      </c>
      <c r="B85" s="13">
        <v>2020.0</v>
      </c>
      <c r="C85" s="13">
        <v>21.04</v>
      </c>
      <c r="D85" s="13">
        <v>498.0</v>
      </c>
      <c r="H85" s="30">
        <v>2020.0</v>
      </c>
      <c r="I85" s="31" t="s">
        <v>144</v>
      </c>
      <c r="J85" s="30">
        <v>24.3818694362017</v>
      </c>
      <c r="L85" s="30">
        <v>2021.0</v>
      </c>
      <c r="M85" s="31" t="s">
        <v>164</v>
      </c>
      <c r="N85" s="30">
        <v>1.02830188679245</v>
      </c>
    </row>
    <row r="86">
      <c r="A86" s="13" t="s">
        <v>106</v>
      </c>
      <c r="B86" s="13">
        <v>2020.0</v>
      </c>
      <c r="C86" s="13">
        <v>20.98</v>
      </c>
      <c r="D86" s="13">
        <v>79.0</v>
      </c>
      <c r="H86" s="30">
        <v>2021.0</v>
      </c>
      <c r="I86" s="31" t="s">
        <v>145</v>
      </c>
      <c r="J86" s="30">
        <v>24.4244736842105</v>
      </c>
      <c r="L86" s="30">
        <v>2021.0</v>
      </c>
      <c r="M86" s="31" t="s">
        <v>110</v>
      </c>
      <c r="N86" s="30">
        <v>1.02848101265822</v>
      </c>
    </row>
    <row r="87">
      <c r="A87" s="13" t="s">
        <v>134</v>
      </c>
      <c r="B87" s="13">
        <v>2020.0</v>
      </c>
      <c r="C87" s="13">
        <v>20.85</v>
      </c>
      <c r="D87" s="13">
        <v>850.0</v>
      </c>
      <c r="H87" s="30">
        <v>2021.0</v>
      </c>
      <c r="I87" s="31" t="s">
        <v>114</v>
      </c>
      <c r="J87" s="30">
        <v>24.4398911729141</v>
      </c>
      <c r="L87" s="30">
        <v>2022.0</v>
      </c>
      <c r="M87" s="31" t="s">
        <v>122</v>
      </c>
      <c r="N87" s="30">
        <v>1.0286312849162</v>
      </c>
    </row>
    <row r="88">
      <c r="A88" s="13" t="s">
        <v>158</v>
      </c>
      <c r="B88" s="13">
        <v>2020.0</v>
      </c>
      <c r="C88" s="13">
        <v>20.78</v>
      </c>
      <c r="D88" s="13">
        <v>719.0</v>
      </c>
      <c r="H88" s="30">
        <v>2021.0</v>
      </c>
      <c r="I88" s="31" t="s">
        <v>148</v>
      </c>
      <c r="J88" s="30">
        <v>24.4439901207464</v>
      </c>
      <c r="L88" s="30">
        <v>2021.0</v>
      </c>
      <c r="M88" s="31" t="s">
        <v>139</v>
      </c>
      <c r="N88" s="30">
        <v>1.02872531418312</v>
      </c>
    </row>
    <row r="89">
      <c r="A89" s="13" t="s">
        <v>168</v>
      </c>
      <c r="B89" s="13">
        <v>2020.0</v>
      </c>
      <c r="C89" s="13">
        <v>20.74</v>
      </c>
      <c r="D89" s="13">
        <v>234.0</v>
      </c>
      <c r="H89" s="30">
        <v>2021.0</v>
      </c>
      <c r="I89" s="31" t="s">
        <v>127</v>
      </c>
      <c r="J89" s="30">
        <v>24.4919269102989</v>
      </c>
      <c r="L89" s="30">
        <v>2020.0</v>
      </c>
      <c r="M89" s="31" t="s">
        <v>147</v>
      </c>
      <c r="N89" s="30">
        <v>1.0287356321839</v>
      </c>
    </row>
    <row r="90">
      <c r="A90" s="13" t="s">
        <v>119</v>
      </c>
      <c r="B90" s="13">
        <v>2020.0</v>
      </c>
      <c r="C90" s="13">
        <v>20.59</v>
      </c>
      <c r="D90" s="13">
        <v>388.0</v>
      </c>
      <c r="H90" s="30">
        <v>2021.0</v>
      </c>
      <c r="I90" s="31" t="s">
        <v>120</v>
      </c>
      <c r="J90" s="30">
        <v>24.5427486480131</v>
      </c>
      <c r="L90" s="30">
        <v>2021.0</v>
      </c>
      <c r="M90" s="31" t="s">
        <v>144</v>
      </c>
      <c r="N90" s="30">
        <v>1.02877697841726</v>
      </c>
    </row>
    <row r="91">
      <c r="A91" s="13" t="s">
        <v>131</v>
      </c>
      <c r="B91" s="13">
        <v>2020.0</v>
      </c>
      <c r="C91" s="13">
        <v>20.46</v>
      </c>
      <c r="D91" s="13">
        <v>540.0</v>
      </c>
      <c r="H91" s="30">
        <v>2020.0</v>
      </c>
      <c r="I91" s="31" t="s">
        <v>120</v>
      </c>
      <c r="J91" s="30">
        <v>24.5805870535713</v>
      </c>
      <c r="L91" s="30">
        <v>2021.0</v>
      </c>
      <c r="M91" s="31" t="s">
        <v>150</v>
      </c>
      <c r="N91" s="30">
        <v>1.02898550724637</v>
      </c>
    </row>
    <row r="92">
      <c r="A92" s="13" t="s">
        <v>146</v>
      </c>
      <c r="B92" s="13">
        <v>2020.0</v>
      </c>
      <c r="C92" s="13">
        <v>20.37</v>
      </c>
      <c r="D92" s="13">
        <v>162.0</v>
      </c>
      <c r="H92" s="30">
        <v>2020.0</v>
      </c>
      <c r="I92" s="31" t="s">
        <v>121</v>
      </c>
      <c r="J92" s="30">
        <v>24.58608040201</v>
      </c>
      <c r="L92" s="30">
        <v>2020.0</v>
      </c>
      <c r="M92" s="31" t="s">
        <v>142</v>
      </c>
      <c r="N92" s="30">
        <v>1.0291576673866</v>
      </c>
    </row>
    <row r="93">
      <c r="A93" s="13" t="s">
        <v>148</v>
      </c>
      <c r="B93" s="13">
        <v>2020.0</v>
      </c>
      <c r="C93" s="13">
        <v>20.24</v>
      </c>
      <c r="D93" s="13">
        <v>1904.0</v>
      </c>
      <c r="H93" s="30">
        <v>2020.0</v>
      </c>
      <c r="I93" s="31" t="s">
        <v>165</v>
      </c>
      <c r="J93" s="30">
        <v>24.6226380368098</v>
      </c>
      <c r="L93" s="30">
        <v>2022.0</v>
      </c>
      <c r="M93" s="31" t="s">
        <v>152</v>
      </c>
      <c r="N93" s="30">
        <v>1.02943454686289</v>
      </c>
    </row>
    <row r="94">
      <c r="A94" s="13" t="s">
        <v>147</v>
      </c>
      <c r="B94" s="13">
        <v>2020.0</v>
      </c>
      <c r="C94" s="13">
        <v>19.98</v>
      </c>
      <c r="D94" s="13">
        <v>275.0</v>
      </c>
      <c r="H94" s="30">
        <v>2020.0</v>
      </c>
      <c r="I94" s="31" t="s">
        <v>164</v>
      </c>
      <c r="J94" s="30">
        <v>24.6716853932584</v>
      </c>
      <c r="L94" s="30">
        <v>2022.0</v>
      </c>
      <c r="M94" s="31" t="s">
        <v>132</v>
      </c>
      <c r="N94" s="30">
        <v>1.02950310559006</v>
      </c>
    </row>
    <row r="95">
      <c r="A95" s="13" t="s">
        <v>112</v>
      </c>
      <c r="B95" s="13">
        <v>2020.0</v>
      </c>
      <c r="C95" s="13">
        <v>19.8</v>
      </c>
      <c r="D95" s="13">
        <v>104.0</v>
      </c>
      <c r="H95" s="30">
        <v>2021.0</v>
      </c>
      <c r="I95" s="31" t="s">
        <v>142</v>
      </c>
      <c r="J95" s="30">
        <v>24.7380952380952</v>
      </c>
      <c r="L95" s="30">
        <v>2022.0</v>
      </c>
      <c r="M95" s="31" t="s">
        <v>147</v>
      </c>
      <c r="N95" s="30">
        <v>1.02951191827468</v>
      </c>
    </row>
    <row r="96">
      <c r="A96" s="13" t="s">
        <v>139</v>
      </c>
      <c r="B96" s="13">
        <v>2020.0</v>
      </c>
      <c r="C96" s="13">
        <v>19.33</v>
      </c>
      <c r="D96" s="13">
        <v>479.0</v>
      </c>
      <c r="H96" s="30">
        <v>2021.0</v>
      </c>
      <c r="I96" s="31" t="s">
        <v>125</v>
      </c>
      <c r="J96" s="30">
        <v>24.7607661290322</v>
      </c>
      <c r="L96" s="30">
        <v>2020.0</v>
      </c>
      <c r="M96" s="31" t="s">
        <v>150</v>
      </c>
      <c r="N96" s="30">
        <v>1.03009259259259</v>
      </c>
    </row>
    <row r="97">
      <c r="A97" s="13" t="s">
        <v>170</v>
      </c>
      <c r="B97" s="13">
        <v>2020.0</v>
      </c>
      <c r="C97" s="13">
        <v>18.98</v>
      </c>
      <c r="D97" s="13">
        <v>143.0</v>
      </c>
      <c r="H97" s="30">
        <v>2021.0</v>
      </c>
      <c r="I97" s="31" t="s">
        <v>151</v>
      </c>
      <c r="J97" s="30">
        <v>24.7884615384615</v>
      </c>
      <c r="L97" s="30">
        <v>2022.0</v>
      </c>
      <c r="M97" s="31" t="s">
        <v>158</v>
      </c>
      <c r="N97" s="30">
        <v>1.03030303030303</v>
      </c>
    </row>
    <row r="98">
      <c r="A98" s="13" t="s">
        <v>157</v>
      </c>
      <c r="B98" s="13">
        <v>2021.0</v>
      </c>
      <c r="C98" s="13">
        <v>35.75</v>
      </c>
      <c r="D98" s="13">
        <v>24.0</v>
      </c>
      <c r="H98" s="30">
        <v>2021.0</v>
      </c>
      <c r="I98" s="31" t="s">
        <v>110</v>
      </c>
      <c r="J98" s="30">
        <v>24.8230701754386</v>
      </c>
      <c r="L98" s="30">
        <v>2021.0</v>
      </c>
      <c r="M98" s="31" t="s">
        <v>113</v>
      </c>
      <c r="N98" s="30">
        <v>1.0305635148042</v>
      </c>
    </row>
    <row r="99">
      <c r="A99" s="13" t="s">
        <v>162</v>
      </c>
      <c r="B99" s="13">
        <v>2021.0</v>
      </c>
      <c r="C99" s="13">
        <v>30.52</v>
      </c>
      <c r="D99" s="13">
        <v>112.0</v>
      </c>
      <c r="H99" s="30">
        <v>2020.0</v>
      </c>
      <c r="I99" s="31" t="s">
        <v>114</v>
      </c>
      <c r="J99" s="30">
        <v>24.8379650915283</v>
      </c>
      <c r="L99" s="30">
        <v>2022.0</v>
      </c>
      <c r="M99" s="31" t="s">
        <v>142</v>
      </c>
      <c r="N99" s="30">
        <v>1.03065693430656</v>
      </c>
    </row>
    <row r="100">
      <c r="A100" s="13" t="s">
        <v>168</v>
      </c>
      <c r="B100" s="13">
        <v>2021.0</v>
      </c>
      <c r="C100" s="13">
        <v>30.37</v>
      </c>
      <c r="D100" s="13">
        <v>230.0</v>
      </c>
      <c r="H100" s="30">
        <v>2020.0</v>
      </c>
      <c r="I100" s="31" t="s">
        <v>132</v>
      </c>
      <c r="J100" s="30">
        <v>24.896423076923</v>
      </c>
      <c r="L100" s="30">
        <v>2021.0</v>
      </c>
      <c r="M100" s="31" t="s">
        <v>136</v>
      </c>
      <c r="N100" s="30">
        <v>1.03076923076923</v>
      </c>
    </row>
    <row r="101">
      <c r="A101" s="13" t="s">
        <v>102</v>
      </c>
      <c r="B101" s="13">
        <v>2021.0</v>
      </c>
      <c r="C101" s="13">
        <v>30.18</v>
      </c>
      <c r="D101" s="13">
        <v>30.0</v>
      </c>
      <c r="H101" s="30">
        <v>2020.0</v>
      </c>
      <c r="I101" s="31" t="s">
        <v>108</v>
      </c>
      <c r="J101" s="30">
        <v>24.9285930816441</v>
      </c>
      <c r="L101" s="30">
        <v>2022.0</v>
      </c>
      <c r="M101" s="31" t="s">
        <v>108</v>
      </c>
      <c r="N101" s="30">
        <v>1.03112945998071</v>
      </c>
    </row>
    <row r="102">
      <c r="A102" s="13" t="s">
        <v>166</v>
      </c>
      <c r="B102" s="13">
        <v>2021.0</v>
      </c>
      <c r="C102" s="13">
        <v>28.79</v>
      </c>
      <c r="D102" s="13">
        <v>150.0</v>
      </c>
      <c r="H102" s="30">
        <v>2021.0</v>
      </c>
      <c r="I102" s="31" t="s">
        <v>132</v>
      </c>
      <c r="J102" s="30">
        <v>24.971380753138</v>
      </c>
      <c r="L102" s="30">
        <v>2021.0</v>
      </c>
      <c r="M102" s="31" t="s">
        <v>120</v>
      </c>
      <c r="N102" s="30">
        <v>1.03120911979069</v>
      </c>
    </row>
    <row r="103">
      <c r="A103" s="13" t="s">
        <v>172</v>
      </c>
      <c r="B103" s="13">
        <v>2021.0</v>
      </c>
      <c r="C103" s="13">
        <v>28.7</v>
      </c>
      <c r="D103" s="13">
        <v>108.0</v>
      </c>
      <c r="H103" s="30">
        <v>2020.0</v>
      </c>
      <c r="I103" s="31" t="s">
        <v>138</v>
      </c>
      <c r="J103" s="30">
        <v>24.9916603773584</v>
      </c>
      <c r="L103" s="30">
        <v>2020.0</v>
      </c>
      <c r="M103" s="31" t="s">
        <v>157</v>
      </c>
      <c r="N103" s="30">
        <v>1.03125</v>
      </c>
    </row>
    <row r="104">
      <c r="A104" s="13" t="s">
        <v>136</v>
      </c>
      <c r="B104" s="13">
        <v>2021.0</v>
      </c>
      <c r="C104" s="13">
        <v>28.2</v>
      </c>
      <c r="D104" s="13">
        <v>103.0</v>
      </c>
      <c r="H104" s="30">
        <v>2020.0</v>
      </c>
      <c r="I104" s="31" t="s">
        <v>145</v>
      </c>
      <c r="J104" s="30">
        <v>25.0233157894736</v>
      </c>
      <c r="L104" s="30">
        <v>2020.0</v>
      </c>
      <c r="M104" s="31" t="s">
        <v>166</v>
      </c>
      <c r="N104" s="30">
        <v>1.03139013452914</v>
      </c>
    </row>
    <row r="105">
      <c r="A105" s="13" t="s">
        <v>116</v>
      </c>
      <c r="B105" s="13">
        <v>2021.0</v>
      </c>
      <c r="C105" s="13">
        <v>27.55</v>
      </c>
      <c r="D105" s="13">
        <v>126.0</v>
      </c>
      <c r="H105" s="30">
        <v>2021.0</v>
      </c>
      <c r="I105" s="31" t="s">
        <v>108</v>
      </c>
      <c r="J105" s="30">
        <v>25.0380926863153</v>
      </c>
      <c r="L105" s="30">
        <v>2022.0</v>
      </c>
      <c r="M105" s="31" t="s">
        <v>162</v>
      </c>
      <c r="N105" s="30">
        <v>1.03189493433395</v>
      </c>
    </row>
    <row r="106">
      <c r="A106" s="13" t="s">
        <v>155</v>
      </c>
      <c r="B106" s="13">
        <v>2021.0</v>
      </c>
      <c r="C106" s="13">
        <v>27.43</v>
      </c>
      <c r="D106" s="13">
        <v>248.0</v>
      </c>
      <c r="H106" s="30">
        <v>2021.0</v>
      </c>
      <c r="I106" s="31" t="s">
        <v>158</v>
      </c>
      <c r="J106" s="30">
        <v>25.1643657817109</v>
      </c>
      <c r="L106" s="30">
        <v>2022.0</v>
      </c>
      <c r="M106" s="31" t="s">
        <v>135</v>
      </c>
      <c r="N106" s="30">
        <v>1.03307223672758</v>
      </c>
    </row>
    <row r="107">
      <c r="A107" s="13" t="s">
        <v>144</v>
      </c>
      <c r="B107" s="13">
        <v>2021.0</v>
      </c>
      <c r="C107" s="13">
        <v>27.04</v>
      </c>
      <c r="D107" s="13">
        <v>321.0</v>
      </c>
      <c r="H107" s="30">
        <v>2021.0</v>
      </c>
      <c r="I107" s="31" t="s">
        <v>140</v>
      </c>
      <c r="J107" s="30">
        <v>25.2578354978355</v>
      </c>
      <c r="L107" s="30">
        <v>2022.0</v>
      </c>
      <c r="M107" s="31" t="s">
        <v>107</v>
      </c>
      <c r="N107" s="30">
        <v>1.03347772699365</v>
      </c>
    </row>
    <row r="108">
      <c r="A108" s="13" t="s">
        <v>104</v>
      </c>
      <c r="B108" s="13">
        <v>2021.0</v>
      </c>
      <c r="C108" s="13">
        <v>26.01</v>
      </c>
      <c r="D108" s="13">
        <v>50610.0</v>
      </c>
      <c r="H108" s="30">
        <v>2021.0</v>
      </c>
      <c r="I108" s="31" t="s">
        <v>118</v>
      </c>
      <c r="J108" s="30">
        <v>25.285790802019</v>
      </c>
      <c r="L108" s="30">
        <v>2020.0</v>
      </c>
      <c r="M108" s="31" t="s">
        <v>113</v>
      </c>
      <c r="N108" s="30">
        <v>1.03348214285714</v>
      </c>
    </row>
    <row r="109">
      <c r="A109" s="13" t="s">
        <v>124</v>
      </c>
      <c r="B109" s="13">
        <v>2021.0</v>
      </c>
      <c r="C109" s="13">
        <v>25.51</v>
      </c>
      <c r="D109" s="13">
        <v>156.0</v>
      </c>
      <c r="H109" s="30">
        <v>2021.0</v>
      </c>
      <c r="I109" s="31" t="s">
        <v>119</v>
      </c>
      <c r="J109" s="30">
        <v>25.440518234165</v>
      </c>
      <c r="L109" s="30">
        <v>2021.0</v>
      </c>
      <c r="M109" s="31" t="s">
        <v>111</v>
      </c>
      <c r="N109" s="30">
        <v>1.03356164383561</v>
      </c>
    </row>
    <row r="110">
      <c r="A110" s="13" t="s">
        <v>130</v>
      </c>
      <c r="B110" s="13">
        <v>2021.0</v>
      </c>
      <c r="C110" s="13">
        <v>25.44</v>
      </c>
      <c r="D110" s="13">
        <v>425.0</v>
      </c>
      <c r="H110" s="30">
        <v>2020.0</v>
      </c>
      <c r="I110" s="31" t="s">
        <v>110</v>
      </c>
      <c r="J110" s="30">
        <v>25.4981941309255</v>
      </c>
      <c r="L110" s="30">
        <v>2022.0</v>
      </c>
      <c r="M110" s="31" t="s">
        <v>138</v>
      </c>
      <c r="N110" s="30">
        <v>1.03384094754653</v>
      </c>
    </row>
    <row r="111">
      <c r="A111" s="13" t="s">
        <v>163</v>
      </c>
      <c r="B111" s="13">
        <v>2021.0</v>
      </c>
      <c r="C111" s="13">
        <v>25.38</v>
      </c>
      <c r="D111" s="13">
        <v>238.0</v>
      </c>
      <c r="H111" s="30">
        <v>2021.0</v>
      </c>
      <c r="I111" s="31" t="s">
        <v>165</v>
      </c>
      <c r="J111" s="30">
        <v>25.5338759689922</v>
      </c>
      <c r="L111" s="30">
        <v>2020.0</v>
      </c>
      <c r="M111" s="31" t="s">
        <v>140</v>
      </c>
      <c r="N111" s="30">
        <v>1.03427065026362</v>
      </c>
    </row>
    <row r="112">
      <c r="A112" s="13" t="s">
        <v>149</v>
      </c>
      <c r="B112" s="13">
        <v>2021.0</v>
      </c>
      <c r="C112" s="13">
        <v>25.24</v>
      </c>
      <c r="D112" s="13">
        <v>212.0</v>
      </c>
      <c r="H112" s="30">
        <v>2021.0</v>
      </c>
      <c r="I112" s="31" t="s">
        <v>161</v>
      </c>
      <c r="J112" s="30">
        <v>25.5411258278145</v>
      </c>
      <c r="L112" s="30">
        <v>2022.0</v>
      </c>
      <c r="M112" s="31" t="s">
        <v>137</v>
      </c>
      <c r="N112" s="30">
        <v>1.03433045573178</v>
      </c>
    </row>
    <row r="113">
      <c r="A113" s="13" t="s">
        <v>107</v>
      </c>
      <c r="B113" s="13">
        <v>2021.0</v>
      </c>
      <c r="C113" s="13">
        <v>25.18</v>
      </c>
      <c r="D113" s="13">
        <v>16809.0</v>
      </c>
      <c r="H113" s="30">
        <v>2020.0</v>
      </c>
      <c r="I113" s="31" t="s">
        <v>107</v>
      </c>
      <c r="J113" s="30">
        <v>25.6180336773493</v>
      </c>
      <c r="L113" s="30">
        <v>2022.0</v>
      </c>
      <c r="M113" s="31" t="s">
        <v>170</v>
      </c>
      <c r="N113" s="30">
        <v>1.03458213256484</v>
      </c>
    </row>
    <row r="114">
      <c r="A114" s="13" t="s">
        <v>170</v>
      </c>
      <c r="B114" s="13">
        <v>2021.0</v>
      </c>
      <c r="C114" s="13">
        <v>25.15</v>
      </c>
      <c r="D114" s="13">
        <v>111.0</v>
      </c>
      <c r="H114" s="30">
        <v>2021.0</v>
      </c>
      <c r="I114" s="31" t="s">
        <v>173</v>
      </c>
      <c r="J114" s="30">
        <v>25.6355194805194</v>
      </c>
      <c r="L114" s="30">
        <v>2020.0</v>
      </c>
      <c r="M114" s="31" t="s">
        <v>151</v>
      </c>
      <c r="N114" s="30">
        <v>1.03468208092485</v>
      </c>
    </row>
    <row r="115">
      <c r="A115" s="13" t="s">
        <v>169</v>
      </c>
      <c r="B115" s="13">
        <v>2021.0</v>
      </c>
      <c r="C115" s="13">
        <v>25.12</v>
      </c>
      <c r="D115" s="13">
        <v>226.0</v>
      </c>
      <c r="H115" s="30">
        <v>2020.0</v>
      </c>
      <c r="I115" s="31" t="s">
        <v>125</v>
      </c>
      <c r="J115" s="30">
        <v>25.680245398773</v>
      </c>
      <c r="L115" s="30">
        <v>2021.0</v>
      </c>
      <c r="M115" s="31" t="s">
        <v>154</v>
      </c>
      <c r="N115" s="30">
        <v>1.03485254691688</v>
      </c>
    </row>
    <row r="116">
      <c r="A116" s="13" t="s">
        <v>165</v>
      </c>
      <c r="B116" s="13">
        <v>2021.0</v>
      </c>
      <c r="C116" s="13">
        <v>24.63</v>
      </c>
      <c r="D116" s="13">
        <v>129.0</v>
      </c>
      <c r="H116" s="30">
        <v>2020.0</v>
      </c>
      <c r="I116" s="31" t="s">
        <v>173</v>
      </c>
      <c r="J116" s="30">
        <v>25.8845595854922</v>
      </c>
      <c r="L116" s="30">
        <v>2022.0</v>
      </c>
      <c r="M116" s="31" t="s">
        <v>124</v>
      </c>
      <c r="N116" s="30">
        <v>1.03488372093023</v>
      </c>
    </row>
    <row r="117">
      <c r="A117" s="13" t="s">
        <v>173</v>
      </c>
      <c r="B117" s="13">
        <v>2021.0</v>
      </c>
      <c r="C117" s="13">
        <v>24.61</v>
      </c>
      <c r="D117" s="13">
        <v>154.0</v>
      </c>
      <c r="H117" s="30">
        <v>2021.0</v>
      </c>
      <c r="I117" s="31" t="s">
        <v>169</v>
      </c>
      <c r="J117" s="30">
        <v>26.1496017699114</v>
      </c>
      <c r="L117" s="30">
        <v>2020.0</v>
      </c>
      <c r="M117" s="31" t="s">
        <v>116</v>
      </c>
      <c r="N117" s="30">
        <v>1.03535353535353</v>
      </c>
    </row>
    <row r="118">
      <c r="A118" s="13" t="s">
        <v>161</v>
      </c>
      <c r="B118" s="13">
        <v>2021.0</v>
      </c>
      <c r="C118" s="13">
        <v>24.47</v>
      </c>
      <c r="D118" s="13">
        <v>151.0</v>
      </c>
      <c r="H118" s="30">
        <v>2020.0</v>
      </c>
      <c r="I118" s="31" t="s">
        <v>135</v>
      </c>
      <c r="J118" s="30">
        <v>26.164927184466</v>
      </c>
      <c r="L118" s="30">
        <v>2022.0</v>
      </c>
      <c r="M118" s="31" t="s">
        <v>145</v>
      </c>
      <c r="N118" s="30">
        <v>1.03544776119402</v>
      </c>
    </row>
    <row r="119">
      <c r="A119" s="13" t="s">
        <v>119</v>
      </c>
      <c r="B119" s="13">
        <v>2021.0</v>
      </c>
      <c r="C119" s="13">
        <v>24.4</v>
      </c>
      <c r="D119" s="13">
        <v>521.0</v>
      </c>
      <c r="H119" s="30">
        <v>2021.0</v>
      </c>
      <c r="I119" s="31" t="s">
        <v>149</v>
      </c>
      <c r="J119" s="30">
        <v>26.2101886792452</v>
      </c>
      <c r="L119" s="30">
        <v>2022.0</v>
      </c>
      <c r="M119" s="31" t="s">
        <v>144</v>
      </c>
      <c r="N119" s="30">
        <v>1.03556658395367</v>
      </c>
    </row>
    <row r="120">
      <c r="A120" s="13" t="s">
        <v>158</v>
      </c>
      <c r="B120" s="13">
        <v>2021.0</v>
      </c>
      <c r="C120" s="13">
        <v>24.19</v>
      </c>
      <c r="D120" s="13">
        <v>678.0</v>
      </c>
      <c r="H120" s="30">
        <v>2021.0</v>
      </c>
      <c r="I120" s="31" t="s">
        <v>170</v>
      </c>
      <c r="J120" s="30">
        <v>26.225045045045</v>
      </c>
      <c r="L120" s="30">
        <v>2022.0</v>
      </c>
      <c r="M120" s="31" t="s">
        <v>120</v>
      </c>
      <c r="N120" s="30">
        <v>1.03565480696442</v>
      </c>
    </row>
    <row r="121">
      <c r="A121" s="13" t="s">
        <v>118</v>
      </c>
      <c r="B121" s="13">
        <v>2021.0</v>
      </c>
      <c r="C121" s="13">
        <v>24.18</v>
      </c>
      <c r="D121" s="13">
        <v>3566.0</v>
      </c>
      <c r="H121" s="30">
        <v>2021.0</v>
      </c>
      <c r="I121" s="31" t="s">
        <v>107</v>
      </c>
      <c r="J121" s="30">
        <v>26.2638324707002</v>
      </c>
      <c r="L121" s="30">
        <v>2021.0</v>
      </c>
      <c r="M121" s="31" t="s">
        <v>118</v>
      </c>
      <c r="N121" s="30">
        <v>1.03583133056587</v>
      </c>
    </row>
    <row r="122">
      <c r="A122" s="13" t="s">
        <v>140</v>
      </c>
      <c r="B122" s="13">
        <v>2021.0</v>
      </c>
      <c r="C122" s="13">
        <v>24.17</v>
      </c>
      <c r="D122" s="13">
        <v>693.0</v>
      </c>
      <c r="H122" s="30">
        <v>2020.0</v>
      </c>
      <c r="I122" s="31" t="s">
        <v>104</v>
      </c>
      <c r="J122" s="30">
        <v>26.2937948455586</v>
      </c>
      <c r="L122" s="30">
        <v>2021.0</v>
      </c>
      <c r="M122" s="31" t="s">
        <v>148</v>
      </c>
      <c r="N122" s="30">
        <v>1.03586678052946</v>
      </c>
    </row>
    <row r="123">
      <c r="A123" s="13" t="s">
        <v>132</v>
      </c>
      <c r="B123" s="13">
        <v>2021.0</v>
      </c>
      <c r="C123" s="13">
        <v>23.92</v>
      </c>
      <c r="D123" s="13">
        <v>239.0</v>
      </c>
      <c r="H123" s="30">
        <v>2021.0</v>
      </c>
      <c r="I123" s="31" t="s">
        <v>163</v>
      </c>
      <c r="J123" s="30">
        <v>26.4481092436974</v>
      </c>
      <c r="L123" s="30">
        <v>2020.0</v>
      </c>
      <c r="M123" s="31" t="s">
        <v>148</v>
      </c>
      <c r="N123" s="30">
        <v>1.0359435173299</v>
      </c>
    </row>
    <row r="124">
      <c r="A124" s="13" t="s">
        <v>108</v>
      </c>
      <c r="B124" s="13">
        <v>2021.0</v>
      </c>
      <c r="C124" s="13">
        <v>23.89</v>
      </c>
      <c r="D124" s="13">
        <v>10077.0</v>
      </c>
      <c r="H124" s="30">
        <v>2020.0</v>
      </c>
      <c r="I124" s="31" t="s">
        <v>116</v>
      </c>
      <c r="J124" s="30">
        <v>26.5135135135135</v>
      </c>
      <c r="L124" s="30">
        <v>2022.0</v>
      </c>
      <c r="M124" s="31" t="s">
        <v>109</v>
      </c>
      <c r="N124" s="30">
        <v>1.03657174762702</v>
      </c>
    </row>
    <row r="125">
      <c r="A125" s="13" t="s">
        <v>125</v>
      </c>
      <c r="B125" s="13">
        <v>2021.0</v>
      </c>
      <c r="C125" s="13">
        <v>23.76</v>
      </c>
      <c r="D125" s="13">
        <v>248.0</v>
      </c>
      <c r="H125" s="30">
        <v>2021.0</v>
      </c>
      <c r="I125" s="31" t="s">
        <v>124</v>
      </c>
      <c r="J125" s="30">
        <v>26.5286538461538</v>
      </c>
      <c r="L125" s="30">
        <v>2020.0</v>
      </c>
      <c r="M125" s="31" t="s">
        <v>141</v>
      </c>
      <c r="N125" s="30">
        <v>1.03697478991596</v>
      </c>
    </row>
    <row r="126">
      <c r="A126" s="13" t="s">
        <v>110</v>
      </c>
      <c r="B126" s="13">
        <v>2021.0</v>
      </c>
      <c r="C126" s="13">
        <v>23.69</v>
      </c>
      <c r="D126" s="13">
        <v>456.0</v>
      </c>
      <c r="H126" s="30">
        <v>2021.0</v>
      </c>
      <c r="I126" s="31" t="s">
        <v>130</v>
      </c>
      <c r="J126" s="30">
        <v>26.5821411764705</v>
      </c>
      <c r="L126" s="30">
        <v>2022.0</v>
      </c>
      <c r="M126" s="31" t="s">
        <v>118</v>
      </c>
      <c r="N126" s="30">
        <v>1.03700718159167</v>
      </c>
    </row>
    <row r="127">
      <c r="A127" s="13" t="s">
        <v>151</v>
      </c>
      <c r="B127" s="13">
        <v>2021.0</v>
      </c>
      <c r="C127" s="13">
        <v>23.64</v>
      </c>
      <c r="D127" s="13">
        <v>130.0</v>
      </c>
      <c r="H127" s="30">
        <v>2020.0</v>
      </c>
      <c r="I127" s="31" t="s">
        <v>157</v>
      </c>
      <c r="J127" s="30">
        <v>26.597037037037</v>
      </c>
      <c r="L127" s="30">
        <v>2022.0</v>
      </c>
      <c r="M127" s="31" t="s">
        <v>149</v>
      </c>
      <c r="N127" s="30">
        <v>1.037109375</v>
      </c>
    </row>
    <row r="128">
      <c r="A128" s="13" t="s">
        <v>142</v>
      </c>
      <c r="B128" s="13">
        <v>2021.0</v>
      </c>
      <c r="C128" s="13">
        <v>23.64</v>
      </c>
      <c r="D128" s="13">
        <v>588.0</v>
      </c>
      <c r="H128" s="30">
        <v>2020.0</v>
      </c>
      <c r="I128" s="31" t="s">
        <v>160</v>
      </c>
      <c r="J128" s="30">
        <v>26.6068316831683</v>
      </c>
      <c r="L128" s="30">
        <v>2020.0</v>
      </c>
      <c r="M128" s="31" t="s">
        <v>137</v>
      </c>
      <c r="N128" s="30">
        <v>1.0373993095512</v>
      </c>
    </row>
    <row r="129">
      <c r="A129" s="13" t="s">
        <v>127</v>
      </c>
      <c r="B129" s="13">
        <v>2021.0</v>
      </c>
      <c r="C129" s="13">
        <v>23.44</v>
      </c>
      <c r="D129" s="13">
        <v>301.0</v>
      </c>
      <c r="H129" s="30">
        <v>2020.0</v>
      </c>
      <c r="I129" s="31" t="s">
        <v>124</v>
      </c>
      <c r="J129" s="30">
        <v>26.8345454545454</v>
      </c>
      <c r="L129" s="30">
        <v>2020.0</v>
      </c>
      <c r="M129" s="31" t="s">
        <v>111</v>
      </c>
      <c r="N129" s="30">
        <v>1.0375</v>
      </c>
    </row>
    <row r="130">
      <c r="A130" s="13" t="s">
        <v>120</v>
      </c>
      <c r="B130" s="13">
        <v>2021.0</v>
      </c>
      <c r="C130" s="13">
        <v>23.41</v>
      </c>
      <c r="D130" s="13">
        <v>4253.0</v>
      </c>
      <c r="H130" s="30">
        <v>2021.0</v>
      </c>
      <c r="I130" s="31" t="s">
        <v>104</v>
      </c>
      <c r="J130" s="30">
        <v>27.0312825528552</v>
      </c>
      <c r="L130" s="30">
        <v>2021.0</v>
      </c>
      <c r="M130" s="31" t="s">
        <v>121</v>
      </c>
      <c r="N130" s="30">
        <v>1.03779527559055</v>
      </c>
    </row>
    <row r="131">
      <c r="A131" s="13" t="s">
        <v>164</v>
      </c>
      <c r="B131" s="13">
        <v>2021.0</v>
      </c>
      <c r="C131" s="13">
        <v>23.31</v>
      </c>
      <c r="D131" s="13">
        <v>150.0</v>
      </c>
      <c r="H131" s="30">
        <v>2020.0</v>
      </c>
      <c r="I131" s="31" t="s">
        <v>156</v>
      </c>
      <c r="J131" s="30">
        <v>27.0483618581907</v>
      </c>
      <c r="L131" s="30">
        <v>2022.0</v>
      </c>
      <c r="M131" s="31" t="s">
        <v>130</v>
      </c>
      <c r="N131" s="30">
        <v>1.03791069924178</v>
      </c>
    </row>
    <row r="132">
      <c r="A132" s="13" t="s">
        <v>145</v>
      </c>
      <c r="B132" s="13">
        <v>2021.0</v>
      </c>
      <c r="C132" s="13">
        <v>23.28</v>
      </c>
      <c r="D132" s="13">
        <v>304.0</v>
      </c>
      <c r="H132" s="30">
        <v>2020.0</v>
      </c>
      <c r="I132" s="31" t="s">
        <v>143</v>
      </c>
      <c r="J132" s="30">
        <v>27.6428048780487</v>
      </c>
      <c r="L132" s="30">
        <v>2022.0</v>
      </c>
      <c r="M132" s="31" t="s">
        <v>115</v>
      </c>
      <c r="N132" s="30">
        <v>1.0379188712522</v>
      </c>
    </row>
    <row r="133">
      <c r="A133" s="13" t="s">
        <v>114</v>
      </c>
      <c r="B133" s="13">
        <v>2021.0</v>
      </c>
      <c r="C133" s="13">
        <v>23.28</v>
      </c>
      <c r="D133" s="13">
        <v>4135.0</v>
      </c>
      <c r="H133" s="30">
        <v>2021.0</v>
      </c>
      <c r="I133" s="31" t="s">
        <v>144</v>
      </c>
      <c r="J133" s="30">
        <v>28.0620560747663</v>
      </c>
      <c r="L133" s="30">
        <v>2020.0</v>
      </c>
      <c r="M133" s="31" t="s">
        <v>123</v>
      </c>
      <c r="N133" s="30">
        <v>1.0380687093779</v>
      </c>
    </row>
    <row r="134">
      <c r="A134" s="13" t="s">
        <v>148</v>
      </c>
      <c r="B134" s="13">
        <v>2021.0</v>
      </c>
      <c r="C134" s="13">
        <v>23.25</v>
      </c>
      <c r="D134" s="13">
        <v>1822.0</v>
      </c>
      <c r="H134" s="30">
        <v>2020.0</v>
      </c>
      <c r="I134" s="31" t="s">
        <v>166</v>
      </c>
      <c r="J134" s="30">
        <v>28.0903888888888</v>
      </c>
      <c r="L134" s="30">
        <v>2020.0</v>
      </c>
      <c r="M134" s="31" t="s">
        <v>117</v>
      </c>
      <c r="N134" s="30">
        <v>1.03809523809523</v>
      </c>
    </row>
    <row r="135">
      <c r="A135" s="13" t="s">
        <v>117</v>
      </c>
      <c r="B135" s="13">
        <v>2021.0</v>
      </c>
      <c r="C135" s="13">
        <v>23.23</v>
      </c>
      <c r="D135" s="13">
        <v>125.0</v>
      </c>
      <c r="H135" s="30">
        <v>2021.0</v>
      </c>
      <c r="I135" s="31" t="s">
        <v>155</v>
      </c>
      <c r="J135" s="30">
        <v>28.5552419354838</v>
      </c>
      <c r="L135" s="30">
        <v>2021.0</v>
      </c>
      <c r="M135" s="31" t="s">
        <v>173</v>
      </c>
      <c r="N135" s="30">
        <v>1.03867403314917</v>
      </c>
    </row>
    <row r="136">
      <c r="A136" s="13" t="s">
        <v>156</v>
      </c>
      <c r="B136" s="13">
        <v>2021.0</v>
      </c>
      <c r="C136" s="13">
        <v>23.18</v>
      </c>
      <c r="D136" s="13">
        <v>356.0</v>
      </c>
      <c r="H136" s="30">
        <v>2021.0</v>
      </c>
      <c r="I136" s="31" t="s">
        <v>116</v>
      </c>
      <c r="J136" s="30">
        <v>28.6411904761904</v>
      </c>
      <c r="L136" s="30">
        <v>2021.0</v>
      </c>
      <c r="M136" s="31" t="s">
        <v>134</v>
      </c>
      <c r="N136" s="30">
        <v>1.03894839337877</v>
      </c>
    </row>
    <row r="137">
      <c r="A137" s="13" t="s">
        <v>167</v>
      </c>
      <c r="B137" s="13">
        <v>2021.0</v>
      </c>
      <c r="C137" s="13">
        <v>23.12</v>
      </c>
      <c r="D137" s="13">
        <v>145.0</v>
      </c>
      <c r="H137" s="30">
        <v>2021.0</v>
      </c>
      <c r="I137" s="31" t="s">
        <v>136</v>
      </c>
      <c r="J137" s="30">
        <v>29.0142718446601</v>
      </c>
      <c r="L137" s="30">
        <v>2022.0</v>
      </c>
      <c r="M137" s="31" t="s">
        <v>110</v>
      </c>
      <c r="N137" s="30">
        <v>1.03896103896103</v>
      </c>
    </row>
    <row r="138">
      <c r="A138" s="13" t="s">
        <v>153</v>
      </c>
      <c r="B138" s="13">
        <v>2021.0</v>
      </c>
      <c r="C138" s="13">
        <v>23.0</v>
      </c>
      <c r="D138" s="13">
        <v>190.0</v>
      </c>
      <c r="H138" s="30">
        <v>2021.0</v>
      </c>
      <c r="I138" s="31" t="s">
        <v>172</v>
      </c>
      <c r="J138" s="30">
        <v>29.3104629629629</v>
      </c>
      <c r="L138" s="30">
        <v>2021.0</v>
      </c>
      <c r="M138" s="31" t="s">
        <v>108</v>
      </c>
      <c r="N138" s="30">
        <v>1.03908794788273</v>
      </c>
    </row>
    <row r="139">
      <c r="A139" s="13" t="s">
        <v>200</v>
      </c>
      <c r="B139" s="13">
        <v>2021.0</v>
      </c>
      <c r="C139" s="13">
        <v>22.99</v>
      </c>
      <c r="D139" s="13">
        <v>1037.0</v>
      </c>
      <c r="H139" s="30">
        <v>2021.0</v>
      </c>
      <c r="I139" s="31" t="s">
        <v>166</v>
      </c>
      <c r="J139" s="30">
        <v>29.7258666666666</v>
      </c>
      <c r="L139" s="30">
        <v>2021.0</v>
      </c>
      <c r="M139" s="31" t="s">
        <v>163</v>
      </c>
      <c r="N139" s="30">
        <v>1.03973509933774</v>
      </c>
    </row>
    <row r="140">
      <c r="A140" s="13" t="s">
        <v>135</v>
      </c>
      <c r="B140" s="13">
        <v>2021.0</v>
      </c>
      <c r="C140" s="13">
        <v>22.97</v>
      </c>
      <c r="D140" s="13">
        <v>371.0</v>
      </c>
      <c r="H140" s="30">
        <v>2021.0</v>
      </c>
      <c r="I140" s="31" t="s">
        <v>102</v>
      </c>
      <c r="J140" s="30">
        <v>30.4823333333333</v>
      </c>
      <c r="L140" s="30">
        <v>2021.0</v>
      </c>
      <c r="M140" s="31" t="s">
        <v>168</v>
      </c>
      <c r="N140" s="30">
        <v>1.03973509933774</v>
      </c>
    </row>
    <row r="141">
      <c r="A141" s="13" t="s">
        <v>133</v>
      </c>
      <c r="B141" s="13">
        <v>2021.0</v>
      </c>
      <c r="C141" s="13">
        <v>22.97</v>
      </c>
      <c r="D141" s="13">
        <v>1123.0</v>
      </c>
      <c r="H141" s="30">
        <v>2021.0</v>
      </c>
      <c r="I141" s="31" t="s">
        <v>168</v>
      </c>
      <c r="J141" s="30">
        <v>31.2922608695652</v>
      </c>
      <c r="L141" s="30">
        <v>2020.0</v>
      </c>
      <c r="M141" s="31" t="s">
        <v>167</v>
      </c>
      <c r="N141" s="30">
        <v>1.03977272727272</v>
      </c>
    </row>
    <row r="142">
      <c r="A142" s="13" t="s">
        <v>106</v>
      </c>
      <c r="B142" s="13">
        <v>2021.0</v>
      </c>
      <c r="C142" s="13">
        <v>22.89</v>
      </c>
      <c r="D142" s="13">
        <v>173.0</v>
      </c>
      <c r="H142" s="30">
        <v>2021.0</v>
      </c>
      <c r="I142" s="31" t="s">
        <v>162</v>
      </c>
      <c r="J142" s="30">
        <v>31.4847321428571</v>
      </c>
      <c r="L142" s="30">
        <v>2022.0</v>
      </c>
      <c r="M142" s="31" t="s">
        <v>168</v>
      </c>
      <c r="N142" s="30">
        <v>1.03982930298719</v>
      </c>
    </row>
    <row r="143">
      <c r="A143" s="13" t="s">
        <v>131</v>
      </c>
      <c r="B143" s="13">
        <v>2021.0</v>
      </c>
      <c r="C143" s="13">
        <v>22.85</v>
      </c>
      <c r="D143" s="13">
        <v>515.0</v>
      </c>
      <c r="H143" s="30">
        <v>2020.0</v>
      </c>
      <c r="I143" s="31" t="s">
        <v>102</v>
      </c>
      <c r="J143" s="30">
        <v>32.495</v>
      </c>
      <c r="L143" s="30">
        <v>2021.0</v>
      </c>
      <c r="M143" s="31" t="s">
        <v>107</v>
      </c>
      <c r="N143" s="30">
        <v>1.04014801110083</v>
      </c>
    </row>
    <row r="144">
      <c r="A144" s="13" t="s">
        <v>128</v>
      </c>
      <c r="B144" s="13">
        <v>2021.0</v>
      </c>
      <c r="C144" s="13">
        <v>22.69</v>
      </c>
      <c r="D144" s="13">
        <v>3762.0</v>
      </c>
      <c r="H144" s="30">
        <v>2022.0</v>
      </c>
      <c r="I144" s="31" t="s">
        <v>160</v>
      </c>
      <c r="J144" s="30">
        <v>32.9052987012987</v>
      </c>
      <c r="L144" s="30">
        <v>2020.0</v>
      </c>
      <c r="M144" s="31" t="s">
        <v>125</v>
      </c>
      <c r="N144" s="30">
        <v>1.0401891252955</v>
      </c>
    </row>
    <row r="145">
      <c r="A145" s="13" t="s">
        <v>154</v>
      </c>
      <c r="B145" s="13">
        <v>2021.0</v>
      </c>
      <c r="C145" s="13">
        <v>22.69</v>
      </c>
      <c r="D145" s="13">
        <v>287.0</v>
      </c>
      <c r="H145" s="30">
        <v>2022.0</v>
      </c>
      <c r="I145" s="31" t="s">
        <v>131</v>
      </c>
      <c r="J145" s="30">
        <v>33.2552740863787</v>
      </c>
      <c r="L145" s="30">
        <v>2021.0</v>
      </c>
      <c r="M145" s="31" t="s">
        <v>141</v>
      </c>
      <c r="N145" s="30">
        <v>1.04060913705583</v>
      </c>
    </row>
    <row r="146">
      <c r="A146" s="13" t="s">
        <v>159</v>
      </c>
      <c r="B146" s="13">
        <v>2021.0</v>
      </c>
      <c r="C146" s="13">
        <v>22.67</v>
      </c>
      <c r="D146" s="13">
        <v>466.0</v>
      </c>
      <c r="H146" s="30">
        <v>2022.0</v>
      </c>
      <c r="I146" s="31" t="s">
        <v>121</v>
      </c>
      <c r="J146" s="30">
        <v>33.2942073408824</v>
      </c>
      <c r="L146" s="30">
        <v>2021.0</v>
      </c>
      <c r="M146" s="31" t="s">
        <v>128</v>
      </c>
      <c r="N146" s="30">
        <v>1.04072669195448</v>
      </c>
    </row>
    <row r="147">
      <c r="A147" s="13" t="s">
        <v>111</v>
      </c>
      <c r="B147" s="13">
        <v>2021.0</v>
      </c>
      <c r="C147" s="13">
        <v>22.61</v>
      </c>
      <c r="D147" s="13">
        <v>3397.0</v>
      </c>
      <c r="H147" s="30">
        <v>2022.0</v>
      </c>
      <c r="I147" s="31" t="s">
        <v>147</v>
      </c>
      <c r="J147" s="30">
        <v>33.6431007130124</v>
      </c>
      <c r="L147" s="30">
        <v>2020.0</v>
      </c>
      <c r="M147" s="31" t="s">
        <v>154</v>
      </c>
      <c r="N147" s="30">
        <v>1.04081632653061</v>
      </c>
    </row>
    <row r="148">
      <c r="A148" s="13" t="s">
        <v>143</v>
      </c>
      <c r="B148" s="13">
        <v>2021.0</v>
      </c>
      <c r="C148" s="13">
        <v>22.5</v>
      </c>
      <c r="D148" s="13">
        <v>111.0</v>
      </c>
      <c r="H148" s="30">
        <v>2022.0</v>
      </c>
      <c r="I148" s="31" t="s">
        <v>127</v>
      </c>
      <c r="J148" s="30">
        <v>33.7583054711246</v>
      </c>
      <c r="L148" s="30">
        <v>2022.0</v>
      </c>
      <c r="M148" s="31" t="s">
        <v>156</v>
      </c>
      <c r="N148" s="30">
        <v>1.04143337066069</v>
      </c>
    </row>
    <row r="149">
      <c r="A149" s="13" t="s">
        <v>137</v>
      </c>
      <c r="B149" s="13">
        <v>2021.0</v>
      </c>
      <c r="C149" s="13">
        <v>22.46</v>
      </c>
      <c r="D149" s="13">
        <v>1423.0</v>
      </c>
      <c r="H149" s="30">
        <v>2022.0</v>
      </c>
      <c r="I149" s="31" t="s">
        <v>137</v>
      </c>
      <c r="J149" s="30">
        <v>33.8438228542913</v>
      </c>
      <c r="L149" s="30">
        <v>2020.0</v>
      </c>
      <c r="M149" s="31" t="s">
        <v>108</v>
      </c>
      <c r="N149" s="30">
        <v>1.04184005447529</v>
      </c>
    </row>
    <row r="150">
      <c r="A150" s="13" t="s">
        <v>113</v>
      </c>
      <c r="B150" s="13">
        <v>2021.0</v>
      </c>
      <c r="C150" s="13">
        <v>22.42</v>
      </c>
      <c r="D150" s="13">
        <v>803.0</v>
      </c>
      <c r="H150" s="30">
        <v>2022.0</v>
      </c>
      <c r="I150" s="31" t="s">
        <v>129</v>
      </c>
      <c r="J150" s="30">
        <v>34.0006423432681</v>
      </c>
      <c r="L150" s="30">
        <v>2020.0</v>
      </c>
      <c r="M150" s="31" t="s">
        <v>115</v>
      </c>
      <c r="N150" s="30">
        <v>1.0421768707483</v>
      </c>
    </row>
    <row r="151">
      <c r="A151" s="13" t="s">
        <v>129</v>
      </c>
      <c r="B151" s="13">
        <v>2021.0</v>
      </c>
      <c r="C151" s="13">
        <v>22.32</v>
      </c>
      <c r="D151" s="13">
        <v>1685.0</v>
      </c>
      <c r="H151" s="30">
        <v>2022.0</v>
      </c>
      <c r="I151" s="31" t="s">
        <v>165</v>
      </c>
      <c r="J151" s="30">
        <v>34.066745014245</v>
      </c>
      <c r="L151" s="30">
        <v>2021.0</v>
      </c>
      <c r="M151" s="31" t="s">
        <v>104</v>
      </c>
      <c r="N151" s="30">
        <v>1.04244303256154</v>
      </c>
    </row>
    <row r="152">
      <c r="A152" s="13" t="s">
        <v>123</v>
      </c>
      <c r="B152" s="13">
        <v>2021.0</v>
      </c>
      <c r="C152" s="13">
        <v>22.16</v>
      </c>
      <c r="D152" s="13">
        <v>867.0</v>
      </c>
      <c r="H152" s="30">
        <v>2020.0</v>
      </c>
      <c r="I152" s="31" t="s">
        <v>117</v>
      </c>
      <c r="J152" s="30">
        <v>34.2348214285714</v>
      </c>
      <c r="L152" s="30">
        <v>2021.0</v>
      </c>
      <c r="M152" s="31" t="s">
        <v>115</v>
      </c>
      <c r="N152" s="30">
        <v>1.04258064516128</v>
      </c>
    </row>
    <row r="153">
      <c r="A153" s="13" t="s">
        <v>152</v>
      </c>
      <c r="B153" s="13">
        <v>2021.0</v>
      </c>
      <c r="C153" s="13">
        <v>22.15</v>
      </c>
      <c r="D153" s="13">
        <v>430.0</v>
      </c>
      <c r="H153" s="30">
        <v>2022.0</v>
      </c>
      <c r="I153" s="31" t="s">
        <v>170</v>
      </c>
      <c r="J153" s="30">
        <v>34.4128246753247</v>
      </c>
      <c r="L153" s="30">
        <v>2022.0</v>
      </c>
      <c r="M153" s="31" t="s">
        <v>104</v>
      </c>
      <c r="N153" s="30">
        <v>1.04312473543107</v>
      </c>
    </row>
    <row r="154">
      <c r="A154" s="13" t="s">
        <v>150</v>
      </c>
      <c r="B154" s="13">
        <v>2021.0</v>
      </c>
      <c r="C154" s="13">
        <v>22.14</v>
      </c>
      <c r="D154" s="13">
        <v>326.0</v>
      </c>
      <c r="H154" s="30">
        <v>2022.0</v>
      </c>
      <c r="I154" s="31" t="s">
        <v>106</v>
      </c>
      <c r="J154" s="30">
        <v>34.4912318840579</v>
      </c>
      <c r="L154" s="30">
        <v>2020.0</v>
      </c>
      <c r="M154" s="31" t="s">
        <v>139</v>
      </c>
      <c r="N154" s="30">
        <v>1.04317789291882</v>
      </c>
    </row>
    <row r="155">
      <c r="A155" s="13" t="s">
        <v>134</v>
      </c>
      <c r="B155" s="13">
        <v>2021.0</v>
      </c>
      <c r="C155" s="13">
        <v>22.01</v>
      </c>
      <c r="D155" s="13">
        <v>794.0</v>
      </c>
      <c r="H155" s="30">
        <v>2022.0</v>
      </c>
      <c r="I155" s="31" t="s">
        <v>134</v>
      </c>
      <c r="J155" s="30">
        <v>34.6859566399542</v>
      </c>
      <c r="L155" s="30">
        <v>2022.0</v>
      </c>
      <c r="M155" s="31" t="s">
        <v>129</v>
      </c>
      <c r="N155" s="30">
        <v>1.04393867551762</v>
      </c>
    </row>
    <row r="156">
      <c r="A156" s="13" t="s">
        <v>109</v>
      </c>
      <c r="B156" s="13">
        <v>2021.0</v>
      </c>
      <c r="C156" s="13">
        <v>21.95</v>
      </c>
      <c r="D156" s="13">
        <v>890.0</v>
      </c>
      <c r="H156" s="30">
        <v>2022.0</v>
      </c>
      <c r="I156" s="31" t="s">
        <v>156</v>
      </c>
      <c r="J156" s="30">
        <v>34.8321061946903</v>
      </c>
      <c r="L156" s="30">
        <v>2020.0</v>
      </c>
      <c r="M156" s="31" t="s">
        <v>122</v>
      </c>
      <c r="N156" s="30">
        <v>1.04416403785489</v>
      </c>
    </row>
    <row r="157">
      <c r="A157" s="13" t="s">
        <v>100</v>
      </c>
      <c r="B157" s="13">
        <v>2021.0</v>
      </c>
      <c r="C157" s="13">
        <v>21.9</v>
      </c>
      <c r="D157" s="13">
        <v>150.0</v>
      </c>
      <c r="H157" s="30">
        <v>2022.0</v>
      </c>
      <c r="I157" s="31" t="s">
        <v>158</v>
      </c>
      <c r="J157" s="30">
        <v>35.0047525951557</v>
      </c>
      <c r="L157" s="30">
        <v>2021.0</v>
      </c>
      <c r="M157" s="31" t="s">
        <v>123</v>
      </c>
      <c r="N157" s="30">
        <v>1.04429783223374</v>
      </c>
    </row>
    <row r="158">
      <c r="A158" s="13" t="s">
        <v>115</v>
      </c>
      <c r="B158" s="13">
        <v>2021.0</v>
      </c>
      <c r="C158" s="13">
        <v>21.76</v>
      </c>
      <c r="D158" s="13">
        <v>628.0</v>
      </c>
      <c r="H158" s="30">
        <v>2022.0</v>
      </c>
      <c r="I158" s="31" t="s">
        <v>100</v>
      </c>
      <c r="J158" s="30">
        <v>35.0282419354838</v>
      </c>
      <c r="L158" s="30">
        <v>2020.0</v>
      </c>
      <c r="M158" s="31" t="s">
        <v>107</v>
      </c>
      <c r="N158" s="30">
        <v>1.04434589800443</v>
      </c>
    </row>
    <row r="159">
      <c r="A159" s="13" t="s">
        <v>160</v>
      </c>
      <c r="B159" s="13">
        <v>2021.0</v>
      </c>
      <c r="C159" s="13">
        <v>21.68</v>
      </c>
      <c r="D159" s="13">
        <v>267.0</v>
      </c>
      <c r="H159" s="30">
        <v>2022.0</v>
      </c>
      <c r="I159" s="31" t="s">
        <v>140</v>
      </c>
      <c r="J159" s="30">
        <v>35.0762375478927</v>
      </c>
      <c r="L159" s="30">
        <v>2020.0</v>
      </c>
      <c r="M159" s="31" t="s">
        <v>153</v>
      </c>
      <c r="N159" s="30">
        <v>1.04472843450479</v>
      </c>
    </row>
    <row r="160">
      <c r="A160" s="13" t="s">
        <v>122</v>
      </c>
      <c r="B160" s="13">
        <v>2021.0</v>
      </c>
      <c r="C160" s="13">
        <v>21.6</v>
      </c>
      <c r="D160" s="13">
        <v>452.0</v>
      </c>
      <c r="H160" s="30">
        <v>2022.0</v>
      </c>
      <c r="I160" s="31" t="s">
        <v>146</v>
      </c>
      <c r="J160" s="30">
        <v>35.1137588652482</v>
      </c>
      <c r="L160" s="30">
        <v>2020.0</v>
      </c>
      <c r="M160" s="31" t="s">
        <v>130</v>
      </c>
      <c r="N160" s="30">
        <v>1.04475308641975</v>
      </c>
    </row>
    <row r="161">
      <c r="A161" s="13" t="s">
        <v>138</v>
      </c>
      <c r="B161" s="13">
        <v>2021.0</v>
      </c>
      <c r="C161" s="13">
        <v>21.4</v>
      </c>
      <c r="D161" s="13">
        <v>201.0</v>
      </c>
      <c r="H161" s="30">
        <v>2022.0</v>
      </c>
      <c r="I161" s="31" t="s">
        <v>167</v>
      </c>
      <c r="J161" s="30">
        <v>35.1303076923076</v>
      </c>
      <c r="L161" s="30">
        <v>2020.0</v>
      </c>
      <c r="M161" s="31" t="s">
        <v>128</v>
      </c>
      <c r="N161" s="30">
        <v>1.04482886904761</v>
      </c>
    </row>
    <row r="162">
      <c r="A162" s="13" t="s">
        <v>147</v>
      </c>
      <c r="B162" s="13">
        <v>2021.0</v>
      </c>
      <c r="C162" s="13">
        <v>21.27</v>
      </c>
      <c r="D162" s="13">
        <v>245.0</v>
      </c>
      <c r="H162" s="30">
        <v>2022.0</v>
      </c>
      <c r="I162" s="31" t="s">
        <v>128</v>
      </c>
      <c r="J162" s="30">
        <v>35.1462716176921</v>
      </c>
      <c r="L162" s="30">
        <v>2022.0</v>
      </c>
      <c r="M162" s="31" t="s">
        <v>148</v>
      </c>
      <c r="N162" s="30">
        <v>1.04526593738212</v>
      </c>
    </row>
    <row r="163">
      <c r="A163" s="13" t="s">
        <v>121</v>
      </c>
      <c r="B163" s="13">
        <v>2021.0</v>
      </c>
      <c r="C163" s="13">
        <v>21.18</v>
      </c>
      <c r="D163" s="13">
        <v>967.0</v>
      </c>
      <c r="H163" s="30">
        <v>2022.0</v>
      </c>
      <c r="I163" s="31" t="s">
        <v>122</v>
      </c>
      <c r="J163" s="30">
        <v>35.2295213379469</v>
      </c>
      <c r="L163" s="30">
        <v>2021.0</v>
      </c>
      <c r="M163" s="31" t="s">
        <v>200</v>
      </c>
      <c r="N163" s="30">
        <v>1.04593373493975</v>
      </c>
    </row>
    <row r="164">
      <c r="A164" s="13" t="s">
        <v>126</v>
      </c>
      <c r="B164" s="13">
        <v>2021.0</v>
      </c>
      <c r="C164" s="13">
        <v>20.84</v>
      </c>
      <c r="D164" s="13">
        <v>509.0</v>
      </c>
      <c r="H164" s="30">
        <v>2022.0</v>
      </c>
      <c r="I164" s="31" t="s">
        <v>123</v>
      </c>
      <c r="J164" s="30">
        <v>35.2745634920634</v>
      </c>
      <c r="L164" s="30">
        <v>2022.0</v>
      </c>
      <c r="M164" s="31" t="s">
        <v>154</v>
      </c>
      <c r="N164" s="30">
        <v>1.04618117229129</v>
      </c>
    </row>
    <row r="165">
      <c r="A165" s="13" t="s">
        <v>171</v>
      </c>
      <c r="B165" s="13">
        <v>2021.0</v>
      </c>
      <c r="C165" s="13">
        <v>20.72</v>
      </c>
      <c r="D165" s="13">
        <v>133.0</v>
      </c>
      <c r="H165" s="30">
        <v>2022.0</v>
      </c>
      <c r="I165" s="31" t="s">
        <v>109</v>
      </c>
      <c r="J165" s="30">
        <v>35.345199347826</v>
      </c>
      <c r="L165" s="30">
        <v>2021.0</v>
      </c>
      <c r="M165" s="31" t="s">
        <v>127</v>
      </c>
      <c r="N165" s="30">
        <v>1.04632152588555</v>
      </c>
    </row>
    <row r="166">
      <c r="A166" s="13" t="s">
        <v>141</v>
      </c>
      <c r="B166" s="13">
        <v>2021.0</v>
      </c>
      <c r="C166" s="13">
        <v>19.76</v>
      </c>
      <c r="D166" s="13">
        <v>308.0</v>
      </c>
      <c r="H166" s="30">
        <v>2022.0</v>
      </c>
      <c r="I166" s="31" t="s">
        <v>119</v>
      </c>
      <c r="J166" s="30">
        <v>35.3562955854127</v>
      </c>
      <c r="L166" s="30">
        <v>2021.0</v>
      </c>
      <c r="M166" s="31" t="s">
        <v>169</v>
      </c>
      <c r="N166" s="30">
        <v>1.04666666666666</v>
      </c>
    </row>
    <row r="167">
      <c r="A167" s="13" t="s">
        <v>112</v>
      </c>
      <c r="B167" s="13">
        <v>2021.0</v>
      </c>
      <c r="C167" s="13">
        <v>19.57</v>
      </c>
      <c r="D167" s="13">
        <v>112.0</v>
      </c>
      <c r="H167" s="30">
        <v>2022.0</v>
      </c>
      <c r="I167" s="31" t="s">
        <v>159</v>
      </c>
      <c r="J167" s="30">
        <v>35.3931005747126</v>
      </c>
      <c r="L167" s="30">
        <v>2021.0</v>
      </c>
      <c r="M167" s="31" t="s">
        <v>126</v>
      </c>
      <c r="N167" s="30">
        <v>1.04685212298682</v>
      </c>
    </row>
    <row r="168">
      <c r="A168" s="13" t="s">
        <v>139</v>
      </c>
      <c r="B168" s="13">
        <v>2021.0</v>
      </c>
      <c r="C168" s="13">
        <v>19.51</v>
      </c>
      <c r="D168" s="13">
        <v>434.0</v>
      </c>
      <c r="H168" s="30">
        <v>2022.0</v>
      </c>
      <c r="I168" s="31" t="s">
        <v>154</v>
      </c>
      <c r="J168" s="30">
        <v>35.4738791291291</v>
      </c>
      <c r="L168" s="30">
        <v>2022.0</v>
      </c>
      <c r="M168" s="31" t="s">
        <v>114</v>
      </c>
      <c r="N168" s="30">
        <v>1.04722634233165</v>
      </c>
    </row>
    <row r="169">
      <c r="A169" s="13" t="s">
        <v>146</v>
      </c>
      <c r="B169" s="13">
        <v>2021.0</v>
      </c>
      <c r="C169" s="13">
        <v>19.37</v>
      </c>
      <c r="D169" s="13">
        <v>162.0</v>
      </c>
      <c r="H169" s="30">
        <v>2022.0</v>
      </c>
      <c r="I169" s="31" t="s">
        <v>126</v>
      </c>
      <c r="J169" s="30">
        <v>35.4823953576864</v>
      </c>
      <c r="L169" s="30">
        <v>2022.0</v>
      </c>
      <c r="M169" s="31" t="s">
        <v>163</v>
      </c>
      <c r="N169" s="30">
        <v>1.04906204906204</v>
      </c>
    </row>
    <row r="170">
      <c r="A170" s="108" t="s">
        <v>151</v>
      </c>
      <c r="B170" s="108">
        <v>2022.0</v>
      </c>
      <c r="C170" s="108">
        <v>45.4</v>
      </c>
      <c r="D170" s="108">
        <v>256.0</v>
      </c>
      <c r="H170" s="30">
        <v>2022.0</v>
      </c>
      <c r="I170" s="31" t="s">
        <v>130</v>
      </c>
      <c r="J170" s="30">
        <v>35.7802368758002</v>
      </c>
      <c r="L170" s="30">
        <v>2020.0</v>
      </c>
      <c r="M170" s="31" t="s">
        <v>170</v>
      </c>
      <c r="N170" s="30">
        <v>1.04907975460122</v>
      </c>
    </row>
    <row r="171">
      <c r="A171" s="108" t="s">
        <v>112</v>
      </c>
      <c r="B171" s="108">
        <v>2022.0</v>
      </c>
      <c r="C171" s="108">
        <v>41.49</v>
      </c>
      <c r="D171" s="108">
        <v>423.0</v>
      </c>
      <c r="H171" s="30">
        <v>2022.0</v>
      </c>
      <c r="I171" s="31" t="s">
        <v>139</v>
      </c>
      <c r="J171" s="30">
        <v>35.8137722222222</v>
      </c>
      <c r="L171" s="30">
        <v>2021.0</v>
      </c>
      <c r="M171" s="31" t="s">
        <v>151</v>
      </c>
      <c r="N171" s="30">
        <v>1.04907975460122</v>
      </c>
    </row>
    <row r="172">
      <c r="A172" s="108" t="s">
        <v>136</v>
      </c>
      <c r="B172" s="108">
        <v>2022.0</v>
      </c>
      <c r="C172" s="108">
        <v>40.85</v>
      </c>
      <c r="D172" s="108">
        <v>195.0</v>
      </c>
      <c r="H172" s="30">
        <v>2022.0</v>
      </c>
      <c r="I172" s="31" t="s">
        <v>141</v>
      </c>
      <c r="J172" s="30">
        <v>36.0602039007092</v>
      </c>
      <c r="L172" s="30">
        <v>2020.0</v>
      </c>
      <c r="M172" s="31" t="s">
        <v>135</v>
      </c>
      <c r="N172" s="30">
        <v>1.04950495049504</v>
      </c>
    </row>
    <row r="173">
      <c r="A173" s="108" t="s">
        <v>162</v>
      </c>
      <c r="B173" s="108">
        <v>2022.0</v>
      </c>
      <c r="C173" s="108">
        <v>40.81</v>
      </c>
      <c r="D173" s="108">
        <v>326.0</v>
      </c>
      <c r="H173" s="30">
        <v>2022.0</v>
      </c>
      <c r="I173" s="31" t="s">
        <v>169</v>
      </c>
      <c r="J173" s="30">
        <v>36.0930714285714</v>
      </c>
      <c r="L173" s="30">
        <v>2021.0</v>
      </c>
      <c r="M173" s="31" t="s">
        <v>100</v>
      </c>
      <c r="N173" s="30">
        <v>1.05027932960893</v>
      </c>
    </row>
    <row r="174">
      <c r="A174" s="108" t="s">
        <v>157</v>
      </c>
      <c r="B174" s="108">
        <v>2022.0</v>
      </c>
      <c r="C174" s="108">
        <v>40.41</v>
      </c>
      <c r="D174" s="108">
        <v>205.0</v>
      </c>
      <c r="H174" s="30">
        <v>2022.0</v>
      </c>
      <c r="I174" s="31" t="s">
        <v>120</v>
      </c>
      <c r="J174" s="30">
        <v>36.1334335488079</v>
      </c>
      <c r="L174" s="30">
        <v>2021.0</v>
      </c>
      <c r="M174" s="31" t="s">
        <v>159</v>
      </c>
      <c r="N174" s="30">
        <v>1.05043478260869</v>
      </c>
    </row>
    <row r="175">
      <c r="A175" s="13" t="s">
        <v>168</v>
      </c>
      <c r="B175" s="13">
        <v>2022.0</v>
      </c>
      <c r="C175" s="13">
        <v>40.22</v>
      </c>
      <c r="D175" s="13">
        <v>449.0</v>
      </c>
      <c r="H175" s="30">
        <v>2022.0</v>
      </c>
      <c r="I175" s="31" t="s">
        <v>116</v>
      </c>
      <c r="J175" s="30">
        <v>36.3984982014388</v>
      </c>
      <c r="L175" s="30">
        <v>2021.0</v>
      </c>
      <c r="M175" s="31" t="s">
        <v>137</v>
      </c>
      <c r="N175" s="30">
        <v>1.05069370330843</v>
      </c>
    </row>
    <row r="176">
      <c r="A176" s="13" t="s">
        <v>110</v>
      </c>
      <c r="B176" s="13">
        <v>2022.0</v>
      </c>
      <c r="C176" s="13">
        <v>39.93</v>
      </c>
      <c r="D176" s="13">
        <v>651.0</v>
      </c>
      <c r="H176" s="30">
        <v>2021.0</v>
      </c>
      <c r="I176" s="31" t="s">
        <v>157</v>
      </c>
      <c r="J176" s="30">
        <v>36.4975</v>
      </c>
      <c r="L176" s="30">
        <v>2021.0</v>
      </c>
      <c r="M176" s="31" t="s">
        <v>156</v>
      </c>
      <c r="N176" s="30">
        <v>1.05106382978723</v>
      </c>
    </row>
    <row r="177">
      <c r="A177" s="13" t="s">
        <v>114</v>
      </c>
      <c r="B177" s="13">
        <v>2022.0</v>
      </c>
      <c r="C177" s="13">
        <v>39.89</v>
      </c>
      <c r="D177" s="13">
        <v>10206.0</v>
      </c>
      <c r="H177" s="30">
        <v>2022.0</v>
      </c>
      <c r="I177" s="31" t="s">
        <v>171</v>
      </c>
      <c r="J177" s="30">
        <v>36.5077981651376</v>
      </c>
      <c r="L177" s="30">
        <v>2020.0</v>
      </c>
      <c r="M177" s="31" t="s">
        <v>109</v>
      </c>
      <c r="N177" s="30">
        <v>1.05214465937762</v>
      </c>
    </row>
    <row r="178">
      <c r="A178" s="13" t="s">
        <v>173</v>
      </c>
      <c r="B178" s="13">
        <v>2022.0</v>
      </c>
      <c r="C178" s="13">
        <v>39.62</v>
      </c>
      <c r="D178" s="13">
        <v>305.0</v>
      </c>
      <c r="H178" s="30">
        <v>2022.0</v>
      </c>
      <c r="I178" s="31" t="s">
        <v>161</v>
      </c>
      <c r="J178" s="30">
        <v>36.5166804635761</v>
      </c>
      <c r="L178" s="30">
        <v>2022.0</v>
      </c>
      <c r="M178" s="31" t="s">
        <v>131</v>
      </c>
      <c r="N178" s="30">
        <v>1.05359001040582</v>
      </c>
    </row>
    <row r="179">
      <c r="A179" s="13" t="s">
        <v>117</v>
      </c>
      <c r="B179" s="13">
        <v>2022.0</v>
      </c>
      <c r="C179" s="13">
        <v>39.45</v>
      </c>
      <c r="D179" s="13">
        <v>288.0</v>
      </c>
      <c r="H179" s="30">
        <v>2022.0</v>
      </c>
      <c r="I179" s="31" t="s">
        <v>166</v>
      </c>
      <c r="J179" s="30">
        <v>36.5495680147059</v>
      </c>
      <c r="L179" s="30">
        <v>2020.0</v>
      </c>
      <c r="M179" s="31" t="s">
        <v>126</v>
      </c>
      <c r="N179" s="30">
        <v>1.05505952380952</v>
      </c>
    </row>
    <row r="180">
      <c r="A180" s="13" t="s">
        <v>149</v>
      </c>
      <c r="B180" s="13">
        <v>2022.0</v>
      </c>
      <c r="C180" s="13">
        <v>39.44</v>
      </c>
      <c r="D180" s="13">
        <v>316.0</v>
      </c>
      <c r="H180" s="30">
        <v>2022.0</v>
      </c>
      <c r="I180" s="31" t="s">
        <v>113</v>
      </c>
      <c r="J180" s="30">
        <v>36.5925254180602</v>
      </c>
      <c r="L180" s="30">
        <v>2020.0</v>
      </c>
      <c r="M180" s="31" t="s">
        <v>114</v>
      </c>
      <c r="N180" s="30">
        <v>1.05565769680762</v>
      </c>
    </row>
    <row r="181">
      <c r="A181" s="13" t="s">
        <v>153</v>
      </c>
      <c r="B181" s="13">
        <v>2022.0</v>
      </c>
      <c r="C181" s="13">
        <v>39.06</v>
      </c>
      <c r="D181" s="13">
        <v>422.0</v>
      </c>
      <c r="H181" s="30">
        <v>2022.0</v>
      </c>
      <c r="I181" s="31" t="s">
        <v>132</v>
      </c>
      <c r="J181" s="30">
        <v>36.8571845794393</v>
      </c>
      <c r="L181" s="30">
        <v>2022.0</v>
      </c>
      <c r="M181" s="31" t="s">
        <v>111</v>
      </c>
      <c r="N181" s="30">
        <v>1.05612761647535</v>
      </c>
    </row>
    <row r="182">
      <c r="A182" s="13" t="s">
        <v>143</v>
      </c>
      <c r="B182" s="13">
        <v>2022.0</v>
      </c>
      <c r="C182" s="13">
        <v>38.88</v>
      </c>
      <c r="D182" s="13">
        <v>334.0</v>
      </c>
      <c r="H182" s="30">
        <v>2022.0</v>
      </c>
      <c r="I182" s="31" t="s">
        <v>172</v>
      </c>
      <c r="J182" s="30">
        <v>36.987962085308</v>
      </c>
      <c r="L182" s="30">
        <v>2021.0</v>
      </c>
      <c r="M182" s="31" t="s">
        <v>170</v>
      </c>
      <c r="N182" s="30">
        <v>1.05633802816901</v>
      </c>
    </row>
    <row r="183">
      <c r="A183" s="13" t="s">
        <v>163</v>
      </c>
      <c r="B183" s="13">
        <v>2022.0</v>
      </c>
      <c r="C183" s="13">
        <v>38.74</v>
      </c>
      <c r="D183" s="13">
        <v>462.0</v>
      </c>
      <c r="H183" s="30">
        <v>2022.0</v>
      </c>
      <c r="I183" s="31" t="s">
        <v>200</v>
      </c>
      <c r="J183" s="30">
        <v>37.0131154179298</v>
      </c>
      <c r="L183" s="30">
        <v>2022.0</v>
      </c>
      <c r="M183" s="31" t="s">
        <v>157</v>
      </c>
      <c r="N183" s="30">
        <v>1.05685618729096</v>
      </c>
    </row>
    <row r="184">
      <c r="A184" s="13" t="s">
        <v>102</v>
      </c>
      <c r="B184" s="13">
        <v>2022.0</v>
      </c>
      <c r="C184" s="13">
        <v>38.67</v>
      </c>
      <c r="D184" s="13">
        <v>102.0</v>
      </c>
      <c r="H184" s="30">
        <v>2022.0</v>
      </c>
      <c r="I184" s="31" t="s">
        <v>164</v>
      </c>
      <c r="J184" s="30">
        <v>37.3175</v>
      </c>
      <c r="L184" s="30">
        <v>2020.0</v>
      </c>
      <c r="M184" s="31" t="s">
        <v>120</v>
      </c>
      <c r="N184" s="30">
        <v>1.05821056413941</v>
      </c>
    </row>
    <row r="185">
      <c r="A185" s="108" t="s">
        <v>104</v>
      </c>
      <c r="B185" s="108">
        <v>2022.0</v>
      </c>
      <c r="C185" s="108">
        <v>38.52</v>
      </c>
      <c r="D185" s="108">
        <v>108831.0</v>
      </c>
      <c r="H185" s="30">
        <v>2022.0</v>
      </c>
      <c r="I185" s="31" t="s">
        <v>115</v>
      </c>
      <c r="J185" s="30">
        <v>37.7133521524347</v>
      </c>
      <c r="L185" s="30">
        <v>2020.0</v>
      </c>
      <c r="M185" s="31" t="s">
        <v>110</v>
      </c>
      <c r="N185" s="30">
        <v>1.05882352941176</v>
      </c>
    </row>
    <row r="186">
      <c r="A186" s="13" t="s">
        <v>144</v>
      </c>
      <c r="B186" s="13">
        <v>2022.0</v>
      </c>
      <c r="C186" s="13">
        <v>38.51</v>
      </c>
      <c r="D186" s="13">
        <v>762.0</v>
      </c>
      <c r="H186" s="30">
        <v>2022.0</v>
      </c>
      <c r="I186" s="31" t="s">
        <v>111</v>
      </c>
      <c r="J186" s="30">
        <v>37.7537609649123</v>
      </c>
      <c r="L186" s="30">
        <v>2020.0</v>
      </c>
      <c r="M186" s="31" t="s">
        <v>160</v>
      </c>
      <c r="N186" s="30">
        <v>1.05913978494623</v>
      </c>
    </row>
    <row r="187">
      <c r="A187" s="13" t="s">
        <v>138</v>
      </c>
      <c r="B187" s="13">
        <v>2022.0</v>
      </c>
      <c r="C187" s="13">
        <v>38.09</v>
      </c>
      <c r="D187" s="13">
        <v>376.0</v>
      </c>
      <c r="H187" s="30">
        <v>2022.0</v>
      </c>
      <c r="I187" s="31" t="s">
        <v>152</v>
      </c>
      <c r="J187" s="30">
        <v>37.7896623067776</v>
      </c>
      <c r="L187" s="30">
        <v>2020.0</v>
      </c>
      <c r="M187" s="31" t="s">
        <v>121</v>
      </c>
      <c r="N187" s="30">
        <v>1.05921938088829</v>
      </c>
    </row>
    <row r="188">
      <c r="A188" s="13" t="s">
        <v>135</v>
      </c>
      <c r="B188" s="13">
        <v>2022.0</v>
      </c>
      <c r="C188" s="13">
        <v>37.87</v>
      </c>
      <c r="D188" s="13">
        <v>747.0</v>
      </c>
      <c r="H188" s="30">
        <v>2022.0</v>
      </c>
      <c r="I188" s="31" t="s">
        <v>145</v>
      </c>
      <c r="J188" s="30">
        <v>37.8095123626373</v>
      </c>
      <c r="L188" s="30">
        <v>2021.0</v>
      </c>
      <c r="M188" s="31" t="s">
        <v>129</v>
      </c>
      <c r="N188" s="30">
        <v>1.06052141527001</v>
      </c>
    </row>
    <row r="189">
      <c r="A189" s="13" t="s">
        <v>150</v>
      </c>
      <c r="B189" s="13">
        <v>2022.0</v>
      </c>
      <c r="C189" s="13">
        <v>37.7</v>
      </c>
      <c r="D189" s="13">
        <v>733.0</v>
      </c>
      <c r="H189" s="30">
        <v>2022.0</v>
      </c>
      <c r="I189" s="31" t="s">
        <v>108</v>
      </c>
      <c r="J189" s="30">
        <v>37.9151725779155</v>
      </c>
      <c r="L189" s="30">
        <v>2020.0</v>
      </c>
      <c r="M189" s="31" t="s">
        <v>145</v>
      </c>
      <c r="N189" s="30">
        <v>1.06334841628959</v>
      </c>
    </row>
    <row r="190">
      <c r="A190" s="13" t="s">
        <v>124</v>
      </c>
      <c r="B190" s="13">
        <v>2022.0</v>
      </c>
      <c r="C190" s="13">
        <v>37.53</v>
      </c>
      <c r="D190" s="13">
        <v>285.0</v>
      </c>
      <c r="H190" s="30">
        <v>2022.0</v>
      </c>
      <c r="I190" s="31" t="s">
        <v>148</v>
      </c>
      <c r="J190" s="30">
        <v>38.0717971047103</v>
      </c>
      <c r="L190" s="30">
        <v>2020.0</v>
      </c>
      <c r="M190" s="31" t="s">
        <v>104</v>
      </c>
      <c r="N190" s="30">
        <v>1.06341037941561</v>
      </c>
    </row>
    <row r="191">
      <c r="A191" s="13" t="s">
        <v>118</v>
      </c>
      <c r="B191" s="13">
        <v>2022.0</v>
      </c>
      <c r="C191" s="13">
        <v>37.37</v>
      </c>
      <c r="D191" s="13">
        <v>8637.0</v>
      </c>
      <c r="H191" s="30">
        <v>2022.0</v>
      </c>
      <c r="I191" s="31" t="s">
        <v>133</v>
      </c>
      <c r="J191" s="30">
        <v>38.1759350272231</v>
      </c>
      <c r="L191" s="30">
        <v>2022.0</v>
      </c>
      <c r="M191" s="31" t="s">
        <v>112</v>
      </c>
      <c r="N191" s="30">
        <v>1.06382978723404</v>
      </c>
    </row>
    <row r="192">
      <c r="A192" s="13" t="s">
        <v>155</v>
      </c>
      <c r="B192" s="13">
        <v>2022.0</v>
      </c>
      <c r="C192" s="13">
        <v>37.2</v>
      </c>
      <c r="D192" s="13">
        <v>411.0</v>
      </c>
      <c r="H192" s="30">
        <v>2022.0</v>
      </c>
      <c r="I192" s="31" t="s">
        <v>125</v>
      </c>
      <c r="J192" s="30">
        <v>38.4177958833618</v>
      </c>
      <c r="L192" s="30">
        <v>2020.0</v>
      </c>
      <c r="M192" s="31" t="s">
        <v>200</v>
      </c>
      <c r="N192" s="30">
        <v>1.0664739884393</v>
      </c>
    </row>
    <row r="193">
      <c r="A193" s="109" t="s">
        <v>107</v>
      </c>
      <c r="B193" s="109">
        <v>2022.0</v>
      </c>
      <c r="C193" s="109">
        <v>37.05</v>
      </c>
      <c r="D193" s="109">
        <v>37281.0</v>
      </c>
      <c r="H193" s="30">
        <v>2022.0</v>
      </c>
      <c r="I193" s="31" t="s">
        <v>107</v>
      </c>
      <c r="J193" s="30">
        <v>38.5125981666266</v>
      </c>
      <c r="L193" s="30">
        <v>2021.0</v>
      </c>
      <c r="M193" s="31" t="s">
        <v>114</v>
      </c>
      <c r="N193" s="30">
        <v>1.06753246753246</v>
      </c>
    </row>
    <row r="194">
      <c r="A194" s="13" t="s">
        <v>142</v>
      </c>
      <c r="B194" s="13">
        <v>2022.0</v>
      </c>
      <c r="C194" s="13">
        <v>36.93</v>
      </c>
      <c r="D194" s="13">
        <v>1323.0</v>
      </c>
      <c r="H194" s="30">
        <v>2022.0</v>
      </c>
      <c r="I194" s="31" t="s">
        <v>142</v>
      </c>
      <c r="J194" s="30">
        <v>38.5655565003779</v>
      </c>
      <c r="L194" s="30">
        <v>2020.0</v>
      </c>
      <c r="M194" s="31" t="s">
        <v>118</v>
      </c>
      <c r="N194" s="30">
        <v>1.07046511627907</v>
      </c>
    </row>
    <row r="195">
      <c r="A195" s="13" t="s">
        <v>125</v>
      </c>
      <c r="B195" s="13">
        <v>2022.0</v>
      </c>
      <c r="C195" s="13">
        <v>36.77</v>
      </c>
      <c r="D195" s="13">
        <v>583.0</v>
      </c>
      <c r="H195" s="30">
        <v>2022.0</v>
      </c>
      <c r="I195" s="31" t="s">
        <v>155</v>
      </c>
      <c r="J195" s="30">
        <v>38.7533442822384</v>
      </c>
      <c r="L195" s="30">
        <v>2020.0</v>
      </c>
      <c r="M195" s="31" t="s">
        <v>159</v>
      </c>
      <c r="N195" s="30">
        <v>1.07218309859154</v>
      </c>
    </row>
    <row r="196">
      <c r="A196" s="13" t="s">
        <v>133</v>
      </c>
      <c r="B196" s="13">
        <v>2022.0</v>
      </c>
      <c r="C196" s="13">
        <v>36.69</v>
      </c>
      <c r="D196" s="13">
        <v>2755.0</v>
      </c>
      <c r="H196" s="30">
        <v>2022.0</v>
      </c>
      <c r="I196" s="31" t="s">
        <v>118</v>
      </c>
      <c r="J196" s="30">
        <v>38.8878049670023</v>
      </c>
      <c r="L196" s="30">
        <v>2020.0</v>
      </c>
      <c r="M196" s="31" t="s">
        <v>129</v>
      </c>
      <c r="N196" s="30">
        <v>1.07401448109412</v>
      </c>
    </row>
    <row r="197">
      <c r="A197" s="13" t="s">
        <v>148</v>
      </c>
      <c r="B197" s="13">
        <v>2022.0</v>
      </c>
      <c r="C197" s="13">
        <v>36.59</v>
      </c>
      <c r="D197" s="13">
        <v>3333.0</v>
      </c>
      <c r="H197" s="30">
        <v>2022.0</v>
      </c>
      <c r="I197" s="31" t="s">
        <v>124</v>
      </c>
      <c r="J197" s="30">
        <v>39.2618070175438</v>
      </c>
      <c r="L197" s="30">
        <v>2021.0</v>
      </c>
      <c r="M197" s="31" t="s">
        <v>161</v>
      </c>
      <c r="N197" s="30">
        <v>1.07567567567567</v>
      </c>
    </row>
    <row r="198">
      <c r="A198" s="13" t="s">
        <v>108</v>
      </c>
      <c r="B198" s="13">
        <v>2022.0</v>
      </c>
      <c r="C198" s="13">
        <v>36.38</v>
      </c>
      <c r="D198" s="13">
        <v>21273.0</v>
      </c>
      <c r="H198" s="30">
        <v>2022.0</v>
      </c>
      <c r="I198" s="31" t="s">
        <v>150</v>
      </c>
      <c r="J198" s="30">
        <v>39.2954846521146</v>
      </c>
      <c r="L198" s="30">
        <v>2020.0</v>
      </c>
      <c r="M198" s="31" t="s">
        <v>152</v>
      </c>
      <c r="N198" s="30">
        <v>1.08058608058608</v>
      </c>
    </row>
    <row r="199">
      <c r="A199" s="13" t="s">
        <v>145</v>
      </c>
      <c r="B199" s="13">
        <v>2022.0</v>
      </c>
      <c r="C199" s="13">
        <v>36.33</v>
      </c>
      <c r="D199" s="13">
        <v>364.0</v>
      </c>
      <c r="H199" s="30">
        <v>2022.0</v>
      </c>
      <c r="I199" s="31" t="s">
        <v>138</v>
      </c>
      <c r="J199" s="30">
        <v>39.4924800531915</v>
      </c>
      <c r="L199" s="30">
        <v>2021.0</v>
      </c>
      <c r="M199" s="31" t="s">
        <v>133</v>
      </c>
      <c r="N199" s="30">
        <v>1.0807453416149</v>
      </c>
    </row>
    <row r="200">
      <c r="A200" s="13" t="s">
        <v>111</v>
      </c>
      <c r="B200" s="13">
        <v>2022.0</v>
      </c>
      <c r="C200" s="13">
        <v>36.28</v>
      </c>
      <c r="D200" s="13">
        <v>7296.0</v>
      </c>
      <c r="H200" s="30">
        <v>2022.0</v>
      </c>
      <c r="I200" s="31" t="s">
        <v>135</v>
      </c>
      <c r="J200" s="30">
        <v>39.5884236947791</v>
      </c>
      <c r="L200" s="30">
        <v>2020.0</v>
      </c>
      <c r="M200" s="31" t="s">
        <v>171</v>
      </c>
      <c r="N200" s="30">
        <v>1.08583690987124</v>
      </c>
    </row>
    <row r="201">
      <c r="A201" s="13" t="s">
        <v>152</v>
      </c>
      <c r="B201" s="13">
        <v>2022.0</v>
      </c>
      <c r="C201" s="13">
        <v>36.27</v>
      </c>
      <c r="D201" s="13">
        <v>841.0</v>
      </c>
      <c r="H201" s="30">
        <v>2022.0</v>
      </c>
      <c r="I201" s="31" t="s">
        <v>144</v>
      </c>
      <c r="J201" s="30">
        <v>39.8748818897637</v>
      </c>
      <c r="L201" s="30">
        <v>2021.0</v>
      </c>
      <c r="M201" s="31" t="s">
        <v>131</v>
      </c>
      <c r="N201" s="30">
        <v>1.0865671641791</v>
      </c>
    </row>
    <row r="202">
      <c r="A202" s="13" t="s">
        <v>115</v>
      </c>
      <c r="B202" s="13">
        <v>2022.0</v>
      </c>
      <c r="C202" s="13">
        <v>36.18</v>
      </c>
      <c r="D202" s="13">
        <v>1417.0</v>
      </c>
      <c r="H202" s="30">
        <v>2022.0</v>
      </c>
      <c r="I202" s="31" t="s">
        <v>104</v>
      </c>
      <c r="J202" s="30">
        <v>39.9469685475644</v>
      </c>
      <c r="L202" s="30">
        <v>2020.0</v>
      </c>
      <c r="M202" s="31" t="s">
        <v>119</v>
      </c>
      <c r="N202" s="30">
        <v>1.08874458874459</v>
      </c>
    </row>
    <row r="203">
      <c r="A203" s="13" t="s">
        <v>164</v>
      </c>
      <c r="B203" s="13">
        <v>2022.0</v>
      </c>
      <c r="C203" s="13">
        <v>35.62</v>
      </c>
      <c r="D203" s="13">
        <v>346.0</v>
      </c>
      <c r="H203" s="30">
        <v>2022.0</v>
      </c>
      <c r="I203" s="31" t="s">
        <v>102</v>
      </c>
      <c r="J203" s="30">
        <v>40.122794117647</v>
      </c>
      <c r="L203" s="30">
        <v>2020.0</v>
      </c>
      <c r="M203" s="31" t="s">
        <v>131</v>
      </c>
      <c r="N203" s="30">
        <v>1.09212481426448</v>
      </c>
    </row>
    <row r="204">
      <c r="A204" s="13" t="s">
        <v>172</v>
      </c>
      <c r="B204" s="13">
        <v>2022.0</v>
      </c>
      <c r="C204" s="13">
        <v>35.59</v>
      </c>
      <c r="D204" s="13">
        <v>211.0</v>
      </c>
      <c r="H204" s="30">
        <v>2022.0</v>
      </c>
      <c r="I204" s="31" t="s">
        <v>163</v>
      </c>
      <c r="J204" s="30">
        <v>40.1375946969696</v>
      </c>
      <c r="L204" s="30">
        <v>2020.0</v>
      </c>
      <c r="M204" s="31" t="s">
        <v>133</v>
      </c>
      <c r="N204" s="30">
        <v>1.11194029850746</v>
      </c>
    </row>
    <row r="205">
      <c r="A205" s="13" t="s">
        <v>200</v>
      </c>
      <c r="B205" s="13">
        <v>2022.0</v>
      </c>
      <c r="C205" s="13">
        <v>35.47</v>
      </c>
      <c r="D205" s="13">
        <v>2309.0</v>
      </c>
      <c r="H205" s="30">
        <v>2022.0</v>
      </c>
      <c r="I205" s="31" t="s">
        <v>143</v>
      </c>
      <c r="J205" s="30">
        <v>40.2784730538921</v>
      </c>
      <c r="L205" s="30">
        <v>2021.0</v>
      </c>
      <c r="M205" s="31" t="s">
        <v>155</v>
      </c>
      <c r="N205" s="30">
        <v>1.11746031746031</v>
      </c>
    </row>
    <row r="206">
      <c r="A206" s="13" t="s">
        <v>113</v>
      </c>
      <c r="B206" s="13">
        <v>2022.0</v>
      </c>
      <c r="C206" s="13">
        <v>35.16</v>
      </c>
      <c r="D206" s="13">
        <v>1495.0</v>
      </c>
      <c r="H206" s="30">
        <v>2022.0</v>
      </c>
      <c r="I206" s="31" t="s">
        <v>149</v>
      </c>
      <c r="J206" s="30">
        <v>40.7048734177215</v>
      </c>
      <c r="L206" s="30">
        <v>2021.0</v>
      </c>
      <c r="M206" s="31" t="s">
        <v>116</v>
      </c>
      <c r="N206" s="30">
        <v>1.12738853503184</v>
      </c>
    </row>
    <row r="207">
      <c r="A207" s="13" t="s">
        <v>132</v>
      </c>
      <c r="B207" s="13">
        <v>2022.0</v>
      </c>
      <c r="C207" s="13">
        <v>35.08</v>
      </c>
      <c r="D207" s="13">
        <v>428.0</v>
      </c>
      <c r="H207" s="30">
        <v>2022.0</v>
      </c>
      <c r="I207" s="31" t="s">
        <v>153</v>
      </c>
      <c r="J207" s="30">
        <v>40.7882879146919</v>
      </c>
      <c r="L207" s="30">
        <v>2022.0</v>
      </c>
      <c r="M207" s="31" t="s">
        <v>133</v>
      </c>
      <c r="N207" s="30">
        <v>1.12811791383219</v>
      </c>
    </row>
    <row r="208">
      <c r="A208" s="13" t="s">
        <v>166</v>
      </c>
      <c r="B208" s="13">
        <v>2022.0</v>
      </c>
      <c r="C208" s="13">
        <v>34.83</v>
      </c>
      <c r="D208" s="13">
        <v>272.0</v>
      </c>
      <c r="H208" s="30">
        <v>2022.0</v>
      </c>
      <c r="I208" s="31" t="s">
        <v>117</v>
      </c>
      <c r="J208" s="30">
        <v>40.8039236111111</v>
      </c>
      <c r="L208" s="30">
        <v>2022.0</v>
      </c>
      <c r="M208" s="31" t="s">
        <v>150</v>
      </c>
      <c r="N208" s="30">
        <v>1.13451327433628</v>
      </c>
    </row>
    <row r="209">
      <c r="A209" s="13" t="s">
        <v>161</v>
      </c>
      <c r="B209" s="13">
        <v>2022.0</v>
      </c>
      <c r="C209" s="13">
        <v>34.78</v>
      </c>
      <c r="D209" s="13">
        <v>302.0</v>
      </c>
      <c r="H209" s="30">
        <v>2022.0</v>
      </c>
      <c r="I209" s="31" t="s">
        <v>173</v>
      </c>
      <c r="J209" s="30">
        <v>41.3211311475409</v>
      </c>
      <c r="L209" s="30">
        <v>2022.0</v>
      </c>
      <c r="M209" s="31" t="s">
        <v>161</v>
      </c>
      <c r="N209" s="30">
        <v>1.13987473903966</v>
      </c>
    </row>
    <row r="210">
      <c r="A210" s="13" t="s">
        <v>171</v>
      </c>
      <c r="B210" s="13">
        <v>2022.0</v>
      </c>
      <c r="C210" s="13">
        <v>34.75</v>
      </c>
      <c r="D210" s="13">
        <v>327.0</v>
      </c>
      <c r="H210" s="30">
        <v>2022.0</v>
      </c>
      <c r="I210" s="31" t="s">
        <v>110</v>
      </c>
      <c r="J210" s="30">
        <v>41.394074500768</v>
      </c>
      <c r="L210" s="30">
        <v>2022.0</v>
      </c>
      <c r="M210" s="31" t="s">
        <v>128</v>
      </c>
      <c r="N210" s="30">
        <v>1.14116107319809</v>
      </c>
    </row>
    <row r="211">
      <c r="A211" s="13" t="s">
        <v>116</v>
      </c>
      <c r="B211" s="13">
        <v>2022.0</v>
      </c>
      <c r="C211" s="13">
        <v>34.7</v>
      </c>
      <c r="D211" s="13">
        <v>278.0</v>
      </c>
      <c r="H211" s="30">
        <v>2022.0</v>
      </c>
      <c r="I211" s="31" t="s">
        <v>114</v>
      </c>
      <c r="J211" s="30">
        <v>41.425395404664</v>
      </c>
      <c r="L211" s="30">
        <v>2020.0</v>
      </c>
      <c r="M211" s="31" t="s">
        <v>155</v>
      </c>
      <c r="N211" s="30">
        <v>1.1635687732342</v>
      </c>
    </row>
    <row r="212">
      <c r="A212" s="13" t="s">
        <v>120</v>
      </c>
      <c r="B212" s="13">
        <v>2022.0</v>
      </c>
      <c r="C212" s="13">
        <v>34.59</v>
      </c>
      <c r="D212" s="13">
        <v>8431.0</v>
      </c>
      <c r="H212" s="30">
        <v>2022.0</v>
      </c>
      <c r="I212" s="31" t="s">
        <v>168</v>
      </c>
      <c r="J212" s="30">
        <v>41.9727171492204</v>
      </c>
      <c r="L212" s="30">
        <v>2022.0</v>
      </c>
      <c r="M212" s="31" t="s">
        <v>155</v>
      </c>
      <c r="N212" s="30">
        <v>1.17647058823529</v>
      </c>
    </row>
    <row r="213">
      <c r="A213" s="13" t="s">
        <v>141</v>
      </c>
      <c r="B213" s="13">
        <v>2022.0</v>
      </c>
      <c r="C213" s="13">
        <v>34.49</v>
      </c>
      <c r="D213" s="13">
        <v>282.0</v>
      </c>
      <c r="H213" s="30">
        <v>2022.0</v>
      </c>
      <c r="I213" s="31" t="s">
        <v>162</v>
      </c>
      <c r="J213" s="30">
        <v>42.057944785276</v>
      </c>
      <c r="L213" s="30">
        <v>2020.0</v>
      </c>
      <c r="M213" s="31" t="s">
        <v>156</v>
      </c>
      <c r="N213" s="30">
        <v>1.1765873015873</v>
      </c>
    </row>
    <row r="214">
      <c r="A214" s="13" t="s">
        <v>169</v>
      </c>
      <c r="B214" s="13">
        <v>2022.0</v>
      </c>
      <c r="C214" s="13">
        <v>34.47</v>
      </c>
      <c r="D214" s="13">
        <v>420.0</v>
      </c>
      <c r="H214" s="30">
        <v>2022.0</v>
      </c>
      <c r="I214" s="31" t="s">
        <v>136</v>
      </c>
      <c r="J214" s="30">
        <v>42.2399487179487</v>
      </c>
      <c r="L214" s="30">
        <v>2022.0</v>
      </c>
      <c r="M214" s="31" t="s">
        <v>102</v>
      </c>
      <c r="N214" s="30">
        <v>1.20645161290322</v>
      </c>
    </row>
    <row r="215">
      <c r="A215" s="13" t="s">
        <v>139</v>
      </c>
      <c r="B215" s="13">
        <v>2022.0</v>
      </c>
      <c r="C215" s="13">
        <v>34.34</v>
      </c>
      <c r="D215" s="13">
        <v>900.0</v>
      </c>
      <c r="H215" s="30">
        <v>2022.0</v>
      </c>
      <c r="I215" s="31" t="s">
        <v>157</v>
      </c>
      <c r="J215" s="30">
        <v>42.4943414634146</v>
      </c>
      <c r="L215" s="30">
        <v>2022.0</v>
      </c>
      <c r="M215" s="31" t="s">
        <v>151</v>
      </c>
      <c r="N215" s="30">
        <v>1.22274881516587</v>
      </c>
    </row>
    <row r="216">
      <c r="A216" s="13" t="s">
        <v>130</v>
      </c>
      <c r="B216" s="13">
        <v>2022.0</v>
      </c>
      <c r="C216" s="13">
        <v>34.28</v>
      </c>
      <c r="D216" s="13">
        <v>781.0</v>
      </c>
      <c r="H216" s="30">
        <v>2022.0</v>
      </c>
      <c r="I216" s="31" t="s">
        <v>112</v>
      </c>
      <c r="J216" s="30">
        <v>42.8815721040189</v>
      </c>
      <c r="L216" s="30">
        <v>2021.0</v>
      </c>
      <c r="M216" s="31" t="s">
        <v>102</v>
      </c>
      <c r="N216" s="30">
        <v>1.29411764705882</v>
      </c>
    </row>
    <row r="217">
      <c r="A217" s="13" t="s">
        <v>154</v>
      </c>
      <c r="B217" s="13">
        <v>2022.0</v>
      </c>
      <c r="C217" s="13">
        <v>33.94</v>
      </c>
      <c r="D217" s="13">
        <v>666.0</v>
      </c>
      <c r="H217" s="30">
        <v>2022.0</v>
      </c>
      <c r="I217" s="31" t="s">
        <v>151</v>
      </c>
      <c r="J217" s="30">
        <v>46.595234375</v>
      </c>
      <c r="L217" s="30">
        <v>2020.0</v>
      </c>
      <c r="M217" s="31" t="s">
        <v>102</v>
      </c>
      <c r="N217" s="30">
        <v>1.33333333333333</v>
      </c>
    </row>
    <row r="218">
      <c r="A218" s="13" t="s">
        <v>126</v>
      </c>
      <c r="B218" s="13">
        <v>2022.0</v>
      </c>
      <c r="C218" s="13">
        <v>33.92</v>
      </c>
      <c r="D218" s="13">
        <v>1314.0</v>
      </c>
    </row>
    <row r="219">
      <c r="A219" s="13" t="s">
        <v>159</v>
      </c>
      <c r="B219" s="13">
        <v>2022.0</v>
      </c>
      <c r="C219" s="13">
        <v>33.88</v>
      </c>
      <c r="D219" s="13">
        <v>870.0</v>
      </c>
    </row>
    <row r="220">
      <c r="A220" s="13" t="s">
        <v>109</v>
      </c>
      <c r="B220" s="13">
        <v>2022.0</v>
      </c>
      <c r="C220" s="13">
        <v>33.87</v>
      </c>
      <c r="D220" s="13">
        <v>2300.0</v>
      </c>
    </row>
    <row r="221">
      <c r="A221" s="13" t="s">
        <v>128</v>
      </c>
      <c r="B221" s="13">
        <v>2022.0</v>
      </c>
      <c r="C221" s="13">
        <v>33.73</v>
      </c>
      <c r="D221" s="13">
        <v>6534.0</v>
      </c>
    </row>
    <row r="222">
      <c r="A222" s="13" t="s">
        <v>123</v>
      </c>
      <c r="B222" s="13">
        <v>2022.0</v>
      </c>
      <c r="C222" s="13">
        <v>33.72</v>
      </c>
      <c r="D222" s="13">
        <v>1764.0</v>
      </c>
    </row>
    <row r="223">
      <c r="A223" s="13" t="s">
        <v>122</v>
      </c>
      <c r="B223" s="13">
        <v>2022.0</v>
      </c>
      <c r="C223" s="13">
        <v>33.68</v>
      </c>
      <c r="D223" s="13">
        <v>867.0</v>
      </c>
    </row>
    <row r="224">
      <c r="A224" s="13" t="s">
        <v>119</v>
      </c>
      <c r="B224" s="13">
        <v>2022.0</v>
      </c>
      <c r="C224" s="13">
        <v>33.67</v>
      </c>
      <c r="D224" s="13">
        <v>1042.0</v>
      </c>
    </row>
    <row r="225">
      <c r="A225" s="13" t="s">
        <v>140</v>
      </c>
      <c r="B225" s="13">
        <v>2022.0</v>
      </c>
      <c r="C225" s="13">
        <v>33.65</v>
      </c>
      <c r="D225" s="13">
        <v>1305.0</v>
      </c>
    </row>
    <row r="226">
      <c r="A226" s="13" t="s">
        <v>146</v>
      </c>
      <c r="B226" s="13">
        <v>2022.0</v>
      </c>
      <c r="C226" s="13">
        <v>33.56</v>
      </c>
      <c r="D226" s="13">
        <v>282.0</v>
      </c>
    </row>
    <row r="227">
      <c r="A227" s="13" t="s">
        <v>158</v>
      </c>
      <c r="B227" s="13">
        <v>2022.0</v>
      </c>
      <c r="C227" s="13">
        <v>33.48</v>
      </c>
      <c r="D227" s="13">
        <v>1445.0</v>
      </c>
    </row>
    <row r="228">
      <c r="A228" s="13" t="s">
        <v>167</v>
      </c>
      <c r="B228" s="13">
        <v>2022.0</v>
      </c>
      <c r="C228" s="13">
        <v>33.39</v>
      </c>
      <c r="D228" s="13">
        <v>260.0</v>
      </c>
    </row>
    <row r="229">
      <c r="A229" s="13" t="s">
        <v>156</v>
      </c>
      <c r="B229" s="13">
        <v>2022.0</v>
      </c>
      <c r="C229" s="13">
        <v>33.36</v>
      </c>
      <c r="D229" s="13">
        <v>565.0</v>
      </c>
    </row>
    <row r="230">
      <c r="A230" s="13" t="s">
        <v>134</v>
      </c>
      <c r="B230" s="13">
        <v>2022.0</v>
      </c>
      <c r="C230" s="13">
        <v>33.14</v>
      </c>
      <c r="D230" s="13">
        <v>1747.0</v>
      </c>
    </row>
    <row r="231">
      <c r="A231" s="13" t="s">
        <v>106</v>
      </c>
      <c r="B231" s="13">
        <v>2022.0</v>
      </c>
      <c r="C231" s="13">
        <v>32.95</v>
      </c>
      <c r="D231" s="13">
        <v>414.0</v>
      </c>
    </row>
    <row r="232">
      <c r="A232" s="13" t="s">
        <v>100</v>
      </c>
      <c r="B232" s="13">
        <v>2022.0</v>
      </c>
      <c r="C232" s="13">
        <v>32.94</v>
      </c>
      <c r="D232" s="13">
        <v>310.0</v>
      </c>
    </row>
    <row r="233">
      <c r="A233" s="13" t="s">
        <v>170</v>
      </c>
      <c r="B233" s="13">
        <v>2022.0</v>
      </c>
      <c r="C233" s="13">
        <v>32.91</v>
      </c>
      <c r="D233" s="13">
        <v>231.0</v>
      </c>
    </row>
    <row r="234">
      <c r="A234" s="13" t="s">
        <v>129</v>
      </c>
      <c r="B234" s="13">
        <v>2022.0</v>
      </c>
      <c r="C234" s="13">
        <v>32.43</v>
      </c>
      <c r="D234" s="13">
        <v>3892.0</v>
      </c>
    </row>
    <row r="235">
      <c r="A235" s="13" t="s">
        <v>127</v>
      </c>
      <c r="B235" s="13">
        <v>2022.0</v>
      </c>
      <c r="C235" s="13">
        <v>32.38</v>
      </c>
      <c r="D235" s="13">
        <v>658.0</v>
      </c>
    </row>
    <row r="236">
      <c r="A236" s="13" t="s">
        <v>137</v>
      </c>
      <c r="B236" s="13">
        <v>2022.0</v>
      </c>
      <c r="C236" s="13">
        <v>32.35</v>
      </c>
      <c r="D236" s="13">
        <v>3006.0</v>
      </c>
    </row>
    <row r="237">
      <c r="A237" s="13" t="s">
        <v>147</v>
      </c>
      <c r="B237" s="13">
        <v>2022.0</v>
      </c>
      <c r="C237" s="13">
        <v>32.01</v>
      </c>
      <c r="D237" s="13">
        <v>561.0</v>
      </c>
    </row>
    <row r="238">
      <c r="A238" s="13" t="s">
        <v>121</v>
      </c>
      <c r="B238" s="13">
        <v>2022.0</v>
      </c>
      <c r="C238" s="13">
        <v>31.66</v>
      </c>
      <c r="D238" s="13">
        <v>2561.0</v>
      </c>
    </row>
    <row r="239">
      <c r="A239" s="13" t="s">
        <v>131</v>
      </c>
      <c r="B239" s="13">
        <v>2022.0</v>
      </c>
      <c r="C239" s="13">
        <v>31.65</v>
      </c>
      <c r="D239" s="13">
        <v>1204.0</v>
      </c>
    </row>
    <row r="240">
      <c r="A240" s="13" t="s">
        <v>165</v>
      </c>
      <c r="B240" s="13">
        <v>2022.0</v>
      </c>
      <c r="C240" s="13">
        <v>31.31</v>
      </c>
      <c r="D240" s="13">
        <v>351.0</v>
      </c>
    </row>
    <row r="241">
      <c r="A241" s="13" t="s">
        <v>160</v>
      </c>
      <c r="B241" s="13">
        <v>2022.0</v>
      </c>
      <c r="C241" s="13">
        <v>31.31</v>
      </c>
      <c r="D241" s="13">
        <v>539.0</v>
      </c>
    </row>
  </sheetData>
  <autoFilter ref="$L$1:$N$217">
    <sortState ref="L1:N217">
      <sortCondition ref="N1:N217"/>
    </sortState>
  </autoFilter>
  <drawing r:id="rId1"/>
</worksheet>
</file>