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enel\Documents\Travail\CIRAIG\Maitrise Recherche\11. Rédaction\Article\Re-Submission\"/>
    </mc:Choice>
  </mc:AlternateContent>
  <xr:revisionPtr revIDLastSave="0" documentId="13_ncr:1_{87AD6014-102F-487E-87F9-934E530E8271}" xr6:coauthVersionLast="47" xr6:coauthVersionMax="47" xr10:uidLastSave="{00000000-0000-0000-0000-000000000000}"/>
  <bookViews>
    <workbookView xWindow="-110" yWindow="-110" windowWidth="19420" windowHeight="10300" activeTab="10" xr2:uid="{00000000-000D-0000-FFFF-FFFF00000000}"/>
  </bookViews>
  <sheets>
    <sheet name="Table of content" sheetId="14" r:id="rId1"/>
    <sheet name="MiningCapacity_Calcul" sheetId="7" r:id="rId2"/>
    <sheet name="Recycling_Rate" sheetId="19" r:id="rId3"/>
    <sheet name="Reserves_Resources_RR" sheetId="22" r:id="rId4"/>
    <sheet name="Fig 1. Cumulated_Demand" sheetId="17" r:id="rId5"/>
    <sheet name="Fig 2. Annual_Demand" sheetId="20" r:id="rId6"/>
    <sheet name="Fig 2. MiningCapacity_Results" sheetId="18" r:id="rId7"/>
    <sheet name="Fig 3. Power_Capacity" sheetId="15" r:id="rId8"/>
    <sheet name="Fig 4. EV_Sales" sheetId="16" r:id="rId9"/>
    <sheet name="Fig 5. Heatmap_RCP2.6" sheetId="26" r:id="rId10"/>
    <sheet name="Fig 6. Heatmap_110_models" sheetId="25" r:id="rId11"/>
    <sheet name="Ref&amp;Hp" sheetId="3" r:id="rId12"/>
    <sheet name="Calcul_Prod" sheetId="9" r:id="rId13"/>
  </sheets>
  <definedNames>
    <definedName name="_xlnm._FilterDatabase" localSheetId="12" hidden="1">Calcul_Prod!$H$51:$M$51</definedName>
    <definedName name="_xlnm._FilterDatabase" localSheetId="4" hidden="1">'Fig 1. Cumulated_Demand'!$B$1:$I$257</definedName>
    <definedName name="_xlnm._FilterDatabase" localSheetId="5" hidden="1">'Fig 2. Annual_Demand'!$A$1:$I$1</definedName>
    <definedName name="_xlnm._FilterDatabase" localSheetId="6" hidden="1">'Fig 2. MiningCapacity_Results'!$B$1:$I$1</definedName>
    <definedName name="_xlnm._FilterDatabase" localSheetId="7" hidden="1">'Fig 3. Power_Capacity'!$A$1:$I$1</definedName>
    <definedName name="_xlnm._FilterDatabase" localSheetId="8" hidden="1">'Fig 4. EV_Sales'!$A$1:$AK$1</definedName>
    <definedName name="_xlnm._FilterDatabase" localSheetId="3" hidden="1">Reserves_Resources_RR!$A$1:$L$34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8" i="26" l="1" a="1"/>
  <c r="AP48" i="26" s="1"/>
  <c r="AP47" i="26"/>
  <c r="BQ67" i="26"/>
  <c r="CD78" i="26"/>
  <c r="CC78" i="26"/>
  <c r="CB78" i="26"/>
  <c r="CA78" i="26"/>
  <c r="BZ78" i="26"/>
  <c r="BY78" i="26"/>
  <c r="BX78" i="26"/>
  <c r="BW78" i="26"/>
  <c r="BV78" i="26"/>
  <c r="BU78" i="26"/>
  <c r="BT78" i="26"/>
  <c r="BS78" i="26"/>
  <c r="BR78" i="26"/>
  <c r="BQ78" i="26"/>
  <c r="BP78" i="26"/>
  <c r="BO78" i="26"/>
  <c r="BN78" i="26"/>
  <c r="BM78" i="26"/>
  <c r="BL78" i="26"/>
  <c r="BK78" i="26"/>
  <c r="BJ78" i="26"/>
  <c r="BI78" i="26"/>
  <c r="BH78" i="26"/>
  <c r="BG78" i="26"/>
  <c r="BF78" i="26"/>
  <c r="BE78" i="26"/>
  <c r="BD78" i="26"/>
  <c r="BC78" i="26"/>
  <c r="BB78" i="26"/>
  <c r="BA78" i="26"/>
  <c r="AZ78" i="26"/>
  <c r="AY78" i="26"/>
  <c r="AX78" i="26"/>
  <c r="AW78" i="26"/>
  <c r="AV78" i="26"/>
  <c r="AU78" i="26"/>
  <c r="AT78" i="26"/>
  <c r="AS78" i="26"/>
  <c r="AR78" i="26"/>
  <c r="AQ78" i="26"/>
  <c r="CD77" i="26"/>
  <c r="CC77" i="26"/>
  <c r="CB77" i="26"/>
  <c r="CA77" i="26"/>
  <c r="BW77" i="26"/>
  <c r="BU77" i="26"/>
  <c r="BT77" i="26"/>
  <c r="BS77" i="26"/>
  <c r="BO77" i="26"/>
  <c r="BM77" i="26"/>
  <c r="BL77" i="26"/>
  <c r="BK77" i="26"/>
  <c r="BJ77" i="26"/>
  <c r="BI77" i="26"/>
  <c r="BH77" i="26"/>
  <c r="BG77" i="26"/>
  <c r="BF77" i="26"/>
  <c r="BE77" i="26"/>
  <c r="BD77" i="26"/>
  <c r="BC77" i="26"/>
  <c r="BB77" i="26"/>
  <c r="BA77" i="26"/>
  <c r="AZ77" i="26"/>
  <c r="AY77" i="26"/>
  <c r="AW77" i="26"/>
  <c r="AV77" i="26"/>
  <c r="AU77" i="26"/>
  <c r="AT77" i="26"/>
  <c r="AS77" i="26"/>
  <c r="AR77" i="26"/>
  <c r="AQ77" i="26"/>
  <c r="CD76" i="26"/>
  <c r="CC76" i="26"/>
  <c r="CB76" i="26"/>
  <c r="CA76" i="26"/>
  <c r="BZ76" i="26"/>
  <c r="BY76" i="26"/>
  <c r="BX76" i="26"/>
  <c r="BW76" i="26"/>
  <c r="BV76" i="26"/>
  <c r="BU76" i="26"/>
  <c r="BT76" i="26"/>
  <c r="BS76" i="26"/>
  <c r="BR76" i="26"/>
  <c r="BQ76" i="26"/>
  <c r="BP76" i="26"/>
  <c r="BO76" i="26"/>
  <c r="BN76" i="26"/>
  <c r="BM76" i="26"/>
  <c r="BL76" i="26"/>
  <c r="BK76" i="26"/>
  <c r="BJ76" i="26"/>
  <c r="BI76" i="26"/>
  <c r="BH76" i="26"/>
  <c r="BG76" i="26"/>
  <c r="BF76" i="26"/>
  <c r="BE76" i="26"/>
  <c r="BD76" i="26"/>
  <c r="BC76" i="26"/>
  <c r="BB76" i="26"/>
  <c r="BA76" i="26"/>
  <c r="AZ76" i="26"/>
  <c r="AY76" i="26"/>
  <c r="AX76" i="26"/>
  <c r="AW76" i="26"/>
  <c r="AV76" i="26"/>
  <c r="AU76" i="26"/>
  <c r="AT76" i="26"/>
  <c r="AS76" i="26"/>
  <c r="AR76" i="26"/>
  <c r="AQ76" i="26"/>
  <c r="BV75" i="26"/>
  <c r="BT75" i="26"/>
  <c r="BR75" i="26"/>
  <c r="BQ75" i="26"/>
  <c r="BP75" i="26"/>
  <c r="BO75" i="26"/>
  <c r="BN75" i="26"/>
  <c r="BM75" i="26"/>
  <c r="BL75" i="26"/>
  <c r="BK75" i="26"/>
  <c r="BB75" i="26"/>
  <c r="AZ75" i="26"/>
  <c r="AX75" i="26"/>
  <c r="AW75" i="26"/>
  <c r="AV75" i="26"/>
  <c r="AU75" i="26"/>
  <c r="AT75" i="26"/>
  <c r="AS75" i="26"/>
  <c r="AR75" i="26"/>
  <c r="AQ75" i="26"/>
  <c r="CD74" i="26"/>
  <c r="CC74" i="26"/>
  <c r="CB74" i="26"/>
  <c r="CA74" i="26"/>
  <c r="BZ74" i="26"/>
  <c r="BY74" i="26"/>
  <c r="BX74" i="26"/>
  <c r="BW74" i="26"/>
  <c r="BV74" i="26"/>
  <c r="BU74" i="26"/>
  <c r="BT74" i="26"/>
  <c r="BS74" i="26"/>
  <c r="BR74" i="26"/>
  <c r="BQ74" i="26"/>
  <c r="BP74" i="26"/>
  <c r="BO74" i="26"/>
  <c r="BN74" i="26"/>
  <c r="BM74" i="26"/>
  <c r="BL74" i="26"/>
  <c r="BK74" i="26"/>
  <c r="BJ74" i="26"/>
  <c r="BI74" i="26"/>
  <c r="BH74" i="26"/>
  <c r="BG74" i="26"/>
  <c r="BF74" i="26"/>
  <c r="BE74" i="26"/>
  <c r="BD74" i="26"/>
  <c r="BC74" i="26"/>
  <c r="BB74" i="26"/>
  <c r="BA74" i="26"/>
  <c r="AZ74" i="26"/>
  <c r="AY74" i="26"/>
  <c r="AX74" i="26"/>
  <c r="AW74" i="26"/>
  <c r="AV74" i="26"/>
  <c r="AU74" i="26"/>
  <c r="AT74" i="26"/>
  <c r="AS74" i="26"/>
  <c r="AR74" i="26"/>
  <c r="AQ74" i="26"/>
  <c r="CD73" i="26"/>
  <c r="CB73" i="26"/>
  <c r="BZ73" i="26"/>
  <c r="BY73" i="26"/>
  <c r="BX73" i="26"/>
  <c r="BW73" i="26"/>
  <c r="BR73" i="26"/>
  <c r="BQ73" i="26"/>
  <c r="BP73" i="26"/>
  <c r="BO73" i="26"/>
  <c r="BF73" i="26"/>
  <c r="BB73" i="26"/>
  <c r="AZ73" i="26"/>
  <c r="AT73" i="26"/>
  <c r="AS73" i="26"/>
  <c r="AR73" i="26"/>
  <c r="AQ73" i="26"/>
  <c r="BZ72" i="26"/>
  <c r="BY72" i="26"/>
  <c r="BX72" i="26"/>
  <c r="BW72" i="26"/>
  <c r="BR72" i="26"/>
  <c r="BQ72" i="26"/>
  <c r="BP72" i="26"/>
  <c r="BO72" i="26"/>
  <c r="BN72" i="26"/>
  <c r="BM72" i="26"/>
  <c r="BL72" i="26"/>
  <c r="BK72" i="26"/>
  <c r="BI72" i="26"/>
  <c r="BH72" i="26"/>
  <c r="BG72" i="26"/>
  <c r="BE72" i="26"/>
  <c r="BD72" i="26"/>
  <c r="AX72" i="26"/>
  <c r="AW72" i="26"/>
  <c r="AV72" i="26"/>
  <c r="AU72" i="26"/>
  <c r="AT72" i="26"/>
  <c r="AS72" i="26"/>
  <c r="AR72" i="26"/>
  <c r="AQ72" i="26"/>
  <c r="CD71" i="26"/>
  <c r="CC71" i="26"/>
  <c r="CB71" i="26"/>
  <c r="CA71" i="26"/>
  <c r="BZ71" i="26"/>
  <c r="BY71" i="26"/>
  <c r="BX71" i="26"/>
  <c r="BW71" i="26"/>
  <c r="BB71" i="26"/>
  <c r="AZ71" i="26"/>
  <c r="CD70" i="26"/>
  <c r="CC70" i="26"/>
  <c r="CB70" i="26"/>
  <c r="CA70" i="26"/>
  <c r="BZ70" i="26"/>
  <c r="BY70" i="26"/>
  <c r="BX70" i="26"/>
  <c r="BW70" i="26"/>
  <c r="BV70" i="26"/>
  <c r="BU70" i="26"/>
  <c r="BT70" i="26"/>
  <c r="BS70" i="26"/>
  <c r="BR70" i="26"/>
  <c r="BQ70" i="26"/>
  <c r="BP70" i="26"/>
  <c r="BO70" i="26"/>
  <c r="BN70" i="26"/>
  <c r="BM70" i="26"/>
  <c r="BL70" i="26"/>
  <c r="BK70" i="26"/>
  <c r="BJ70" i="26"/>
  <c r="BI70" i="26"/>
  <c r="BH70" i="26"/>
  <c r="BG70" i="26"/>
  <c r="BF70" i="26"/>
  <c r="BE70" i="26"/>
  <c r="BD70" i="26"/>
  <c r="BC70" i="26"/>
  <c r="BB70" i="26"/>
  <c r="BA70" i="26"/>
  <c r="AZ70" i="26"/>
  <c r="AY70" i="26"/>
  <c r="AX70" i="26"/>
  <c r="AW70" i="26"/>
  <c r="AV70" i="26"/>
  <c r="AU70" i="26"/>
  <c r="AT70" i="26"/>
  <c r="AS70" i="26"/>
  <c r="AR70" i="26"/>
  <c r="AQ70" i="26"/>
  <c r="CD69" i="26"/>
  <c r="CC69" i="26"/>
  <c r="CB69" i="26"/>
  <c r="CA69" i="26"/>
  <c r="BZ69" i="26"/>
  <c r="BY69" i="26"/>
  <c r="BX69" i="26"/>
  <c r="BW69" i="26"/>
  <c r="BT69" i="26"/>
  <c r="BR69" i="26"/>
  <c r="BQ69" i="26"/>
  <c r="BP69" i="26"/>
  <c r="BO69" i="26"/>
  <c r="BL69" i="26"/>
  <c r="BJ69" i="26"/>
  <c r="BI69" i="26"/>
  <c r="BH69" i="26"/>
  <c r="BG69" i="26"/>
  <c r="BF69" i="26"/>
  <c r="BE69" i="26"/>
  <c r="BD69" i="26"/>
  <c r="BC69" i="26"/>
  <c r="BB69" i="26"/>
  <c r="BA69" i="26"/>
  <c r="AZ69" i="26"/>
  <c r="AY69" i="26"/>
  <c r="AV69" i="26"/>
  <c r="AT69" i="26"/>
  <c r="AS69" i="26"/>
  <c r="AR69" i="26"/>
  <c r="AQ69" i="26"/>
  <c r="CD68" i="26"/>
  <c r="CC68" i="26"/>
  <c r="CB68" i="26"/>
  <c r="CA68" i="26"/>
  <c r="BZ68" i="26"/>
  <c r="BY68" i="26"/>
  <c r="BX68" i="26"/>
  <c r="BW68" i="26"/>
  <c r="BV68" i="26"/>
  <c r="BU68" i="26"/>
  <c r="BT68" i="26"/>
  <c r="BS68" i="26"/>
  <c r="BR68" i="26"/>
  <c r="BQ68" i="26"/>
  <c r="BP68" i="26"/>
  <c r="BO68" i="26"/>
  <c r="BN68" i="26"/>
  <c r="BM68" i="26"/>
  <c r="BL68" i="26"/>
  <c r="BK68" i="26"/>
  <c r="BJ68" i="26"/>
  <c r="BI68" i="26"/>
  <c r="BH68" i="26"/>
  <c r="BG68" i="26"/>
  <c r="BF68" i="26"/>
  <c r="BE68" i="26"/>
  <c r="BD68" i="26"/>
  <c r="BC68" i="26"/>
  <c r="BB68" i="26"/>
  <c r="BA68" i="26"/>
  <c r="AZ68" i="26"/>
  <c r="AY68" i="26"/>
  <c r="AX68" i="26"/>
  <c r="AW68" i="26"/>
  <c r="AV68" i="26"/>
  <c r="AU68" i="26"/>
  <c r="AT68" i="26"/>
  <c r="AS68" i="26"/>
  <c r="AR68" i="26"/>
  <c r="AQ68" i="26"/>
  <c r="CD67" i="26"/>
  <c r="CC67" i="26"/>
  <c r="CB67" i="26"/>
  <c r="CA67" i="26"/>
  <c r="BZ67" i="26"/>
  <c r="BY67" i="26"/>
  <c r="BX67" i="26"/>
  <c r="BW67" i="26"/>
  <c r="BF67" i="26"/>
  <c r="BE67" i="26"/>
  <c r="BD67" i="26"/>
  <c r="BB67" i="26"/>
  <c r="BA67" i="26"/>
  <c r="AZ67" i="26"/>
  <c r="AY67" i="26"/>
  <c r="CD66" i="26"/>
  <c r="CC66" i="26"/>
  <c r="CB66" i="26"/>
  <c r="CA66" i="26"/>
  <c r="BZ66" i="26"/>
  <c r="BY66" i="26"/>
  <c r="BX66" i="26"/>
  <c r="BW66" i="26"/>
  <c r="BV66" i="26"/>
  <c r="BU66" i="26"/>
  <c r="BT66" i="26"/>
  <c r="BS66" i="26"/>
  <c r="BR66" i="26"/>
  <c r="BQ66" i="26"/>
  <c r="BP66" i="26"/>
  <c r="BO66" i="26"/>
  <c r="BN66" i="26"/>
  <c r="BM66" i="26"/>
  <c r="BL66" i="26"/>
  <c r="BK66" i="26"/>
  <c r="BJ66" i="26"/>
  <c r="BI66" i="26"/>
  <c r="BH66" i="26"/>
  <c r="BG66" i="26"/>
  <c r="BF66" i="26"/>
  <c r="BE66" i="26"/>
  <c r="BD66" i="26"/>
  <c r="BC66" i="26"/>
  <c r="BB66" i="26"/>
  <c r="BA66" i="26"/>
  <c r="AZ66" i="26"/>
  <c r="AY66" i="26"/>
  <c r="AX66" i="26"/>
  <c r="AW66" i="26"/>
  <c r="AV66" i="26"/>
  <c r="AU66" i="26"/>
  <c r="AT66" i="26"/>
  <c r="AS66" i="26"/>
  <c r="AR66" i="26"/>
  <c r="AQ66" i="26"/>
  <c r="CD65" i="26"/>
  <c r="CC65" i="26"/>
  <c r="CB65" i="26"/>
  <c r="CA65" i="26"/>
  <c r="BZ65" i="26"/>
  <c r="BY65" i="26"/>
  <c r="BX65" i="26"/>
  <c r="BW65" i="26"/>
  <c r="BV65" i="26"/>
  <c r="BU65" i="26"/>
  <c r="BT65" i="26"/>
  <c r="BS65" i="26"/>
  <c r="BR65" i="26"/>
  <c r="BQ65" i="26"/>
  <c r="BP65" i="26"/>
  <c r="BO65" i="26"/>
  <c r="BN65" i="26"/>
  <c r="BM65" i="26"/>
  <c r="BL65" i="26"/>
  <c r="BK65" i="26"/>
  <c r="BJ65" i="26"/>
  <c r="BI65" i="26"/>
  <c r="BH65" i="26"/>
  <c r="BG65" i="26"/>
  <c r="BF65" i="26"/>
  <c r="BE65" i="26"/>
  <c r="BD65" i="26"/>
  <c r="BC65" i="26"/>
  <c r="BB65" i="26"/>
  <c r="BA65" i="26"/>
  <c r="AZ65" i="26"/>
  <c r="AY65" i="26"/>
  <c r="AX65" i="26"/>
  <c r="AW65" i="26"/>
  <c r="AV65" i="26"/>
  <c r="AU65" i="26"/>
  <c r="AT65" i="26"/>
  <c r="AS65" i="26"/>
  <c r="AR65" i="26"/>
  <c r="AQ65" i="26"/>
  <c r="CD64" i="26"/>
  <c r="CC64" i="26"/>
  <c r="CB64" i="26"/>
  <c r="CA64" i="26"/>
  <c r="BT64" i="26"/>
  <c r="BS64" i="26"/>
  <c r="BL64" i="26"/>
  <c r="BK64" i="26"/>
  <c r="BJ64" i="26"/>
  <c r="BI64" i="26"/>
  <c r="BH64" i="26"/>
  <c r="BG64" i="26"/>
  <c r="BF64" i="26"/>
  <c r="BE64" i="26"/>
  <c r="BD64" i="26"/>
  <c r="BC64" i="26"/>
  <c r="BB64" i="26"/>
  <c r="BA64" i="26"/>
  <c r="AZ64" i="26"/>
  <c r="AY64" i="26"/>
  <c r="AV64" i="26"/>
  <c r="AU64" i="26"/>
  <c r="AT64" i="26"/>
  <c r="AS64" i="26"/>
  <c r="AR64" i="26"/>
  <c r="AQ64" i="26"/>
  <c r="CD63" i="26"/>
  <c r="CC63" i="26"/>
  <c r="CB63" i="26"/>
  <c r="CA63" i="26"/>
  <c r="BZ63" i="26"/>
  <c r="BY63" i="26"/>
  <c r="BX63" i="26"/>
  <c r="BW63" i="26"/>
  <c r="BV63" i="26"/>
  <c r="BU63" i="26"/>
  <c r="BT63" i="26"/>
  <c r="BS63" i="26"/>
  <c r="BR63" i="26"/>
  <c r="BQ63" i="26"/>
  <c r="BP63" i="26"/>
  <c r="BO63" i="26"/>
  <c r="BN63" i="26"/>
  <c r="BM63" i="26"/>
  <c r="BL63" i="26"/>
  <c r="BK63" i="26"/>
  <c r="BJ63" i="26"/>
  <c r="BI63" i="26"/>
  <c r="BH63" i="26"/>
  <c r="BG63" i="26"/>
  <c r="BF63" i="26"/>
  <c r="BE63" i="26"/>
  <c r="BD63" i="26"/>
  <c r="BC63" i="26"/>
  <c r="BB63" i="26"/>
  <c r="BA63" i="26"/>
  <c r="AZ63" i="26"/>
  <c r="AY63" i="26"/>
  <c r="AX63" i="26"/>
  <c r="AW63" i="26"/>
  <c r="AV63" i="26"/>
  <c r="AU63" i="26"/>
  <c r="AT63" i="26"/>
  <c r="AS63" i="26"/>
  <c r="AR63" i="26"/>
  <c r="AQ63" i="26"/>
  <c r="CD62" i="26"/>
  <c r="CB62" i="26"/>
  <c r="CA62" i="26"/>
  <c r="BY62" i="26"/>
  <c r="BT62" i="26"/>
  <c r="BS62" i="26"/>
  <c r="BQ62" i="26"/>
  <c r="BM62" i="26"/>
  <c r="BL62" i="26"/>
  <c r="BK62" i="26"/>
  <c r="BI62" i="26"/>
  <c r="BH62" i="26"/>
  <c r="BG62" i="26"/>
  <c r="BF62" i="26"/>
  <c r="BE62" i="26"/>
  <c r="BD62" i="26"/>
  <c r="BC62" i="26"/>
  <c r="BB62" i="26"/>
  <c r="AZ62" i="26"/>
  <c r="AY62" i="26"/>
  <c r="AW62" i="26"/>
  <c r="AV62" i="26"/>
  <c r="AU62" i="26"/>
  <c r="AT62" i="26"/>
  <c r="AS62" i="26"/>
  <c r="AR62" i="26"/>
  <c r="AQ62" i="26"/>
  <c r="CD61" i="26"/>
  <c r="CC61" i="26"/>
  <c r="CB61" i="26"/>
  <c r="CA61" i="26"/>
  <c r="BZ61" i="26"/>
  <c r="BY61" i="26"/>
  <c r="BX61" i="26"/>
  <c r="BW61" i="26"/>
  <c r="BV61" i="26"/>
  <c r="BU61" i="26"/>
  <c r="BT61" i="26"/>
  <c r="BS61" i="26"/>
  <c r="BR61" i="26"/>
  <c r="BQ61" i="26"/>
  <c r="BP61" i="26"/>
  <c r="BO61" i="26"/>
  <c r="BN61" i="26"/>
  <c r="BM61" i="26"/>
  <c r="BL61" i="26"/>
  <c r="BK61" i="26"/>
  <c r="BJ61" i="26"/>
  <c r="BI61" i="26"/>
  <c r="BH61" i="26"/>
  <c r="BG61" i="26"/>
  <c r="BF61" i="26"/>
  <c r="BE61" i="26"/>
  <c r="BD61" i="26"/>
  <c r="BC61" i="26"/>
  <c r="BB61" i="26"/>
  <c r="BA61" i="26"/>
  <c r="AZ61" i="26"/>
  <c r="AY61" i="26"/>
  <c r="AX61" i="26"/>
  <c r="AW61" i="26"/>
  <c r="AV61" i="26"/>
  <c r="AU61" i="26"/>
  <c r="AT61" i="26"/>
  <c r="AS61" i="26"/>
  <c r="AR61" i="26"/>
  <c r="AQ61" i="26"/>
  <c r="CD60" i="26"/>
  <c r="CC60" i="26"/>
  <c r="CB60" i="26"/>
  <c r="CA60" i="26"/>
  <c r="BV60" i="26"/>
  <c r="BU60" i="26"/>
  <c r="BT60" i="26"/>
  <c r="BR60" i="26"/>
  <c r="BQ60" i="26"/>
  <c r="BP60" i="26"/>
  <c r="BO60" i="26"/>
  <c r="BN60" i="26"/>
  <c r="BM60" i="26"/>
  <c r="BL60" i="26"/>
  <c r="BI60" i="26"/>
  <c r="BB60" i="26"/>
  <c r="BA60" i="26"/>
  <c r="AZ60" i="26"/>
  <c r="AY60" i="26"/>
  <c r="AX60" i="26"/>
  <c r="AW60" i="26"/>
  <c r="AV60" i="26"/>
  <c r="AT60" i="26"/>
  <c r="AS60" i="26"/>
  <c r="AR60" i="26"/>
  <c r="AQ60" i="26"/>
  <c r="CD59" i="26"/>
  <c r="CC59" i="26"/>
  <c r="CB59" i="26"/>
  <c r="CA59" i="26"/>
  <c r="BZ59" i="26"/>
  <c r="BY59" i="26"/>
  <c r="BX59" i="26"/>
  <c r="BW59" i="26"/>
  <c r="BV59" i="26"/>
  <c r="BU59" i="26"/>
  <c r="BT59" i="26"/>
  <c r="BS59" i="26"/>
  <c r="BR59" i="26"/>
  <c r="BQ59" i="26"/>
  <c r="BP59" i="26"/>
  <c r="BO59" i="26"/>
  <c r="BN59" i="26"/>
  <c r="BM59" i="26"/>
  <c r="BL59" i="26"/>
  <c r="BK59" i="26"/>
  <c r="BJ59" i="26"/>
  <c r="BI59" i="26"/>
  <c r="BH59" i="26"/>
  <c r="BG59" i="26"/>
  <c r="BF59" i="26"/>
  <c r="BE59" i="26"/>
  <c r="BD59" i="26"/>
  <c r="BC59" i="26"/>
  <c r="BB59" i="26"/>
  <c r="BA59" i="26"/>
  <c r="AZ59" i="26"/>
  <c r="AY59" i="26"/>
  <c r="AX59" i="26"/>
  <c r="AW59" i="26"/>
  <c r="AV59" i="26"/>
  <c r="AU59" i="26"/>
  <c r="AT59" i="26"/>
  <c r="AS59" i="26"/>
  <c r="AR59" i="26"/>
  <c r="AQ59" i="26"/>
  <c r="CD58" i="26"/>
  <c r="CC58" i="26"/>
  <c r="CB58" i="26"/>
  <c r="CA58" i="26"/>
  <c r="BZ58" i="26"/>
  <c r="BY58" i="26"/>
  <c r="BX58" i="26"/>
  <c r="BW58" i="26"/>
  <c r="BV58" i="26"/>
  <c r="BU58" i="26"/>
  <c r="BT58" i="26"/>
  <c r="BS58" i="26"/>
  <c r="BR58" i="26"/>
  <c r="BQ58" i="26"/>
  <c r="BP58" i="26"/>
  <c r="BO58" i="26"/>
  <c r="BN58" i="26"/>
  <c r="BM58" i="26"/>
  <c r="BL58" i="26"/>
  <c r="BK58" i="26"/>
  <c r="BJ58" i="26"/>
  <c r="BI58" i="26"/>
  <c r="BH58" i="26"/>
  <c r="BG58" i="26"/>
  <c r="BF58" i="26"/>
  <c r="BE58" i="26"/>
  <c r="BD58" i="26"/>
  <c r="BC58" i="26"/>
  <c r="BB58" i="26"/>
  <c r="BA58" i="26"/>
  <c r="AZ58" i="26"/>
  <c r="AY58" i="26"/>
  <c r="AX58" i="26"/>
  <c r="AW58" i="26"/>
  <c r="AV58" i="26"/>
  <c r="AU58" i="26"/>
  <c r="AT58" i="26"/>
  <c r="AS58" i="26"/>
  <c r="AR58" i="26"/>
  <c r="AQ58" i="26"/>
  <c r="CD57" i="26"/>
  <c r="CB57" i="26"/>
  <c r="CA57" i="26"/>
  <c r="BZ57" i="26"/>
  <c r="BY57" i="26"/>
  <c r="BX57" i="26"/>
  <c r="BW57" i="26"/>
  <c r="BR57" i="26"/>
  <c r="BQ57" i="26"/>
  <c r="BP57" i="26"/>
  <c r="BO57" i="26"/>
  <c r="BG57" i="26"/>
  <c r="BF57" i="26"/>
  <c r="BD57" i="26"/>
  <c r="BC57" i="26"/>
  <c r="BB57" i="26"/>
  <c r="AZ57" i="26"/>
  <c r="AY57" i="26"/>
  <c r="AT57" i="26"/>
  <c r="AS57" i="26"/>
  <c r="AR57" i="26"/>
  <c r="AQ57" i="26"/>
  <c r="CD56" i="26"/>
  <c r="CB56" i="26"/>
  <c r="CA56" i="26"/>
  <c r="BZ56" i="26"/>
  <c r="BY56" i="26"/>
  <c r="BX56" i="26"/>
  <c r="BW56" i="26"/>
  <c r="BV56" i="26"/>
  <c r="BT56" i="26"/>
  <c r="BS56" i="26"/>
  <c r="BR56" i="26"/>
  <c r="BQ56" i="26"/>
  <c r="BP56" i="26"/>
  <c r="BO56" i="26"/>
  <c r="BN56" i="26"/>
  <c r="BM56" i="26"/>
  <c r="BL56" i="26"/>
  <c r="BK56" i="26"/>
  <c r="BI56" i="26"/>
  <c r="BH56" i="26"/>
  <c r="BG56" i="26"/>
  <c r="BD56" i="26"/>
  <c r="BC56" i="26"/>
  <c r="BB56" i="26"/>
  <c r="AZ56" i="26"/>
  <c r="AY56" i="26"/>
  <c r="AX56" i="26"/>
  <c r="AW56" i="26"/>
  <c r="AV56" i="26"/>
  <c r="AU56" i="26"/>
  <c r="AT56" i="26"/>
  <c r="AS56" i="26"/>
  <c r="AR56" i="26"/>
  <c r="AQ56" i="26"/>
  <c r="CD55" i="26"/>
  <c r="CC55" i="26"/>
  <c r="CB55" i="26"/>
  <c r="CA55" i="26"/>
  <c r="BZ55" i="26"/>
  <c r="BY55" i="26"/>
  <c r="BX55" i="26"/>
  <c r="BW55" i="26"/>
  <c r="BV55" i="26"/>
  <c r="BU55" i="26"/>
  <c r="BT55" i="26"/>
  <c r="BS55" i="26"/>
  <c r="BN55" i="26"/>
  <c r="BM55" i="26"/>
  <c r="BL55" i="26"/>
  <c r="BK55" i="26"/>
  <c r="BF55" i="26"/>
  <c r="BB55" i="26"/>
  <c r="BA55" i="26"/>
  <c r="AZ55" i="26"/>
  <c r="AY55" i="26"/>
  <c r="AT55" i="26"/>
  <c r="AS55" i="26"/>
  <c r="AR55" i="26"/>
  <c r="AQ55" i="26"/>
  <c r="CD54" i="26"/>
  <c r="CC54" i="26"/>
  <c r="CB54" i="26"/>
  <c r="BZ54" i="26"/>
  <c r="BY54" i="26"/>
  <c r="BX54" i="26"/>
  <c r="BW54" i="26"/>
  <c r="BV54" i="26"/>
  <c r="BU54" i="26"/>
  <c r="BT54" i="26"/>
  <c r="BR54" i="26"/>
  <c r="BQ54" i="26"/>
  <c r="BP54" i="26"/>
  <c r="BO54" i="26"/>
  <c r="BN54" i="26"/>
  <c r="BM54" i="26"/>
  <c r="BL54" i="26"/>
  <c r="BI54" i="26"/>
  <c r="BH54" i="26"/>
  <c r="BE54" i="26"/>
  <c r="BD54" i="26"/>
  <c r="BA54" i="26"/>
  <c r="AZ54" i="26"/>
  <c r="AX54" i="26"/>
  <c r="AW54" i="26"/>
  <c r="AV54" i="26"/>
  <c r="AT54" i="26"/>
  <c r="AS54" i="26"/>
  <c r="AR54" i="26"/>
  <c r="AQ54" i="26"/>
  <c r="BZ53" i="26"/>
  <c r="BY53" i="26"/>
  <c r="BX53" i="26"/>
  <c r="BW53" i="26"/>
  <c r="BR53" i="26"/>
  <c r="BQ53" i="26"/>
  <c r="BP53" i="26"/>
  <c r="BO53" i="26"/>
  <c r="BN53" i="26"/>
  <c r="BM53" i="26"/>
  <c r="BL53" i="26"/>
  <c r="BK53" i="26"/>
  <c r="BI53" i="26"/>
  <c r="BH53" i="26"/>
  <c r="BG53" i="26"/>
  <c r="BE53" i="26"/>
  <c r="AX53" i="26"/>
  <c r="AW53" i="26"/>
  <c r="AV53" i="26"/>
  <c r="AU53" i="26"/>
  <c r="AT53" i="26"/>
  <c r="AS53" i="26"/>
  <c r="AR53" i="26"/>
  <c r="AQ53" i="26"/>
  <c r="BR52" i="26"/>
  <c r="BQ52" i="26"/>
  <c r="BP52" i="26"/>
  <c r="BO52" i="26"/>
  <c r="AT52" i="26"/>
  <c r="AS52" i="26"/>
  <c r="AR52" i="26"/>
  <c r="AQ52" i="26"/>
  <c r="CD51" i="26"/>
  <c r="CC51" i="26"/>
  <c r="CB51" i="26"/>
  <c r="CA51" i="26"/>
  <c r="BV51" i="26"/>
  <c r="BU51" i="26"/>
  <c r="BT51" i="26"/>
  <c r="BS51" i="26"/>
  <c r="BN51" i="26"/>
  <c r="BM51" i="26"/>
  <c r="BL51" i="26"/>
  <c r="BK51" i="26"/>
  <c r="BJ51" i="26"/>
  <c r="BI51" i="26"/>
  <c r="BH51" i="26"/>
  <c r="BG51" i="26"/>
  <c r="BF51" i="26"/>
  <c r="BE51" i="26"/>
  <c r="BD51" i="26"/>
  <c r="BC51" i="26"/>
  <c r="BB51" i="26"/>
  <c r="BA51" i="26"/>
  <c r="AZ51" i="26"/>
  <c r="AY51" i="26"/>
  <c r="AX51" i="26"/>
  <c r="AW51" i="26"/>
  <c r="AV51" i="26"/>
  <c r="AU51" i="26"/>
  <c r="AT51" i="26"/>
  <c r="AS51" i="26"/>
  <c r="AR51" i="26"/>
  <c r="AQ51" i="26"/>
  <c r="CD50" i="26"/>
  <c r="CC50" i="26"/>
  <c r="CB50" i="26"/>
  <c r="CA50" i="26"/>
  <c r="BZ50" i="26"/>
  <c r="BY50" i="26"/>
  <c r="BX50" i="26"/>
  <c r="BW50" i="26"/>
  <c r="BV50" i="26"/>
  <c r="BU50" i="26"/>
  <c r="BT50" i="26"/>
  <c r="BS50" i="26"/>
  <c r="BR50" i="26"/>
  <c r="BQ50" i="26"/>
  <c r="BP50" i="26"/>
  <c r="BO50" i="26"/>
  <c r="BN50" i="26"/>
  <c r="BM50" i="26"/>
  <c r="BL50" i="26"/>
  <c r="BK50" i="26"/>
  <c r="BJ50" i="26"/>
  <c r="BI50" i="26"/>
  <c r="BH50" i="26"/>
  <c r="BG50" i="26"/>
  <c r="BF50" i="26"/>
  <c r="BE50" i="26"/>
  <c r="BD50" i="26"/>
  <c r="BC50" i="26"/>
  <c r="BB50" i="26"/>
  <c r="BA50" i="26"/>
  <c r="AZ50" i="26"/>
  <c r="AY50" i="26"/>
  <c r="AX50" i="26"/>
  <c r="AW50" i="26"/>
  <c r="AV50" i="26"/>
  <c r="AU50" i="26"/>
  <c r="AT50" i="26"/>
  <c r="AS50" i="26"/>
  <c r="AR50" i="26"/>
  <c r="AQ50" i="26"/>
  <c r="CD49" i="26"/>
  <c r="CC49" i="26"/>
  <c r="CB49" i="26"/>
  <c r="CA49" i="26"/>
  <c r="BZ49" i="26"/>
  <c r="BY49" i="26"/>
  <c r="BX49" i="26"/>
  <c r="BW49" i="26"/>
  <c r="BV49" i="26"/>
  <c r="BU49" i="26"/>
  <c r="BT49" i="26"/>
  <c r="BS49" i="26"/>
  <c r="BR49" i="26"/>
  <c r="BQ49" i="26"/>
  <c r="BP49" i="26"/>
  <c r="BO49" i="26"/>
  <c r="BN49" i="26"/>
  <c r="BM49" i="26"/>
  <c r="BL49" i="26"/>
  <c r="BK49" i="26"/>
  <c r="BJ49" i="26"/>
  <c r="BI49" i="26"/>
  <c r="BH49" i="26"/>
  <c r="BG49" i="26"/>
  <c r="BF49" i="26"/>
  <c r="BE49" i="26"/>
  <c r="BD49" i="26"/>
  <c r="BC49" i="26"/>
  <c r="BB49" i="26"/>
  <c r="BA49" i="26"/>
  <c r="AZ49" i="26"/>
  <c r="AY49" i="26"/>
  <c r="AX49" i="26"/>
  <c r="AW49" i="26"/>
  <c r="AV49" i="26"/>
  <c r="AU49" i="26"/>
  <c r="AT49" i="26"/>
  <c r="AS49" i="26"/>
  <c r="AR49" i="26"/>
  <c r="AQ49" i="26"/>
  <c r="CD48" i="26"/>
  <c r="CC48" i="26"/>
  <c r="CB48" i="26"/>
  <c r="CA48" i="26"/>
  <c r="BZ48" i="26"/>
  <c r="BY48" i="26"/>
  <c r="BX48" i="26"/>
  <c r="BW48" i="26"/>
  <c r="BV48" i="26"/>
  <c r="BU48" i="26"/>
  <c r="BT48" i="26"/>
  <c r="BS48" i="26"/>
  <c r="BR48" i="26"/>
  <c r="BQ48" i="26"/>
  <c r="BO48" i="26"/>
  <c r="BN48" i="26"/>
  <c r="BM48" i="26"/>
  <c r="BL48" i="26"/>
  <c r="BK48" i="26"/>
  <c r="BJ48" i="26"/>
  <c r="BI48" i="26"/>
  <c r="BH48" i="26"/>
  <c r="BG48" i="26"/>
  <c r="BF48" i="26"/>
  <c r="BE48" i="26"/>
  <c r="BD48" i="26"/>
  <c r="BC48" i="26"/>
  <c r="BB48" i="26"/>
  <c r="BA48" i="26"/>
  <c r="AZ48" i="26"/>
  <c r="AY48" i="26"/>
  <c r="AX48" i="26"/>
  <c r="AW48" i="26"/>
  <c r="AV48" i="26"/>
  <c r="AU48" i="26"/>
  <c r="AT48" i="26"/>
  <c r="AS48" i="26"/>
  <c r="AR48" i="26"/>
  <c r="AQ48" i="26"/>
  <c r="CD47" i="26"/>
  <c r="CB47" i="26"/>
  <c r="CA47" i="26"/>
  <c r="BZ47" i="26"/>
  <c r="BY47" i="26"/>
  <c r="BX47" i="26"/>
  <c r="BW47" i="26"/>
  <c r="BT47" i="26"/>
  <c r="BS47" i="26"/>
  <c r="BR47" i="26"/>
  <c r="BQ47" i="26"/>
  <c r="BP47" i="26"/>
  <c r="BO47" i="26"/>
  <c r="BN47" i="26"/>
  <c r="BM47" i="26"/>
  <c r="BL47" i="26"/>
  <c r="BK47" i="26"/>
  <c r="BJ47" i="26"/>
  <c r="BI47" i="26"/>
  <c r="BH47" i="26"/>
  <c r="BG47" i="26"/>
  <c r="BF47" i="26"/>
  <c r="BE47" i="26"/>
  <c r="BD47" i="26"/>
  <c r="BC47" i="26"/>
  <c r="AZ47" i="26"/>
  <c r="AY47" i="26"/>
  <c r="AX47" i="26"/>
  <c r="AW47" i="26"/>
  <c r="AV47" i="26"/>
  <c r="AU47" i="26"/>
  <c r="AT47" i="26"/>
  <c r="AS47" i="26"/>
  <c r="AR47" i="26"/>
  <c r="AQ47" i="26"/>
  <c r="B34" i="22"/>
  <c r="B30" i="22"/>
  <c r="B29" i="22"/>
  <c r="E26" i="22"/>
  <c r="E24" i="22"/>
  <c r="E12" i="22"/>
  <c r="B12" i="22"/>
  <c r="B11" i="22"/>
  <c r="E4" i="22"/>
  <c r="BW60" i="26" l="1"/>
  <c r="BX60" i="26"/>
  <c r="BZ52" i="26"/>
  <c r="BY60" i="26"/>
  <c r="BZ60" i="26"/>
  <c r="BR67" i="26"/>
  <c r="BP67" i="26"/>
  <c r="BO67" i="26"/>
  <c r="BG60" i="26"/>
  <c r="CC47" i="26"/>
  <c r="BX62" i="26"/>
  <c r="BS57" i="26"/>
  <c r="BU69" i="26"/>
  <c r="BT73" i="26"/>
  <c r="CC73" i="26"/>
  <c r="BV77" i="26"/>
  <c r="BW51" i="26"/>
  <c r="CA54" i="26"/>
  <c r="BT57" i="26"/>
  <c r="CC57" i="26"/>
  <c r="BW62" i="26"/>
  <c r="BW64" i="26"/>
  <c r="BV69" i="26"/>
  <c r="CA72" i="26"/>
  <c r="BV73" i="26"/>
  <c r="BX51" i="26"/>
  <c r="BX64" i="26"/>
  <c r="BY51" i="26"/>
  <c r="CB53" i="26"/>
  <c r="BY64" i="26"/>
  <c r="CC72" i="26"/>
  <c r="BY77" i="26"/>
  <c r="BZ51" i="26"/>
  <c r="CC53" i="26"/>
  <c r="BZ62" i="26"/>
  <c r="BZ64" i="26"/>
  <c r="BS67" i="26"/>
  <c r="BS71" i="26"/>
  <c r="CD72" i="26"/>
  <c r="BZ77" i="26"/>
  <c r="BT71" i="26"/>
  <c r="BV57" i="26"/>
  <c r="BT67" i="26"/>
  <c r="BP48" i="26"/>
  <c r="BS60" i="26"/>
  <c r="BU67" i="26"/>
  <c r="BS69" i="26"/>
  <c r="BU71" i="26"/>
  <c r="CA73" i="26"/>
  <c r="CB72" i="26"/>
  <c r="BX77" i="26"/>
  <c r="CC56" i="26"/>
  <c r="CC62" i="26"/>
  <c r="BU64" i="26"/>
  <c r="BV67" i="26"/>
  <c r="BV71" i="26"/>
  <c r="CA53" i="26"/>
  <c r="CD53" i="26"/>
  <c r="BV64" i="26"/>
  <c r="BU52" i="26"/>
  <c r="BV53" i="26"/>
  <c r="BK67" i="26"/>
  <c r="BN69" i="26"/>
  <c r="BS72" i="26"/>
  <c r="BL67" i="26"/>
  <c r="BT72" i="26"/>
  <c r="BN77" i="26"/>
  <c r="BK57" i="26"/>
  <c r="BK60" i="26"/>
  <c r="BN62" i="26"/>
  <c r="BM67" i="26"/>
  <c r="BU72" i="26"/>
  <c r="BU53" i="26"/>
  <c r="BP51" i="26"/>
  <c r="BL57" i="26"/>
  <c r="BM64" i="26"/>
  <c r="BN67" i="26"/>
  <c r="BK71" i="26"/>
  <c r="BV72" i="26"/>
  <c r="BK73" i="26"/>
  <c r="BS73" i="26"/>
  <c r="BN52" i="26"/>
  <c r="BU47" i="26"/>
  <c r="BM57" i="26"/>
  <c r="BU57" i="26"/>
  <c r="BN64" i="26"/>
  <c r="BL71" i="26"/>
  <c r="BL73" i="26"/>
  <c r="BM69" i="26"/>
  <c r="BQ51" i="26"/>
  <c r="BK52" i="26"/>
  <c r="BS52" i="26"/>
  <c r="BS53" i="26"/>
  <c r="BU56" i="26"/>
  <c r="BN57" i="26"/>
  <c r="BK69" i="26"/>
  <c r="BM71" i="26"/>
  <c r="BM73" i="26"/>
  <c r="BU73" i="26"/>
  <c r="BM52" i="26"/>
  <c r="BL52" i="26"/>
  <c r="BT52" i="26"/>
  <c r="BT53" i="26"/>
  <c r="BK54" i="26"/>
  <c r="BS54" i="26"/>
  <c r="BU62" i="26"/>
  <c r="BN71" i="26"/>
  <c r="BN73" i="26"/>
  <c r="BI57" i="26"/>
  <c r="BJ60" i="26"/>
  <c r="BJ57" i="26"/>
  <c r="BH57" i="26"/>
  <c r="BD60" i="26"/>
  <c r="BE60" i="26"/>
  <c r="BA47" i="26"/>
  <c r="BF60" i="26"/>
  <c r="BH60" i="26"/>
  <c r="AU60" i="26"/>
  <c r="AX77" i="26"/>
  <c r="CD75" i="26"/>
  <c r="BF75" i="26"/>
  <c r="AX73" i="26"/>
  <c r="BF72" i="26"/>
  <c r="AX67" i="26"/>
  <c r="BV62" i="26"/>
  <c r="BV52" i="26"/>
  <c r="CC75" i="26"/>
  <c r="BU75" i="26"/>
  <c r="BE75" i="26"/>
  <c r="BE73" i="26"/>
  <c r="AW73" i="26"/>
  <c r="BE71" i="26"/>
  <c r="AW71" i="26"/>
  <c r="AW69" i="26"/>
  <c r="AW67" i="26"/>
  <c r="AW64" i="26"/>
  <c r="BE57" i="26"/>
  <c r="AW57" i="26"/>
  <c r="BE56" i="26"/>
  <c r="BE55" i="26"/>
  <c r="AW55" i="26"/>
  <c r="CC52" i="26"/>
  <c r="BE52" i="26"/>
  <c r="AW52" i="26"/>
  <c r="CB75" i="26"/>
  <c r="BD75" i="26"/>
  <c r="BD73" i="26"/>
  <c r="AV73" i="26"/>
  <c r="BD71" i="26"/>
  <c r="AV71" i="26"/>
  <c r="AV67" i="26"/>
  <c r="AV57" i="26"/>
  <c r="BD55" i="26"/>
  <c r="AV55" i="26"/>
  <c r="BD53" i="26"/>
  <c r="CB52" i="26"/>
  <c r="BD52" i="26"/>
  <c r="AV52" i="26"/>
  <c r="BV47" i="26"/>
  <c r="AS71" i="26"/>
  <c r="BI67" i="26"/>
  <c r="BA57" i="26"/>
  <c r="BA53" i="26"/>
  <c r="BI52" i="26"/>
  <c r="BP71" i="26"/>
  <c r="AR71" i="26"/>
  <c r="BP62" i="26"/>
  <c r="AZ53" i="26"/>
  <c r="BH52" i="26"/>
  <c r="BG75" i="26"/>
  <c r="AY73" i="26"/>
  <c r="AY72" i="26"/>
  <c r="BG71" i="26"/>
  <c r="AQ67" i="26"/>
  <c r="BO64" i="26"/>
  <c r="BG55" i="26"/>
  <c r="AY54" i="26"/>
  <c r="AY53" i="26"/>
  <c r="BG52" i="26"/>
  <c r="AX71" i="26"/>
  <c r="AX69" i="26"/>
  <c r="BF56" i="26"/>
  <c r="CA75" i="26"/>
  <c r="BS75" i="26"/>
  <c r="BC75" i="26"/>
  <c r="BC73" i="26"/>
  <c r="AU73" i="26"/>
  <c r="BC72" i="26"/>
  <c r="BC71" i="26"/>
  <c r="AU71" i="26"/>
  <c r="AU69" i="26"/>
  <c r="BC67" i="26"/>
  <c r="AU67" i="26"/>
  <c r="BC60" i="26"/>
  <c r="AU57" i="26"/>
  <c r="BC55" i="26"/>
  <c r="AU55" i="26"/>
  <c r="BC54" i="26"/>
  <c r="AU54" i="26"/>
  <c r="BC53" i="26"/>
  <c r="CA52" i="26"/>
  <c r="BC52" i="26"/>
  <c r="AU52" i="26"/>
  <c r="BQ77" i="26"/>
  <c r="BY75" i="26"/>
  <c r="BI75" i="26"/>
  <c r="BA73" i="26"/>
  <c r="BQ71" i="26"/>
  <c r="BA71" i="26"/>
  <c r="AS67" i="26"/>
  <c r="BQ64" i="26"/>
  <c r="BQ55" i="26"/>
  <c r="BA52" i="26"/>
  <c r="BP77" i="26"/>
  <c r="BH75" i="26"/>
  <c r="BH73" i="26"/>
  <c r="AZ72" i="26"/>
  <c r="BH67" i="26"/>
  <c r="BP64" i="26"/>
  <c r="BH55" i="26"/>
  <c r="AZ52" i="26"/>
  <c r="BW75" i="26"/>
  <c r="AY75" i="26"/>
  <c r="BO71" i="26"/>
  <c r="AQ71" i="26"/>
  <c r="BG67" i="26"/>
  <c r="BO62" i="26"/>
  <c r="BO55" i="26"/>
  <c r="BG54" i="26"/>
  <c r="AY52" i="26"/>
  <c r="BO51" i="26"/>
  <c r="BF71" i="26"/>
  <c r="AX64" i="26"/>
  <c r="AX62" i="26"/>
  <c r="AX57" i="26"/>
  <c r="BF54" i="26"/>
  <c r="BF53" i="26"/>
  <c r="BF52" i="26"/>
  <c r="BR77" i="26"/>
  <c r="BZ75" i="26"/>
  <c r="BJ75" i="26"/>
  <c r="BJ73" i="26"/>
  <c r="BJ72" i="26"/>
  <c r="BB72" i="26"/>
  <c r="BR71" i="26"/>
  <c r="BJ71" i="26"/>
  <c r="AT71" i="26"/>
  <c r="BJ67" i="26"/>
  <c r="AT67" i="26"/>
  <c r="BR64" i="26"/>
  <c r="BR62" i="26"/>
  <c r="BJ62" i="26"/>
  <c r="BJ56" i="26"/>
  <c r="BR55" i="26"/>
  <c r="BJ55" i="26"/>
  <c r="BJ54" i="26"/>
  <c r="BB54" i="26"/>
  <c r="BJ53" i="26"/>
  <c r="BB53" i="26"/>
  <c r="BJ52" i="26"/>
  <c r="BB52" i="26"/>
  <c r="BR51" i="26"/>
  <c r="BA75" i="26"/>
  <c r="BI73" i="26"/>
  <c r="BA72" i="26"/>
  <c r="BI71" i="26"/>
  <c r="BA62" i="26"/>
  <c r="BA56" i="26"/>
  <c r="BI55" i="26"/>
  <c r="BY52" i="26"/>
  <c r="BX75" i="26"/>
  <c r="BH71" i="26"/>
  <c r="AR67" i="26"/>
  <c r="BP55" i="26"/>
  <c r="BX52" i="26"/>
  <c r="BB47" i="26"/>
  <c r="BG73" i="26"/>
  <c r="AY71" i="26"/>
  <c r="BW52" i="26"/>
  <c r="AX55" i="26"/>
  <c r="CD52" i="26"/>
  <c r="AX52" i="26"/>
  <c r="L42" i="9" l="1"/>
  <c r="J59" i="9" s="1"/>
  <c r="I59" i="9" l="1"/>
  <c r="K59" i="9"/>
  <c r="L59" i="9"/>
  <c r="HE20" i="9"/>
  <c r="HF20" i="9"/>
  <c r="HG20" i="9"/>
  <c r="HH20" i="9"/>
  <c r="HI20" i="9"/>
  <c r="HJ20" i="9"/>
  <c r="HK20" i="9"/>
  <c r="HL20" i="9"/>
  <c r="HM20" i="9"/>
  <c r="HN20" i="9"/>
  <c r="GY20" i="9"/>
  <c r="GZ20" i="9"/>
  <c r="HA20" i="9"/>
  <c r="HB20" i="9"/>
  <c r="HC20" i="9"/>
  <c r="HD20" i="9"/>
  <c r="HS20" i="9" l="1"/>
  <c r="HT20" i="9"/>
  <c r="HR20" i="9"/>
  <c r="HU20" i="9"/>
  <c r="HQ20" i="9"/>
  <c r="HP20" i="9"/>
  <c r="GC27" i="9" l="1"/>
  <c r="GD27" i="9"/>
  <c r="GE27" i="9"/>
  <c r="GF27" i="9"/>
  <c r="GG27" i="9"/>
  <c r="GH27" i="9"/>
  <c r="GI27" i="9"/>
  <c r="HT27" i="9" s="1"/>
  <c r="GJ27" i="9"/>
  <c r="GK27" i="9"/>
  <c r="GL27" i="9"/>
  <c r="GM27" i="9"/>
  <c r="GN27" i="9"/>
  <c r="GO27" i="9"/>
  <c r="GP27" i="9"/>
  <c r="GQ27" i="9"/>
  <c r="GR27" i="9"/>
  <c r="GS27" i="9"/>
  <c r="GT27" i="9"/>
  <c r="GU27" i="9"/>
  <c r="GV27" i="9"/>
  <c r="GW27" i="9"/>
  <c r="GX27" i="9"/>
  <c r="GY27" i="9"/>
  <c r="GZ27" i="9"/>
  <c r="HA27" i="9"/>
  <c r="HB27" i="9"/>
  <c r="HC27" i="9"/>
  <c r="HD27" i="9"/>
  <c r="HE27" i="9"/>
  <c r="HF27" i="9"/>
  <c r="HG27" i="9"/>
  <c r="HH27" i="9"/>
  <c r="HI27" i="9"/>
  <c r="HJ27" i="9"/>
  <c r="HK27" i="9"/>
  <c r="HL27" i="9"/>
  <c r="HM27" i="9"/>
  <c r="HN27" i="9"/>
  <c r="GB27" i="9"/>
  <c r="HN23" i="9"/>
  <c r="HM23" i="9"/>
  <c r="HL23" i="9"/>
  <c r="HK23" i="9"/>
  <c r="HJ23" i="9"/>
  <c r="HI23" i="9"/>
  <c r="HH23" i="9"/>
  <c r="HG23" i="9"/>
  <c r="HF23" i="9"/>
  <c r="HE23" i="9"/>
  <c r="HD23" i="9"/>
  <c r="HC23" i="9"/>
  <c r="HB23" i="9"/>
  <c r="HA23" i="9"/>
  <c r="GZ23" i="9"/>
  <c r="GY23" i="9"/>
  <c r="GX23" i="9"/>
  <c r="GW23" i="9"/>
  <c r="GV23" i="9"/>
  <c r="GU23" i="9"/>
  <c r="GT23" i="9"/>
  <c r="GS23" i="9"/>
  <c r="GR23" i="9"/>
  <c r="GQ23" i="9"/>
  <c r="GP23" i="9"/>
  <c r="GO23" i="9"/>
  <c r="GN23" i="9"/>
  <c r="GM23" i="9"/>
  <c r="GL23" i="9"/>
  <c r="GK23" i="9"/>
  <c r="GJ23" i="9"/>
  <c r="GI23" i="9"/>
  <c r="GH23" i="9"/>
  <c r="GG23" i="9"/>
  <c r="GF23" i="9"/>
  <c r="GE23" i="9"/>
  <c r="GD23" i="9"/>
  <c r="GC23" i="9"/>
  <c r="GB23" i="9"/>
  <c r="GA23" i="9"/>
  <c r="FZ23" i="9"/>
  <c r="FY23" i="9"/>
  <c r="FX23" i="9"/>
  <c r="FW23" i="9"/>
  <c r="FV23" i="9"/>
  <c r="FU23" i="9"/>
  <c r="FT23" i="9"/>
  <c r="FS23" i="9"/>
  <c r="FR23" i="9"/>
  <c r="FQ23" i="9"/>
  <c r="FP23" i="9"/>
  <c r="FO23" i="9"/>
  <c r="FN23" i="9"/>
  <c r="FM23" i="9"/>
  <c r="FL23" i="9"/>
  <c r="FK23" i="9"/>
  <c r="FJ23" i="9"/>
  <c r="FI23" i="9"/>
  <c r="FH23" i="9"/>
  <c r="FG23" i="9"/>
  <c r="FF23" i="9"/>
  <c r="FE23" i="9"/>
  <c r="FD23" i="9"/>
  <c r="FC23" i="9"/>
  <c r="FB23" i="9"/>
  <c r="FA23" i="9"/>
  <c r="EZ23" i="9"/>
  <c r="EY23" i="9"/>
  <c r="EX23" i="9"/>
  <c r="EW23" i="9"/>
  <c r="EV23" i="9"/>
  <c r="EU23" i="9"/>
  <c r="ET23" i="9"/>
  <c r="ES23" i="9"/>
  <c r="ER23" i="9"/>
  <c r="EQ23" i="9"/>
  <c r="EP23" i="9"/>
  <c r="EO23" i="9"/>
  <c r="EN23" i="9"/>
  <c r="EM23" i="9"/>
  <c r="EL23" i="9"/>
  <c r="EK23" i="9"/>
  <c r="EJ23" i="9"/>
  <c r="EI23" i="9"/>
  <c r="EH23" i="9"/>
  <c r="EG23" i="9"/>
  <c r="EF23" i="9"/>
  <c r="EE23" i="9"/>
  <c r="ED23" i="9"/>
  <c r="EC23" i="9"/>
  <c r="EB23" i="9"/>
  <c r="EA23" i="9"/>
  <c r="DZ23" i="9"/>
  <c r="DY23" i="9"/>
  <c r="DX23" i="9"/>
  <c r="DW23" i="9"/>
  <c r="DV23" i="9"/>
  <c r="DU23" i="9"/>
  <c r="DT23" i="9"/>
  <c r="DS23" i="9"/>
  <c r="DR23" i="9"/>
  <c r="EG22" i="9"/>
  <c r="EH22" i="9"/>
  <c r="EI22" i="9"/>
  <c r="EJ22" i="9"/>
  <c r="EK22" i="9"/>
  <c r="EL22" i="9"/>
  <c r="EM22" i="9"/>
  <c r="EN22" i="9"/>
  <c r="EO22" i="9"/>
  <c r="EP22" i="9"/>
  <c r="EQ22" i="9"/>
  <c r="ER22" i="9"/>
  <c r="ES22" i="9"/>
  <c r="ET22" i="9"/>
  <c r="EU22" i="9"/>
  <c r="EV22" i="9"/>
  <c r="EW22" i="9"/>
  <c r="EX22" i="9"/>
  <c r="EY22" i="9"/>
  <c r="EZ22" i="9"/>
  <c r="FA22" i="9"/>
  <c r="FB22" i="9"/>
  <c r="FC22" i="9"/>
  <c r="FD22" i="9"/>
  <c r="FE22" i="9"/>
  <c r="FF22" i="9"/>
  <c r="FG22" i="9"/>
  <c r="FH22" i="9"/>
  <c r="FI22" i="9"/>
  <c r="FJ22" i="9"/>
  <c r="FK22" i="9"/>
  <c r="FL22" i="9"/>
  <c r="FM22" i="9"/>
  <c r="FN22" i="9"/>
  <c r="FO22" i="9"/>
  <c r="FP22" i="9"/>
  <c r="FQ22" i="9"/>
  <c r="FR22" i="9"/>
  <c r="FS22" i="9"/>
  <c r="FT22" i="9"/>
  <c r="FU22" i="9"/>
  <c r="FV22" i="9"/>
  <c r="FW22" i="9"/>
  <c r="FX22" i="9"/>
  <c r="FY22" i="9"/>
  <c r="FZ22" i="9"/>
  <c r="GA22" i="9"/>
  <c r="GB17" i="9"/>
  <c r="HT23" i="9" l="1"/>
  <c r="HQ27" i="9"/>
  <c r="HS27" i="9"/>
  <c r="HX27" i="9"/>
  <c r="HU27" i="9"/>
  <c r="HP27" i="9"/>
  <c r="HR27" i="9"/>
  <c r="HU23" i="9"/>
  <c r="HS23" i="9"/>
  <c r="HP23" i="9"/>
  <c r="HQ23" i="9"/>
  <c r="HR23" i="9"/>
  <c r="HN35" i="9" l="1"/>
  <c r="HM35" i="9"/>
  <c r="HL35" i="9"/>
  <c r="HK35" i="9"/>
  <c r="HJ35" i="9"/>
  <c r="HI35" i="9"/>
  <c r="HH35" i="9"/>
  <c r="HG35" i="9"/>
  <c r="HF35" i="9"/>
  <c r="HE35" i="9"/>
  <c r="HD35" i="9"/>
  <c r="HC35" i="9"/>
  <c r="HB35" i="9"/>
  <c r="HA35" i="9"/>
  <c r="GZ35" i="9"/>
  <c r="GY35" i="9"/>
  <c r="GX35" i="9"/>
  <c r="GW35" i="9"/>
  <c r="GV35" i="9"/>
  <c r="GU35" i="9"/>
  <c r="GT35" i="9"/>
  <c r="GS35" i="9"/>
  <c r="GR35" i="9"/>
  <c r="GQ35" i="9"/>
  <c r="GP35" i="9"/>
  <c r="GO35" i="9"/>
  <c r="GN35" i="9"/>
  <c r="GM35" i="9"/>
  <c r="GL35" i="9"/>
  <c r="GK35" i="9"/>
  <c r="GJ35" i="9"/>
  <c r="GI35" i="9"/>
  <c r="GH35" i="9"/>
  <c r="GG35" i="9"/>
  <c r="GF35" i="9"/>
  <c r="GE35" i="9"/>
  <c r="GD35" i="9"/>
  <c r="GC35" i="9"/>
  <c r="GB35" i="9"/>
  <c r="GA35" i="9"/>
  <c r="FZ35" i="9"/>
  <c r="FY35" i="9"/>
  <c r="FX35" i="9"/>
  <c r="FW35" i="9"/>
  <c r="FV35" i="9"/>
  <c r="FU35" i="9"/>
  <c r="FT35" i="9"/>
  <c r="FS35" i="9"/>
  <c r="FR35" i="9"/>
  <c r="FQ35" i="9"/>
  <c r="FP35" i="9"/>
  <c r="FO35" i="9"/>
  <c r="FN35" i="9"/>
  <c r="FM35" i="9"/>
  <c r="FL35" i="9"/>
  <c r="FK35" i="9"/>
  <c r="FJ35" i="9"/>
  <c r="FI35" i="9"/>
  <c r="FH35" i="9"/>
  <c r="FG35" i="9"/>
  <c r="FF35" i="9"/>
  <c r="FE35" i="9"/>
  <c r="FD35" i="9"/>
  <c r="FC35" i="9"/>
  <c r="FB35" i="9"/>
  <c r="FA35" i="9"/>
  <c r="EZ35" i="9"/>
  <c r="EY35" i="9"/>
  <c r="EX35" i="9"/>
  <c r="EW35" i="9"/>
  <c r="EV35" i="9"/>
  <c r="EU35" i="9"/>
  <c r="ET35" i="9"/>
  <c r="ES35" i="9"/>
  <c r="ER35" i="9"/>
  <c r="EQ35" i="9"/>
  <c r="EP35" i="9"/>
  <c r="EO35" i="9"/>
  <c r="EN35" i="9"/>
  <c r="EM35" i="9"/>
  <c r="EL35" i="9"/>
  <c r="EK35" i="9"/>
  <c r="EJ35" i="9"/>
  <c r="EI35" i="9"/>
  <c r="EH35" i="9"/>
  <c r="EG35" i="9"/>
  <c r="EF35" i="9"/>
  <c r="EE35" i="9"/>
  <c r="ED35" i="9"/>
  <c r="EC35" i="9"/>
  <c r="EB35" i="9"/>
  <c r="EA35" i="9"/>
  <c r="DZ35" i="9"/>
  <c r="DY35" i="9"/>
  <c r="DX35" i="9"/>
  <c r="DW35" i="9"/>
  <c r="DV35" i="9"/>
  <c r="DU35" i="9"/>
  <c r="DT35" i="9"/>
  <c r="DS35" i="9"/>
  <c r="DR35" i="9"/>
  <c r="HN15" i="9"/>
  <c r="HM15" i="9"/>
  <c r="HL15" i="9"/>
  <c r="HK15" i="9"/>
  <c r="HJ15" i="9"/>
  <c r="HI15" i="9"/>
  <c r="HH15" i="9"/>
  <c r="HG15" i="9"/>
  <c r="HF15" i="9"/>
  <c r="HE15" i="9"/>
  <c r="HD15" i="9"/>
  <c r="HC15" i="9"/>
  <c r="HB15" i="9"/>
  <c r="HA15" i="9"/>
  <c r="GZ15" i="9"/>
  <c r="GY15" i="9"/>
  <c r="GX15" i="9"/>
  <c r="GW15" i="9"/>
  <c r="GV15" i="9"/>
  <c r="GU15" i="9"/>
  <c r="GT15" i="9"/>
  <c r="GS15" i="9"/>
  <c r="GR15" i="9"/>
  <c r="GQ15" i="9"/>
  <c r="GP15" i="9"/>
  <c r="GO15" i="9"/>
  <c r="GN15" i="9"/>
  <c r="GM15" i="9"/>
  <c r="GL15" i="9"/>
  <c r="GK15" i="9"/>
  <c r="GJ15" i="9"/>
  <c r="GI15" i="9"/>
  <c r="GH15" i="9"/>
  <c r="GG15" i="9"/>
  <c r="GF15" i="9"/>
  <c r="GE15" i="9"/>
  <c r="GD15" i="9"/>
  <c r="GC15" i="9"/>
  <c r="GB15" i="9"/>
  <c r="GA15" i="9"/>
  <c r="FZ15" i="9"/>
  <c r="FY15" i="9"/>
  <c r="FX15" i="9"/>
  <c r="FW15" i="9"/>
  <c r="FV15" i="9"/>
  <c r="FU15" i="9"/>
  <c r="HN32" i="9"/>
  <c r="HM32" i="9"/>
  <c r="HL32" i="9"/>
  <c r="HK32" i="9"/>
  <c r="HJ32" i="9"/>
  <c r="HI32" i="9"/>
  <c r="HH32" i="9"/>
  <c r="HG32" i="9"/>
  <c r="HF32" i="9"/>
  <c r="HE32" i="9"/>
  <c r="HD32" i="9"/>
  <c r="HC32" i="9"/>
  <c r="HB32" i="9"/>
  <c r="HA32" i="9"/>
  <c r="GZ32" i="9"/>
  <c r="GY32" i="9"/>
  <c r="GX32" i="9"/>
  <c r="GW32" i="9"/>
  <c r="GV32" i="9"/>
  <c r="GU32" i="9"/>
  <c r="GT32" i="9"/>
  <c r="GS32" i="9"/>
  <c r="GR32" i="9"/>
  <c r="GQ32" i="9"/>
  <c r="GP32" i="9"/>
  <c r="GO32" i="9"/>
  <c r="GN32" i="9"/>
  <c r="GM32" i="9"/>
  <c r="GL32" i="9"/>
  <c r="GK32" i="9"/>
  <c r="GJ32" i="9"/>
  <c r="GI32" i="9"/>
  <c r="GH32" i="9"/>
  <c r="GG32" i="9"/>
  <c r="GF32" i="9"/>
  <c r="GE32" i="9"/>
  <c r="GD32" i="9"/>
  <c r="GC32" i="9"/>
  <c r="GB32" i="9"/>
  <c r="GA32" i="9"/>
  <c r="FZ32" i="9"/>
  <c r="FY32" i="9"/>
  <c r="FX32" i="9"/>
  <c r="FW32" i="9"/>
  <c r="FV32" i="9"/>
  <c r="FU32" i="9"/>
  <c r="FT32" i="9"/>
  <c r="FS32" i="9"/>
  <c r="FR32" i="9"/>
  <c r="FQ32" i="9"/>
  <c r="FP32" i="9"/>
  <c r="FO32" i="9"/>
  <c r="FN32" i="9"/>
  <c r="FM32" i="9"/>
  <c r="FL32" i="9"/>
  <c r="FK32" i="9"/>
  <c r="FJ32" i="9"/>
  <c r="FI32" i="9"/>
  <c r="FH32" i="9"/>
  <c r="FG32" i="9"/>
  <c r="FF32" i="9"/>
  <c r="FE32" i="9"/>
  <c r="FD32" i="9"/>
  <c r="FC32" i="9"/>
  <c r="FB32" i="9"/>
  <c r="FA32" i="9"/>
  <c r="EZ32" i="9"/>
  <c r="EY32" i="9"/>
  <c r="EX32" i="9"/>
  <c r="EW32" i="9"/>
  <c r="EV32" i="9"/>
  <c r="EU32" i="9"/>
  <c r="ET32" i="9"/>
  <c r="ES32" i="9"/>
  <c r="ER32" i="9"/>
  <c r="EQ32" i="9"/>
  <c r="EP32" i="9"/>
  <c r="EO32" i="9"/>
  <c r="EN32" i="9"/>
  <c r="EM32" i="9"/>
  <c r="EL32" i="9"/>
  <c r="EK32" i="9"/>
  <c r="EJ32" i="9"/>
  <c r="EI32" i="9"/>
  <c r="EH32" i="9"/>
  <c r="EG32" i="9"/>
  <c r="HN31" i="9"/>
  <c r="HM31" i="9"/>
  <c r="HL31" i="9"/>
  <c r="HK31" i="9"/>
  <c r="HJ31" i="9"/>
  <c r="HI31" i="9"/>
  <c r="HH31" i="9"/>
  <c r="HG31" i="9"/>
  <c r="HF31" i="9"/>
  <c r="HE31" i="9"/>
  <c r="HD31" i="9"/>
  <c r="HC31" i="9"/>
  <c r="HB31" i="9"/>
  <c r="HA31" i="9"/>
  <c r="GZ31" i="9"/>
  <c r="GY31" i="9"/>
  <c r="GX31" i="9"/>
  <c r="GW31" i="9"/>
  <c r="GV31" i="9"/>
  <c r="GU31" i="9"/>
  <c r="GT31" i="9"/>
  <c r="GS31" i="9"/>
  <c r="GR31" i="9"/>
  <c r="GQ31" i="9"/>
  <c r="GP31" i="9"/>
  <c r="GO31" i="9"/>
  <c r="GN31" i="9"/>
  <c r="GM31" i="9"/>
  <c r="GL31" i="9"/>
  <c r="GK31" i="9"/>
  <c r="GJ31" i="9"/>
  <c r="GI31" i="9"/>
  <c r="GH31" i="9"/>
  <c r="GG31" i="9"/>
  <c r="GF31" i="9"/>
  <c r="GE31" i="9"/>
  <c r="GD31" i="9"/>
  <c r="GC31" i="9"/>
  <c r="GB31" i="9"/>
  <c r="GA31" i="9"/>
  <c r="FZ31" i="9"/>
  <c r="FY31" i="9"/>
  <c r="FX31" i="9"/>
  <c r="FW31" i="9"/>
  <c r="FV31" i="9"/>
  <c r="FU31" i="9"/>
  <c r="FT31" i="9"/>
  <c r="FS31" i="9"/>
  <c r="FR31" i="9"/>
  <c r="FQ31" i="9"/>
  <c r="FP31" i="9"/>
  <c r="FO31" i="9"/>
  <c r="FN31" i="9"/>
  <c r="FM31" i="9"/>
  <c r="FL31" i="9"/>
  <c r="FK31" i="9"/>
  <c r="FJ31" i="9"/>
  <c r="FI31" i="9"/>
  <c r="FH31" i="9"/>
  <c r="FG31" i="9"/>
  <c r="FF31" i="9"/>
  <c r="FE31" i="9"/>
  <c r="FD31" i="9"/>
  <c r="FC31" i="9"/>
  <c r="FB31" i="9"/>
  <c r="FA31" i="9"/>
  <c r="EZ31" i="9"/>
  <c r="EY31" i="9"/>
  <c r="EX31" i="9"/>
  <c r="EW31" i="9"/>
  <c r="EV31" i="9"/>
  <c r="EU31" i="9"/>
  <c r="ET31" i="9"/>
  <c r="ES31" i="9"/>
  <c r="ER31" i="9"/>
  <c r="EQ31" i="9"/>
  <c r="EP31" i="9"/>
  <c r="EO31" i="9"/>
  <c r="EN31" i="9"/>
  <c r="EM31" i="9"/>
  <c r="EL31" i="9"/>
  <c r="EK31" i="9"/>
  <c r="EJ31" i="9"/>
  <c r="EI31" i="9"/>
  <c r="EH31" i="9"/>
  <c r="EG31" i="9"/>
  <c r="EF31" i="9"/>
  <c r="EE31" i="9"/>
  <c r="ED31" i="9"/>
  <c r="EC31" i="9"/>
  <c r="EB31" i="9"/>
  <c r="EA31" i="9"/>
  <c r="DZ31" i="9"/>
  <c r="DY31" i="9"/>
  <c r="DX31" i="9"/>
  <c r="DW31" i="9"/>
  <c r="DV31" i="9"/>
  <c r="DU31" i="9"/>
  <c r="DT31" i="9"/>
  <c r="DS31" i="9"/>
  <c r="DR31" i="9"/>
  <c r="HM30" i="9"/>
  <c r="HL30" i="9"/>
  <c r="HK30" i="9"/>
  <c r="HJ30" i="9"/>
  <c r="HI30" i="9"/>
  <c r="HH30" i="9"/>
  <c r="HG30" i="9"/>
  <c r="HF30" i="9"/>
  <c r="HE30" i="9"/>
  <c r="HD30" i="9"/>
  <c r="HC30" i="9"/>
  <c r="HB30" i="9"/>
  <c r="HA30" i="9"/>
  <c r="GZ30" i="9"/>
  <c r="GY30" i="9"/>
  <c r="GX30" i="9"/>
  <c r="GW30" i="9"/>
  <c r="GV30" i="9"/>
  <c r="GU30" i="9"/>
  <c r="GT30" i="9"/>
  <c r="GS30" i="9"/>
  <c r="GR30" i="9"/>
  <c r="GQ30" i="9"/>
  <c r="GP30" i="9"/>
  <c r="GO30" i="9"/>
  <c r="GN30" i="9"/>
  <c r="GM30" i="9"/>
  <c r="GL30" i="9"/>
  <c r="GK30" i="9"/>
  <c r="GJ30" i="9"/>
  <c r="GI30" i="9"/>
  <c r="GH30" i="9"/>
  <c r="GG30" i="9"/>
  <c r="GF30" i="9"/>
  <c r="GE30" i="9"/>
  <c r="GD30" i="9"/>
  <c r="GC30" i="9"/>
  <c r="GB30" i="9"/>
  <c r="GA30" i="9"/>
  <c r="FZ30" i="9"/>
  <c r="FY30" i="9"/>
  <c r="FX30" i="9"/>
  <c r="FW30" i="9"/>
  <c r="FV30" i="9"/>
  <c r="FU30" i="9"/>
  <c r="HN29" i="9"/>
  <c r="HM29" i="9"/>
  <c r="HL29" i="9"/>
  <c r="HK29" i="9"/>
  <c r="HJ29" i="9"/>
  <c r="HI29" i="9"/>
  <c r="HH29" i="9"/>
  <c r="HG29" i="9"/>
  <c r="HF29" i="9"/>
  <c r="HE29" i="9"/>
  <c r="HD29" i="9"/>
  <c r="HC29" i="9"/>
  <c r="HB29" i="9"/>
  <c r="HA29" i="9"/>
  <c r="GZ29" i="9"/>
  <c r="GY29" i="9"/>
  <c r="GX29" i="9"/>
  <c r="GW29" i="9"/>
  <c r="GV29" i="9"/>
  <c r="GU29" i="9"/>
  <c r="GT29" i="9"/>
  <c r="GS29" i="9"/>
  <c r="GR29" i="9"/>
  <c r="GQ29" i="9"/>
  <c r="GP29" i="9"/>
  <c r="GO29" i="9"/>
  <c r="GN29" i="9"/>
  <c r="GM29" i="9"/>
  <c r="GL29" i="9"/>
  <c r="GK29" i="9"/>
  <c r="GJ29" i="9"/>
  <c r="GI29" i="9"/>
  <c r="GH29" i="9"/>
  <c r="GG29" i="9"/>
  <c r="GF29" i="9"/>
  <c r="GE29" i="9"/>
  <c r="GD29" i="9"/>
  <c r="GC29" i="9"/>
  <c r="GB29" i="9"/>
  <c r="GA29" i="9"/>
  <c r="FZ29" i="9"/>
  <c r="FY29" i="9"/>
  <c r="FX29" i="9"/>
  <c r="FW29" i="9"/>
  <c r="FV29" i="9"/>
  <c r="FU29" i="9"/>
  <c r="FT29" i="9"/>
  <c r="FS29" i="9"/>
  <c r="FR29" i="9"/>
  <c r="FQ29" i="9"/>
  <c r="FP29" i="9"/>
  <c r="FO29" i="9"/>
  <c r="FN29" i="9"/>
  <c r="FM29" i="9"/>
  <c r="FL29" i="9"/>
  <c r="FK29" i="9"/>
  <c r="FJ29" i="9"/>
  <c r="FI29" i="9"/>
  <c r="FH29" i="9"/>
  <c r="FG29" i="9"/>
  <c r="FF29" i="9"/>
  <c r="FE29" i="9"/>
  <c r="FD29" i="9"/>
  <c r="FC29" i="9"/>
  <c r="FB29" i="9"/>
  <c r="FA29" i="9"/>
  <c r="EZ29" i="9"/>
  <c r="EY29" i="9"/>
  <c r="EX29" i="9"/>
  <c r="EW29" i="9"/>
  <c r="EV29" i="9"/>
  <c r="EU29" i="9"/>
  <c r="ET29" i="9"/>
  <c r="ES29" i="9"/>
  <c r="ER29" i="9"/>
  <c r="EQ29" i="9"/>
  <c r="EP29" i="9"/>
  <c r="EO29" i="9"/>
  <c r="EN29" i="9"/>
  <c r="EM29" i="9"/>
  <c r="EL29" i="9"/>
  <c r="EK29" i="9"/>
  <c r="EJ29" i="9"/>
  <c r="EI29" i="9"/>
  <c r="EH29" i="9"/>
  <c r="EG29" i="9"/>
  <c r="EF29" i="9"/>
  <c r="EE29" i="9"/>
  <c r="ED29" i="9"/>
  <c r="EC29" i="9"/>
  <c r="EB29" i="9"/>
  <c r="EA29" i="9"/>
  <c r="DZ29" i="9"/>
  <c r="DY29" i="9"/>
  <c r="DX29" i="9"/>
  <c r="DW29" i="9"/>
  <c r="DV29" i="9"/>
  <c r="DU29" i="9"/>
  <c r="DT29" i="9"/>
  <c r="DS29" i="9"/>
  <c r="DR29" i="9"/>
  <c r="HM28" i="9"/>
  <c r="HC28" i="9"/>
  <c r="GS28" i="9"/>
  <c r="GI28" i="9"/>
  <c r="FY28" i="9"/>
  <c r="FO28" i="9"/>
  <c r="FE28" i="9"/>
  <c r="EU28" i="9"/>
  <c r="EK28" i="9"/>
  <c r="EA28" i="9"/>
  <c r="DQ28" i="9"/>
  <c r="HM26" i="9"/>
  <c r="HL26" i="9"/>
  <c r="HK26" i="9"/>
  <c r="HJ26" i="9"/>
  <c r="HI26" i="9"/>
  <c r="HH26" i="9"/>
  <c r="HG26" i="9"/>
  <c r="HF26" i="9"/>
  <c r="HE26" i="9"/>
  <c r="HD26" i="9"/>
  <c r="HC26" i="9"/>
  <c r="HB26" i="9"/>
  <c r="HA26" i="9"/>
  <c r="GZ26" i="9"/>
  <c r="GY26" i="9"/>
  <c r="GX26" i="9"/>
  <c r="GW26" i="9"/>
  <c r="GV26" i="9"/>
  <c r="GU26" i="9"/>
  <c r="GT26" i="9"/>
  <c r="GS26" i="9"/>
  <c r="GR26" i="9"/>
  <c r="GQ26" i="9"/>
  <c r="GP26" i="9"/>
  <c r="GO26" i="9"/>
  <c r="GN26" i="9"/>
  <c r="GM26" i="9"/>
  <c r="GL26" i="9"/>
  <c r="GK26" i="9"/>
  <c r="GJ26" i="9"/>
  <c r="GI26" i="9"/>
  <c r="GH26" i="9"/>
  <c r="GG26" i="9"/>
  <c r="GF26" i="9"/>
  <c r="GE26" i="9"/>
  <c r="GD26" i="9"/>
  <c r="GC26" i="9"/>
  <c r="GB26" i="9"/>
  <c r="GA26" i="9"/>
  <c r="FZ26" i="9"/>
  <c r="FY26" i="9"/>
  <c r="FX26" i="9"/>
  <c r="FW26" i="9"/>
  <c r="FV26" i="9"/>
  <c r="FU26" i="9"/>
  <c r="HN25" i="9"/>
  <c r="HM25" i="9"/>
  <c r="HL25" i="9"/>
  <c r="HK25" i="9"/>
  <c r="HJ25" i="9"/>
  <c r="HI25" i="9"/>
  <c r="HH25" i="9"/>
  <c r="HG25" i="9"/>
  <c r="HF25" i="9"/>
  <c r="HE25" i="9"/>
  <c r="HD25" i="9"/>
  <c r="HC25" i="9"/>
  <c r="HB25" i="9"/>
  <c r="HA25" i="9"/>
  <c r="GZ25" i="9"/>
  <c r="GY25" i="9"/>
  <c r="GX25" i="9"/>
  <c r="GW25" i="9"/>
  <c r="GV25" i="9"/>
  <c r="GU25" i="9"/>
  <c r="GT25" i="9"/>
  <c r="GS25" i="9"/>
  <c r="GR25" i="9"/>
  <c r="GQ25" i="9"/>
  <c r="GP25" i="9"/>
  <c r="GO25" i="9"/>
  <c r="GN25" i="9"/>
  <c r="GM25" i="9"/>
  <c r="GL25" i="9"/>
  <c r="GK25" i="9"/>
  <c r="GJ25" i="9"/>
  <c r="GI25" i="9"/>
  <c r="GH25" i="9"/>
  <c r="GG25" i="9"/>
  <c r="GF25" i="9"/>
  <c r="GE25" i="9"/>
  <c r="GD25" i="9"/>
  <c r="GC25" i="9"/>
  <c r="GB25" i="9"/>
  <c r="GA25" i="9"/>
  <c r="FZ25" i="9"/>
  <c r="FY25" i="9"/>
  <c r="FX25" i="9"/>
  <c r="FW25" i="9"/>
  <c r="FV25" i="9"/>
  <c r="FU25" i="9"/>
  <c r="FT25" i="9"/>
  <c r="FS25" i="9"/>
  <c r="FR25" i="9"/>
  <c r="FQ25" i="9"/>
  <c r="FP25" i="9"/>
  <c r="FO25" i="9"/>
  <c r="FN25" i="9"/>
  <c r="FM25" i="9"/>
  <c r="FL25" i="9"/>
  <c r="FK25" i="9"/>
  <c r="FJ25" i="9"/>
  <c r="FI25" i="9"/>
  <c r="FH25" i="9"/>
  <c r="FG25" i="9"/>
  <c r="FF25" i="9"/>
  <c r="FE25" i="9"/>
  <c r="FD25" i="9"/>
  <c r="FC25" i="9"/>
  <c r="FB25" i="9"/>
  <c r="FA25" i="9"/>
  <c r="EZ25" i="9"/>
  <c r="EY25" i="9"/>
  <c r="EX25" i="9"/>
  <c r="EW25" i="9"/>
  <c r="EV25" i="9"/>
  <c r="EU25" i="9"/>
  <c r="ET25" i="9"/>
  <c r="ES25" i="9"/>
  <c r="ER25" i="9"/>
  <c r="EQ25" i="9"/>
  <c r="EP25" i="9"/>
  <c r="EO25" i="9"/>
  <c r="EN25" i="9"/>
  <c r="EM25" i="9"/>
  <c r="EL25" i="9"/>
  <c r="EK25" i="9"/>
  <c r="EJ25" i="9"/>
  <c r="EI25" i="9"/>
  <c r="EH25" i="9"/>
  <c r="EG25" i="9"/>
  <c r="HN24" i="9"/>
  <c r="HM24" i="9"/>
  <c r="HL24" i="9"/>
  <c r="HK24" i="9"/>
  <c r="HJ24" i="9"/>
  <c r="HI24" i="9"/>
  <c r="HH24" i="9"/>
  <c r="HG24" i="9"/>
  <c r="HF24" i="9"/>
  <c r="HE24" i="9"/>
  <c r="HD24" i="9"/>
  <c r="HC24" i="9"/>
  <c r="HB24" i="9"/>
  <c r="HA24" i="9"/>
  <c r="GZ24" i="9"/>
  <c r="GY24" i="9"/>
  <c r="HN22" i="9"/>
  <c r="HM22" i="9"/>
  <c r="HL22" i="9"/>
  <c r="HK22" i="9"/>
  <c r="HJ22" i="9"/>
  <c r="HI22" i="9"/>
  <c r="HH22" i="9"/>
  <c r="HG22" i="9"/>
  <c r="HF22" i="9"/>
  <c r="HE22" i="9"/>
  <c r="HD22" i="9"/>
  <c r="HC22" i="9"/>
  <c r="HB22" i="9"/>
  <c r="HA22" i="9"/>
  <c r="GZ22" i="9"/>
  <c r="GY22" i="9"/>
  <c r="GX22" i="9"/>
  <c r="GW22" i="9"/>
  <c r="GV22" i="9"/>
  <c r="GU22" i="9"/>
  <c r="GT22" i="9"/>
  <c r="GS22" i="9"/>
  <c r="GR22" i="9"/>
  <c r="GQ22" i="9"/>
  <c r="GP22" i="9"/>
  <c r="GO22" i="9"/>
  <c r="GN22" i="9"/>
  <c r="GM22" i="9"/>
  <c r="GL22" i="9"/>
  <c r="GK22" i="9"/>
  <c r="GJ22" i="9"/>
  <c r="GI22" i="9"/>
  <c r="GH22" i="9"/>
  <c r="GG22" i="9"/>
  <c r="GF22" i="9"/>
  <c r="GE22" i="9"/>
  <c r="GD22" i="9"/>
  <c r="GC22" i="9"/>
  <c r="GB22" i="9"/>
  <c r="HM21" i="9"/>
  <c r="HL21" i="9"/>
  <c r="HK21" i="9"/>
  <c r="HJ21" i="9"/>
  <c r="HI21" i="9"/>
  <c r="HH21" i="9"/>
  <c r="HG21" i="9"/>
  <c r="HF21" i="9"/>
  <c r="HE21" i="9"/>
  <c r="HD21" i="9"/>
  <c r="HC21" i="9"/>
  <c r="HB21" i="9"/>
  <c r="HA21" i="9"/>
  <c r="GZ21" i="9"/>
  <c r="GY21" i="9"/>
  <c r="GX21" i="9"/>
  <c r="GW21" i="9"/>
  <c r="GV21" i="9"/>
  <c r="GU21" i="9"/>
  <c r="GT21" i="9"/>
  <c r="GS21" i="9"/>
  <c r="GR21" i="9"/>
  <c r="GQ21" i="9"/>
  <c r="GP21" i="9"/>
  <c r="GO21" i="9"/>
  <c r="GN21" i="9"/>
  <c r="GM21" i="9"/>
  <c r="GL21" i="9"/>
  <c r="GK21" i="9"/>
  <c r="GJ21" i="9"/>
  <c r="GI21" i="9"/>
  <c r="GH21" i="9"/>
  <c r="GG21" i="9"/>
  <c r="GF21" i="9"/>
  <c r="GE21" i="9"/>
  <c r="GD21" i="9"/>
  <c r="GC21" i="9"/>
  <c r="GB21" i="9"/>
  <c r="GA21" i="9"/>
  <c r="FZ21" i="9"/>
  <c r="FY21" i="9"/>
  <c r="FX21" i="9"/>
  <c r="FW21" i="9"/>
  <c r="FV21" i="9"/>
  <c r="FU21" i="9"/>
  <c r="HN19" i="9"/>
  <c r="HM19" i="9"/>
  <c r="HL19" i="9"/>
  <c r="HK19" i="9"/>
  <c r="HJ19" i="9"/>
  <c r="HI19" i="9"/>
  <c r="HH19" i="9"/>
  <c r="HG19" i="9"/>
  <c r="HF19" i="9"/>
  <c r="HE19" i="9"/>
  <c r="HD19" i="9"/>
  <c r="HC19" i="9"/>
  <c r="HB19" i="9"/>
  <c r="HA19" i="9"/>
  <c r="GZ19" i="9"/>
  <c r="GY19" i="9"/>
  <c r="GX19" i="9"/>
  <c r="GW19" i="9"/>
  <c r="GV19" i="9"/>
  <c r="GU19" i="9"/>
  <c r="GT19" i="9"/>
  <c r="GS19" i="9"/>
  <c r="GR19" i="9"/>
  <c r="GQ19" i="9"/>
  <c r="GP19" i="9"/>
  <c r="GO19" i="9"/>
  <c r="GN19" i="9"/>
  <c r="GM19" i="9"/>
  <c r="GL19" i="9"/>
  <c r="GK19" i="9"/>
  <c r="GJ19" i="9"/>
  <c r="GI19" i="9"/>
  <c r="GH19" i="9"/>
  <c r="GG19" i="9"/>
  <c r="GF19" i="9"/>
  <c r="GE19" i="9"/>
  <c r="GD19" i="9"/>
  <c r="GC19" i="9"/>
  <c r="GB19" i="9"/>
  <c r="GA19" i="9"/>
  <c r="FZ19" i="9"/>
  <c r="FY19" i="9"/>
  <c r="FX19" i="9"/>
  <c r="FW19" i="9"/>
  <c r="FV19" i="9"/>
  <c r="FU19" i="9"/>
  <c r="FT19" i="9"/>
  <c r="FS19" i="9"/>
  <c r="FR19" i="9"/>
  <c r="FQ19" i="9"/>
  <c r="FP19" i="9"/>
  <c r="FO19" i="9"/>
  <c r="FN19" i="9"/>
  <c r="FM19" i="9"/>
  <c r="FL19" i="9"/>
  <c r="FK19" i="9"/>
  <c r="FJ19" i="9"/>
  <c r="FI19" i="9"/>
  <c r="FH19" i="9"/>
  <c r="FG19" i="9"/>
  <c r="FF19" i="9"/>
  <c r="FE19" i="9"/>
  <c r="FD19" i="9"/>
  <c r="FC19" i="9"/>
  <c r="FB19" i="9"/>
  <c r="FA19" i="9"/>
  <c r="EZ19" i="9"/>
  <c r="EY19" i="9"/>
  <c r="EX19" i="9"/>
  <c r="EW19" i="9"/>
  <c r="EV19" i="9"/>
  <c r="EU19" i="9"/>
  <c r="ET19" i="9"/>
  <c r="ES19" i="9"/>
  <c r="ER19" i="9"/>
  <c r="EQ19" i="9"/>
  <c r="EP19" i="9"/>
  <c r="EO19" i="9"/>
  <c r="EN19" i="9"/>
  <c r="EM19" i="9"/>
  <c r="EL19" i="9"/>
  <c r="EK19" i="9"/>
  <c r="EJ19" i="9"/>
  <c r="EI19" i="9"/>
  <c r="EH19" i="9"/>
  <c r="EG19" i="9"/>
  <c r="EF19" i="9"/>
  <c r="EE19" i="9"/>
  <c r="ED19" i="9"/>
  <c r="EC19" i="9"/>
  <c r="EB19" i="9"/>
  <c r="EA19" i="9"/>
  <c r="DZ19" i="9"/>
  <c r="DY19" i="9"/>
  <c r="DX19" i="9"/>
  <c r="DW19" i="9"/>
  <c r="DV19" i="9"/>
  <c r="DU19" i="9"/>
  <c r="DT19" i="9"/>
  <c r="DS19" i="9"/>
  <c r="DR19" i="9"/>
  <c r="HM18" i="9"/>
  <c r="HL18" i="9"/>
  <c r="HK18" i="9"/>
  <c r="HJ18" i="9"/>
  <c r="HI18" i="9"/>
  <c r="HH18" i="9"/>
  <c r="HG18" i="9"/>
  <c r="HF18" i="9"/>
  <c r="HE18" i="9"/>
  <c r="HD18" i="9"/>
  <c r="HC18" i="9"/>
  <c r="HB18" i="9"/>
  <c r="HA18" i="9"/>
  <c r="GZ18" i="9"/>
  <c r="GY18" i="9"/>
  <c r="GX18" i="9"/>
  <c r="GW18" i="9"/>
  <c r="GV18" i="9"/>
  <c r="GU18" i="9"/>
  <c r="GT18" i="9"/>
  <c r="GS18" i="9"/>
  <c r="GR18" i="9"/>
  <c r="GQ18" i="9"/>
  <c r="GP18" i="9"/>
  <c r="GO18" i="9"/>
  <c r="GN18" i="9"/>
  <c r="GM18" i="9"/>
  <c r="GL18" i="9"/>
  <c r="GK18" i="9"/>
  <c r="GJ18" i="9"/>
  <c r="GI18" i="9"/>
  <c r="GH18" i="9"/>
  <c r="GG18" i="9"/>
  <c r="GF18" i="9"/>
  <c r="GE18" i="9"/>
  <c r="GD18" i="9"/>
  <c r="GC18" i="9"/>
  <c r="GB18" i="9"/>
  <c r="GA18" i="9"/>
  <c r="FZ18" i="9"/>
  <c r="FY18" i="9"/>
  <c r="FX18" i="9"/>
  <c r="FW18" i="9"/>
  <c r="FV18" i="9"/>
  <c r="FU18" i="9"/>
  <c r="HN17" i="9"/>
  <c r="HM17" i="9"/>
  <c r="HL17" i="9"/>
  <c r="HK17" i="9"/>
  <c r="HJ17" i="9"/>
  <c r="HI17" i="9"/>
  <c r="HH17" i="9"/>
  <c r="HG17" i="9"/>
  <c r="HF17" i="9"/>
  <c r="HE17" i="9"/>
  <c r="HD17" i="9"/>
  <c r="HC17" i="9"/>
  <c r="HB17" i="9"/>
  <c r="HA17" i="9"/>
  <c r="GZ17" i="9"/>
  <c r="GY17" i="9"/>
  <c r="GX17" i="9"/>
  <c r="GW17" i="9"/>
  <c r="GV17" i="9"/>
  <c r="GU17" i="9"/>
  <c r="GT17" i="9"/>
  <c r="GS17" i="9"/>
  <c r="GR17" i="9"/>
  <c r="GQ17" i="9"/>
  <c r="GP17" i="9"/>
  <c r="GO17" i="9"/>
  <c r="GN17" i="9"/>
  <c r="GM17" i="9"/>
  <c r="GL17" i="9"/>
  <c r="GK17" i="9"/>
  <c r="GJ17" i="9"/>
  <c r="GI17" i="9"/>
  <c r="GH17" i="9"/>
  <c r="GG17" i="9"/>
  <c r="GF17" i="9"/>
  <c r="GE17" i="9"/>
  <c r="GD17" i="9"/>
  <c r="GC17" i="9"/>
  <c r="HN16" i="9"/>
  <c r="HM16" i="9"/>
  <c r="HL16" i="9"/>
  <c r="HK16" i="9"/>
  <c r="HJ16" i="9"/>
  <c r="HI16" i="9"/>
  <c r="HH16" i="9"/>
  <c r="HG16" i="9"/>
  <c r="HF16" i="9"/>
  <c r="HE16" i="9"/>
  <c r="HD16" i="9"/>
  <c r="HC16" i="9"/>
  <c r="HB16" i="9"/>
  <c r="HA16" i="9"/>
  <c r="GZ16" i="9"/>
  <c r="GY16" i="9"/>
  <c r="GX16" i="9"/>
  <c r="GW16" i="9"/>
  <c r="GV16" i="9"/>
  <c r="GU16" i="9"/>
  <c r="GT16" i="9"/>
  <c r="GS16" i="9"/>
  <c r="GR16" i="9"/>
  <c r="GQ16" i="9"/>
  <c r="GP16" i="9"/>
  <c r="GO16" i="9"/>
  <c r="GN16" i="9"/>
  <c r="GM16" i="9"/>
  <c r="GL16" i="9"/>
  <c r="GK16" i="9"/>
  <c r="GJ16" i="9"/>
  <c r="GI16" i="9"/>
  <c r="GH16" i="9"/>
  <c r="GG16" i="9"/>
  <c r="GF16" i="9"/>
  <c r="GE16" i="9"/>
  <c r="GD16" i="9"/>
  <c r="GC16" i="9"/>
  <c r="GB16" i="9"/>
  <c r="GA16" i="9"/>
  <c r="FZ16" i="9"/>
  <c r="FY16" i="9"/>
  <c r="FX16" i="9"/>
  <c r="FW16" i="9"/>
  <c r="FV16" i="9"/>
  <c r="FU16" i="9"/>
  <c r="FT16" i="9"/>
  <c r="FS16" i="9"/>
  <c r="FR16" i="9"/>
  <c r="FQ16" i="9"/>
  <c r="FP16" i="9"/>
  <c r="FO16" i="9"/>
  <c r="FN16" i="9"/>
  <c r="FM16" i="9"/>
  <c r="FL16" i="9"/>
  <c r="FK16" i="9"/>
  <c r="FJ16" i="9"/>
  <c r="FI16" i="9"/>
  <c r="FH16" i="9"/>
  <c r="FG16" i="9"/>
  <c r="FF16" i="9"/>
  <c r="FE16" i="9"/>
  <c r="FD16" i="9"/>
  <c r="FC16" i="9"/>
  <c r="FB16" i="9"/>
  <c r="FA16" i="9"/>
  <c r="EZ16" i="9"/>
  <c r="EY16" i="9"/>
  <c r="EX16" i="9"/>
  <c r="EW16" i="9"/>
  <c r="EV16" i="9"/>
  <c r="EU16" i="9"/>
  <c r="ET16" i="9"/>
  <c r="ES16" i="9"/>
  <c r="ER16" i="9"/>
  <c r="EQ16" i="9"/>
  <c r="EP16" i="9"/>
  <c r="EO16" i="9"/>
  <c r="EN16" i="9"/>
  <c r="EM16" i="9"/>
  <c r="EL16" i="9"/>
  <c r="EK16" i="9"/>
  <c r="EJ16" i="9"/>
  <c r="EI16" i="9"/>
  <c r="EH16" i="9"/>
  <c r="EG16" i="9"/>
  <c r="EF16" i="9"/>
  <c r="EE16" i="9"/>
  <c r="ED16" i="9"/>
  <c r="EC16" i="9"/>
  <c r="EB16" i="9"/>
  <c r="EA16" i="9"/>
  <c r="DZ16" i="9"/>
  <c r="DY16" i="9"/>
  <c r="DX16" i="9"/>
  <c r="DW16" i="9"/>
  <c r="DV16" i="9"/>
  <c r="DU16" i="9"/>
  <c r="DT16" i="9"/>
  <c r="DS16" i="9"/>
  <c r="DR16" i="9"/>
  <c r="HT25" i="9" l="1"/>
  <c r="HQ30" i="9"/>
  <c r="HT30" i="9"/>
  <c r="HT15" i="9"/>
  <c r="HT24" i="9"/>
  <c r="HT17" i="9"/>
  <c r="HT21" i="9"/>
  <c r="HT28" i="9"/>
  <c r="HT18" i="9"/>
  <c r="HT29" i="9"/>
  <c r="HT32" i="9"/>
  <c r="HT16" i="9"/>
  <c r="HT19" i="9"/>
  <c r="HT26" i="9"/>
  <c r="HT22" i="9"/>
  <c r="HT31" i="9"/>
  <c r="HQ35" i="9"/>
  <c r="HS35" i="9"/>
  <c r="HS15" i="9"/>
  <c r="HP35" i="9"/>
  <c r="HP15" i="9"/>
  <c r="HU35" i="9"/>
  <c r="HT35" i="9"/>
  <c r="HR35" i="9"/>
  <c r="HR15" i="9"/>
  <c r="HU15" i="9"/>
  <c r="HQ15" i="9"/>
  <c r="HR29" i="9"/>
  <c r="HP29" i="9"/>
  <c r="HS30" i="9"/>
  <c r="HR28" i="9"/>
  <c r="HU16" i="9"/>
  <c r="HS17" i="9"/>
  <c r="HQ19" i="9"/>
  <c r="HS28" i="9"/>
  <c r="HQ16" i="9"/>
  <c r="HP19" i="9"/>
  <c r="HP16" i="9"/>
  <c r="HR18" i="9"/>
  <c r="HR22" i="9"/>
  <c r="HU24" i="9"/>
  <c r="HP24" i="9"/>
  <c r="HP26" i="9"/>
  <c r="HP28" i="9"/>
  <c r="HS29" i="9"/>
  <c r="HS22" i="9"/>
  <c r="HS25" i="9"/>
  <c r="HQ26" i="9"/>
  <c r="HR25" i="9"/>
  <c r="HQ31" i="9"/>
  <c r="HU17" i="9"/>
  <c r="HS18" i="9"/>
  <c r="HQ21" i="9"/>
  <c r="HS31" i="9"/>
  <c r="HU32" i="9"/>
  <c r="HU26" i="9"/>
  <c r="HU30" i="9"/>
  <c r="HS32" i="9"/>
  <c r="HP31" i="9"/>
  <c r="HP32" i="9"/>
  <c r="HU19" i="9"/>
  <c r="HP21" i="9"/>
  <c r="HU28" i="9"/>
  <c r="HR31" i="9"/>
  <c r="HS16" i="9"/>
  <c r="HP17" i="9"/>
  <c r="HU18" i="9"/>
  <c r="HR19" i="9"/>
  <c r="HR21" i="9"/>
  <c r="HU22" i="9"/>
  <c r="HQ24" i="9"/>
  <c r="HU25" i="9"/>
  <c r="HR26" i="9"/>
  <c r="HQ28" i="9"/>
  <c r="HQ29" i="9"/>
  <c r="HR16" i="9"/>
  <c r="HQ17" i="9"/>
  <c r="HS21" i="9"/>
  <c r="HR17" i="9"/>
  <c r="HS24" i="9"/>
  <c r="HP30" i="9"/>
  <c r="HU31" i="9"/>
  <c r="HQ32" i="9"/>
  <c r="HS19" i="9"/>
  <c r="HR24" i="9"/>
  <c r="HP18" i="9"/>
  <c r="HU21" i="9"/>
  <c r="HP22" i="9"/>
  <c r="HP25" i="9"/>
  <c r="HR32" i="9"/>
  <c r="HQ18" i="9"/>
  <c r="HQ22" i="9"/>
  <c r="HQ25" i="9"/>
  <c r="HU29" i="9"/>
  <c r="HR30" i="9"/>
  <c r="HS26" i="9"/>
  <c r="L48" i="9" l="1"/>
  <c r="L44" i="9"/>
  <c r="L43" i="9"/>
  <c r="BA40" i="9"/>
  <c r="BB40" i="9" s="1"/>
  <c r="BC40" i="9" s="1"/>
  <c r="BD40" i="9" s="1"/>
  <c r="BE40" i="9" s="1"/>
  <c r="BF40" i="9" s="1"/>
  <c r="BG40" i="9" s="1"/>
  <c r="BH40" i="9" s="1"/>
  <c r="BI40" i="9" s="1"/>
  <c r="BJ40" i="9" s="1"/>
  <c r="HN13" i="9"/>
  <c r="HM13" i="9"/>
  <c r="HL13" i="9"/>
  <c r="HK13" i="9"/>
  <c r="HJ13" i="9"/>
  <c r="HI13" i="9"/>
  <c r="HH13" i="9"/>
  <c r="HG13" i="9"/>
  <c r="HF13" i="9"/>
  <c r="HE13" i="9"/>
  <c r="HD13" i="9"/>
  <c r="HC13" i="9"/>
  <c r="HB13" i="9"/>
  <c r="HA13" i="9"/>
  <c r="GZ13" i="9"/>
  <c r="GY13" i="9"/>
  <c r="GX13" i="9"/>
  <c r="GW13" i="9"/>
  <c r="GV13" i="9"/>
  <c r="GU13" i="9"/>
  <c r="GT13" i="9"/>
  <c r="GS13" i="9"/>
  <c r="GR13" i="9"/>
  <c r="GQ13" i="9"/>
  <c r="GP13" i="9"/>
  <c r="GO13" i="9"/>
  <c r="GN13" i="9"/>
  <c r="GM13" i="9"/>
  <c r="GL13" i="9"/>
  <c r="GK13" i="9"/>
  <c r="GJ13" i="9"/>
  <c r="HN4" i="9"/>
  <c r="HM4" i="9"/>
  <c r="HL4" i="9"/>
  <c r="HK4" i="9"/>
  <c r="HJ4" i="9"/>
  <c r="HI4" i="9"/>
  <c r="HM9" i="9"/>
  <c r="HL9" i="9"/>
  <c r="HK9" i="9"/>
  <c r="HJ9" i="9"/>
  <c r="HI9" i="9"/>
  <c r="HH9" i="9"/>
  <c r="HG9" i="9"/>
  <c r="HF9" i="9"/>
  <c r="HE9" i="9"/>
  <c r="HD9" i="9"/>
  <c r="HC9" i="9"/>
  <c r="HB9" i="9"/>
  <c r="HA9" i="9"/>
  <c r="GZ9" i="9"/>
  <c r="GY9" i="9"/>
  <c r="GX9" i="9"/>
  <c r="GW9" i="9"/>
  <c r="GV9" i="9"/>
  <c r="GU9" i="9"/>
  <c r="GT9" i="9"/>
  <c r="GS9" i="9"/>
  <c r="GR9" i="9"/>
  <c r="GQ9" i="9"/>
  <c r="GP9" i="9"/>
  <c r="GO9" i="9"/>
  <c r="GN9" i="9"/>
  <c r="GM9" i="9"/>
  <c r="GL9" i="9"/>
  <c r="GK9" i="9"/>
  <c r="GJ9" i="9"/>
  <c r="GI9" i="9"/>
  <c r="HT9" i="9" s="1"/>
  <c r="GH9" i="9"/>
  <c r="GG9" i="9"/>
  <c r="GF9" i="9"/>
  <c r="GE9" i="9"/>
  <c r="GD9" i="9"/>
  <c r="GC9" i="9"/>
  <c r="GB9" i="9"/>
  <c r="GA9" i="9"/>
  <c r="FZ9" i="9"/>
  <c r="FY9" i="9"/>
  <c r="FX9" i="9"/>
  <c r="FW9" i="9"/>
  <c r="FV9" i="9"/>
  <c r="FU9" i="9"/>
  <c r="HN14" i="9"/>
  <c r="HM14" i="9"/>
  <c r="HL14" i="9"/>
  <c r="HK14" i="9"/>
  <c r="HJ14" i="9"/>
  <c r="HI14" i="9"/>
  <c r="HH14" i="9"/>
  <c r="HG14" i="9"/>
  <c r="HF14" i="9"/>
  <c r="HE14" i="9"/>
  <c r="HD14" i="9"/>
  <c r="HC14" i="9"/>
  <c r="HB14" i="9"/>
  <c r="HA14" i="9"/>
  <c r="GZ14" i="9"/>
  <c r="GY14" i="9"/>
  <c r="GX14" i="9"/>
  <c r="GW14" i="9"/>
  <c r="GV14" i="9"/>
  <c r="GU14" i="9"/>
  <c r="GT14" i="9"/>
  <c r="GS14" i="9"/>
  <c r="GR14" i="9"/>
  <c r="GQ14" i="9"/>
  <c r="GP14" i="9"/>
  <c r="GO14" i="9"/>
  <c r="GN14" i="9"/>
  <c r="GM14" i="9"/>
  <c r="GL14" i="9"/>
  <c r="GK14" i="9"/>
  <c r="GJ14" i="9"/>
  <c r="GI14" i="9"/>
  <c r="GH14" i="9"/>
  <c r="GG14" i="9"/>
  <c r="GF14" i="9"/>
  <c r="GE14" i="9"/>
  <c r="GD14" i="9"/>
  <c r="GC14" i="9"/>
  <c r="GB14" i="9"/>
  <c r="GA14" i="9"/>
  <c r="FZ14" i="9"/>
  <c r="FY14" i="9"/>
  <c r="FX14" i="9"/>
  <c r="FW14" i="9"/>
  <c r="FV14" i="9"/>
  <c r="FU14" i="9"/>
  <c r="FT14" i="9"/>
  <c r="FS14" i="9"/>
  <c r="FR14" i="9"/>
  <c r="FQ14" i="9"/>
  <c r="FP14" i="9"/>
  <c r="FO14" i="9"/>
  <c r="FN14" i="9"/>
  <c r="FM14" i="9"/>
  <c r="FL14" i="9"/>
  <c r="FK14" i="9"/>
  <c r="FJ14" i="9"/>
  <c r="FI14" i="9"/>
  <c r="FH14" i="9"/>
  <c r="FG14" i="9"/>
  <c r="FF14" i="9"/>
  <c r="FE14" i="9"/>
  <c r="FD14" i="9"/>
  <c r="FC14" i="9"/>
  <c r="FB14" i="9"/>
  <c r="FA14" i="9"/>
  <c r="EZ14" i="9"/>
  <c r="EY14" i="9"/>
  <c r="EX14" i="9"/>
  <c r="EW14" i="9"/>
  <c r="EV14" i="9"/>
  <c r="EU14" i="9"/>
  <c r="ET14" i="9"/>
  <c r="ES14" i="9"/>
  <c r="ER14" i="9"/>
  <c r="EQ14" i="9"/>
  <c r="EP14" i="9"/>
  <c r="EO14" i="9"/>
  <c r="EN14" i="9"/>
  <c r="EM14" i="9"/>
  <c r="EL14" i="9"/>
  <c r="EK14" i="9"/>
  <c r="EJ14" i="9"/>
  <c r="EI14" i="9"/>
  <c r="EH14" i="9"/>
  <c r="EG14" i="9"/>
  <c r="HN12" i="9"/>
  <c r="HM12" i="9"/>
  <c r="HL12" i="9"/>
  <c r="HK12" i="9"/>
  <c r="HJ12" i="9"/>
  <c r="HI12" i="9"/>
  <c r="HH12" i="9"/>
  <c r="HG12" i="9"/>
  <c r="HF12" i="9"/>
  <c r="HE12" i="9"/>
  <c r="HD12" i="9"/>
  <c r="HC12" i="9"/>
  <c r="HB12" i="9"/>
  <c r="HA12" i="9"/>
  <c r="GZ12" i="9"/>
  <c r="GY12" i="9"/>
  <c r="GX12" i="9"/>
  <c r="GW12" i="9"/>
  <c r="GV12" i="9"/>
  <c r="GU12" i="9"/>
  <c r="GT12" i="9"/>
  <c r="GS12" i="9"/>
  <c r="GR12" i="9"/>
  <c r="GQ12" i="9"/>
  <c r="GP12" i="9"/>
  <c r="GO12" i="9"/>
  <c r="GN12" i="9"/>
  <c r="HN11" i="9"/>
  <c r="HM11" i="9"/>
  <c r="HL11" i="9"/>
  <c r="HK11" i="9"/>
  <c r="HJ11" i="9"/>
  <c r="HI11" i="9"/>
  <c r="HH11" i="9"/>
  <c r="HG11" i="9"/>
  <c r="HF11" i="9"/>
  <c r="HE11" i="9"/>
  <c r="HD11" i="9"/>
  <c r="HC11" i="9"/>
  <c r="HB11" i="9"/>
  <c r="HA11" i="9"/>
  <c r="GZ11" i="9"/>
  <c r="GY11" i="9"/>
  <c r="GX11" i="9"/>
  <c r="GW11" i="9"/>
  <c r="GV11" i="9"/>
  <c r="GU11" i="9"/>
  <c r="GT11" i="9"/>
  <c r="GS11" i="9"/>
  <c r="GR11" i="9"/>
  <c r="GQ11" i="9"/>
  <c r="GP11" i="9"/>
  <c r="GO11" i="9"/>
  <c r="GN11" i="9"/>
  <c r="HN10" i="9"/>
  <c r="HM10" i="9"/>
  <c r="HL10" i="9"/>
  <c r="HK10" i="9"/>
  <c r="HJ10" i="9"/>
  <c r="HI10" i="9"/>
  <c r="HH10" i="9"/>
  <c r="HG10" i="9"/>
  <c r="HF10" i="9"/>
  <c r="HE10" i="9"/>
  <c r="HD10" i="9"/>
  <c r="HC10" i="9"/>
  <c r="HB10" i="9"/>
  <c r="HA10" i="9"/>
  <c r="GZ10" i="9"/>
  <c r="GY10" i="9"/>
  <c r="GX10" i="9"/>
  <c r="GW10" i="9"/>
  <c r="GV10" i="9"/>
  <c r="GU10" i="9"/>
  <c r="GT10" i="9"/>
  <c r="GS10" i="9"/>
  <c r="GR10" i="9"/>
  <c r="GQ10" i="9"/>
  <c r="GP10" i="9"/>
  <c r="GO10" i="9"/>
  <c r="GN10" i="9"/>
  <c r="HN8" i="9"/>
  <c r="HM8" i="9"/>
  <c r="HL8" i="9"/>
  <c r="HK8" i="9"/>
  <c r="HJ8" i="9"/>
  <c r="HI8" i="9"/>
  <c r="HH8" i="9"/>
  <c r="HG8" i="9"/>
  <c r="HF8" i="9"/>
  <c r="HE8" i="9"/>
  <c r="HD8" i="9"/>
  <c r="HC8" i="9"/>
  <c r="HB8" i="9"/>
  <c r="HA8" i="9"/>
  <c r="GZ8" i="9"/>
  <c r="GY8" i="9"/>
  <c r="GX8" i="9"/>
  <c r="GW8" i="9"/>
  <c r="GV8" i="9"/>
  <c r="GU8" i="9"/>
  <c r="GT8" i="9"/>
  <c r="GS8" i="9"/>
  <c r="GR8" i="9"/>
  <c r="GQ8" i="9"/>
  <c r="GP8" i="9"/>
  <c r="GO8" i="9"/>
  <c r="GN8" i="9"/>
  <c r="GM8" i="9"/>
  <c r="GL8" i="9"/>
  <c r="GK8" i="9"/>
  <c r="GJ8" i="9"/>
  <c r="GI8" i="9"/>
  <c r="GH8" i="9"/>
  <c r="GG8" i="9"/>
  <c r="GF8" i="9"/>
  <c r="GE8" i="9"/>
  <c r="GD8" i="9"/>
  <c r="GC8" i="9"/>
  <c r="GB8" i="9"/>
  <c r="GA8" i="9"/>
  <c r="FZ8" i="9"/>
  <c r="FY8" i="9"/>
  <c r="FX8" i="9"/>
  <c r="FW8" i="9"/>
  <c r="FV8" i="9"/>
  <c r="FU8" i="9"/>
  <c r="FT8" i="9"/>
  <c r="FS8" i="9"/>
  <c r="FR8" i="9"/>
  <c r="FQ8" i="9"/>
  <c r="FP8" i="9"/>
  <c r="FO8" i="9"/>
  <c r="FN8" i="9"/>
  <c r="FM8" i="9"/>
  <c r="FL8" i="9"/>
  <c r="FK8" i="9"/>
  <c r="FJ8" i="9"/>
  <c r="FI8" i="9"/>
  <c r="FH8" i="9"/>
  <c r="FG8" i="9"/>
  <c r="FF8" i="9"/>
  <c r="FE8" i="9"/>
  <c r="FD8" i="9"/>
  <c r="FC8" i="9"/>
  <c r="FB8" i="9"/>
  <c r="FA8" i="9"/>
  <c r="EZ8" i="9"/>
  <c r="EY8" i="9"/>
  <c r="EX8" i="9"/>
  <c r="EW8" i="9"/>
  <c r="EV8" i="9"/>
  <c r="EU8" i="9"/>
  <c r="ET8" i="9"/>
  <c r="ES8" i="9"/>
  <c r="ER8" i="9"/>
  <c r="EQ8" i="9"/>
  <c r="EP8" i="9"/>
  <c r="EO8" i="9"/>
  <c r="EN8" i="9"/>
  <c r="EM8" i="9"/>
  <c r="EL8" i="9"/>
  <c r="EK8" i="9"/>
  <c r="EJ8" i="9"/>
  <c r="EI8" i="9"/>
  <c r="EH8" i="9"/>
  <c r="EG8" i="9"/>
  <c r="EF8" i="9"/>
  <c r="EE8" i="9"/>
  <c r="ED8" i="9"/>
  <c r="EC8" i="9"/>
  <c r="EB8" i="9"/>
  <c r="EA8" i="9"/>
  <c r="DZ8" i="9"/>
  <c r="DY8" i="9"/>
  <c r="DX8" i="9"/>
  <c r="DW8" i="9"/>
  <c r="DV8" i="9"/>
  <c r="DU8" i="9"/>
  <c r="DT8" i="9"/>
  <c r="DS8" i="9"/>
  <c r="DR8" i="9"/>
  <c r="DQ8" i="9"/>
  <c r="DP8" i="9"/>
  <c r="DO8" i="9"/>
  <c r="DN8" i="9"/>
  <c r="DM8" i="9"/>
  <c r="DL8" i="9"/>
  <c r="DK8" i="9"/>
  <c r="HN7" i="9"/>
  <c r="HM7" i="9"/>
  <c r="HL7" i="9"/>
  <c r="HK7" i="9"/>
  <c r="HJ7" i="9"/>
  <c r="HI7" i="9"/>
  <c r="HH7" i="9"/>
  <c r="HG7" i="9"/>
  <c r="HF7" i="9"/>
  <c r="HE7" i="9"/>
  <c r="HD7" i="9"/>
  <c r="HC7" i="9"/>
  <c r="HB7" i="9"/>
  <c r="HA7" i="9"/>
  <c r="GZ7" i="9"/>
  <c r="GY7" i="9"/>
  <c r="GX7" i="9"/>
  <c r="GW7" i="9"/>
  <c r="GV7" i="9"/>
  <c r="GU7" i="9"/>
  <c r="GT7" i="9"/>
  <c r="GS7" i="9"/>
  <c r="GR7" i="9"/>
  <c r="GQ7" i="9"/>
  <c r="GP7" i="9"/>
  <c r="GO7" i="9"/>
  <c r="GN7" i="9"/>
  <c r="GM7" i="9"/>
  <c r="GL7" i="9"/>
  <c r="GK7" i="9"/>
  <c r="GJ7" i="9"/>
  <c r="GI7" i="9"/>
  <c r="GH7" i="9"/>
  <c r="GG7" i="9"/>
  <c r="GF7" i="9"/>
  <c r="GE7" i="9"/>
  <c r="GD7" i="9"/>
  <c r="GC7" i="9"/>
  <c r="GB7" i="9"/>
  <c r="GA7" i="9"/>
  <c r="FZ7" i="9"/>
  <c r="FY7" i="9"/>
  <c r="FX7" i="9"/>
  <c r="FW7" i="9"/>
  <c r="FV7" i="9"/>
  <c r="FU7" i="9"/>
  <c r="FT7" i="9"/>
  <c r="FS7" i="9"/>
  <c r="FR7" i="9"/>
  <c r="FQ7" i="9"/>
  <c r="FP7" i="9"/>
  <c r="FO7" i="9"/>
  <c r="FN7" i="9"/>
  <c r="FM7" i="9"/>
  <c r="FL7" i="9"/>
  <c r="FK7" i="9"/>
  <c r="FJ7" i="9"/>
  <c r="FI7" i="9"/>
  <c r="FH7" i="9"/>
  <c r="FG7" i="9"/>
  <c r="FF7" i="9"/>
  <c r="FE7" i="9"/>
  <c r="FD7" i="9"/>
  <c r="FC7" i="9"/>
  <c r="FB7" i="9"/>
  <c r="FA7" i="9"/>
  <c r="EZ7" i="9"/>
  <c r="EY7" i="9"/>
  <c r="EX7" i="9"/>
  <c r="EW7" i="9"/>
  <c r="EV7" i="9"/>
  <c r="EU7" i="9"/>
  <c r="ET7" i="9"/>
  <c r="ES7" i="9"/>
  <c r="ER7" i="9"/>
  <c r="EQ7" i="9"/>
  <c r="EP7" i="9"/>
  <c r="EO7" i="9"/>
  <c r="EN7" i="9"/>
  <c r="EM7" i="9"/>
  <c r="EL7" i="9"/>
  <c r="EK7" i="9"/>
  <c r="EJ7" i="9"/>
  <c r="EI7" i="9"/>
  <c r="EH7" i="9"/>
  <c r="EG7" i="9"/>
  <c r="EF7" i="9"/>
  <c r="EE7" i="9"/>
  <c r="ED7" i="9"/>
  <c r="EC7" i="9"/>
  <c r="EB7" i="9"/>
  <c r="EA7" i="9"/>
  <c r="DZ7" i="9"/>
  <c r="DY7" i="9"/>
  <c r="DX7" i="9"/>
  <c r="DW7" i="9"/>
  <c r="DV7" i="9"/>
  <c r="DU7" i="9"/>
  <c r="DT7" i="9"/>
  <c r="DS7" i="9"/>
  <c r="DR7" i="9"/>
  <c r="DQ7" i="9"/>
  <c r="DP7" i="9"/>
  <c r="DO7" i="9"/>
  <c r="DN7" i="9"/>
  <c r="DM7" i="9"/>
  <c r="DL7" i="9"/>
  <c r="DK7" i="9"/>
  <c r="HN6" i="9"/>
  <c r="HM6" i="9"/>
  <c r="HL6" i="9"/>
  <c r="HK6" i="9"/>
  <c r="HJ6" i="9"/>
  <c r="HI6" i="9"/>
  <c r="HH6" i="9"/>
  <c r="HG6" i="9"/>
  <c r="HF6" i="9"/>
  <c r="HE6" i="9"/>
  <c r="HD6" i="9"/>
  <c r="HC6" i="9"/>
  <c r="HB6" i="9"/>
  <c r="HA6" i="9"/>
  <c r="GZ6" i="9"/>
  <c r="GY6" i="9"/>
  <c r="GX6" i="9"/>
  <c r="GW6" i="9"/>
  <c r="GV6" i="9"/>
  <c r="GU6" i="9"/>
  <c r="GT6" i="9"/>
  <c r="GS6" i="9"/>
  <c r="GR6" i="9"/>
  <c r="GQ6" i="9"/>
  <c r="GP6" i="9"/>
  <c r="GO6" i="9"/>
  <c r="GN6" i="9"/>
  <c r="GM6" i="9"/>
  <c r="GL6" i="9"/>
  <c r="GK6" i="9"/>
  <c r="GJ6" i="9"/>
  <c r="GI6" i="9"/>
  <c r="GH6" i="9"/>
  <c r="GG6" i="9"/>
  <c r="GF6" i="9"/>
  <c r="GE6" i="9"/>
  <c r="GD6" i="9"/>
  <c r="GC6" i="9"/>
  <c r="GB6" i="9"/>
  <c r="GA6" i="9"/>
  <c r="FZ6" i="9"/>
  <c r="FY6" i="9"/>
  <c r="FX6" i="9"/>
  <c r="FW6" i="9"/>
  <c r="FV6" i="9"/>
  <c r="FU6" i="9"/>
  <c r="FT6" i="9"/>
  <c r="FS6" i="9"/>
  <c r="FR6" i="9"/>
  <c r="FQ6" i="9"/>
  <c r="FP6" i="9"/>
  <c r="FO6" i="9"/>
  <c r="FN6" i="9"/>
  <c r="FM6" i="9"/>
  <c r="FL6" i="9"/>
  <c r="FK6" i="9"/>
  <c r="FJ6" i="9"/>
  <c r="FI6" i="9"/>
  <c r="FH6" i="9"/>
  <c r="FG6" i="9"/>
  <c r="FF6" i="9"/>
  <c r="FE6" i="9"/>
  <c r="FD6" i="9"/>
  <c r="FC6" i="9"/>
  <c r="FB6" i="9"/>
  <c r="FA6" i="9"/>
  <c r="EZ6" i="9"/>
  <c r="EY6" i="9"/>
  <c r="EX6" i="9"/>
  <c r="EW6" i="9"/>
  <c r="EV6" i="9"/>
  <c r="EU6" i="9"/>
  <c r="ET6" i="9"/>
  <c r="ES6" i="9"/>
  <c r="ER6" i="9"/>
  <c r="EQ6" i="9"/>
  <c r="EP6" i="9"/>
  <c r="EO6" i="9"/>
  <c r="EN6" i="9"/>
  <c r="EM6" i="9"/>
  <c r="EL6" i="9"/>
  <c r="EK6" i="9"/>
  <c r="EJ6" i="9"/>
  <c r="EI6" i="9"/>
  <c r="EH6" i="9"/>
  <c r="EG6" i="9"/>
  <c r="EF6" i="9"/>
  <c r="EE6" i="9"/>
  <c r="ED6" i="9"/>
  <c r="EC6" i="9"/>
  <c r="EB6" i="9"/>
  <c r="EA6" i="9"/>
  <c r="DZ6" i="9"/>
  <c r="DY6" i="9"/>
  <c r="DX6" i="9"/>
  <c r="DW6" i="9"/>
  <c r="DV6" i="9"/>
  <c r="DU6" i="9"/>
  <c r="DT6" i="9"/>
  <c r="DS6" i="9"/>
  <c r="DR6" i="9"/>
  <c r="DQ6" i="9"/>
  <c r="DP6" i="9"/>
  <c r="DO6" i="9"/>
  <c r="DN6" i="9"/>
  <c r="DM6" i="9"/>
  <c r="DL6" i="9"/>
  <c r="DK6" i="9"/>
  <c r="HN5" i="9"/>
  <c r="HM5" i="9"/>
  <c r="HL5" i="9"/>
  <c r="HK5" i="9"/>
  <c r="HJ5" i="9"/>
  <c r="HI5" i="9"/>
  <c r="HH5" i="9"/>
  <c r="HG5" i="9"/>
  <c r="HF5" i="9"/>
  <c r="HE5" i="9"/>
  <c r="HD5" i="9"/>
  <c r="HC5" i="9"/>
  <c r="HB5" i="9"/>
  <c r="HA5" i="9"/>
  <c r="GZ5" i="9"/>
  <c r="GY5" i="9"/>
  <c r="GX5" i="9"/>
  <c r="GW5" i="9"/>
  <c r="GV5" i="9"/>
  <c r="GU5" i="9"/>
  <c r="GT5" i="9"/>
  <c r="GS5" i="9"/>
  <c r="GR5" i="9"/>
  <c r="GQ5" i="9"/>
  <c r="GP5" i="9"/>
  <c r="GO5" i="9"/>
  <c r="GN5" i="9"/>
  <c r="GM5" i="9"/>
  <c r="GL5" i="9"/>
  <c r="GK5" i="9"/>
  <c r="GJ5" i="9"/>
  <c r="GI5" i="9"/>
  <c r="GH5" i="9"/>
  <c r="GG5" i="9"/>
  <c r="GF5" i="9"/>
  <c r="GE5" i="9"/>
  <c r="GD5" i="9"/>
  <c r="GC5" i="9"/>
  <c r="GB5" i="9"/>
  <c r="GA5" i="9"/>
  <c r="FZ5" i="9"/>
  <c r="FY5" i="9"/>
  <c r="FX5" i="9"/>
  <c r="FW5" i="9"/>
  <c r="FV5" i="9"/>
  <c r="FU5" i="9"/>
  <c r="FT5" i="9"/>
  <c r="FS5" i="9"/>
  <c r="FR5" i="9"/>
  <c r="FQ5" i="9"/>
  <c r="FP5" i="9"/>
  <c r="FO5" i="9"/>
  <c r="FN5" i="9"/>
  <c r="FM5" i="9"/>
  <c r="FL5" i="9"/>
  <c r="FK5" i="9"/>
  <c r="FJ5" i="9"/>
  <c r="FI5" i="9"/>
  <c r="FH5" i="9"/>
  <c r="FG5" i="9"/>
  <c r="FF5" i="9"/>
  <c r="FE5" i="9"/>
  <c r="FD5" i="9"/>
  <c r="FC5" i="9"/>
  <c r="FB5" i="9"/>
  <c r="FA5" i="9"/>
  <c r="EZ5" i="9"/>
  <c r="EY5" i="9"/>
  <c r="EX5" i="9"/>
  <c r="EW5" i="9"/>
  <c r="EV5" i="9"/>
  <c r="EU5" i="9"/>
  <c r="ET5" i="9"/>
  <c r="ES5" i="9"/>
  <c r="ER5" i="9"/>
  <c r="EQ5" i="9"/>
  <c r="EP5" i="9"/>
  <c r="EO5" i="9"/>
  <c r="EN5" i="9"/>
  <c r="EM5" i="9"/>
  <c r="EL5" i="9"/>
  <c r="EK5" i="9"/>
  <c r="EJ5" i="9"/>
  <c r="EI5" i="9"/>
  <c r="EH5" i="9"/>
  <c r="EG5" i="9"/>
  <c r="EF5" i="9"/>
  <c r="EE5" i="9"/>
  <c r="ED5" i="9"/>
  <c r="EC5" i="9"/>
  <c r="EB5" i="9"/>
  <c r="EA5" i="9"/>
  <c r="DZ5" i="9"/>
  <c r="DY5" i="9"/>
  <c r="DX5" i="9"/>
  <c r="DW5" i="9"/>
  <c r="DV5" i="9"/>
  <c r="DU5" i="9"/>
  <c r="HN3" i="9"/>
  <c r="HM3" i="9"/>
  <c r="HL3" i="9"/>
  <c r="HK3" i="9"/>
  <c r="HJ3" i="9"/>
  <c r="HI3" i="9"/>
  <c r="HH3" i="9"/>
  <c r="HG3" i="9"/>
  <c r="HF3" i="9"/>
  <c r="HE3" i="9"/>
  <c r="HD3" i="9"/>
  <c r="HC3" i="9"/>
  <c r="HB3" i="9"/>
  <c r="HA3" i="9"/>
  <c r="GZ3" i="9"/>
  <c r="GY3" i="9"/>
  <c r="GX3" i="9"/>
  <c r="GW3" i="9"/>
  <c r="GV3" i="9"/>
  <c r="GU3" i="9"/>
  <c r="GT3" i="9"/>
  <c r="GS3" i="9"/>
  <c r="GR3" i="9"/>
  <c r="GQ3" i="9"/>
  <c r="GP3" i="9"/>
  <c r="GO3" i="9"/>
  <c r="GN3" i="9"/>
  <c r="GM3" i="9"/>
  <c r="GL3" i="9"/>
  <c r="GK3" i="9"/>
  <c r="GJ3" i="9"/>
  <c r="GI3" i="9"/>
  <c r="GH3" i="9"/>
  <c r="GG3" i="9"/>
  <c r="GF3" i="9"/>
  <c r="GE3" i="9"/>
  <c r="GD3" i="9"/>
  <c r="GC3" i="9"/>
  <c r="GB3" i="9"/>
  <c r="GA3" i="9"/>
  <c r="FZ3" i="9"/>
  <c r="FY3" i="9"/>
  <c r="FX3" i="9"/>
  <c r="FW3" i="9"/>
  <c r="FV3" i="9"/>
  <c r="FU3" i="9"/>
  <c r="FT3" i="9"/>
  <c r="FS3" i="9"/>
  <c r="FR3" i="9"/>
  <c r="FQ3" i="9"/>
  <c r="FP3" i="9"/>
  <c r="FO3" i="9"/>
  <c r="FN3" i="9"/>
  <c r="FM3" i="9"/>
  <c r="FL3" i="9"/>
  <c r="FK3" i="9"/>
  <c r="FJ3" i="9"/>
  <c r="FI3" i="9"/>
  <c r="FH3" i="9"/>
  <c r="FG3" i="9"/>
  <c r="FF3" i="9"/>
  <c r="FE3" i="9"/>
  <c r="FD3" i="9"/>
  <c r="FC3" i="9"/>
  <c r="FB3" i="9"/>
  <c r="FA3" i="9"/>
  <c r="EZ3" i="9"/>
  <c r="EY3" i="9"/>
  <c r="EX3" i="9"/>
  <c r="EW3" i="9"/>
  <c r="EV3" i="9"/>
  <c r="EU3" i="9"/>
  <c r="ET3" i="9"/>
  <c r="ES3" i="9"/>
  <c r="ER3" i="9"/>
  <c r="EQ3" i="9"/>
  <c r="EP3" i="9"/>
  <c r="EO3" i="9"/>
  <c r="EN3" i="9"/>
  <c r="EM3" i="9"/>
  <c r="EL3" i="9"/>
  <c r="EK3" i="9"/>
  <c r="EJ3" i="9"/>
  <c r="EI3" i="9"/>
  <c r="EH3" i="9"/>
  <c r="EG3" i="9"/>
  <c r="EF3" i="9"/>
  <c r="EE3" i="9"/>
  <c r="ED3" i="9"/>
  <c r="EC3" i="9"/>
  <c r="EB3" i="9"/>
  <c r="EA3" i="9"/>
  <c r="DZ3" i="9"/>
  <c r="DY3" i="9"/>
  <c r="DX3" i="9"/>
  <c r="DW3" i="9"/>
  <c r="DV3" i="9"/>
  <c r="DU3" i="9"/>
  <c r="DT3" i="9"/>
  <c r="DS3" i="9"/>
  <c r="DR3" i="9"/>
  <c r="DQ3" i="9"/>
  <c r="DP3" i="9"/>
  <c r="DO3" i="9"/>
  <c r="DN3" i="9"/>
  <c r="DM3" i="9"/>
  <c r="DL3" i="9"/>
  <c r="DK3" i="9"/>
  <c r="HT6" i="9" l="1"/>
  <c r="HT8" i="9"/>
  <c r="HT10" i="9"/>
  <c r="HT3" i="9"/>
  <c r="HU11" i="9"/>
  <c r="HT11" i="9"/>
  <c r="HT5" i="9"/>
  <c r="HT7" i="9"/>
  <c r="HT4" i="9"/>
  <c r="HT12" i="9"/>
  <c r="HT14" i="9"/>
  <c r="HU3" i="9"/>
  <c r="HT13" i="9"/>
  <c r="HS11" i="9"/>
  <c r="HU5" i="9"/>
  <c r="HU4" i="9"/>
  <c r="J61" i="9"/>
  <c r="L61" i="9"/>
  <c r="K61" i="9"/>
  <c r="I61" i="9"/>
  <c r="K60" i="9"/>
  <c r="L60" i="9"/>
  <c r="I60" i="9"/>
  <c r="J60" i="9"/>
  <c r="J65" i="9"/>
  <c r="K65" i="9"/>
  <c r="L65" i="9"/>
  <c r="I65" i="9"/>
  <c r="HS4" i="9"/>
  <c r="L46" i="9"/>
  <c r="L47" i="9"/>
  <c r="HU7" i="9"/>
  <c r="L45" i="9"/>
  <c r="HS6" i="9"/>
  <c r="HP11" i="9"/>
  <c r="HU9" i="9"/>
  <c r="HP3" i="9"/>
  <c r="HS5" i="9"/>
  <c r="HR6" i="9"/>
  <c r="HS8" i="9"/>
  <c r="HR8" i="9"/>
  <c r="HP5" i="9"/>
  <c r="HR7" i="9"/>
  <c r="HS14" i="9"/>
  <c r="HR14" i="9"/>
  <c r="HP8" i="9"/>
  <c r="HQ10" i="9"/>
  <c r="HR4" i="9"/>
  <c r="HS3" i="9"/>
  <c r="HP13" i="9"/>
  <c r="HU6" i="9"/>
  <c r="HS7" i="9"/>
  <c r="HX7" i="9" s="1"/>
  <c r="HU12" i="9"/>
  <c r="HS9" i="9"/>
  <c r="HQ8" i="9"/>
  <c r="HP10" i="9"/>
  <c r="HP12" i="9"/>
  <c r="HU14" i="9"/>
  <c r="HQ5" i="9"/>
  <c r="HR10" i="9"/>
  <c r="HR11" i="9"/>
  <c r="HR3" i="9"/>
  <c r="HR5" i="9"/>
  <c r="HP6" i="9"/>
  <c r="HS10" i="9"/>
  <c r="HR12" i="9"/>
  <c r="HP14" i="9"/>
  <c r="HP4" i="9"/>
  <c r="HS13" i="9"/>
  <c r="HQ12" i="9"/>
  <c r="HR13" i="9"/>
  <c r="HQ6" i="9"/>
  <c r="HU8" i="9"/>
  <c r="HS12" i="9"/>
  <c r="HQ14" i="9"/>
  <c r="HP9" i="9"/>
  <c r="HQ4" i="9"/>
  <c r="HQ3" i="9"/>
  <c r="HQ7" i="9"/>
  <c r="HR9" i="9"/>
  <c r="HQ11" i="9"/>
  <c r="HP7" i="9"/>
  <c r="HQ13" i="9"/>
  <c r="HU10" i="9"/>
  <c r="HQ9" i="9"/>
  <c r="HU13" i="9"/>
  <c r="J63" i="9" l="1"/>
  <c r="K63" i="9"/>
  <c r="L63" i="9"/>
  <c r="I63" i="9"/>
  <c r="K62" i="9"/>
  <c r="L62" i="9"/>
  <c r="I62" i="9"/>
  <c r="J62" i="9"/>
  <c r="J64" i="9"/>
  <c r="K64" i="9"/>
  <c r="L64" i="9"/>
  <c r="I64"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<sst xmlns="http://schemas.openxmlformats.org/spreadsheetml/2006/main" count="16230" uniqueCount="478">
  <si>
    <t>Copper</t>
  </si>
  <si>
    <t>Zinc</t>
  </si>
  <si>
    <t>Metal</t>
  </si>
  <si>
    <t>Nickel</t>
  </si>
  <si>
    <t>Cobalt</t>
  </si>
  <si>
    <t>Scenario</t>
  </si>
  <si>
    <t>SSP1</t>
  </si>
  <si>
    <t>SSP2</t>
  </si>
  <si>
    <t>SSP4</t>
  </si>
  <si>
    <t>SSP5</t>
  </si>
  <si>
    <t>Iron</t>
  </si>
  <si>
    <t>2020</t>
  </si>
  <si>
    <t>2030</t>
  </si>
  <si>
    <t>2040</t>
  </si>
  <si>
    <t>2050</t>
  </si>
  <si>
    <t>Aluminium</t>
  </si>
  <si>
    <t>Ref</t>
  </si>
  <si>
    <t>Lithium</t>
  </si>
  <si>
    <t>Unit</t>
  </si>
  <si>
    <t>Metals</t>
  </si>
  <si>
    <t>t/yr</t>
  </si>
  <si>
    <t>Manganese</t>
  </si>
  <si>
    <t>Silicon</t>
  </si>
  <si>
    <t>Vanadium</t>
  </si>
  <si>
    <t>Data</t>
  </si>
  <si>
    <t>Hypothesis</t>
  </si>
  <si>
    <t>Constant</t>
  </si>
  <si>
    <t>Boron</t>
  </si>
  <si>
    <t>1990-2022 / covid</t>
  </si>
  <si>
    <t>Cadmium</t>
  </si>
  <si>
    <t>Chromium</t>
  </si>
  <si>
    <t>(IEA, 2024)</t>
  </si>
  <si>
    <t>Dysprosium</t>
  </si>
  <si>
    <t>Gallium</t>
  </si>
  <si>
    <t>Germanium</t>
  </si>
  <si>
    <t>1990-2022</t>
  </si>
  <si>
    <t>Hafnium</t>
  </si>
  <si>
    <t>Indium</t>
  </si>
  <si>
    <t>Lead</t>
  </si>
  <si>
    <t>Molybdenum</t>
  </si>
  <si>
    <t>Neodymium</t>
  </si>
  <si>
    <t>Niobium</t>
  </si>
  <si>
    <t>Praesodymium</t>
  </si>
  <si>
    <t>Selenium</t>
  </si>
  <si>
    <t>Silver</t>
  </si>
  <si>
    <t>Tantalum</t>
  </si>
  <si>
    <t>Tellurium</t>
  </si>
  <si>
    <t>Terbium</t>
  </si>
  <si>
    <t>Tin</t>
  </si>
  <si>
    <t>Tungsten</t>
  </si>
  <si>
    <t>Yttrium</t>
  </si>
  <si>
    <t>Zirconium</t>
  </si>
  <si>
    <t>Metal [t]</t>
  </si>
  <si>
    <t>Method</t>
  </si>
  <si>
    <t xml:space="preserve">Hp </t>
  </si>
  <si>
    <t>Data IEA until 2040, Beta until 2050</t>
  </si>
  <si>
    <t>New mines opening for 2040</t>
  </si>
  <si>
    <t>Annual historical production [t]</t>
  </si>
  <si>
    <t xml:space="preserve">Annual growth </t>
  </si>
  <si>
    <t xml:space="preserve">Mean value </t>
  </si>
  <si>
    <t>Median value</t>
  </si>
  <si>
    <t>Praesodymum</t>
  </si>
  <si>
    <t xml:space="preserve">Iron </t>
  </si>
  <si>
    <t>Tungsten, mine</t>
  </si>
  <si>
    <t>Tin association</t>
  </si>
  <si>
    <t>(Lundaev et al, 2023)</t>
  </si>
  <si>
    <t>(USGS, sd*)</t>
  </si>
  <si>
    <t>(BGS, sd*)</t>
  </si>
  <si>
    <t>(World Mining Data, 2022)</t>
  </si>
  <si>
    <t>All years</t>
  </si>
  <si>
    <t>Beta</t>
  </si>
  <si>
    <t>Years_considered</t>
  </si>
  <si>
    <t>(by-product Zn)</t>
  </si>
  <si>
    <t>(By-product Al)</t>
  </si>
  <si>
    <t>2. Estimate ratio of prod with Prod 2020 of by-product and host</t>
  </si>
  <si>
    <t>3. Estimate future prod of by-product, by multipling the ratio with the prod of the host (based on beta)</t>
  </si>
  <si>
    <t>Prod 2020 by-product</t>
  </si>
  <si>
    <t>Host</t>
  </si>
  <si>
    <t>Prod 2020 host</t>
  </si>
  <si>
    <t>Ratio of prod by product / Host</t>
  </si>
  <si>
    <t>Titanium</t>
  </si>
  <si>
    <t>Prod host</t>
  </si>
  <si>
    <t>Hp</t>
  </si>
  <si>
    <t xml:space="preserve">Prod By-product </t>
  </si>
  <si>
    <t>By product estimates</t>
  </si>
  <si>
    <t>Lundaev, V., Solomon, A. A., Le, T., Lohrmann, A., &amp; Breyer, C. (2023). Review of critical materials for the energy transition, an analysis of global resources and production databases and the state of material circularity. Minerals Engineering, 203, 108282. https://doi.org/10.1016/j.mineng.2023.108282</t>
  </si>
  <si>
    <t>Historical Statistics for Mineral and Material Commodities in the United States | U.S. Geological Survey. (s. d.). Consulté 30 mai 2024, à l’adresse https://www.usgs.gov/centers/national-minerals-information-center/historical-statistics-mineral-and-material-commodities</t>
  </si>
  <si>
    <t>World mineral statistics data | Statistics &amp; Commodities | MineralsUK. (s. d.). Consulté 30 mai 2024, à l’adresse https://www2.bgs.ac.uk/mineralsuk/statistics/wms.cfc?method=searchWMS</t>
  </si>
  <si>
    <r>
      <t xml:space="preserve">Köstinger, E. (2022). </t>
    </r>
    <r>
      <rPr>
        <i/>
        <sz val="11"/>
        <color theme="1"/>
        <rFont val="Calibri"/>
        <family val="2"/>
        <scheme val="minor"/>
      </rPr>
      <t>World Mining Data 2022</t>
    </r>
    <r>
      <rPr>
        <sz val="11"/>
        <color theme="1"/>
        <rFont val="Calibri"/>
        <family val="2"/>
        <scheme val="minor"/>
      </rPr>
      <t>.</t>
    </r>
  </si>
  <si>
    <t>Global Critical Minerals Outlook 2024. (2024).</t>
  </si>
  <si>
    <t>Resources</t>
  </si>
  <si>
    <t>Reserves</t>
  </si>
  <si>
    <t>(Lundaev et al., 2023)</t>
  </si>
  <si>
    <t>(Mineral Commodity Summaries 2023, 2023)</t>
  </si>
  <si>
    <t>(Charpentier-Poncelet, 2022)</t>
  </si>
  <si>
    <t>(Nassar &amp; al., 2022)</t>
  </si>
  <si>
    <t>Metal host</t>
  </si>
  <si>
    <t>(By-product Cu)</t>
  </si>
  <si>
    <t>Recovery_rates</t>
  </si>
  <si>
    <t>Charpentier Poncelet, A., Helbig, C., Loubet, P., Beylot, A., Muller, S., Villeneuve, J., Laratte, B., Thorenz, A., Tuma, A., &amp; Sonnemann, G. (2022). Losses and lifetimes of metals in the economy. Nature Sustainability, 5(8), 717‑726. https://doi.org/10.1038/s41893-022-00895-8</t>
  </si>
  <si>
    <t>Nassar, N. T., Lederer, G. W., Brainard, J. L., Padilla, A. J., &amp; Lessard, J. D. (2022). Rock-to-Metal Ratio : A Foundational Metric for Understanding Mine Wastes. Environmental Science &amp; Technology, 56(10), 6710‑6721. https://doi.org/10.1021/acs.est.1c07875</t>
  </si>
  <si>
    <t>(Watari et al., 2018)</t>
  </si>
  <si>
    <r>
      <t xml:space="preserve">Watari, T., McLellan, B., Ogata, S., &amp; Tezuka, T. (2018). Analysis of Potential for Critical Metal Resource Constraints in the International Energy Agency’s Long-Term Low-Carbon Energy Scenarios. </t>
    </r>
    <r>
      <rPr>
        <i/>
        <sz val="11"/>
        <color theme="1"/>
        <rFont val="Calibri"/>
        <family val="2"/>
        <scheme val="minor"/>
      </rPr>
      <t>Minerals</t>
    </r>
    <r>
      <rPr>
        <sz val="11"/>
        <color theme="1"/>
        <rFont val="Calibri"/>
        <family val="2"/>
        <scheme val="minor"/>
      </rPr>
      <t xml:space="preserve">, </t>
    </r>
    <r>
      <rPr>
        <i/>
        <sz val="11"/>
        <color theme="1"/>
        <rFont val="Calibri"/>
        <family val="2"/>
        <scheme val="minor"/>
      </rPr>
      <t>8</t>
    </r>
    <r>
      <rPr>
        <sz val="11"/>
        <color theme="1"/>
        <rFont val="Calibri"/>
        <family val="2"/>
        <scheme val="minor"/>
      </rPr>
      <t>(4), 156. https://doi.org/10.3390/min8040156</t>
    </r>
  </si>
  <si>
    <t>Reserves_Resources</t>
  </si>
  <si>
    <t>Metals 100% by-product</t>
  </si>
  <si>
    <t>IEA prod estimates 2020-2040, beta prod until 2050</t>
  </si>
  <si>
    <t>1. Identify metals 100% by-product of a host metal (inner circle)</t>
  </si>
  <si>
    <t>(Nassar et al., 2015, Fig 2)</t>
  </si>
  <si>
    <t>(By product Zn)</t>
  </si>
  <si>
    <t>%</t>
  </si>
  <si>
    <t>t</t>
  </si>
  <si>
    <t xml:space="preserve">Spreadsheet title </t>
  </si>
  <si>
    <t>Description</t>
  </si>
  <si>
    <t>Dark grey spreadsheet represent reference and hypothesis of calculation</t>
  </si>
  <si>
    <t>Ref&amp;Hp</t>
  </si>
  <si>
    <t>Calcul_Prod</t>
  </si>
  <si>
    <t>(By-product Zn)</t>
  </si>
  <si>
    <t xml:space="preserve">Estimation of beta, the median of historical production, by metals, used to project future metal production until 2050. Specification of the historical production years used for each metals to estimate beta. Hypothesis of future production rate for each metals. </t>
  </si>
  <si>
    <t xml:space="preserve">Reserve and resources estimates in tons per metal. </t>
  </si>
  <si>
    <t xml:space="preserve">Estimation of recovery rates by metals in percentage, by comparing the metal in the final product, and the production state for RR_Prod, and the mining state for RR_Res. </t>
  </si>
  <si>
    <t>The references of each spreadsheet is organized in this file in a table, by spreadsheet name, followed by the hypothesis made.</t>
  </si>
  <si>
    <t xml:space="preserve">Table presenting calculation methods for future production. Includes historical data of production by metals, calculation of beta for each metals, by-product / host ratio estimates, and calculation of future by-product production based on the host one. </t>
  </si>
  <si>
    <t>Data IEA for 2030-2040, Beta until 2050</t>
  </si>
  <si>
    <t>Reference</t>
  </si>
  <si>
    <t>Aluminum</t>
  </si>
  <si>
    <t>Reserves_Resources_RR</t>
  </si>
  <si>
    <t>Region</t>
  </si>
  <si>
    <t>Energy_Source</t>
  </si>
  <si>
    <t>Sol_C-si_Silver</t>
  </si>
  <si>
    <t>Sol_C-si_Copper</t>
  </si>
  <si>
    <t>Sol_CdTe</t>
  </si>
  <si>
    <t>Sol_CIGS</t>
  </si>
  <si>
    <t>Sol_a-SiGe</t>
  </si>
  <si>
    <t>Sol_CSP_parabol_Al_MgF2</t>
  </si>
  <si>
    <t>Sol_CSP_tower_Al_MgF2</t>
  </si>
  <si>
    <t>Sol_CSP_parabol_Ag_GaAs</t>
  </si>
  <si>
    <t>Sol_CSP_tower_Ag_GaAs</t>
  </si>
  <si>
    <t>Wind_DD-EESG_Onshore</t>
  </si>
  <si>
    <t>Wind_GB-DFIG_SCIG_Onshore</t>
  </si>
  <si>
    <t>Wind_DD-PMSG_Onshore</t>
  </si>
  <si>
    <t>Wind_GB-PMSG_Onshore</t>
  </si>
  <si>
    <t>Wind_DD-EESG_Offshore</t>
  </si>
  <si>
    <t>Wind_GB-DFIG_SCIG_Offshore</t>
  </si>
  <si>
    <t>Wind_DD-PMSG_Offshore</t>
  </si>
  <si>
    <t>Wind_GB-PMSG_Offshore</t>
  </si>
  <si>
    <t>Nuclear_PWR</t>
  </si>
  <si>
    <t>Nuclear_HTGR</t>
  </si>
  <si>
    <t>Nuclear_FBR</t>
  </si>
  <si>
    <t>Hydro</t>
  </si>
  <si>
    <t>Biomass</t>
  </si>
  <si>
    <t>Geothermal</t>
  </si>
  <si>
    <t>Foss_Coal</t>
  </si>
  <si>
    <t>Foss_NaturalGas</t>
  </si>
  <si>
    <t>Foss_Oil</t>
  </si>
  <si>
    <t>Foss_Hydrogen</t>
  </si>
  <si>
    <t>LAM</t>
  </si>
  <si>
    <t>MAF</t>
  </si>
  <si>
    <t>OECD</t>
  </si>
  <si>
    <t>REF</t>
  </si>
  <si>
    <t>ASIA</t>
  </si>
  <si>
    <t>Cumulated installed GW</t>
  </si>
  <si>
    <t>ICEV</t>
  </si>
  <si>
    <t>PHEV_PM_Gr-LMO</t>
  </si>
  <si>
    <t>PHEV_Ind_Gr-LMO</t>
  </si>
  <si>
    <t>PHEV_PM_Gr-NMC</t>
  </si>
  <si>
    <t>PHEV_Ind_Gr-NMC</t>
  </si>
  <si>
    <t>PHEV_PM_Gr-LMFP</t>
  </si>
  <si>
    <t>PHEV_Ind_Gr-LMFP</t>
  </si>
  <si>
    <t>PHEV_PM_Gr-NCA</t>
  </si>
  <si>
    <t>PHEV_Ind_Gr-NCA</t>
  </si>
  <si>
    <t>PHEV_PM_Gr-LFP</t>
  </si>
  <si>
    <t>PHEV_Ind_Gr-LFP</t>
  </si>
  <si>
    <t>PHEV_PM_Na-ion</t>
  </si>
  <si>
    <t>PHEV_Ind_Na-ion</t>
  </si>
  <si>
    <t>BEV_PM_Gr-LMO</t>
  </si>
  <si>
    <t>BEV_Ind_Gr-LMO</t>
  </si>
  <si>
    <t>BEV_PM_Gr-NMC</t>
  </si>
  <si>
    <t>BEV_Ind_Gr-NMC</t>
  </si>
  <si>
    <t>BEV_PM_Gr-LMFP</t>
  </si>
  <si>
    <t>BEV_Ind_Gr-LMFP</t>
  </si>
  <si>
    <t>BEV_PM_Gr-NCA</t>
  </si>
  <si>
    <t>BEV_Ind_Gr-NCA</t>
  </si>
  <si>
    <t>BEV_PM_Gr-LFP</t>
  </si>
  <si>
    <t>BEV_Ind_Gr-LFP</t>
  </si>
  <si>
    <t>BEV_PM_Na-ion</t>
  </si>
  <si>
    <t>BEV_Ind_Na-ion</t>
  </si>
  <si>
    <t>Vehicle_Type</t>
  </si>
  <si>
    <t>PHEV_PM_Cu_Gr-LMO</t>
  </si>
  <si>
    <t>PHEV_Ind_Cu_Gr-LMO</t>
  </si>
  <si>
    <t>PHEV_PM_Al_Gr-LMO</t>
  </si>
  <si>
    <t>PHEV_Ind_Al_Gr-LMO</t>
  </si>
  <si>
    <t>PHEV_PM_Cu_Gr-NMC(111)</t>
  </si>
  <si>
    <t>PHEV_Ind_Cu_Gr-NMC(111)</t>
  </si>
  <si>
    <t>PHEV_PM_Al_Gr-NMC(111)</t>
  </si>
  <si>
    <t>PHEV_Ind_Al_Gr-NMC(111)</t>
  </si>
  <si>
    <t>PHEV_PM_Cu_Gr-NMC(433)</t>
  </si>
  <si>
    <t>PHEV_Ind_Cu_Gr-NMC(433)</t>
  </si>
  <si>
    <t>PHEV_PM_Al_Gr-NMC(433)</t>
  </si>
  <si>
    <t>PHEV_Ind_Al_Gr-NMC(433)</t>
  </si>
  <si>
    <t>PHEV_PM_Cu_Gr-NMC(532)</t>
  </si>
  <si>
    <t>PHEV_Ind_Cu_Gr-NMC(532)</t>
  </si>
  <si>
    <t>PHEV_PM_Al_Gr-NMC(532)</t>
  </si>
  <si>
    <t>PHEV_Ind_Al_Gr-NMC(532)</t>
  </si>
  <si>
    <t>PHEV_PM_Cu_Gr-NMC(622)</t>
  </si>
  <si>
    <t>PHEV_Ind_Cu_Gr-NMC(622)</t>
  </si>
  <si>
    <t>PHEV_PM_Al_Gr-NMC(622)</t>
  </si>
  <si>
    <t>PHEV_Ind_Al_Gr-NMC(622)</t>
  </si>
  <si>
    <t>PHEV_PM_Cu_Gr-NMC(811)</t>
  </si>
  <si>
    <t>PHEV_Ind_Cu_Gr-NMC(811)</t>
  </si>
  <si>
    <t>PHEV_PM_Al_Gr-NMC(811)</t>
  </si>
  <si>
    <t>PHEV_Ind_Al_Gr-NMC(811)</t>
  </si>
  <si>
    <t>PHEV_PM_Cu_Gr-LMFP</t>
  </si>
  <si>
    <t>PHEV_Ind_Cu_Gr-LMFP</t>
  </si>
  <si>
    <t>PHEV_PM_Al_Gr-LMFP</t>
  </si>
  <si>
    <t>PHEV_Ind_Al_Gr-LMFP</t>
  </si>
  <si>
    <t>PHEV_PM_Cu_Gr-NCA95</t>
  </si>
  <si>
    <t>PHEV_Ind_Cu_Gr-NCA95</t>
  </si>
  <si>
    <t>PHEV_PM_Al_Gr-NCA95</t>
  </si>
  <si>
    <t>PHEV_Ind_Al_Gr-NCA95</t>
  </si>
  <si>
    <t>PHEV_PM_Cu_Gr-NCA85</t>
  </si>
  <si>
    <t>PHEV_Ind_Cu_Gr-NCA85</t>
  </si>
  <si>
    <t>PHEV_PM_Al_Gr-NCA85</t>
  </si>
  <si>
    <t>PHEV_Ind_Al_Gr-NCA85</t>
  </si>
  <si>
    <t>PHEV_PM_Cu_Gr-LFP</t>
  </si>
  <si>
    <t>PHEV_Ind_Cu_Gr-LFP</t>
  </si>
  <si>
    <t>PHEV_PM_Al_Gr-LFP</t>
  </si>
  <si>
    <t>PHEV_Ind_Al_Gr-LFP</t>
  </si>
  <si>
    <t>PHEV_PM_Cu_Na-ion</t>
  </si>
  <si>
    <t>PHEV_Ind_Cu_Na-ion</t>
  </si>
  <si>
    <t>PHEV_PM_Al_Na-ion</t>
  </si>
  <si>
    <t>PHEV_Ind_Al_Na-ion</t>
  </si>
  <si>
    <t>BEV_PM_Cu_Gr-LMO</t>
  </si>
  <si>
    <t>BEV_Ind_Cu_Gr-LMO</t>
  </si>
  <si>
    <t>BEV_PM_Al_Gr-LMO</t>
  </si>
  <si>
    <t>BEV_Ind_Al_Gr-LMO</t>
  </si>
  <si>
    <t>BEV_PM_Cu_Gr-NMC(111)</t>
  </si>
  <si>
    <t>BEV_Ind_Cu_Gr-NMC(111)</t>
  </si>
  <si>
    <t>BEV_PM_Al_Gr-NMC(111)</t>
  </si>
  <si>
    <t>BEV_Ind_Al_Gr-NMC(111)</t>
  </si>
  <si>
    <t>BEV_PM_Cu_Gr-NMC(433)</t>
  </si>
  <si>
    <t>BEV_Ind_Cu_Gr-NMC(433)</t>
  </si>
  <si>
    <t>BEV_PM_Al_Gr-NMC(433)</t>
  </si>
  <si>
    <t>BEV_Ind_Al_Gr-NMC(433)</t>
  </si>
  <si>
    <t>BEV_PM_Cu_Gr-NMC(532)</t>
  </si>
  <si>
    <t>BEV_Ind_Cu_Gr-NMC(532)</t>
  </si>
  <si>
    <t>BEV_PM_Al_Gr-NMC(532)</t>
  </si>
  <si>
    <t>BEV_Ind_Al_Gr-NMC(532)</t>
  </si>
  <si>
    <t>BEV_PM_Cu_Gr-NMC(622)</t>
  </si>
  <si>
    <t>BEV_Ind_Cu_Gr-NMC(622)</t>
  </si>
  <si>
    <t>BEV_PM_Al_Gr-NMC(622)</t>
  </si>
  <si>
    <t>BEV_Ind_Al_Gr-NMC(622)</t>
  </si>
  <si>
    <t>BEV_PM_Cu_Gr-NMC(811)</t>
  </si>
  <si>
    <t>BEV_Ind_Cu_Gr-NMC(811)</t>
  </si>
  <si>
    <t>BEV_PM_Al_Gr-NMC(811)</t>
  </si>
  <si>
    <t>BEV_Ind_Al_Gr-NMC(811)</t>
  </si>
  <si>
    <t>BEV_PM_Cu_Gr-LMFP</t>
  </si>
  <si>
    <t>BEV_Ind_Cu_Gr-LMFP</t>
  </si>
  <si>
    <t>BEV_PM_Al_Gr-LMFP</t>
  </si>
  <si>
    <t>BEV_Ind_Al_Gr-LMFP</t>
  </si>
  <si>
    <t>BEV_PM_Cu_Gr-NCA95</t>
  </si>
  <si>
    <t>BEV_Ind_Cu_Gr-NCA95</t>
  </si>
  <si>
    <t>BEV_PM_Al_Gr-NCA95</t>
  </si>
  <si>
    <t>BEV_Ind_Al_Gr-NCA95</t>
  </si>
  <si>
    <t>BEV_PM_Cu_Gr-NCA85</t>
  </si>
  <si>
    <t>BEV_Ind_Cu_Gr-NCA85</t>
  </si>
  <si>
    <t>BEV_PM_Al_Gr-NCA85</t>
  </si>
  <si>
    <t>BEV_Ind_Al_Gr-NCA85</t>
  </si>
  <si>
    <t>BEV_PM_Cu_Gr-LFP</t>
  </si>
  <si>
    <t>BEV_Ind_Cu_Gr-LFP</t>
  </si>
  <si>
    <t>BEV_PM_Al_Gr-LFP</t>
  </si>
  <si>
    <t>BEV_Ind_Al_Gr-LFP</t>
  </si>
  <si>
    <t>BEV_PM_Cu_Na-ion</t>
  </si>
  <si>
    <t>BEV_Ind_Cu_Na-ion</t>
  </si>
  <si>
    <t>BEV_PM_Al_Na-ion</t>
  </si>
  <si>
    <t>BEV_Ind_Al_Na-ion</t>
  </si>
  <si>
    <t>Other Sector Demand</t>
  </si>
  <si>
    <t>Storage Demand</t>
  </si>
  <si>
    <t>Network Demand</t>
  </si>
  <si>
    <t>EV Sector Demand</t>
  </si>
  <si>
    <t>Energy Sector Demand</t>
  </si>
  <si>
    <t>Production</t>
  </si>
  <si>
    <t>Convervative</t>
  </si>
  <si>
    <t>All</t>
  </si>
  <si>
    <t>Conservative</t>
  </si>
  <si>
    <t>Neutral</t>
  </si>
  <si>
    <t>Optimistic</t>
  </si>
  <si>
    <t>Material _recycling</t>
  </si>
  <si>
    <t>SSPs</t>
  </si>
  <si>
    <t>Recycling rate evolution in time by SSP</t>
  </si>
  <si>
    <t>Assumed like other REE</t>
  </si>
  <si>
    <t>(Wang et al., 2023)</t>
  </si>
  <si>
    <t>(Månberger &amp; Stenqvist, 2018)</t>
  </si>
  <si>
    <t>Initial_Recycling_Rate</t>
  </si>
  <si>
    <t>Initial recycling rate</t>
  </si>
  <si>
    <t>The recycling rates are considered linear between missing years</t>
  </si>
  <si>
    <t>The conservative recycling rates are supposed constant other the period</t>
  </si>
  <si>
    <t>The neutral scenario is based on the optimistic targets -20%</t>
  </si>
  <si>
    <t xml:space="preserve">For the optimistic scenario, the UE targets for recycling of metals in batteries are generalized for the world. The recycling of REE metals in motors are supposed to follow the lithium targets. </t>
  </si>
  <si>
    <t xml:space="preserve">The material recycling scenario (optimistic, neutral, conservative) corresponding to the chosen SSP are derived from the Wang et al analysis of 2022. </t>
  </si>
  <si>
    <t>Hypothesis for recycling evolution</t>
  </si>
  <si>
    <t>Recycling_Rates</t>
  </si>
  <si>
    <t>Recycling rates in 2020 for metals used in electric vehicles, in percentage</t>
  </si>
  <si>
    <t>Hypothesis of evolution of recycling rates until 2050, according to the chosen SSP scenario</t>
  </si>
  <si>
    <t>Yellow spreadsheets represent data used to calculate mining constraints</t>
  </si>
  <si>
    <t>Recycling_2020_Rates</t>
  </si>
  <si>
    <t>Månberger, A., &amp; Stenqvist, B. (2018). Global metal flows in the renewable energy transition : Exploring the effects of substitutes, technological mix and development. Energy Policy, 119, 226‑241. https://doi.org/10.1016/j.enpol.2018.04.056</t>
  </si>
  <si>
    <t>/</t>
  </si>
  <si>
    <t>(Wang et al., 2022)</t>
  </si>
  <si>
    <t>Wang, P., Chen, W.-Q., Cui, X., Li, J., Li, W., Wang, C., Cai, W., &amp; Geng, X. (2022). Critical mineral constraints in global renewable scenarios under 1.5 °C target. Environmental Research Letters, 17(12), 125004. https://doi.org/10.1088/1748-9326/aca4ea</t>
  </si>
  <si>
    <t>Recycling_Evolution</t>
  </si>
  <si>
    <t xml:space="preserve">The material recycling scenario (optimistic, neutral, conservative) corresponding to the chosen SSP are derived from the Wang et al analysis of 2022, see Table 2. </t>
  </si>
  <si>
    <t>(Union européenne, 2023)</t>
  </si>
  <si>
    <t>Union européenne. (2023). Règlement (UE) 2023/1542 du Parlement européen et du Conseil du 12 juillet 2023 relatif aux batteries et aux déchets de batteries, modifiant la directive 2008/98/CE et le règlement (UE) 2019/1020, et abrogeant la directive 2006/66/CE (Texte présentant de l'intérêt pour l'EEE). Journal officiel de l’Union européenne, L191, 1–117. http://data.europa.eu/eli/reg/2023/1542/oj</t>
  </si>
  <si>
    <t xml:space="preserve">For the optimistic scenario, the UE targets for recycling of metals in batteries are generalized for the world. The recycling of REE metals in motors are supposed to follow the lithium targets (their actual recycling rate being similar, and known technologies of recycling show potentially high recycling rates in the future). </t>
  </si>
  <si>
    <t>Spreadsheet_name</t>
  </si>
  <si>
    <t>Recycling_rate</t>
  </si>
  <si>
    <t>Rest of the economy</t>
  </si>
  <si>
    <t>Storage</t>
  </si>
  <si>
    <t>Grid Network</t>
  </si>
  <si>
    <t>Electric Vehicles</t>
  </si>
  <si>
    <t>Power plants</t>
  </si>
  <si>
    <t>Sector</t>
  </si>
  <si>
    <t>Production capacity</t>
  </si>
  <si>
    <t>Min and Max</t>
  </si>
  <si>
    <t>Min</t>
  </si>
  <si>
    <t>Relative excess</t>
  </si>
  <si>
    <t xml:space="preserve">   Max</t>
  </si>
  <si>
    <t xml:space="preserve">  Overshoot</t>
  </si>
  <si>
    <t xml:space="preserve">  Societal effort necessary</t>
  </si>
  <si>
    <t xml:space="preserve">   No overshoot</t>
  </si>
  <si>
    <t>No data</t>
  </si>
  <si>
    <t>Initial scenario  SSP1-2-4-5</t>
  </si>
  <si>
    <t>Optimized scenario  SSP1-2-4-5</t>
  </si>
  <si>
    <t>Mining capacity</t>
  </si>
  <si>
    <t>Fig 1. Cumulated_Demand</t>
  </si>
  <si>
    <t>Fig 2. Annual_Demand</t>
  </si>
  <si>
    <t>Fig 2. Prod_Results</t>
  </si>
  <si>
    <t>Fig 4. EV_Sales</t>
  </si>
  <si>
    <t>Initial relative excess in tons of the demand in comparison to the constraint</t>
  </si>
  <si>
    <t>Logarithmic normalisation for the Heatmap representation</t>
  </si>
  <si>
    <t>Blue spreadsheets represent study results</t>
  </si>
  <si>
    <t>Table of content</t>
  </si>
  <si>
    <t>For any additionnal information on the study, please contact the author, Pénélope Bieuville, at : penelope.bieuville@gmail.com</t>
  </si>
  <si>
    <t>Global cumulated metal demand in tons from 2020 to 2050 per metal and economic sector aggregates, in the initial and optimized IMAGE SSP1-26 scenario</t>
  </si>
  <si>
    <t>Global annual metal demand in tons per year for decades from 2020 to 2050 per metal and economic sector aggregates, in the initial and optimized IMAGE SSP1-26 scenario</t>
  </si>
  <si>
    <t>Global primary and secondary mining capacity in tons per year for decades from 2020 to 2050 per metal, in the initial and optimized IMAGE SSP1-26 scenario</t>
  </si>
  <si>
    <t>Fig 3. Power_Capacity</t>
  </si>
  <si>
    <t>Cumulated power capacity per IAM regions and energy sources for decades from 2020 to 2050, in the initial and optimized IMAGE SSP1-26 scenario</t>
  </si>
  <si>
    <t>Global annual EV sales per year from 2020 to 2050, in the initial and optimized IMAGE SSP1-26 scenario</t>
  </si>
  <si>
    <t xml:space="preserve">Relative excess in metal demand (cumulated or annual) in comparison to metal constraints (resources, reserves, or mining capacity) for the marker IAM of SSP1, SSP2, SSP4 and SSP5, for RCP 2.6. </t>
  </si>
  <si>
    <r>
      <t xml:space="preserve">Supplementary data 2/2, from :
Metal bottlenecks along energy transitions call for technology flexibility and sobriety
</t>
    </r>
    <r>
      <rPr>
        <sz val="11"/>
        <color theme="1"/>
        <rFont val="Calibri"/>
        <family val="2"/>
        <scheme val="minor"/>
      </rPr>
      <t>by Pénélope Bieuville, Guillaume Majeau Bettez and Anne de Bortoli</t>
    </r>
  </si>
  <si>
    <t>MiningCapacity_Calcul</t>
  </si>
  <si>
    <t>International Tin Association. (2018). Tin for the future: Introduction to the tin market and the International Tin Association. https://www.internationaltin.org/reports/tin-for-the-future/</t>
  </si>
  <si>
    <t>(International Tin Association, 2018)</t>
  </si>
  <si>
    <t>GCAM4_SSP4-26</t>
  </si>
  <si>
    <t>MESSAGE-GLOBIOM_SSP2-26</t>
  </si>
  <si>
    <t>REMIND-MAGPIE_SSP5-26</t>
  </si>
  <si>
    <t>IMAGE_SSP1-26</t>
  </si>
  <si>
    <t>Modelisation type</t>
  </si>
  <si>
    <t>Init</t>
  </si>
  <si>
    <t>Opti</t>
  </si>
  <si>
    <t>Secondary_Production</t>
  </si>
  <si>
    <t>Primary_Production</t>
  </si>
  <si>
    <t xml:space="preserve">SSP: </t>
  </si>
  <si>
    <t>(USGS, 2025)</t>
  </si>
  <si>
    <t>&gt;130000000</t>
  </si>
  <si>
    <t>&gt;12000000000</t>
  </si>
  <si>
    <t>&gt;17000000</t>
  </si>
  <si>
    <t>&gt;4200000</t>
  </si>
  <si>
    <t>&gt;63000000</t>
  </si>
  <si>
    <t>&gt;70000000</t>
  </si>
  <si>
    <t>Bauxite</t>
  </si>
  <si>
    <t>Resources estimated sufficient</t>
  </si>
  <si>
    <t>Mining flow</t>
  </si>
  <si>
    <t>(USGS, 2021)</t>
  </si>
  <si>
    <t>Refinery production</t>
  </si>
  <si>
    <t>Mine production</t>
  </si>
  <si>
    <t>U.S. Geological Survey, 2021, Mineral commodity summaries 2021: U.S. Geological Survey, 200 p., https://doi.org/10.3133/mcs2021.</t>
  </si>
  <si>
    <t>U.S. Geological Survey, 2025, Mineral commodity summaries 2025 (ver. 1.2, March 2025): U.S. Geological Survey, 212 p., https://doi.org/10.3133/mcs2025</t>
  </si>
  <si>
    <t>Resources (estimated)</t>
  </si>
  <si>
    <t>Reserves (estimated)</t>
  </si>
  <si>
    <t>Production 2020 world</t>
  </si>
  <si>
    <t>RR_Mining_Refining</t>
  </si>
  <si>
    <t>RR_Refining</t>
  </si>
  <si>
    <t>(Kavlak and Graedel, 2013)</t>
  </si>
  <si>
    <t>Confidence level</t>
  </si>
  <si>
    <t>Condifence level</t>
  </si>
  <si>
    <t>Low</t>
  </si>
  <si>
    <t>Medium</t>
  </si>
  <si>
    <t>U.S. Geological Survey (USGS). Historical Statistics for Mineral and Material Commodities in the United States. Available online: https://minerals.usgs.gov/minerals/pubs/historical-statistics/ (accessed on 1 October 2017)</t>
  </si>
  <si>
    <t>(USGS, 2017)</t>
  </si>
  <si>
    <t>(Watari et al., 2018; USGS, 2017)</t>
  </si>
  <si>
    <t>(USGS, 2025 ; Lundaev et al., 2023)</t>
  </si>
  <si>
    <t>By-product</t>
  </si>
  <si>
    <t>By-product flow</t>
  </si>
  <si>
    <t>Host flow</t>
  </si>
  <si>
    <t>Mine</t>
  </si>
  <si>
    <t>Refined</t>
  </si>
  <si>
    <t>0.3% Cd content in Zn ores</t>
  </si>
  <si>
    <t>(International Cadmium Association, 2021)</t>
  </si>
  <si>
    <t>24.70 ppm contained Ge in Zinc</t>
  </si>
  <si>
    <t>Zinc, Copper</t>
  </si>
  <si>
    <t>50 ppm Ga content in bauxite (ICMLR, 2016), 40% Al in Bauxite</t>
  </si>
  <si>
    <t>200 to 380 ppm refined recurable Se from Cu (mean value taken)</t>
  </si>
  <si>
    <t>0.05% Te content in copper</t>
  </si>
  <si>
    <t>Prod Beta</t>
  </si>
  <si>
    <t>Prod IEA</t>
  </si>
  <si>
    <t>Prod by-product</t>
  </si>
  <si>
    <t>International Cadmium Association. (2021, January). Report on worldwide cadmium production and trade 2020. International Cadmium Association. https://www.cadmium.org/wp-content/uploads/2021/11/icda-report-on-worldwide-cadmium-production-and-trade-2020.pdf</t>
  </si>
  <si>
    <t>(Lu and al., 2017)</t>
  </si>
  <si>
    <t>(Frenzel and al., 2014)</t>
  </si>
  <si>
    <t>(Lundaev and al., 2023)</t>
  </si>
  <si>
    <t>(Stifner and al., 2024)</t>
  </si>
  <si>
    <t>Lu, F., Xiao, T., Lin, J., Ning,Z., Long, Q., Xiao, L., Huang,F., Wang, W., Xiao, Q., Lan, X., Chen, H., 2017. Resources and extraction of gallium: A review. Hydrometall. 174, 105–115. https://doi.org/10.1016/j.hydromet.2017.10.010.</t>
  </si>
  <si>
    <t>(Frenzel et al, 2014)</t>
  </si>
  <si>
    <t>(Lundaev et al, 2023; Frenzel et al, 2016; Lu et al. 2017)</t>
  </si>
  <si>
    <t>(Stifner et al, 2024)</t>
  </si>
  <si>
    <t>(Kavlak et Graedel, 2013)</t>
  </si>
  <si>
    <t>(Frenzel et al, 2016)</t>
  </si>
  <si>
    <t>Frenzel, M., Ketris, M. P., Seifert, T., &amp; Gutzmer, J. (2016). On the current and future availability of gallium. Resources Policy, 47, 38‑50. https://doi.org/10.1016/j.resourpol.2015.11.005</t>
  </si>
  <si>
    <t>Frenzel, M., Ketris, M. P., &amp; Gutzmer, J. (2014). On the geological availability of germanium. Mineralium Deposita, 49(4), 471‑486. https://doi.org/10.1007/s00126-013-0506-z</t>
  </si>
  <si>
    <t>Stiftner, R., Weber, L., &amp; Rechberger, H. (2024). Methodology for a better estimation of the reserves and resources of minor metals exemplified by selenium in different copper deposit types. Mineral Economics, 37(3), 413‑432. https://doi.org/10.1007/s13563-023-00384-0</t>
  </si>
  <si>
    <t>Kavlak, G., &amp; Graedel, T. E. (2013). Global anthropogenic tellurium cycles for 1940–2010. Resources, Conservation and Recycling, 76, 21‑26. https://doi.org/10.1016/j.resconrec.2013.04.007</t>
  </si>
  <si>
    <t>By-product content</t>
  </si>
  <si>
    <t>By-product ratio content</t>
  </si>
  <si>
    <t>Future prod hypothesis</t>
  </si>
  <si>
    <t>(By-product Zn, Cu)</t>
  </si>
  <si>
    <t>Hypothesis, same rate than zirconium</t>
  </si>
  <si>
    <t>Initial scenario</t>
  </si>
  <si>
    <t>Optimized scenario</t>
  </si>
  <si>
    <t>AIM..CGE</t>
  </si>
  <si>
    <t>GCAM4</t>
  </si>
  <si>
    <t>IMAGE</t>
  </si>
  <si>
    <t>MESSAGE</t>
  </si>
  <si>
    <t>REMIND</t>
  </si>
  <si>
    <t>WITCH</t>
  </si>
  <si>
    <t>Baseline</t>
  </si>
  <si>
    <t>SSP:</t>
  </si>
  <si>
    <t>RCP:</t>
  </si>
  <si>
    <t>vehicle sold/yr</t>
  </si>
  <si>
    <t>2018</t>
  </si>
  <si>
    <t>2019</t>
  </si>
  <si>
    <t>2021</t>
  </si>
  <si>
    <t>2022</t>
  </si>
  <si>
    <t>2023</t>
  </si>
  <si>
    <t>2024</t>
  </si>
  <si>
    <t>2025</t>
  </si>
  <si>
    <t>2026</t>
  </si>
  <si>
    <t>2027</t>
  </si>
  <si>
    <t>2028</t>
  </si>
  <si>
    <t>2029</t>
  </si>
  <si>
    <t>2031</t>
  </si>
  <si>
    <t>2032</t>
  </si>
  <si>
    <t>2033</t>
  </si>
  <si>
    <t>2034</t>
  </si>
  <si>
    <t>2035</t>
  </si>
  <si>
    <t>2036</t>
  </si>
  <si>
    <t>2037</t>
  </si>
  <si>
    <t>2038</t>
  </si>
  <si>
    <t>2039</t>
  </si>
  <si>
    <t>2041</t>
  </si>
  <si>
    <t>2042</t>
  </si>
  <si>
    <t>2043</t>
  </si>
  <si>
    <t>2044</t>
  </si>
  <si>
    <t>2045</t>
  </si>
  <si>
    <t>2046</t>
  </si>
  <si>
    <t>2047</t>
  </si>
  <si>
    <t>2048</t>
  </si>
  <si>
    <t>2049</t>
  </si>
  <si>
    <t>Fig 5. Heatmap_RCP2.6</t>
  </si>
  <si>
    <t>Production in 2020 by metal in tons by year, with specification of the mining flow considered</t>
  </si>
  <si>
    <t xml:space="preserve">IEA estimation of production between 2020 and 2040 in tons per year for cobalt, copper, nickel and lithium. Beta projection used between 2040 and 2050. </t>
  </si>
  <si>
    <t>By-product content hypothesis from the major host for cadmium, gallium, germanium, indium, selenium and tellurium</t>
  </si>
  <si>
    <t>Fig 6. Heatmap_110_models</t>
  </si>
  <si>
    <t>Heatmap comparing metal availability risks under different supply constraints in the initial and the optimized scenario. For each IAM model and SSP-RCP scenarios, an overshoot score is calculated by adding 1 for each metal exceeding a supply constraint (reserves, resources, mining capacity by decade). Overshoots are not counted when more than 90% of the annual or cumulated demand originates from the rest of the economy.</t>
  </si>
  <si>
    <t>(Charpentier Poncelet et al., 2022)</t>
  </si>
  <si>
    <t>(Lundaev et al, 2023; Frenzel et al, 2016)</t>
  </si>
  <si>
    <t>50 ppm et 10 ppm In content in Zn et Cu 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</si>
</sst>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_-;\-* #,##0_-;_-* &quot;-&quot;??_-;_-@_-"/>
    <numFmt numFmtId="165" formatCode="_(* #,##0.00_);_(* \(#,##0.00\);_(* &quot;-&quot;??_);_(@_)"/>
    <numFmt numFmtId="166" formatCode="0.0%"/>
    <numFmt numFmtId="167" formatCode="_-* #,##0.00\ _€_-;\-* #,##0.00\ _€_-;_-* &quot;-&quot;??\ _€_-;_-@_-"/>
    <numFmt numFmtId="168" formatCode="0.0"/>
    <numFmt numFmtId="169" formatCode=";;;"/>
  </numFmts>
  <fonts count="22"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11"/>
      <name val="Calibri"/>
      <family val="2"/>
      <scheme val="minor"/>
    </font>
    <font>
      <i/>
      <sz val="11"/>
      <color theme="1"/>
      <name val="Calibri"/>
      <family val="2"/>
      <scheme val="minor"/>
    </font>
    <font>
      <sz val="8"/>
      <name val="Times New Roman"/>
      <family val="1"/>
    </font>
    <font>
      <b/>
      <sz val="11"/>
      <name val="Calibri"/>
      <family val="2"/>
      <scheme val="minor"/>
    </font>
    <font>
      <sz val="11"/>
      <color rgb="FF0070C0"/>
      <name val="Calibri"/>
      <family val="2"/>
      <scheme val="minor"/>
    </font>
    <font>
      <sz val="12"/>
      <name val="Times New Roman"/>
      <family val="1"/>
    </font>
    <font>
      <sz val="10"/>
      <name val="Arial"/>
      <family val="2"/>
    </font>
    <font>
      <sz val="10"/>
      <color rgb="FF000000"/>
      <name val="Arial"/>
      <family val="2"/>
    </font>
    <font>
      <sz val="12"/>
      <color theme="1"/>
      <name val="Times New Roman"/>
      <family val="1"/>
    </font>
    <font>
      <vertAlign val="superscript"/>
      <sz val="12"/>
      <color theme="1"/>
      <name val="Times New Roman"/>
      <family val="1"/>
    </font>
    <font>
      <sz val="12"/>
      <color theme="1"/>
      <name val="Calibri"/>
      <family val="2"/>
      <scheme val="minor"/>
    </font>
    <font>
      <sz val="8"/>
      <name val="Times"/>
    </font>
    <font>
      <sz val="8"/>
      <name val="Times"/>
      <family val="1"/>
    </font>
    <font>
      <b/>
      <sz val="14"/>
      <color theme="1"/>
      <name val="Calibri"/>
      <family val="2"/>
      <scheme val="minor"/>
    </font>
    <font>
      <sz val="11"/>
      <color indexed="8"/>
      <name val="Calibri"/>
      <family val="2"/>
      <scheme val="minor"/>
    </font>
    <font>
      <sz val="12"/>
      <color rgb="FF000000"/>
      <name val="Calibri"/>
      <family val="2"/>
    </font>
    <font>
      <sz val="11"/>
      <color rgb="FF1B1B1B"/>
      <name val="Calibri"/>
      <family val="2"/>
      <scheme val="minor"/>
    </font>
  </fonts>
  <fills count="18">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59999389629810485"/>
        <bgColor indexed="64"/>
      </patternFill>
    </fill>
    <fill>
      <gradientFill degree="90">
        <stop position="0">
          <color theme="0"/>
        </stop>
        <stop position="1">
          <color theme="0"/>
        </stop>
      </gradientFill>
    </fill>
    <fill>
      <patternFill patternType="solid">
        <fgColor rgb="FFFFFFCC"/>
      </patternFill>
    </fill>
    <fill>
      <patternFill patternType="solid">
        <fgColor rgb="FFFFF8E5"/>
        <bgColor indexed="64"/>
      </patternFill>
    </fill>
    <fill>
      <patternFill patternType="solid">
        <fgColor theme="0" tint="-0.34998626667073579"/>
        <bgColor indexed="64"/>
      </patternFill>
    </fill>
    <fill>
      <patternFill patternType="solid">
        <fgColor theme="0" tint="-0.249977111117893"/>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top style="thin">
        <color auto="1"/>
      </top>
      <bottom style="thin">
        <color auto="1"/>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auto="1"/>
      </left>
      <right/>
      <top style="thin">
        <color auto="1"/>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medium">
        <color indexed="64"/>
      </top>
      <bottom/>
      <diagonal/>
    </border>
    <border>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medium">
        <color indexed="64"/>
      </right>
      <top style="thin">
        <color auto="1"/>
      </top>
      <bottom style="thin">
        <color auto="1"/>
      </bottom>
      <diagonal/>
    </border>
    <border>
      <left/>
      <right style="thin">
        <color auto="1"/>
      </right>
      <top/>
      <bottom style="thin">
        <color auto="1"/>
      </bottom>
      <diagonal/>
    </border>
    <border>
      <left style="medium">
        <color indexed="64"/>
      </left>
      <right style="medium">
        <color indexed="64"/>
      </right>
      <top style="thin">
        <color auto="1"/>
      </top>
      <bottom style="medium">
        <color indexed="64"/>
      </bottom>
      <diagonal/>
    </border>
    <border>
      <left style="thin">
        <color auto="1"/>
      </left>
      <right/>
      <top/>
      <bottom style="thin">
        <color auto="1"/>
      </bottom>
      <diagonal/>
    </border>
    <border>
      <left style="thin">
        <color indexed="64"/>
      </left>
      <right/>
      <top/>
      <bottom/>
      <diagonal/>
    </border>
    <border>
      <left/>
      <right style="thin">
        <color auto="1"/>
      </right>
      <top/>
      <bottom style="medium">
        <color indexed="64"/>
      </bottom>
      <diagonal/>
    </border>
    <border>
      <left style="thin">
        <color indexed="64"/>
      </left>
      <right style="thin">
        <color indexed="64"/>
      </right>
      <top/>
      <bottom style="medium">
        <color indexed="64"/>
      </bottom>
      <diagonal/>
    </border>
    <border>
      <left style="thin">
        <color auto="1"/>
      </left>
      <right/>
      <top/>
      <bottom style="medium">
        <color indexed="64"/>
      </bottom>
      <diagonal/>
    </border>
    <border>
      <left style="medium">
        <color indexed="64"/>
      </left>
      <right style="medium">
        <color indexed="64"/>
      </right>
      <top style="medium">
        <color indexed="64"/>
      </top>
      <bottom style="thin">
        <color auto="1"/>
      </bottom>
      <diagonal/>
    </border>
    <border>
      <left style="thin">
        <color indexed="64"/>
      </left>
      <right style="medium">
        <color indexed="64"/>
      </right>
      <top/>
      <bottom style="thin">
        <color indexed="64"/>
      </bottom>
      <diagonal/>
    </border>
    <border>
      <left style="medium">
        <color indexed="64"/>
      </left>
      <right style="medium">
        <color indexed="64"/>
      </right>
      <top style="thin">
        <color auto="1"/>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auto="1"/>
      </right>
      <top/>
      <bottom/>
      <diagonal/>
    </border>
    <border>
      <left style="thin">
        <color auto="1"/>
      </left>
      <right style="medium">
        <color indexed="64"/>
      </right>
      <top/>
      <bottom/>
      <diagonal/>
    </border>
  </borders>
  <cellStyleXfs count="13">
    <xf numFmtId="0" fontId="0" fillId="0" borderId="0"/>
    <xf numFmtId="43"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xf numFmtId="0" fontId="7" fillId="0" borderId="0"/>
    <xf numFmtId="0" fontId="12" fillId="0" borderId="0"/>
    <xf numFmtId="165" fontId="16" fillId="0" borderId="0" applyFont="0" applyFill="0" applyBorder="0" applyAlignment="0" applyProtection="0"/>
    <xf numFmtId="0" fontId="17" fillId="0" borderId="0"/>
    <xf numFmtId="0" fontId="19" fillId="0" borderId="0"/>
    <xf numFmtId="0" fontId="1" fillId="14" borderId="28" applyNumberFormat="0" applyFont="0" applyAlignment="0" applyProtection="0"/>
    <xf numFmtId="0" fontId="1" fillId="0" borderId="0"/>
    <xf numFmtId="0" fontId="19" fillId="0" borderId="0"/>
    <xf numFmtId="43" fontId="1" fillId="0" borderId="0" applyFont="0" applyFill="0" applyBorder="0" applyAlignment="0" applyProtection="0"/>
  </cellStyleXfs>
  <cellXfs count="347">
    <xf numFmtId="0" fontId="0" fillId="0" borderId="0" xfId="0"/>
    <xf numFmtId="0" fontId="0" fillId="0" borderId="1" xfId="0" applyBorder="1"/>
    <xf numFmtId="164" fontId="0" fillId="0" borderId="1" xfId="1" applyNumberFormat="1" applyFont="1" applyBorder="1"/>
    <xf numFmtId="0" fontId="0" fillId="0" borderId="1" xfId="0" applyBorder="1" applyAlignment="1">
      <alignment horizontal="center"/>
    </xf>
    <xf numFmtId="0" fontId="2" fillId="3" borderId="1" xfId="0" applyFont="1" applyFill="1" applyBorder="1"/>
    <xf numFmtId="9" fontId="0" fillId="0" borderId="1" xfId="3" applyFont="1" applyBorder="1"/>
    <xf numFmtId="0" fontId="2" fillId="2" borderId="1" xfId="0" applyFont="1" applyFill="1" applyBorder="1" applyAlignment="1">
      <alignment horizontal="center" vertical="center"/>
    </xf>
    <xf numFmtId="0" fontId="0" fillId="0" borderId="5" xfId="0" applyBorder="1"/>
    <xf numFmtId="0" fontId="0" fillId="6" borderId="1" xfId="0" applyFill="1" applyBorder="1"/>
    <xf numFmtId="0" fontId="5" fillId="7" borderId="1" xfId="0" applyFont="1" applyFill="1" applyBorder="1"/>
    <xf numFmtId="9" fontId="0" fillId="7" borderId="1" xfId="3" applyFont="1" applyFill="1" applyBorder="1" applyAlignment="1">
      <alignment horizontal="center"/>
    </xf>
    <xf numFmtId="0" fontId="0" fillId="5" borderId="1" xfId="0" applyFill="1" applyBorder="1" applyAlignment="1">
      <alignment horizontal="right"/>
    </xf>
    <xf numFmtId="9" fontId="0" fillId="7" borderId="1" xfId="0" applyNumberFormat="1" applyFill="1" applyBorder="1" applyAlignment="1">
      <alignment horizontal="center"/>
    </xf>
    <xf numFmtId="0" fontId="0" fillId="8" borderId="1" xfId="0" applyFill="1" applyBorder="1" applyAlignment="1">
      <alignment horizontal="right"/>
    </xf>
    <xf numFmtId="9" fontId="0" fillId="7" borderId="1" xfId="3" applyFont="1" applyFill="1" applyBorder="1" applyAlignment="1">
      <alignment horizontal="center" vertical="center"/>
    </xf>
    <xf numFmtId="0" fontId="5" fillId="7" borderId="1" xfId="4" applyFont="1" applyFill="1" applyBorder="1" applyAlignment="1">
      <alignment horizontal="left"/>
    </xf>
    <xf numFmtId="0" fontId="0" fillId="9" borderId="1" xfId="0" applyFill="1" applyBorder="1" applyAlignment="1">
      <alignment horizontal="center"/>
    </xf>
    <xf numFmtId="0" fontId="2" fillId="9" borderId="1" xfId="0" applyFont="1" applyFill="1" applyBorder="1" applyAlignment="1">
      <alignment horizontal="center" vertical="top"/>
    </xf>
    <xf numFmtId="0" fontId="2" fillId="10" borderId="1" xfId="0" applyFont="1" applyFill="1" applyBorder="1" applyAlignment="1">
      <alignment horizontal="left" vertical="center"/>
    </xf>
    <xf numFmtId="164" fontId="0" fillId="0" borderId="1" xfId="0" applyNumberFormat="1" applyBorder="1" applyAlignment="1">
      <alignment horizontal="center" vertical="center"/>
    </xf>
    <xf numFmtId="164" fontId="0" fillId="0" borderId="1" xfId="1" applyNumberFormat="1" applyFont="1" applyBorder="1" applyAlignment="1">
      <alignment horizontal="right"/>
    </xf>
    <xf numFmtId="164" fontId="0" fillId="0" borderId="1" xfId="1" applyNumberFormat="1" applyFont="1" applyFill="1" applyBorder="1" applyAlignment="1">
      <alignment horizontal="right"/>
    </xf>
    <xf numFmtId="0" fontId="2" fillId="11" borderId="1" xfId="0" applyFont="1" applyFill="1" applyBorder="1" applyAlignment="1">
      <alignment horizontal="left"/>
    </xf>
    <xf numFmtId="164" fontId="1" fillId="7" borderId="1" xfId="1" applyNumberFormat="1" applyFont="1" applyFill="1" applyBorder="1"/>
    <xf numFmtId="9" fontId="0" fillId="0" borderId="0" xfId="3" applyFont="1"/>
    <xf numFmtId="0" fontId="0" fillId="8" borderId="1" xfId="0" applyFill="1" applyBorder="1" applyAlignment="1">
      <alignment horizontal="center"/>
    </xf>
    <xf numFmtId="0" fontId="2" fillId="6" borderId="1" xfId="0" applyFont="1" applyFill="1" applyBorder="1"/>
    <xf numFmtId="0" fontId="2" fillId="6" borderId="5" xfId="0" applyFont="1" applyFill="1" applyBorder="1"/>
    <xf numFmtId="0" fontId="2" fillId="10" borderId="1" xfId="0" applyFont="1" applyFill="1" applyBorder="1"/>
    <xf numFmtId="0" fontId="0" fillId="10" borderId="1" xfId="0" applyFill="1" applyBorder="1"/>
    <xf numFmtId="3" fontId="0" fillId="0" borderId="1" xfId="0" applyNumberFormat="1" applyBorder="1"/>
    <xf numFmtId="3" fontId="5" fillId="0" borderId="1" xfId="0" applyNumberFormat="1" applyFont="1" applyBorder="1"/>
    <xf numFmtId="9" fontId="0" fillId="0" borderId="0" xfId="0" applyNumberFormat="1"/>
    <xf numFmtId="3" fontId="9" fillId="0" borderId="1" xfId="0" applyNumberFormat="1" applyFont="1" applyBorder="1"/>
    <xf numFmtId="4" fontId="0" fillId="0" borderId="1" xfId="0" applyNumberFormat="1" applyBorder="1"/>
    <xf numFmtId="43" fontId="11" fillId="0" borderId="1" xfId="1" applyFont="1" applyBorder="1"/>
    <xf numFmtId="43" fontId="1" fillId="13" borderId="1" xfId="1" applyFont="1" applyFill="1" applyBorder="1" applyAlignment="1">
      <alignment horizontal="right" vertical="center"/>
    </xf>
    <xf numFmtId="3" fontId="13" fillId="0" borderId="1" xfId="0" applyNumberFormat="1" applyFont="1" applyBorder="1" applyAlignment="1">
      <alignment horizontal="right"/>
    </xf>
    <xf numFmtId="164" fontId="13" fillId="0" borderId="1" xfId="1" applyNumberFormat="1" applyFont="1" applyFill="1" applyBorder="1" applyAlignment="1">
      <alignment horizontal="right" vertical="center"/>
    </xf>
    <xf numFmtId="164" fontId="13" fillId="0" borderId="1" xfId="1" applyNumberFormat="1" applyFont="1" applyBorder="1"/>
    <xf numFmtId="49" fontId="14" fillId="0" borderId="1" xfId="4" applyNumberFormat="1" applyFont="1" applyBorder="1" applyAlignment="1">
      <alignment horizontal="center"/>
    </xf>
    <xf numFmtId="0" fontId="15" fillId="0" borderId="0" xfId="0" applyFont="1" applyAlignment="1">
      <alignment horizontal="center"/>
    </xf>
    <xf numFmtId="0" fontId="15" fillId="0" borderId="1" xfId="0" applyFont="1" applyBorder="1" applyAlignment="1">
      <alignment horizontal="center"/>
    </xf>
    <xf numFmtId="0" fontId="5" fillId="0" borderId="1" xfId="0" applyFont="1" applyBorder="1"/>
    <xf numFmtId="164" fontId="0" fillId="0" borderId="0" xfId="1" applyNumberFormat="1" applyFont="1"/>
    <xf numFmtId="3" fontId="0" fillId="0" borderId="0" xfId="0" applyNumberFormat="1"/>
    <xf numFmtId="4" fontId="0" fillId="0" borderId="0" xfId="0" applyNumberFormat="1"/>
    <xf numFmtId="3" fontId="5" fillId="0" borderId="0" xfId="0" applyNumberFormat="1" applyFont="1"/>
    <xf numFmtId="0" fontId="0" fillId="7" borderId="1" xfId="0" applyFill="1" applyBorder="1"/>
    <xf numFmtId="0" fontId="0" fillId="7" borderId="1" xfId="4" applyFont="1" applyFill="1" applyBorder="1" applyAlignment="1">
      <alignment horizontal="left"/>
    </xf>
    <xf numFmtId="4" fontId="0" fillId="7" borderId="1" xfId="0" applyNumberFormat="1" applyFill="1" applyBorder="1"/>
    <xf numFmtId="3" fontId="0" fillId="7" borderId="1" xfId="0" applyNumberFormat="1" applyFill="1" applyBorder="1" applyAlignment="1">
      <alignment horizontal="left"/>
    </xf>
    <xf numFmtId="9" fontId="0" fillId="0" borderId="1" xfId="0" applyNumberFormat="1" applyBorder="1"/>
    <xf numFmtId="9" fontId="0" fillId="5" borderId="1" xfId="0" applyNumberFormat="1" applyFill="1" applyBorder="1"/>
    <xf numFmtId="0" fontId="6" fillId="0" borderId="1" xfId="0" applyFont="1" applyBorder="1" applyAlignment="1">
      <alignment horizontal="center"/>
    </xf>
    <xf numFmtId="9" fontId="0" fillId="7" borderId="1" xfId="0" applyNumberFormat="1" applyFill="1" applyBorder="1"/>
    <xf numFmtId="166" fontId="0" fillId="7" borderId="1" xfId="0" applyNumberFormat="1" applyFill="1" applyBorder="1"/>
    <xf numFmtId="9" fontId="0" fillId="7" borderId="1" xfId="0" applyNumberFormat="1" applyFill="1" applyBorder="1" applyAlignment="1">
      <alignment horizontal="center" vertical="center"/>
    </xf>
    <xf numFmtId="0" fontId="0" fillId="9" borderId="1" xfId="0" applyFill="1" applyBorder="1"/>
    <xf numFmtId="0" fontId="2" fillId="9" borderId="1" xfId="0" applyFont="1" applyFill="1" applyBorder="1" applyAlignment="1">
      <alignment vertical="center"/>
    </xf>
    <xf numFmtId="43" fontId="0" fillId="0" borderId="1" xfId="1" applyFont="1" applyBorder="1" applyAlignment="1">
      <alignment horizontal="right"/>
    </xf>
    <xf numFmtId="0" fontId="2" fillId="9" borderId="1" xfId="0" applyFont="1" applyFill="1" applyBorder="1"/>
    <xf numFmtId="43" fontId="0" fillId="0" borderId="1" xfId="1" applyFont="1" applyBorder="1"/>
    <xf numFmtId="167" fontId="0" fillId="0" borderId="1" xfId="0" applyNumberFormat="1" applyBorder="1"/>
    <xf numFmtId="0" fontId="2" fillId="0" borderId="1" xfId="0" applyFont="1" applyBorder="1"/>
    <xf numFmtId="0" fontId="0" fillId="0" borderId="0" xfId="0" applyAlignment="1">
      <alignment horizontal="center"/>
    </xf>
    <xf numFmtId="0" fontId="0" fillId="0" borderId="4" xfId="0" applyBorder="1"/>
    <xf numFmtId="0" fontId="3" fillId="0" borderId="10" xfId="2" applyBorder="1" applyAlignment="1">
      <alignment vertical="center"/>
    </xf>
    <xf numFmtId="0" fontId="3" fillId="0" borderId="12" xfId="2" applyBorder="1" applyAlignment="1">
      <alignment vertical="center"/>
    </xf>
    <xf numFmtId="0" fontId="3" fillId="0" borderId="14" xfId="2" applyBorder="1" applyAlignment="1">
      <alignment vertical="center"/>
    </xf>
    <xf numFmtId="0" fontId="0" fillId="0" borderId="15" xfId="0" applyBorder="1"/>
    <xf numFmtId="0" fontId="0" fillId="0" borderId="16" xfId="0" applyBorder="1"/>
    <xf numFmtId="164" fontId="5" fillId="0" borderId="1" xfId="1" applyNumberFormat="1" applyFont="1" applyBorder="1"/>
    <xf numFmtId="164" fontId="1" fillId="0" borderId="1" xfId="1" applyNumberFormat="1" applyFont="1" applyBorder="1"/>
    <xf numFmtId="10" fontId="0" fillId="0" borderId="1" xfId="3" applyNumberFormat="1" applyFont="1" applyBorder="1"/>
    <xf numFmtId="10" fontId="0" fillId="7" borderId="1" xfId="3" applyNumberFormat="1" applyFont="1" applyFill="1" applyBorder="1"/>
    <xf numFmtId="166" fontId="0" fillId="5" borderId="1" xfId="0" applyNumberFormat="1" applyFill="1" applyBorder="1"/>
    <xf numFmtId="0" fontId="0" fillId="5" borderId="1" xfId="0" applyFill="1" applyBorder="1" applyAlignment="1">
      <alignment horizontal="center"/>
    </xf>
    <xf numFmtId="9" fontId="6" fillId="7" borderId="1" xfId="3" applyFont="1" applyFill="1" applyBorder="1" applyAlignment="1">
      <alignment horizontal="center"/>
    </xf>
    <xf numFmtId="0" fontId="6" fillId="7" borderId="1" xfId="0" applyFont="1" applyFill="1" applyBorder="1" applyAlignment="1">
      <alignment horizontal="center"/>
    </xf>
    <xf numFmtId="4" fontId="5" fillId="7" borderId="1" xfId="0" applyNumberFormat="1" applyFont="1" applyFill="1" applyBorder="1"/>
    <xf numFmtId="3" fontId="5" fillId="7" borderId="1" xfId="0" applyNumberFormat="1" applyFont="1" applyFill="1" applyBorder="1" applyAlignment="1">
      <alignment horizontal="left"/>
    </xf>
    <xf numFmtId="166" fontId="0" fillId="7" borderId="1" xfId="0" applyNumberFormat="1" applyFill="1" applyBorder="1" applyAlignment="1">
      <alignment horizontal="center"/>
    </xf>
    <xf numFmtId="0" fontId="0" fillId="0" borderId="0" xfId="0" applyAlignment="1">
      <alignment horizontal="right"/>
    </xf>
    <xf numFmtId="0" fontId="10" fillId="0" borderId="5" xfId="0" applyFont="1" applyBorder="1"/>
    <xf numFmtId="0" fontId="0" fillId="0" borderId="1" xfId="0" applyBorder="1" applyAlignment="1">
      <alignment horizontal="left"/>
    </xf>
    <xf numFmtId="0" fontId="0" fillId="0" borderId="5" xfId="0" applyBorder="1" applyAlignment="1">
      <alignment horizontal="left"/>
    </xf>
    <xf numFmtId="0" fontId="2" fillId="5" borderId="1" xfId="0" applyFont="1" applyFill="1" applyBorder="1"/>
    <xf numFmtId="0" fontId="2" fillId="6" borderId="1" xfId="0" applyFont="1" applyFill="1" applyBorder="1" applyAlignment="1">
      <alignment horizontal="center" vertical="top"/>
    </xf>
    <xf numFmtId="0" fontId="2" fillId="10" borderId="1" xfId="0" applyFont="1" applyFill="1" applyBorder="1" applyAlignment="1">
      <alignment horizontal="center" vertical="top"/>
    </xf>
    <xf numFmtId="0" fontId="0" fillId="0" borderId="17" xfId="0" applyBorder="1"/>
    <xf numFmtId="0" fontId="0" fillId="0" borderId="19" xfId="0" applyBorder="1"/>
    <xf numFmtId="0" fontId="0" fillId="0" borderId="1" xfId="0" applyBorder="1" applyAlignment="1">
      <alignment wrapText="1"/>
    </xf>
    <xf numFmtId="0" fontId="0" fillId="7" borderId="17" xfId="0" applyFill="1" applyBorder="1"/>
    <xf numFmtId="0" fontId="0" fillId="7" borderId="0" xfId="0" applyFill="1"/>
    <xf numFmtId="0" fontId="0" fillId="7" borderId="20" xfId="0" applyFill="1" applyBorder="1"/>
    <xf numFmtId="0" fontId="0" fillId="7" borderId="18" xfId="0" applyFill="1" applyBorder="1"/>
    <xf numFmtId="0" fontId="0" fillId="7" borderId="21" xfId="0" applyFill="1" applyBorder="1"/>
    <xf numFmtId="43" fontId="0" fillId="7" borderId="0" xfId="1" applyFont="1" applyFill="1" applyBorder="1" applyAlignment="1">
      <alignment horizontal="right"/>
    </xf>
    <xf numFmtId="3" fontId="5" fillId="7" borderId="0" xfId="0" applyNumberFormat="1" applyFont="1" applyFill="1"/>
    <xf numFmtId="0" fontId="2" fillId="7" borderId="11" xfId="0" applyFont="1" applyFill="1" applyBorder="1"/>
    <xf numFmtId="0" fontId="0" fillId="0" borderId="11" xfId="0" applyBorder="1"/>
    <xf numFmtId="0" fontId="6" fillId="0" borderId="19" xfId="0" applyFont="1" applyBorder="1"/>
    <xf numFmtId="0" fontId="0" fillId="7" borderId="22" xfId="0" applyFill="1" applyBorder="1"/>
    <xf numFmtId="0" fontId="0" fillId="7" borderId="23" xfId="0" applyFill="1" applyBorder="1"/>
    <xf numFmtId="0" fontId="0" fillId="7" borderId="24" xfId="0" applyFill="1" applyBorder="1"/>
    <xf numFmtId="9" fontId="0" fillId="7" borderId="1" xfId="3" applyFont="1" applyFill="1" applyBorder="1"/>
    <xf numFmtId="9" fontId="0" fillId="0" borderId="1" xfId="0" applyNumberFormat="1" applyBorder="1" applyAlignment="1">
      <alignment horizontal="center"/>
    </xf>
    <xf numFmtId="0" fontId="6" fillId="4" borderId="1" xfId="0" applyFont="1" applyFill="1" applyBorder="1" applyAlignment="1">
      <alignment horizontal="right"/>
    </xf>
    <xf numFmtId="9" fontId="0" fillId="8" borderId="1" xfId="3" applyFont="1" applyFill="1" applyBorder="1" applyAlignment="1">
      <alignment horizontal="center"/>
    </xf>
    <xf numFmtId="164" fontId="0" fillId="0" borderId="1" xfId="1" applyNumberFormat="1" applyFont="1" applyFill="1" applyBorder="1" applyAlignment="1">
      <alignment horizontal="left"/>
    </xf>
    <xf numFmtId="0" fontId="1" fillId="0" borderId="1" xfId="0" applyFont="1" applyBorder="1" applyAlignment="1">
      <alignment horizontal="center"/>
    </xf>
    <xf numFmtId="0" fontId="2" fillId="2" borderId="1" xfId="0" applyFont="1" applyFill="1" applyBorder="1" applyAlignment="1">
      <alignment horizontal="left" vertical="center"/>
    </xf>
    <xf numFmtId="0" fontId="0" fillId="0" borderId="0" xfId="0" applyAlignment="1">
      <alignment wrapText="1"/>
    </xf>
    <xf numFmtId="3" fontId="5" fillId="7" borderId="1" xfId="0" applyNumberFormat="1" applyFont="1" applyFill="1" applyBorder="1"/>
    <xf numFmtId="0" fontId="5" fillId="7" borderId="0" xfId="0" applyFont="1" applyFill="1"/>
    <xf numFmtId="9" fontId="5" fillId="7" borderId="1" xfId="3" applyFont="1" applyFill="1" applyBorder="1"/>
    <xf numFmtId="9" fontId="5" fillId="7" borderId="1" xfId="0" applyNumberFormat="1" applyFont="1" applyFill="1" applyBorder="1"/>
    <xf numFmtId="9" fontId="5" fillId="7" borderId="1" xfId="0" applyNumberFormat="1" applyFont="1" applyFill="1" applyBorder="1" applyAlignment="1">
      <alignment horizontal="center"/>
    </xf>
    <xf numFmtId="10" fontId="0" fillId="5" borderId="1" xfId="0" applyNumberFormat="1" applyFill="1" applyBorder="1"/>
    <xf numFmtId="9" fontId="5" fillId="5" borderId="1" xfId="0" applyNumberFormat="1" applyFont="1" applyFill="1" applyBorder="1"/>
    <xf numFmtId="164" fontId="1" fillId="13" borderId="1" xfId="1" applyNumberFormat="1" applyFont="1" applyFill="1" applyBorder="1" applyAlignment="1">
      <alignment horizontal="right" vertical="center"/>
    </xf>
    <xf numFmtId="164" fontId="5" fillId="7" borderId="1" xfId="1" applyNumberFormat="1" applyFont="1" applyFill="1" applyBorder="1"/>
    <xf numFmtId="0" fontId="1" fillId="0" borderId="1" xfId="0" applyFont="1" applyBorder="1"/>
    <xf numFmtId="164" fontId="5" fillId="3" borderId="1" xfId="1" applyNumberFormat="1" applyFont="1" applyFill="1" applyBorder="1"/>
    <xf numFmtId="164" fontId="0" fillId="7" borderId="0" xfId="0" applyNumberFormat="1" applyFill="1"/>
    <xf numFmtId="43" fontId="2" fillId="2" borderId="1" xfId="1" applyFont="1" applyFill="1" applyBorder="1" applyAlignment="1">
      <alignment horizontal="center" vertical="center"/>
    </xf>
    <xf numFmtId="0" fontId="6" fillId="0" borderId="1" xfId="0" applyFont="1" applyBorder="1" applyAlignment="1">
      <alignment horizontal="right"/>
    </xf>
    <xf numFmtId="9" fontId="2" fillId="2" borderId="1" xfId="3" applyFont="1" applyFill="1" applyBorder="1" applyAlignment="1">
      <alignment horizontal="center" vertical="center"/>
    </xf>
    <xf numFmtId="0" fontId="0" fillId="0" borderId="2" xfId="0" applyBorder="1"/>
    <xf numFmtId="0" fontId="2" fillId="0" borderId="1" xfId="0" applyFont="1" applyBorder="1" applyAlignment="1">
      <alignment horizontal="center" vertical="top"/>
    </xf>
    <xf numFmtId="0" fontId="2" fillId="0" borderId="0" xfId="0" applyFont="1"/>
    <xf numFmtId="9" fontId="0" fillId="0" borderId="2" xfId="0" applyNumberFormat="1" applyBorder="1"/>
    <xf numFmtId="0" fontId="2" fillId="3" borderId="34" xfId="0" applyFont="1" applyFill="1" applyBorder="1"/>
    <xf numFmtId="0" fontId="2" fillId="3" borderId="35" xfId="0" applyFont="1" applyFill="1" applyBorder="1"/>
    <xf numFmtId="0" fontId="2" fillId="7" borderId="0" xfId="0" applyFont="1" applyFill="1"/>
    <xf numFmtId="9" fontId="20" fillId="0" borderId="1" xfId="3" applyFont="1" applyBorder="1" applyAlignment="1">
      <alignment horizontal="right"/>
    </xf>
    <xf numFmtId="0" fontId="2" fillId="2" borderId="0" xfId="0" applyFont="1" applyFill="1"/>
    <xf numFmtId="0" fontId="2" fillId="2" borderId="24" xfId="0" applyFont="1" applyFill="1" applyBorder="1"/>
    <xf numFmtId="0" fontId="2" fillId="2" borderId="25" xfId="0" applyFont="1" applyFill="1" applyBorder="1"/>
    <xf numFmtId="0" fontId="2" fillId="9" borderId="24" xfId="0" applyFont="1" applyFill="1" applyBorder="1" applyAlignment="1">
      <alignment horizontal="center"/>
    </xf>
    <xf numFmtId="0" fontId="2" fillId="9" borderId="1" xfId="0" applyFont="1" applyFill="1" applyBorder="1" applyAlignment="1">
      <alignment horizontal="center" vertical="center"/>
    </xf>
    <xf numFmtId="0" fontId="2" fillId="9" borderId="4" xfId="0" applyFont="1" applyFill="1" applyBorder="1"/>
    <xf numFmtId="0" fontId="0" fillId="7" borderId="37" xfId="0" applyFill="1" applyBorder="1" applyAlignment="1">
      <alignment vertical="center"/>
    </xf>
    <xf numFmtId="0" fontId="2" fillId="0" borderId="7" xfId="0" applyFont="1" applyBorder="1" applyAlignment="1">
      <alignment horizontal="center" vertical="top"/>
    </xf>
    <xf numFmtId="168" fontId="0" fillId="0" borderId="0" xfId="0" applyNumberFormat="1"/>
    <xf numFmtId="0" fontId="6" fillId="7" borderId="0" xfId="0" applyFont="1" applyFill="1" applyAlignment="1">
      <alignment vertical="top"/>
    </xf>
    <xf numFmtId="0" fontId="6" fillId="7" borderId="0" xfId="0" applyFont="1" applyFill="1"/>
    <xf numFmtId="169" fontId="0" fillId="0" borderId="25" xfId="0" applyNumberFormat="1" applyBorder="1"/>
    <xf numFmtId="169" fontId="0" fillId="0" borderId="26" xfId="0" applyNumberFormat="1" applyBorder="1"/>
    <xf numFmtId="169" fontId="0" fillId="0" borderId="27" xfId="0" applyNumberFormat="1" applyBorder="1"/>
    <xf numFmtId="0" fontId="2" fillId="7" borderId="17" xfId="0" applyFont="1" applyFill="1" applyBorder="1"/>
    <xf numFmtId="169" fontId="0" fillId="0" borderId="40" xfId="0" applyNumberFormat="1" applyBorder="1"/>
    <xf numFmtId="169" fontId="0" fillId="16" borderId="40" xfId="0" applyNumberFormat="1" applyFill="1" applyBorder="1"/>
    <xf numFmtId="0" fontId="0" fillId="7" borderId="0" xfId="0" applyFill="1" applyAlignment="1">
      <alignment vertical="top"/>
    </xf>
    <xf numFmtId="168" fontId="0" fillId="7" borderId="0" xfId="0" applyNumberFormat="1" applyFill="1" applyAlignment="1">
      <alignment vertical="top"/>
    </xf>
    <xf numFmtId="169" fontId="0" fillId="7" borderId="0" xfId="0" applyNumberFormat="1" applyFill="1"/>
    <xf numFmtId="169" fontId="0" fillId="16" borderId="11" xfId="0" applyNumberFormat="1" applyFill="1" applyBorder="1"/>
    <xf numFmtId="169" fontId="0" fillId="16" borderId="1" xfId="0" applyNumberFormat="1" applyFill="1" applyBorder="1"/>
    <xf numFmtId="169" fontId="0" fillId="16" borderId="12" xfId="0" applyNumberFormat="1" applyFill="1" applyBorder="1"/>
    <xf numFmtId="169" fontId="0" fillId="0" borderId="5" xfId="0" applyNumberFormat="1" applyBorder="1"/>
    <xf numFmtId="169" fontId="0" fillId="0" borderId="1" xfId="0" applyNumberFormat="1" applyBorder="1"/>
    <xf numFmtId="169" fontId="0" fillId="0" borderId="12" xfId="0" applyNumberFormat="1" applyBorder="1"/>
    <xf numFmtId="169" fontId="0" fillId="0" borderId="11" xfId="0" applyNumberFormat="1" applyBorder="1"/>
    <xf numFmtId="169" fontId="0" fillId="0" borderId="13" xfId="0" applyNumberFormat="1" applyBorder="1"/>
    <xf numFmtId="169" fontId="0" fillId="0" borderId="30" xfId="0" applyNumberFormat="1" applyBorder="1"/>
    <xf numFmtId="169" fontId="0" fillId="0" borderId="14" xfId="0" applyNumberFormat="1" applyBorder="1"/>
    <xf numFmtId="169" fontId="0" fillId="0" borderId="16" xfId="0" applyNumberFormat="1" applyBorder="1"/>
    <xf numFmtId="0" fontId="2" fillId="10" borderId="1" xfId="0" applyFont="1" applyFill="1" applyBorder="1" applyAlignment="1">
      <alignment horizontal="left"/>
    </xf>
    <xf numFmtId="0" fontId="2" fillId="10" borderId="2" xfId="0" applyFont="1" applyFill="1" applyBorder="1" applyAlignment="1">
      <alignment horizontal="left"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0" fillId="0" borderId="5" xfId="0" applyBorder="1" applyAlignment="1">
      <alignment horizontal="left" wrapText="1"/>
    </xf>
    <xf numFmtId="0" fontId="0" fillId="0" borderId="1" xfId="0" applyBorder="1" applyAlignment="1">
      <alignment horizontal="left" wrapText="1"/>
    </xf>
    <xf numFmtId="0" fontId="2" fillId="3" borderId="1" xfId="0" applyFont="1" applyFill="1" applyBorder="1" applyAlignment="1">
      <alignment wrapText="1"/>
    </xf>
    <xf numFmtId="0" fontId="2" fillId="0" borderId="45" xfId="0" applyFont="1" applyBorder="1" applyAlignment="1">
      <alignment horizontal="center" vertical="center" wrapText="1"/>
    </xf>
    <xf numFmtId="0" fontId="6" fillId="0" borderId="0" xfId="0" applyFont="1"/>
    <xf numFmtId="43" fontId="0" fillId="7" borderId="1" xfId="1" applyFont="1" applyFill="1" applyBorder="1"/>
    <xf numFmtId="9" fontId="0" fillId="5" borderId="1" xfId="3" applyFont="1" applyFill="1" applyBorder="1"/>
    <xf numFmtId="0" fontId="2" fillId="4" borderId="40" xfId="0" applyFont="1" applyFill="1" applyBorder="1" applyAlignment="1">
      <alignment horizontal="right"/>
    </xf>
    <xf numFmtId="0" fontId="2" fillId="4" borderId="35" xfId="0" applyFont="1" applyFill="1" applyBorder="1" applyAlignment="1">
      <alignment horizontal="center"/>
    </xf>
    <xf numFmtId="0" fontId="2" fillId="4" borderId="34" xfId="0" applyFont="1" applyFill="1" applyBorder="1" applyAlignment="1">
      <alignment horizontal="center"/>
    </xf>
    <xf numFmtId="0" fontId="2" fillId="4" borderId="43" xfId="0" applyFont="1" applyFill="1" applyBorder="1" applyAlignment="1">
      <alignment horizontal="center"/>
    </xf>
    <xf numFmtId="168" fontId="2" fillId="9" borderId="44" xfId="0" applyNumberFormat="1" applyFont="1" applyFill="1" applyBorder="1" applyAlignment="1">
      <alignment horizontal="left" vertical="top"/>
    </xf>
    <xf numFmtId="168" fontId="2" fillId="9" borderId="46" xfId="0" applyNumberFormat="1" applyFont="1" applyFill="1" applyBorder="1" applyAlignment="1">
      <alignment horizontal="left" vertical="top"/>
    </xf>
    <xf numFmtId="169" fontId="0" fillId="0" borderId="9" xfId="0" applyNumberFormat="1" applyBorder="1"/>
    <xf numFmtId="169" fontId="0" fillId="0" borderId="29" xfId="0" applyNumberFormat="1" applyBorder="1"/>
    <xf numFmtId="169" fontId="0" fillId="0" borderId="10" xfId="0" applyNumberFormat="1" applyBorder="1"/>
    <xf numFmtId="169" fontId="0" fillId="0" borderId="15" xfId="0" applyNumberFormat="1" applyBorder="1"/>
    <xf numFmtId="169" fontId="0" fillId="0" borderId="49" xfId="0" applyNumberFormat="1" applyBorder="1"/>
    <xf numFmtId="169" fontId="0" fillId="0" borderId="50" xfId="0" applyNumberFormat="1" applyBorder="1"/>
    <xf numFmtId="169" fontId="0" fillId="0" borderId="51" xfId="0" applyNumberFormat="1" applyBorder="1"/>
    <xf numFmtId="168" fontId="2" fillId="9" borderId="52" xfId="0" applyNumberFormat="1" applyFont="1" applyFill="1" applyBorder="1" applyAlignment="1">
      <alignment horizontal="left" vertical="top"/>
    </xf>
    <xf numFmtId="0" fontId="0" fillId="7" borderId="1" xfId="0" applyFill="1" applyBorder="1" applyAlignment="1">
      <alignment horizontal="center"/>
    </xf>
    <xf numFmtId="9" fontId="1" fillId="7" borderId="1" xfId="3" applyFont="1" applyFill="1" applyBorder="1" applyAlignment="1">
      <alignment horizontal="center"/>
    </xf>
    <xf numFmtId="164" fontId="0" fillId="7" borderId="1" xfId="1" applyNumberFormat="1" applyFont="1" applyFill="1" applyBorder="1" applyAlignment="1">
      <alignment horizontal="right" vertical="center"/>
    </xf>
    <xf numFmtId="164" fontId="0" fillId="4" borderId="1" xfId="1" applyNumberFormat="1" applyFont="1" applyFill="1" applyBorder="1"/>
    <xf numFmtId="164" fontId="0" fillId="0" borderId="1" xfId="1" applyNumberFormat="1" applyFont="1" applyBorder="1" applyAlignment="1">
      <alignment horizontal="center"/>
    </xf>
    <xf numFmtId="164" fontId="0" fillId="7" borderId="1" xfId="1" applyNumberFormat="1" applyFont="1" applyFill="1" applyBorder="1"/>
    <xf numFmtId="0" fontId="0" fillId="0" borderId="0" xfId="0" applyAlignment="1">
      <alignment horizontal="left"/>
    </xf>
    <xf numFmtId="10" fontId="0" fillId="0" borderId="1" xfId="3" applyNumberFormat="1" applyFont="1" applyBorder="1" applyAlignment="1">
      <alignment horizontal="center"/>
    </xf>
    <xf numFmtId="0" fontId="3" fillId="0" borderId="53" xfId="2" applyBorder="1" applyAlignment="1">
      <alignment vertical="center"/>
    </xf>
    <xf numFmtId="0" fontId="0" fillId="0" borderId="52" xfId="0" applyBorder="1"/>
    <xf numFmtId="0" fontId="0" fillId="0" borderId="44" xfId="0" applyBorder="1"/>
    <xf numFmtId="0" fontId="0" fillId="0" borderId="46" xfId="0" applyBorder="1"/>
    <xf numFmtId="0" fontId="8" fillId="3" borderId="1" xfId="0" applyFont="1" applyFill="1" applyBorder="1"/>
    <xf numFmtId="164" fontId="2" fillId="4" borderId="1" xfId="1" applyNumberFormat="1" applyFont="1" applyFill="1" applyBorder="1"/>
    <xf numFmtId="10" fontId="2" fillId="2" borderId="1" xfId="3" applyNumberFormat="1" applyFont="1" applyFill="1" applyBorder="1" applyAlignment="1">
      <alignment horizontal="center" vertical="center"/>
    </xf>
    <xf numFmtId="0" fontId="1" fillId="0" borderId="1" xfId="0" applyFont="1" applyBorder="1" applyAlignment="1">
      <alignment horizontal="center" wrapText="1"/>
    </xf>
    <xf numFmtId="164" fontId="2" fillId="4" borderId="1" xfId="1" applyNumberFormat="1" applyFont="1" applyFill="1" applyBorder="1" applyAlignment="1">
      <alignment horizontal="center"/>
    </xf>
    <xf numFmtId="164" fontId="2" fillId="4" borderId="1" xfId="1" applyNumberFormat="1" applyFont="1" applyFill="1" applyBorder="1" applyAlignment="1">
      <alignment horizontal="center" vertical="center"/>
    </xf>
    <xf numFmtId="164" fontId="2" fillId="2" borderId="1" xfId="1" applyNumberFormat="1" applyFont="1" applyFill="1" applyBorder="1" applyAlignment="1">
      <alignment horizontal="center" vertical="center"/>
    </xf>
    <xf numFmtId="164" fontId="0" fillId="0" borderId="1" xfId="1" applyNumberFormat="1" applyFont="1" applyBorder="1" applyAlignment="1">
      <alignment horizontal="center" vertical="center"/>
    </xf>
    <xf numFmtId="164" fontId="0" fillId="0" borderId="1" xfId="1" applyNumberFormat="1" applyFont="1" applyBorder="1" applyAlignment="1">
      <alignment horizontal="left"/>
    </xf>
    <xf numFmtId="0" fontId="0" fillId="7" borderId="1" xfId="0" applyFill="1" applyBorder="1" applyAlignment="1">
      <alignment vertical="center"/>
    </xf>
    <xf numFmtId="2" fontId="0" fillId="2" borderId="1" xfId="3" applyNumberFormat="1" applyFont="1" applyFill="1" applyBorder="1"/>
    <xf numFmtId="10" fontId="0" fillId="2" borderId="1" xfId="3" applyNumberFormat="1" applyFont="1" applyFill="1" applyBorder="1"/>
    <xf numFmtId="10" fontId="0" fillId="2" borderId="1" xfId="3" applyNumberFormat="1" applyFont="1" applyFill="1" applyBorder="1" applyAlignment="1">
      <alignment horizontal="center"/>
    </xf>
    <xf numFmtId="0" fontId="0" fillId="2" borderId="1" xfId="0" applyFill="1" applyBorder="1" applyAlignment="1">
      <alignment vertical="center"/>
    </xf>
    <xf numFmtId="164" fontId="0" fillId="4" borderId="1" xfId="1" applyNumberFormat="1" applyFont="1" applyFill="1" applyBorder="1" applyAlignment="1">
      <alignment horizontal="right"/>
    </xf>
    <xf numFmtId="164" fontId="0" fillId="4" borderId="1" xfId="1" applyNumberFormat="1" applyFont="1" applyFill="1" applyBorder="1" applyAlignment="1">
      <alignment horizontal="center" vertical="center"/>
    </xf>
    <xf numFmtId="164" fontId="0" fillId="7" borderId="1" xfId="1" applyNumberFormat="1" applyFont="1" applyFill="1" applyBorder="1" applyAlignment="1">
      <alignment horizontal="right"/>
    </xf>
    <xf numFmtId="164" fontId="0" fillId="7" borderId="1" xfId="1" applyNumberFormat="1" applyFont="1" applyFill="1" applyBorder="1" applyAlignment="1">
      <alignment horizontal="left"/>
    </xf>
    <xf numFmtId="9" fontId="0" fillId="7" borderId="1" xfId="0" applyNumberFormat="1" applyFill="1" applyBorder="1" applyAlignment="1">
      <alignment horizontal="right"/>
    </xf>
    <xf numFmtId="164" fontId="0" fillId="4" borderId="1" xfId="1" applyNumberFormat="1" applyFont="1" applyFill="1" applyBorder="1" applyAlignment="1">
      <alignment horizontal="right" vertical="center"/>
    </xf>
    <xf numFmtId="164" fontId="0" fillId="4" borderId="1" xfId="1" applyNumberFormat="1" applyFont="1" applyFill="1" applyBorder="1" applyAlignment="1">
      <alignment horizontal="center"/>
    </xf>
    <xf numFmtId="0" fontId="0" fillId="0" borderId="54" xfId="0" applyBorder="1"/>
    <xf numFmtId="164" fontId="0" fillId="6" borderId="1" xfId="1" applyNumberFormat="1" applyFont="1" applyFill="1" applyBorder="1" applyAlignment="1">
      <alignment horizontal="center" vertical="center"/>
    </xf>
    <xf numFmtId="164" fontId="0" fillId="5" borderId="1" xfId="1" applyNumberFormat="1" applyFont="1" applyFill="1" applyBorder="1" applyAlignment="1">
      <alignment horizontal="center" vertical="center"/>
    </xf>
    <xf numFmtId="164" fontId="0" fillId="0" borderId="0" xfId="0" applyNumberFormat="1"/>
    <xf numFmtId="0" fontId="0" fillId="4" borderId="1" xfId="0" applyFill="1" applyBorder="1" applyAlignment="1">
      <alignment horizontal="center"/>
    </xf>
    <xf numFmtId="0" fontId="1" fillId="7" borderId="1" xfId="0" applyFont="1" applyFill="1" applyBorder="1" applyAlignment="1">
      <alignment horizontal="center"/>
    </xf>
    <xf numFmtId="0" fontId="2" fillId="3" borderId="1" xfId="0" applyFont="1" applyFill="1" applyBorder="1" applyAlignment="1">
      <alignment horizontal="center"/>
    </xf>
    <xf numFmtId="0" fontId="0" fillId="0" borderId="0" xfId="0" applyAlignment="1">
      <alignment vertical="center"/>
    </xf>
    <xf numFmtId="0" fontId="0" fillId="0" borderId="5" xfId="0" applyBorder="1" applyAlignment="1">
      <alignment horizontal="center"/>
    </xf>
    <xf numFmtId="0" fontId="3" fillId="0" borderId="10" xfId="2" applyBorder="1" applyAlignment="1"/>
    <xf numFmtId="0" fontId="0" fillId="0" borderId="18" xfId="0" applyBorder="1"/>
    <xf numFmtId="0" fontId="3" fillId="0" borderId="18" xfId="2" applyBorder="1" applyAlignment="1">
      <alignment vertical="center"/>
    </xf>
    <xf numFmtId="0" fontId="3" fillId="0" borderId="21" xfId="2" applyBorder="1" applyAlignment="1">
      <alignment vertical="center"/>
    </xf>
    <xf numFmtId="0" fontId="0" fillId="0" borderId="42" xfId="0" applyBorder="1"/>
    <xf numFmtId="0" fontId="3" fillId="0" borderId="43" xfId="2" applyBorder="1" applyAlignment="1">
      <alignment vertical="center"/>
    </xf>
    <xf numFmtId="0" fontId="0" fillId="0" borderId="38" xfId="0" applyBorder="1"/>
    <xf numFmtId="0" fontId="0" fillId="0" borderId="15" xfId="0" applyBorder="1" applyAlignment="1">
      <alignment horizontal="left"/>
    </xf>
    <xf numFmtId="0" fontId="0" fillId="0" borderId="16" xfId="0" applyBorder="1" applyAlignment="1">
      <alignment horizontal="left"/>
    </xf>
    <xf numFmtId="0" fontId="0" fillId="0" borderId="49" xfId="0" applyBorder="1"/>
    <xf numFmtId="0" fontId="3" fillId="0" borderId="21" xfId="2" applyBorder="1" applyAlignment="1"/>
    <xf numFmtId="0" fontId="0" fillId="15" borderId="35" xfId="0" applyFill="1" applyBorder="1" applyAlignment="1">
      <alignment horizontal="center" vertical="center"/>
    </xf>
    <xf numFmtId="0" fontId="3" fillId="0" borderId="10" xfId="2" applyBorder="1" applyAlignment="1">
      <alignment vertical="top"/>
    </xf>
    <xf numFmtId="0" fontId="3" fillId="0" borderId="14" xfId="2" applyBorder="1" applyAlignment="1"/>
    <xf numFmtId="0" fontId="21" fillId="0" borderId="24" xfId="0" applyFont="1" applyBorder="1"/>
    <xf numFmtId="0" fontId="0" fillId="0" borderId="36" xfId="0" applyBorder="1"/>
    <xf numFmtId="0" fontId="0" fillId="0" borderId="36" xfId="0" applyBorder="1" applyAlignment="1">
      <alignment vertical="top"/>
    </xf>
    <xf numFmtId="0" fontId="0" fillId="0" borderId="36" xfId="0" applyBorder="1" applyAlignment="1">
      <alignment vertical="center"/>
    </xf>
    <xf numFmtId="0" fontId="0" fillId="0" borderId="37" xfId="0" applyBorder="1" applyAlignment="1">
      <alignment vertical="center"/>
    </xf>
    <xf numFmtId="0" fontId="0" fillId="7" borderId="38" xfId="0" applyFill="1" applyBorder="1" applyAlignment="1">
      <alignment vertical="center"/>
    </xf>
    <xf numFmtId="0" fontId="3" fillId="0" borderId="38" xfId="2" applyBorder="1" applyAlignment="1">
      <alignment vertical="center"/>
    </xf>
    <xf numFmtId="0" fontId="3" fillId="0" borderId="37" xfId="2" applyBorder="1" applyAlignment="1">
      <alignment vertical="center"/>
    </xf>
    <xf numFmtId="4" fontId="8" fillId="3" borderId="1" xfId="0" applyNumberFormat="1" applyFont="1" applyFill="1" applyBorder="1"/>
    <xf numFmtId="3" fontId="8" fillId="3" borderId="1" xfId="0" applyNumberFormat="1" applyFont="1" applyFill="1" applyBorder="1" applyAlignment="1">
      <alignment horizontal="left"/>
    </xf>
    <xf numFmtId="0" fontId="8" fillId="3" borderId="1" xfId="4" applyFont="1" applyFill="1" applyBorder="1" applyAlignment="1">
      <alignment horizontal="left"/>
    </xf>
    <xf numFmtId="0" fontId="2" fillId="2" borderId="1" xfId="0" applyFont="1" applyFill="1" applyBorder="1" applyAlignment="1">
      <alignment horizontal="left"/>
    </xf>
    <xf numFmtId="0" fontId="2" fillId="9" borderId="1" xfId="0" applyFont="1" applyFill="1" applyBorder="1" applyAlignment="1">
      <alignment horizontal="left" vertical="top"/>
    </xf>
    <xf numFmtId="0" fontId="2" fillId="4" borderId="61" xfId="0" applyFont="1" applyFill="1" applyBorder="1" applyAlignment="1">
      <alignment horizontal="center" vertical="top"/>
    </xf>
    <xf numFmtId="0" fontId="2" fillId="4" borderId="3" xfId="0" applyFont="1" applyFill="1" applyBorder="1" applyAlignment="1">
      <alignment horizontal="center" vertical="top"/>
    </xf>
    <xf numFmtId="0" fontId="2" fillId="4" borderId="62" xfId="0" applyFont="1" applyFill="1" applyBorder="1" applyAlignment="1">
      <alignment horizontal="center" vertical="top"/>
    </xf>
    <xf numFmtId="0" fontId="2" fillId="9" borderId="52" xfId="0" applyFont="1" applyFill="1" applyBorder="1" applyAlignment="1">
      <alignment horizontal="center" vertical="top"/>
    </xf>
    <xf numFmtId="0" fontId="2" fillId="9" borderId="44" xfId="0" applyFont="1" applyFill="1" applyBorder="1" applyAlignment="1">
      <alignment horizontal="center" vertical="top"/>
    </xf>
    <xf numFmtId="0" fontId="2" fillId="9" borderId="46" xfId="0" applyFont="1" applyFill="1" applyBorder="1" applyAlignment="1">
      <alignment horizontal="center" vertical="top"/>
    </xf>
    <xf numFmtId="0" fontId="0" fillId="7" borderId="19" xfId="0" applyFill="1" applyBorder="1"/>
    <xf numFmtId="0" fontId="2" fillId="17" borderId="25" xfId="0" applyFont="1" applyFill="1" applyBorder="1" applyAlignment="1">
      <alignment horizontal="right"/>
    </xf>
    <xf numFmtId="0" fontId="2" fillId="4" borderId="17" xfId="0" applyFont="1" applyFill="1" applyBorder="1" applyAlignment="1">
      <alignment horizontal="right"/>
    </xf>
    <xf numFmtId="0" fontId="2" fillId="3" borderId="1" xfId="0" applyFont="1" applyFill="1" applyBorder="1" applyAlignment="1">
      <alignment horizontal="center" vertical="top"/>
    </xf>
    <xf numFmtId="0" fontId="2" fillId="2" borderId="7" xfId="0" applyFont="1" applyFill="1" applyBorder="1" applyAlignment="1">
      <alignment horizontal="center" vertical="center"/>
    </xf>
    <xf numFmtId="0" fontId="2" fillId="2" borderId="5" xfId="0" applyFont="1" applyFill="1" applyBorder="1" applyAlignment="1">
      <alignment horizontal="center" vertical="center"/>
    </xf>
    <xf numFmtId="0" fontId="2" fillId="0" borderId="31" xfId="0" applyFont="1" applyBorder="1" applyAlignment="1">
      <alignment horizontal="center" vertical="center" wrapText="1"/>
    </xf>
    <xf numFmtId="0" fontId="2" fillId="0" borderId="8"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5" xfId="0" applyFont="1" applyBorder="1" applyAlignment="1">
      <alignment horizontal="center" vertical="center" wrapText="1"/>
    </xf>
    <xf numFmtId="0" fontId="2" fillId="6" borderId="7" xfId="0" applyFont="1" applyFill="1" applyBorder="1" applyAlignment="1">
      <alignment horizontal="center"/>
    </xf>
    <xf numFmtId="0" fontId="2" fillId="6" borderId="5" xfId="0" applyFont="1" applyFill="1" applyBorder="1" applyAlignment="1">
      <alignment horizontal="center"/>
    </xf>
    <xf numFmtId="0" fontId="2" fillId="10" borderId="7" xfId="0" applyFont="1" applyFill="1" applyBorder="1" applyAlignment="1">
      <alignment horizontal="center"/>
    </xf>
    <xf numFmtId="0" fontId="2" fillId="10" borderId="5" xfId="0" applyFont="1" applyFill="1" applyBorder="1" applyAlignment="1">
      <alignment horizontal="center"/>
    </xf>
    <xf numFmtId="0" fontId="2" fillId="2" borderId="7" xfId="0" applyFont="1" applyFill="1" applyBorder="1" applyAlignment="1">
      <alignment horizontal="center"/>
    </xf>
    <xf numFmtId="0" fontId="2" fillId="2" borderId="5" xfId="0" applyFont="1" applyFill="1" applyBorder="1" applyAlignment="1">
      <alignment horizontal="center"/>
    </xf>
    <xf numFmtId="0" fontId="2" fillId="6"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168" fontId="2" fillId="3" borderId="1" xfId="0" applyNumberFormat="1" applyFont="1" applyFill="1" applyBorder="1" applyAlignment="1">
      <alignment horizontal="center" vertical="top"/>
    </xf>
    <xf numFmtId="168" fontId="2" fillId="3" borderId="7" xfId="0" applyNumberFormat="1" applyFont="1" applyFill="1" applyBorder="1" applyAlignment="1">
      <alignment horizontal="center" vertical="top"/>
    </xf>
    <xf numFmtId="168" fontId="2" fillId="3" borderId="39" xfId="0" applyNumberFormat="1" applyFont="1" applyFill="1" applyBorder="1" applyAlignment="1">
      <alignment horizontal="center" vertical="top"/>
    </xf>
    <xf numFmtId="168" fontId="2" fillId="3" borderId="5" xfId="0" applyNumberFormat="1" applyFont="1" applyFill="1" applyBorder="1" applyAlignment="1">
      <alignment horizontal="center" vertical="top"/>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0" fillId="0" borderId="2" xfId="0" applyBorder="1" applyAlignment="1">
      <alignment horizontal="center" vertical="center"/>
    </xf>
    <xf numFmtId="0" fontId="6" fillId="7" borderId="20" xfId="0" applyFont="1" applyFill="1" applyBorder="1" applyAlignment="1">
      <alignment horizontal="center" vertical="top"/>
    </xf>
    <xf numFmtId="0" fontId="2" fillId="4" borderId="25" xfId="0" applyFont="1" applyFill="1" applyBorder="1" applyAlignment="1">
      <alignment horizontal="center"/>
    </xf>
    <xf numFmtId="0" fontId="2" fillId="4" borderId="26" xfId="0" applyFont="1" applyFill="1" applyBorder="1" applyAlignment="1">
      <alignment horizontal="center"/>
    </xf>
    <xf numFmtId="0" fontId="2" fillId="4" borderId="27" xfId="0" applyFont="1" applyFill="1" applyBorder="1" applyAlignment="1">
      <alignment horizontal="center"/>
    </xf>
    <xf numFmtId="168" fontId="2" fillId="9" borderId="9" xfId="0" applyNumberFormat="1" applyFont="1" applyFill="1" applyBorder="1" applyAlignment="1">
      <alignment horizontal="center" vertical="center"/>
    </xf>
    <xf numFmtId="168" fontId="2" fillId="9" borderId="29" xfId="0" applyNumberFormat="1" applyFont="1" applyFill="1" applyBorder="1" applyAlignment="1">
      <alignment horizontal="center" vertical="center"/>
    </xf>
    <xf numFmtId="168" fontId="2" fillId="9" borderId="10" xfId="0" applyNumberFormat="1" applyFont="1" applyFill="1" applyBorder="1" applyAlignment="1">
      <alignment horizontal="center" vertical="center"/>
    </xf>
    <xf numFmtId="168" fontId="2" fillId="9" borderId="13" xfId="0" applyNumberFormat="1" applyFont="1" applyFill="1" applyBorder="1" applyAlignment="1">
      <alignment horizontal="center" vertical="center"/>
    </xf>
    <xf numFmtId="168" fontId="2" fillId="9" borderId="30" xfId="0" applyNumberFormat="1" applyFont="1" applyFill="1" applyBorder="1" applyAlignment="1">
      <alignment horizontal="center" vertical="center"/>
    </xf>
    <xf numFmtId="168" fontId="2" fillId="9" borderId="14" xfId="0" applyNumberFormat="1" applyFont="1" applyFill="1" applyBorder="1" applyAlignment="1">
      <alignment horizontal="center" vertical="center"/>
    </xf>
    <xf numFmtId="168" fontId="2" fillId="9" borderId="41" xfId="0" applyNumberFormat="1" applyFont="1" applyFill="1" applyBorder="1" applyAlignment="1">
      <alignment horizontal="center" vertical="center"/>
    </xf>
    <xf numFmtId="168" fontId="2" fillId="9" borderId="32" xfId="0" applyNumberFormat="1" applyFont="1" applyFill="1" applyBorder="1" applyAlignment="1">
      <alignment horizontal="center" vertical="center"/>
    </xf>
    <xf numFmtId="168" fontId="2" fillId="9" borderId="33" xfId="0" applyNumberFormat="1" applyFont="1" applyFill="1" applyBorder="1" applyAlignment="1">
      <alignment horizontal="center" vertical="center"/>
    </xf>
    <xf numFmtId="0" fontId="2" fillId="9" borderId="42" xfId="0" applyFont="1" applyFill="1" applyBorder="1" applyAlignment="1">
      <alignment horizontal="center" vertical="center"/>
    </xf>
    <xf numFmtId="168" fontId="2" fillId="9" borderId="34" xfId="0" applyNumberFormat="1" applyFont="1" applyFill="1" applyBorder="1" applyAlignment="1">
      <alignment horizontal="center" vertical="center"/>
    </xf>
    <xf numFmtId="168" fontId="2" fillId="9" borderId="43" xfId="0" applyNumberFormat="1" applyFont="1" applyFill="1" applyBorder="1" applyAlignment="1">
      <alignment horizontal="center" vertical="center"/>
    </xf>
    <xf numFmtId="0" fontId="2" fillId="9" borderId="35" xfId="0" applyFont="1" applyFill="1" applyBorder="1" applyAlignment="1">
      <alignment horizontal="center" vertical="center"/>
    </xf>
    <xf numFmtId="0" fontId="2" fillId="17" borderId="35" xfId="0" applyFont="1" applyFill="1" applyBorder="1" applyAlignment="1">
      <alignment horizontal="center"/>
    </xf>
    <xf numFmtId="0" fontId="2" fillId="17" borderId="34" xfId="0" applyFont="1" applyFill="1" applyBorder="1" applyAlignment="1">
      <alignment horizontal="center"/>
    </xf>
    <xf numFmtId="0" fontId="2" fillId="17" borderId="43" xfId="0" applyFont="1" applyFill="1" applyBorder="1" applyAlignment="1">
      <alignment horizontal="center"/>
    </xf>
    <xf numFmtId="0" fontId="2" fillId="17" borderId="55" xfId="0" applyFont="1" applyFill="1" applyBorder="1" applyAlignment="1">
      <alignment horizontal="center" vertical="center" wrapText="1"/>
    </xf>
    <xf numFmtId="0" fontId="2" fillId="17" borderId="56" xfId="0" applyFont="1" applyFill="1" applyBorder="1" applyAlignment="1">
      <alignment horizontal="center" vertical="center" wrapText="1"/>
    </xf>
    <xf numFmtId="0" fontId="2" fillId="17" borderId="57" xfId="0" applyFont="1" applyFill="1" applyBorder="1" applyAlignment="1">
      <alignment horizontal="center" vertical="center" wrapText="1"/>
    </xf>
    <xf numFmtId="0" fontId="2" fillId="6" borderId="22" xfId="0" applyFont="1" applyFill="1" applyBorder="1" applyAlignment="1">
      <alignment horizontal="center" vertical="center"/>
    </xf>
    <xf numFmtId="0" fontId="2" fillId="6" borderId="17" xfId="0" applyFont="1" applyFill="1" applyBorder="1" applyAlignment="1">
      <alignment horizontal="center" vertical="center"/>
    </xf>
    <xf numFmtId="0" fontId="2" fillId="6" borderId="19" xfId="0" applyFont="1" applyFill="1" applyBorder="1" applyAlignment="1">
      <alignment horizontal="center" vertical="center"/>
    </xf>
    <xf numFmtId="0" fontId="0" fillId="15" borderId="9" xfId="0" applyFill="1" applyBorder="1" applyAlignment="1">
      <alignment horizontal="center" vertical="center"/>
    </xf>
    <xf numFmtId="0" fontId="0" fillId="15" borderId="11" xfId="0" applyFill="1" applyBorder="1" applyAlignment="1">
      <alignment horizontal="center" vertical="center"/>
    </xf>
    <xf numFmtId="0" fontId="0" fillId="15" borderId="13" xfId="0" applyFill="1" applyBorder="1" applyAlignment="1">
      <alignment horizontal="center" vertical="center"/>
    </xf>
    <xf numFmtId="0" fontId="0" fillId="15" borderId="52" xfId="0" applyFill="1" applyBorder="1" applyAlignment="1">
      <alignment horizontal="center" vertical="center"/>
    </xf>
    <xf numFmtId="0" fontId="0" fillId="15" borderId="46" xfId="0" applyFill="1" applyBorder="1" applyAlignment="1">
      <alignment horizontal="center" vertical="center"/>
    </xf>
    <xf numFmtId="0" fontId="2" fillId="9" borderId="8" xfId="0" applyFont="1" applyFill="1" applyBorder="1" applyAlignment="1">
      <alignment horizontal="left" vertical="center"/>
    </xf>
    <xf numFmtId="0" fontId="2" fillId="9" borderId="4" xfId="0" applyFont="1" applyFill="1" applyBorder="1" applyAlignment="1">
      <alignment horizontal="left" vertical="center"/>
    </xf>
    <xf numFmtId="0" fontId="0" fillId="15" borderId="59" xfId="0" applyFill="1" applyBorder="1" applyAlignment="1">
      <alignment horizontal="center" vertical="center"/>
    </xf>
    <xf numFmtId="0" fontId="0" fillId="15" borderId="60" xfId="0" applyFill="1" applyBorder="1" applyAlignment="1">
      <alignment horizontal="center" vertical="center"/>
    </xf>
    <xf numFmtId="0" fontId="2" fillId="6" borderId="58" xfId="0" applyFont="1" applyFill="1" applyBorder="1" applyAlignment="1">
      <alignment horizontal="center" vertical="center"/>
    </xf>
    <xf numFmtId="0" fontId="2" fillId="6" borderId="56" xfId="0" applyFont="1" applyFill="1" applyBorder="1" applyAlignment="1">
      <alignment horizontal="center" vertical="center"/>
    </xf>
    <xf numFmtId="0" fontId="2" fillId="6" borderId="57" xfId="0" applyFont="1" applyFill="1" applyBorder="1" applyAlignment="1">
      <alignment horizontal="center" vertical="center"/>
    </xf>
    <xf numFmtId="0" fontId="0" fillId="15" borderId="22" xfId="0" applyFill="1" applyBorder="1" applyAlignment="1">
      <alignment horizontal="center" vertical="center"/>
    </xf>
    <xf numFmtId="0" fontId="0" fillId="15" borderId="17" xfId="0" applyFill="1" applyBorder="1" applyAlignment="1">
      <alignment horizontal="center" vertical="center"/>
    </xf>
    <xf numFmtId="0" fontId="0" fillId="15" borderId="19" xfId="0" applyFill="1" applyBorder="1" applyAlignment="1">
      <alignment horizontal="center" vertical="center"/>
    </xf>
    <xf numFmtId="0" fontId="2" fillId="6" borderId="55" xfId="0" applyFont="1" applyFill="1" applyBorder="1" applyAlignment="1">
      <alignment horizontal="center" vertical="center"/>
    </xf>
    <xf numFmtId="0" fontId="0" fillId="6" borderId="1" xfId="0" applyFill="1" applyBorder="1" applyAlignment="1">
      <alignment horizontal="center" vertical="center"/>
    </xf>
    <xf numFmtId="9" fontId="0" fillId="6" borderId="1" xfId="3" applyFont="1" applyFill="1" applyBorder="1" applyAlignment="1">
      <alignment horizontal="center" vertical="center"/>
    </xf>
    <xf numFmtId="0" fontId="18" fillId="9" borderId="25" xfId="0" applyFont="1" applyFill="1" applyBorder="1" applyAlignment="1">
      <alignment horizontal="center"/>
    </xf>
    <xf numFmtId="0" fontId="18" fillId="9" borderId="26" xfId="0" applyFont="1" applyFill="1" applyBorder="1" applyAlignment="1">
      <alignment horizontal="center"/>
    </xf>
    <xf numFmtId="0" fontId="18" fillId="9" borderId="27" xfId="0" applyFont="1" applyFill="1" applyBorder="1" applyAlignment="1">
      <alignment horizontal="center"/>
    </xf>
    <xf numFmtId="0" fontId="8" fillId="12" borderId="1" xfId="0" applyFont="1" applyFill="1" applyBorder="1" applyAlignment="1">
      <alignment vertical="center"/>
    </xf>
    <xf numFmtId="0" fontId="2" fillId="12" borderId="1" xfId="0" applyFont="1" applyFill="1" applyBorder="1" applyAlignment="1">
      <alignment horizontal="left" vertical="center"/>
    </xf>
    <xf numFmtId="0" fontId="0" fillId="10" borderId="1" xfId="0" applyFill="1" applyBorder="1" applyAlignment="1">
      <alignment horizontal="center"/>
    </xf>
    <xf numFmtId="0" fontId="0" fillId="8" borderId="1" xfId="0" applyFill="1" applyBorder="1" applyAlignment="1">
      <alignment horizontal="center"/>
    </xf>
  </cellXfs>
  <cellStyles count="13">
    <cellStyle name="Comma 3" xfId="6" xr:uid="{AEAEE67C-8A32-41CF-9554-3DD49099CF90}"/>
    <cellStyle name="Lien hypertexte" xfId="2" builtinId="8"/>
    <cellStyle name="Milliers" xfId="1" builtinId="3"/>
    <cellStyle name="Milliers 2" xfId="12" xr:uid="{A28A6E54-1D4C-4D8F-82F5-B7D80445C974}"/>
    <cellStyle name="Normal" xfId="0" builtinId="0"/>
    <cellStyle name="Normal 2" xfId="4" xr:uid="{585F6558-9101-42DB-81BA-A75DB5317A11}"/>
    <cellStyle name="Normal 2 2" xfId="11" xr:uid="{807405B3-82A3-47F7-BA50-6037263C9968}"/>
    <cellStyle name="Normal 2 6" xfId="5" xr:uid="{7065C5D3-F8F4-4598-A7C3-ED9EFDC8DFA9}"/>
    <cellStyle name="Normal 3" xfId="7" xr:uid="{7B560C5F-6D18-42A1-8C23-FB311FE96473}"/>
    <cellStyle name="Normal 4" xfId="8" xr:uid="{9AF3EB52-5D8E-4C0F-986A-12205EB573E9}"/>
    <cellStyle name="Note 2" xfId="9" xr:uid="{59FCB54D-6CD2-4B0F-A07E-078EC626CF34}"/>
    <cellStyle name="Pourcentage" xfId="3" builtinId="5"/>
    <cellStyle name="Обычный 2" xfId="10" xr:uid="{25DF88B0-5349-406E-BA9E-5873DFF494AA}"/>
  </cellStyles>
  <dxfs count="12">
    <dxf>
      <font>
        <color rgb="FF2BA84A"/>
      </font>
      <fill>
        <patternFill>
          <bgColor rgb="FF2BA84A"/>
        </patternFill>
      </fill>
    </dxf>
    <dxf>
      <font>
        <color rgb="FFFFD700"/>
      </font>
      <fill>
        <patternFill>
          <bgColor rgb="FFFFD700"/>
        </patternFill>
      </fill>
    </dxf>
    <dxf>
      <fill>
        <patternFill patternType="solid">
          <bgColor theme="0" tint="-0.499984740745262"/>
        </patternFill>
      </fill>
    </dxf>
    <dxf>
      <fill>
        <patternFill patternType="solid">
          <bgColor theme="0" tint="-0.499984740745262"/>
        </patternFill>
      </fill>
    </dxf>
    <dxf>
      <font>
        <color rgb="FF2BA84A"/>
      </font>
      <fill>
        <patternFill>
          <bgColor rgb="FF2BA84A"/>
        </patternFill>
      </fill>
    </dxf>
    <dxf>
      <font>
        <color rgb="FFFFD700"/>
      </font>
      <fill>
        <patternFill>
          <bgColor rgb="FFFFD700"/>
        </patternFill>
      </fill>
    </dxf>
    <dxf>
      <fill>
        <patternFill patternType="solid">
          <bgColor theme="0" tint="-0.499984740745262"/>
        </patternFill>
      </fill>
    </dxf>
    <dxf>
      <font>
        <color rgb="FF2BA84A"/>
      </font>
      <fill>
        <patternFill>
          <bgColor rgb="FF2BA84A"/>
        </patternFill>
      </fill>
    </dxf>
    <dxf>
      <font>
        <color rgb="FFFFD700"/>
      </font>
      <fill>
        <patternFill>
          <bgColor rgb="FFFFD700"/>
        </patternFill>
      </fill>
    </dxf>
    <dxf>
      <fill>
        <patternFill patternType="solid">
          <bgColor theme="0" tint="-0.499984740745262"/>
        </patternFill>
      </fill>
    </dxf>
    <dxf>
      <font>
        <color rgb="FF2BA84A"/>
      </font>
      <fill>
        <patternFill>
          <bgColor rgb="FF2BA84A"/>
        </patternFill>
      </fill>
    </dxf>
    <dxf>
      <font>
        <color rgb="FFFFD700"/>
      </font>
      <fill>
        <patternFill>
          <bgColor rgb="FFFFD700"/>
        </patternFill>
      </fill>
    </dxf>
  </dxfs>
  <tableStyles count="0" defaultTableStyle="TableStyleMedium2" defaultPivotStyle="PivotStyleLight16"/>
  <colors>
    <mruColors>
      <color rgb="FFFFF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92823</xdr:colOff>
      <xdr:row>43</xdr:row>
      <xdr:rowOff>64059</xdr:rowOff>
    </xdr:from>
    <xdr:to>
      <xdr:col>4</xdr:col>
      <xdr:colOff>326924</xdr:colOff>
      <xdr:row>67</xdr:row>
      <xdr:rowOff>245960</xdr:rowOff>
    </xdr:to>
    <xdr:pic>
      <xdr:nvPicPr>
        <xdr:cNvPr id="3" name="Image 2">
          <a:extLst>
            <a:ext uri="{FF2B5EF4-FFF2-40B4-BE49-F238E27FC236}">
              <a16:creationId xmlns:a16="http://schemas.microsoft.com/office/drawing/2014/main" id="{144047B8-BAFA-4D91-8831-8A09D94D8180}"/>
            </a:ext>
          </a:extLst>
        </xdr:cNvPr>
        <xdr:cNvPicPr>
          <a:picLocks noChangeAspect="1"/>
        </xdr:cNvPicPr>
      </xdr:nvPicPr>
      <xdr:blipFill>
        <a:blip xmlns:r="http://schemas.openxmlformats.org/officeDocument/2006/relationships" r:embed="rId1"/>
        <a:stretch>
          <a:fillRect/>
        </a:stretch>
      </xdr:blipFill>
      <xdr:spPr>
        <a:xfrm>
          <a:off x="92823" y="8065059"/>
          <a:ext cx="4905001" cy="45494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8" Type="http://schemas.openxmlformats.org/officeDocument/2006/relationships/hyperlink" Target="https://doi.org/10.1088/1748-9326/aca4ea" TargetMode="External"/><Relationship Id="rId13" Type="http://schemas.openxmlformats.org/officeDocument/2006/relationships/hyperlink" Target="https://doi.org/10.1007/s00126-013-0506-z" TargetMode="External"/><Relationship Id="rId3" Type="http://schemas.openxmlformats.org/officeDocument/2006/relationships/hyperlink" Target="https://www2.bgs.ac.uk/mineralsuk/statistics/wms.cfc?method=searchWMS" TargetMode="External"/><Relationship Id="rId7" Type="http://schemas.openxmlformats.org/officeDocument/2006/relationships/hyperlink" Target="https://doi.org/10.1088/1748-9326/aca4ea" TargetMode="External"/><Relationship Id="rId12" Type="http://schemas.openxmlformats.org/officeDocument/2006/relationships/hyperlink" Target="https://doi.org/10.1016/j.resourpol.2015.11.005" TargetMode="External"/><Relationship Id="rId2" Type="http://schemas.openxmlformats.org/officeDocument/2006/relationships/hyperlink" Target="https://www.usgs.gov/centers/national-minerals-information-center/historical-statistics-mineral-and-material-commodities" TargetMode="External"/><Relationship Id="rId16" Type="http://schemas.openxmlformats.org/officeDocument/2006/relationships/hyperlink" Target="https://doi.org/10.1016/j.mineng.2023.108282" TargetMode="External"/><Relationship Id="rId1" Type="http://schemas.openxmlformats.org/officeDocument/2006/relationships/hyperlink" Target="https://doi.org/10.1016/j.mineng.2023.108282" TargetMode="External"/><Relationship Id="rId6" Type="http://schemas.openxmlformats.org/officeDocument/2006/relationships/hyperlink" Target="http://data.europa.eu/eli/reg/2023/1542/oj" TargetMode="External"/><Relationship Id="rId11" Type="http://schemas.openxmlformats.org/officeDocument/2006/relationships/hyperlink" Target="https://www.cadmium.org/wp-content/uploads/2021/11/icda-report-on-worldwide-cadmium-production-and-trade-2020.pdf" TargetMode="External"/><Relationship Id="rId5" Type="http://schemas.openxmlformats.org/officeDocument/2006/relationships/hyperlink" Target="https://doi.org/10.1021/acs.est.1c07875" TargetMode="External"/><Relationship Id="rId15" Type="http://schemas.openxmlformats.org/officeDocument/2006/relationships/hyperlink" Target="https://doi.org/10.1016/j.resconrec.2013.04.007" TargetMode="External"/><Relationship Id="rId10" Type="http://schemas.openxmlformats.org/officeDocument/2006/relationships/hyperlink" Target="https://www.internationaltin.org/reports/tin-for-the-future/" TargetMode="External"/><Relationship Id="rId4" Type="http://schemas.openxmlformats.org/officeDocument/2006/relationships/hyperlink" Target="https://doi.org/10.1038/s41893-022-00895-8" TargetMode="External"/><Relationship Id="rId9" Type="http://schemas.openxmlformats.org/officeDocument/2006/relationships/hyperlink" Target="https://doi.org/10.1016/j.enpol.2018.04.056" TargetMode="External"/><Relationship Id="rId14" Type="http://schemas.openxmlformats.org/officeDocument/2006/relationships/hyperlink" Target="https://doi.org/10.1007/s13563-023-00384-0"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DB4F-FFDD-408C-9A51-6B1C03E7882E}">
  <dimension ref="A1:B26"/>
  <sheetViews>
    <sheetView workbookViewId="0">
      <selection activeCell="D23" sqref="D23"/>
    </sheetView>
  </sheetViews>
  <sheetFormatPr baseColWidth="10" defaultRowHeight="14.5" x14ac:dyDescent="0.35"/>
  <cols>
    <col min="1" max="1" width="31.54296875" bestFit="1" customWidth="1"/>
    <col min="2" max="2" width="94.90625" style="113" bestFit="1" customWidth="1"/>
  </cols>
  <sheetData>
    <row r="1" spans="1:2" ht="14.5" customHeight="1" x14ac:dyDescent="0.35">
      <c r="A1" s="274" t="s">
        <v>350</v>
      </c>
      <c r="B1" s="275"/>
    </row>
    <row r="2" spans="1:2" x14ac:dyDescent="0.35">
      <c r="A2" s="276"/>
      <c r="B2" s="277"/>
    </row>
    <row r="3" spans="1:2" x14ac:dyDescent="0.35">
      <c r="A3" s="278"/>
      <c r="B3" s="279"/>
    </row>
    <row r="4" spans="1:2" x14ac:dyDescent="0.35">
      <c r="A4" s="176" t="s">
        <v>342</v>
      </c>
      <c r="B4" s="175"/>
    </row>
    <row r="5" spans="1:2" x14ac:dyDescent="0.35">
      <c r="A5" s="272" t="s">
        <v>341</v>
      </c>
      <c r="B5" s="273"/>
    </row>
    <row r="6" spans="1:2" x14ac:dyDescent="0.35">
      <c r="A6" s="4" t="s">
        <v>111</v>
      </c>
      <c r="B6" s="174" t="s">
        <v>112</v>
      </c>
    </row>
    <row r="7" spans="1:2" x14ac:dyDescent="0.35">
      <c r="A7" s="280" t="s">
        <v>303</v>
      </c>
      <c r="B7" s="281"/>
    </row>
    <row r="8" spans="1:2" x14ac:dyDescent="0.35">
      <c r="A8" s="286" t="s">
        <v>351</v>
      </c>
      <c r="B8" s="92" t="s">
        <v>470</v>
      </c>
    </row>
    <row r="9" spans="1:2" ht="43.5" x14ac:dyDescent="0.35">
      <c r="A9" s="288"/>
      <c r="B9" s="92" t="s">
        <v>117</v>
      </c>
    </row>
    <row r="10" spans="1:2" ht="29" x14ac:dyDescent="0.35">
      <c r="A10" s="288"/>
      <c r="B10" s="92" t="s">
        <v>471</v>
      </c>
    </row>
    <row r="11" spans="1:2" ht="29" x14ac:dyDescent="0.35">
      <c r="A11" s="287"/>
      <c r="B11" s="92" t="s">
        <v>472</v>
      </c>
    </row>
    <row r="12" spans="1:2" x14ac:dyDescent="0.35">
      <c r="A12" s="286" t="s">
        <v>300</v>
      </c>
      <c r="B12" s="1" t="s">
        <v>301</v>
      </c>
    </row>
    <row r="13" spans="1:2" x14ac:dyDescent="0.35">
      <c r="A13" s="287"/>
      <c r="B13" s="1" t="s">
        <v>302</v>
      </c>
    </row>
    <row r="14" spans="1:2" x14ac:dyDescent="0.35">
      <c r="A14" s="286" t="s">
        <v>125</v>
      </c>
      <c r="B14" s="92" t="s">
        <v>118</v>
      </c>
    </row>
    <row r="15" spans="1:2" ht="29" x14ac:dyDescent="0.35">
      <c r="A15" s="287"/>
      <c r="B15" s="92" t="s">
        <v>119</v>
      </c>
    </row>
    <row r="16" spans="1:2" x14ac:dyDescent="0.35">
      <c r="A16" s="282" t="s">
        <v>340</v>
      </c>
      <c r="B16" s="283"/>
    </row>
    <row r="17" spans="1:2" ht="29" x14ac:dyDescent="0.35">
      <c r="A17" s="168" t="s">
        <v>334</v>
      </c>
      <c r="B17" s="172" t="s">
        <v>343</v>
      </c>
    </row>
    <row r="18" spans="1:2" ht="29" x14ac:dyDescent="0.35">
      <c r="A18" s="168" t="s">
        <v>335</v>
      </c>
      <c r="B18" s="172" t="s">
        <v>344</v>
      </c>
    </row>
    <row r="19" spans="1:2" ht="29" x14ac:dyDescent="0.35">
      <c r="A19" s="168" t="s">
        <v>336</v>
      </c>
      <c r="B19" s="172" t="s">
        <v>345</v>
      </c>
    </row>
    <row r="20" spans="1:2" ht="29" x14ac:dyDescent="0.35">
      <c r="A20" s="168" t="s">
        <v>346</v>
      </c>
      <c r="B20" s="172" t="s">
        <v>347</v>
      </c>
    </row>
    <row r="21" spans="1:2" x14ac:dyDescent="0.35">
      <c r="A21" s="18" t="s">
        <v>337</v>
      </c>
      <c r="B21" s="172" t="s">
        <v>348</v>
      </c>
    </row>
    <row r="22" spans="1:2" ht="29" x14ac:dyDescent="0.35">
      <c r="A22" s="169" t="s">
        <v>469</v>
      </c>
      <c r="B22" s="173" t="s">
        <v>349</v>
      </c>
    </row>
    <row r="23" spans="1:2" ht="58" x14ac:dyDescent="0.35">
      <c r="A23" s="169" t="s">
        <v>473</v>
      </c>
      <c r="B23" s="173" t="s">
        <v>474</v>
      </c>
    </row>
    <row r="24" spans="1:2" x14ac:dyDescent="0.35">
      <c r="A24" s="284" t="s">
        <v>113</v>
      </c>
      <c r="B24" s="285"/>
    </row>
    <row r="25" spans="1:2" ht="29" x14ac:dyDescent="0.35">
      <c r="A25" s="112" t="s">
        <v>114</v>
      </c>
      <c r="B25" s="92" t="s">
        <v>120</v>
      </c>
    </row>
    <row r="26" spans="1:2" ht="43.5" x14ac:dyDescent="0.35">
      <c r="A26" s="112" t="s">
        <v>115</v>
      </c>
      <c r="B26" s="92" t="s">
        <v>121</v>
      </c>
    </row>
  </sheetData>
  <mergeCells count="8">
    <mergeCell ref="A5:B5"/>
    <mergeCell ref="A1:B3"/>
    <mergeCell ref="A7:B7"/>
    <mergeCell ref="A16:B16"/>
    <mergeCell ref="A24:B24"/>
    <mergeCell ref="A14:A15"/>
    <mergeCell ref="A12:A13"/>
    <mergeCell ref="A8: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6648-0E04-4227-A35B-113B91A121D6}">
  <sheetPr>
    <tabColor theme="7" tint="0.79998168889431442"/>
  </sheetPr>
  <dimension ref="A1:L47"/>
  <sheetViews>
    <sheetView topLeftCell="A4" zoomScaleNormal="100" workbookViewId="0">
      <selection activeCell="I36" sqref="I36"/>
    </sheetView>
  </sheetViews>
  <sheetFormatPr baseColWidth="10" defaultRowHeight="14.5" x14ac:dyDescent="0.35"/>
  <cols>
    <col min="2" max="2" width="21.81640625" bestFit="1" customWidth="1"/>
    <col min="3" max="3" width="11.26953125" bestFit="1" customWidth="1"/>
    <col min="4" max="4" width="31" bestFit="1" customWidth="1"/>
    <col min="5" max="5" width="55.26953125" style="65" bestFit="1" customWidth="1"/>
    <col min="6" max="6" width="32.36328125" customWidth="1"/>
    <col min="7" max="7" width="17.08984375" bestFit="1" customWidth="1"/>
    <col min="8" max="8" width="25.54296875" customWidth="1"/>
    <col min="9" max="9" width="34.1796875" style="199" customWidth="1"/>
    <col min="10" max="10" width="14.7265625" style="65" bestFit="1" customWidth="1"/>
    <col min="11" max="11" width="17.1796875" bestFit="1" customWidth="1"/>
    <col min="12" max="12" width="29.26953125" style="83" bestFit="1" customWidth="1"/>
    <col min="13" max="13" width="34.81640625" bestFit="1" customWidth="1"/>
    <col min="14" max="14" width="25.36328125" bestFit="1" customWidth="1"/>
    <col min="15" max="15" width="14.7265625" bestFit="1" customWidth="1"/>
    <col min="16" max="16" width="15.90625" bestFit="1" customWidth="1"/>
    <col min="22" max="22" width="31.7265625" bestFit="1" customWidth="1"/>
  </cols>
  <sheetData>
    <row r="1" spans="1:9" x14ac:dyDescent="0.35">
      <c r="A1" s="6" t="s">
        <v>2</v>
      </c>
      <c r="B1" s="126" t="s">
        <v>381</v>
      </c>
      <c r="C1" s="126" t="s">
        <v>18</v>
      </c>
      <c r="D1" s="126" t="s">
        <v>373</v>
      </c>
      <c r="E1" s="126" t="s">
        <v>16</v>
      </c>
      <c r="F1" s="6" t="s">
        <v>425</v>
      </c>
      <c r="G1" s="128" t="s">
        <v>70</v>
      </c>
      <c r="H1" s="6" t="s">
        <v>71</v>
      </c>
      <c r="I1" s="260" t="s">
        <v>123</v>
      </c>
    </row>
    <row r="2" spans="1:9" x14ac:dyDescent="0.35">
      <c r="A2" s="205" t="s">
        <v>124</v>
      </c>
      <c r="B2" s="72">
        <v>65100000</v>
      </c>
      <c r="C2" s="111" t="s">
        <v>20</v>
      </c>
      <c r="D2" s="111" t="s">
        <v>376</v>
      </c>
      <c r="E2" s="111" t="s">
        <v>374</v>
      </c>
      <c r="F2" s="85" t="s">
        <v>70</v>
      </c>
      <c r="G2" s="10">
        <v>6.1199889791982397E-2</v>
      </c>
      <c r="H2" s="11" t="s">
        <v>69</v>
      </c>
      <c r="I2" s="85" t="s">
        <v>65</v>
      </c>
    </row>
    <row r="3" spans="1:9" x14ac:dyDescent="0.35">
      <c r="A3" s="257" t="s">
        <v>27</v>
      </c>
      <c r="B3" s="121">
        <v>3601490</v>
      </c>
      <c r="C3" s="111" t="s">
        <v>20</v>
      </c>
      <c r="D3" s="111" t="s">
        <v>376</v>
      </c>
      <c r="E3" s="3" t="s">
        <v>68</v>
      </c>
      <c r="F3" s="85" t="s">
        <v>70</v>
      </c>
      <c r="G3" s="12">
        <v>4.9716652336851366E-2</v>
      </c>
      <c r="H3" s="13" t="s">
        <v>28</v>
      </c>
      <c r="I3" s="85" t="s">
        <v>68</v>
      </c>
    </row>
    <row r="4" spans="1:9" x14ac:dyDescent="0.35">
      <c r="A4" s="205" t="s">
        <v>29</v>
      </c>
      <c r="B4" s="72">
        <v>24000</v>
      </c>
      <c r="C4" s="111" t="s">
        <v>20</v>
      </c>
      <c r="D4" s="208" t="s">
        <v>375</v>
      </c>
      <c r="E4" s="111" t="s">
        <v>374</v>
      </c>
      <c r="F4" s="110" t="s">
        <v>423</v>
      </c>
      <c r="G4" s="54" t="s">
        <v>116</v>
      </c>
      <c r="H4" s="108"/>
      <c r="I4" s="85" t="s">
        <v>399</v>
      </c>
    </row>
    <row r="5" spans="1:9" x14ac:dyDescent="0.35">
      <c r="A5" s="205" t="s">
        <v>30</v>
      </c>
      <c r="B5" s="72">
        <v>37000000</v>
      </c>
      <c r="C5" s="111" t="s">
        <v>20</v>
      </c>
      <c r="D5" s="111" t="s">
        <v>376</v>
      </c>
      <c r="E5" s="111" t="s">
        <v>374</v>
      </c>
      <c r="F5" s="85" t="s">
        <v>70</v>
      </c>
      <c r="G5" s="57">
        <v>6.8181818181818177E-2</v>
      </c>
      <c r="H5" s="13" t="s">
        <v>28</v>
      </c>
      <c r="I5" s="85" t="s">
        <v>65</v>
      </c>
    </row>
    <row r="6" spans="1:9" x14ac:dyDescent="0.35">
      <c r="A6" s="205" t="s">
        <v>4</v>
      </c>
      <c r="B6" s="72">
        <v>142000</v>
      </c>
      <c r="C6" s="111" t="s">
        <v>20</v>
      </c>
      <c r="D6" s="111" t="s">
        <v>375</v>
      </c>
      <c r="E6" s="111" t="s">
        <v>374</v>
      </c>
      <c r="F6" s="110" t="s">
        <v>55</v>
      </c>
      <c r="G6" s="14">
        <v>7.2442120985810307E-2</v>
      </c>
      <c r="H6" s="11" t="s">
        <v>69</v>
      </c>
      <c r="I6" s="85" t="s">
        <v>65</v>
      </c>
    </row>
    <row r="7" spans="1:9" x14ac:dyDescent="0.35">
      <c r="A7" s="205" t="s">
        <v>0</v>
      </c>
      <c r="B7" s="72">
        <v>20600000</v>
      </c>
      <c r="C7" s="111" t="s">
        <v>20</v>
      </c>
      <c r="D7" s="111" t="s">
        <v>375</v>
      </c>
      <c r="E7" s="111" t="s">
        <v>374</v>
      </c>
      <c r="F7" s="110" t="s">
        <v>55</v>
      </c>
      <c r="G7" s="14">
        <v>2.7417577115110142E-2</v>
      </c>
      <c r="H7" s="11" t="s">
        <v>69</v>
      </c>
      <c r="I7" s="85" t="s">
        <v>65</v>
      </c>
    </row>
    <row r="8" spans="1:9" x14ac:dyDescent="0.35">
      <c r="A8" s="205" t="s">
        <v>32</v>
      </c>
      <c r="B8" s="73">
        <v>1121.4732403534388</v>
      </c>
      <c r="C8" s="111" t="s">
        <v>20</v>
      </c>
      <c r="D8" s="111" t="s">
        <v>376</v>
      </c>
      <c r="E8" s="3" t="s">
        <v>65</v>
      </c>
      <c r="F8" s="85" t="s">
        <v>70</v>
      </c>
      <c r="G8" s="10">
        <v>5.2251757879407293E-2</v>
      </c>
      <c r="H8" s="13" t="s">
        <v>28</v>
      </c>
      <c r="I8" s="199" t="s">
        <v>475</v>
      </c>
    </row>
    <row r="9" spans="1:9" x14ac:dyDescent="0.35">
      <c r="A9" s="205" t="s">
        <v>33</v>
      </c>
      <c r="B9" s="72">
        <v>327</v>
      </c>
      <c r="C9" s="111" t="s">
        <v>20</v>
      </c>
      <c r="D9" s="111" t="s">
        <v>376</v>
      </c>
      <c r="E9" s="111" t="s">
        <v>374</v>
      </c>
      <c r="F9" s="110" t="s">
        <v>423</v>
      </c>
      <c r="G9" s="79" t="s">
        <v>73</v>
      </c>
      <c r="H9" s="108"/>
      <c r="I9" s="85" t="s">
        <v>476</v>
      </c>
    </row>
    <row r="10" spans="1:9" x14ac:dyDescent="0.35">
      <c r="A10" s="205" t="s">
        <v>34</v>
      </c>
      <c r="B10" s="72">
        <v>140</v>
      </c>
      <c r="C10" s="111" t="s">
        <v>20</v>
      </c>
      <c r="D10" s="111" t="s">
        <v>375</v>
      </c>
      <c r="E10" s="111" t="s">
        <v>374</v>
      </c>
      <c r="F10" s="110" t="s">
        <v>423</v>
      </c>
      <c r="G10" s="54" t="s">
        <v>116</v>
      </c>
      <c r="H10" s="108"/>
      <c r="I10" s="85" t="s">
        <v>414</v>
      </c>
    </row>
    <row r="11" spans="1:9" x14ac:dyDescent="0.35">
      <c r="A11" s="205" t="s">
        <v>36</v>
      </c>
      <c r="B11" s="73">
        <v>75</v>
      </c>
      <c r="C11" s="111" t="s">
        <v>20</v>
      </c>
      <c r="D11" s="111" t="s">
        <v>376</v>
      </c>
      <c r="E11" s="65" t="s">
        <v>475</v>
      </c>
      <c r="F11" s="110" t="s">
        <v>70</v>
      </c>
      <c r="G11" s="78">
        <v>7.1975973487986747E-2</v>
      </c>
      <c r="H11" s="127" t="s">
        <v>427</v>
      </c>
      <c r="I11" s="199" t="s">
        <v>475</v>
      </c>
    </row>
    <row r="12" spans="1:9" x14ac:dyDescent="0.35">
      <c r="A12" s="205" t="s">
        <v>37</v>
      </c>
      <c r="B12" s="72">
        <v>960</v>
      </c>
      <c r="C12" s="111" t="s">
        <v>20</v>
      </c>
      <c r="D12" s="111" t="s">
        <v>375</v>
      </c>
      <c r="E12" s="111" t="s">
        <v>374</v>
      </c>
      <c r="F12" s="110" t="s">
        <v>423</v>
      </c>
      <c r="G12" s="78" t="s">
        <v>426</v>
      </c>
      <c r="H12" s="13" t="s">
        <v>28</v>
      </c>
      <c r="I12" s="85" t="s">
        <v>65</v>
      </c>
    </row>
    <row r="13" spans="1:9" x14ac:dyDescent="0.35">
      <c r="A13" s="258" t="s">
        <v>10</v>
      </c>
      <c r="B13" s="73">
        <v>2470000000</v>
      </c>
      <c r="C13" s="111" t="s">
        <v>20</v>
      </c>
      <c r="D13" s="111" t="s">
        <v>376</v>
      </c>
      <c r="E13" s="111" t="s">
        <v>374</v>
      </c>
      <c r="F13" s="85" t="s">
        <v>70</v>
      </c>
      <c r="G13" s="10">
        <v>3.8306451612903199E-2</v>
      </c>
      <c r="H13" s="11" t="s">
        <v>69</v>
      </c>
      <c r="I13" s="85" t="s">
        <v>66</v>
      </c>
    </row>
    <row r="14" spans="1:9" x14ac:dyDescent="0.35">
      <c r="A14" s="259" t="s">
        <v>38</v>
      </c>
      <c r="B14" s="122">
        <v>3120000</v>
      </c>
      <c r="C14" s="111" t="s">
        <v>20</v>
      </c>
      <c r="D14" s="111" t="s">
        <v>376</v>
      </c>
      <c r="E14" s="111" t="s">
        <v>374</v>
      </c>
      <c r="F14" s="85" t="s">
        <v>70</v>
      </c>
      <c r="G14" s="10">
        <v>1.6839638665307848E-2</v>
      </c>
      <c r="H14" s="11" t="s">
        <v>69</v>
      </c>
      <c r="I14" s="85" t="s">
        <v>66</v>
      </c>
    </row>
    <row r="15" spans="1:9" x14ac:dyDescent="0.35">
      <c r="A15" s="259" t="s">
        <v>17</v>
      </c>
      <c r="B15" s="72">
        <v>82500</v>
      </c>
      <c r="C15" s="111" t="s">
        <v>20</v>
      </c>
      <c r="D15" s="111" t="s">
        <v>376</v>
      </c>
      <c r="E15" s="111" t="s">
        <v>374</v>
      </c>
      <c r="F15" s="110" t="s">
        <v>55</v>
      </c>
      <c r="G15" s="82">
        <v>4.9234000494193228E-2</v>
      </c>
      <c r="H15" s="13" t="s">
        <v>28</v>
      </c>
      <c r="I15" s="199" t="s">
        <v>475</v>
      </c>
    </row>
    <row r="16" spans="1:9" x14ac:dyDescent="0.35">
      <c r="A16" s="205" t="s">
        <v>21</v>
      </c>
      <c r="B16" s="72">
        <v>18900000</v>
      </c>
      <c r="C16" s="111" t="s">
        <v>20</v>
      </c>
      <c r="D16" s="111" t="s">
        <v>376</v>
      </c>
      <c r="E16" s="111" t="s">
        <v>374</v>
      </c>
      <c r="F16" s="85" t="s">
        <v>70</v>
      </c>
      <c r="G16" s="12">
        <v>4.8605240912933223E-2</v>
      </c>
      <c r="H16" s="13" t="s">
        <v>28</v>
      </c>
      <c r="I16" s="85" t="s">
        <v>65</v>
      </c>
    </row>
    <row r="17" spans="1:9" x14ac:dyDescent="0.35">
      <c r="A17" s="205" t="s">
        <v>39</v>
      </c>
      <c r="B17" s="114">
        <v>280597</v>
      </c>
      <c r="C17" s="111" t="s">
        <v>20</v>
      </c>
      <c r="D17" s="111" t="s">
        <v>376</v>
      </c>
      <c r="E17" s="111" t="s">
        <v>374</v>
      </c>
      <c r="F17" s="85" t="s">
        <v>70</v>
      </c>
      <c r="G17" s="12">
        <v>2.3971422004290532E-2</v>
      </c>
      <c r="H17" s="13" t="s">
        <v>35</v>
      </c>
      <c r="I17" s="85" t="s">
        <v>67</v>
      </c>
    </row>
    <row r="18" spans="1:9" x14ac:dyDescent="0.35">
      <c r="A18" s="205" t="s">
        <v>40</v>
      </c>
      <c r="B18" s="73">
        <v>34074.892048375819</v>
      </c>
      <c r="C18" s="111" t="s">
        <v>20</v>
      </c>
      <c r="D18" s="111" t="s">
        <v>376</v>
      </c>
      <c r="E18" s="3" t="s">
        <v>65</v>
      </c>
      <c r="F18" s="85" t="s">
        <v>70</v>
      </c>
      <c r="G18" s="10">
        <v>5.6377057927904414E-2</v>
      </c>
      <c r="H18" s="13" t="s">
        <v>28</v>
      </c>
      <c r="I18" s="85" t="s">
        <v>65</v>
      </c>
    </row>
    <row r="19" spans="1:9" x14ac:dyDescent="0.35">
      <c r="A19" s="205" t="s">
        <v>3</v>
      </c>
      <c r="B19" s="72">
        <v>2510000</v>
      </c>
      <c r="C19" s="111" t="s">
        <v>20</v>
      </c>
      <c r="D19" s="111" t="s">
        <v>376</v>
      </c>
      <c r="E19" s="111" t="s">
        <v>374</v>
      </c>
      <c r="F19" s="110" t="s">
        <v>55</v>
      </c>
      <c r="G19" s="14">
        <v>5.0632911392405063E-2</v>
      </c>
      <c r="H19" s="11" t="s">
        <v>69</v>
      </c>
      <c r="I19" s="85" t="s">
        <v>65</v>
      </c>
    </row>
    <row r="20" spans="1:9" x14ac:dyDescent="0.35">
      <c r="A20" s="205" t="s">
        <v>41</v>
      </c>
      <c r="B20" s="31">
        <v>66232</v>
      </c>
      <c r="C20" s="111" t="s">
        <v>20</v>
      </c>
      <c r="D20" s="111" t="s">
        <v>376</v>
      </c>
      <c r="E20" s="111" t="s">
        <v>374</v>
      </c>
      <c r="F20" s="85" t="s">
        <v>70</v>
      </c>
      <c r="G20" s="12">
        <v>8.7401207059882736E-3</v>
      </c>
      <c r="H20" s="13" t="s">
        <v>28</v>
      </c>
      <c r="I20" s="85" t="s">
        <v>66</v>
      </c>
    </row>
    <row r="21" spans="1:9" x14ac:dyDescent="0.35">
      <c r="A21" s="205" t="s">
        <v>42</v>
      </c>
      <c r="B21" s="73">
        <v>10438.959702059632</v>
      </c>
      <c r="C21" s="111" t="s">
        <v>20</v>
      </c>
      <c r="D21" s="111" t="s">
        <v>376</v>
      </c>
      <c r="E21" s="3" t="s">
        <v>65</v>
      </c>
      <c r="F21" s="85" t="s">
        <v>70</v>
      </c>
      <c r="G21" s="10">
        <v>5.5284839274235179E-2</v>
      </c>
      <c r="H21" s="13" t="s">
        <v>28</v>
      </c>
      <c r="I21" s="85" t="s">
        <v>65</v>
      </c>
    </row>
    <row r="22" spans="1:9" x14ac:dyDescent="0.35">
      <c r="A22" s="205" t="s">
        <v>43</v>
      </c>
      <c r="B22" s="31">
        <v>3120</v>
      </c>
      <c r="C22" s="111" t="s">
        <v>20</v>
      </c>
      <c r="D22" s="111" t="s">
        <v>375</v>
      </c>
      <c r="E22" s="111" t="s">
        <v>374</v>
      </c>
      <c r="F22" s="110" t="s">
        <v>424</v>
      </c>
      <c r="G22" s="79" t="s">
        <v>97</v>
      </c>
      <c r="H22" s="108"/>
      <c r="I22" s="85" t="s">
        <v>416</v>
      </c>
    </row>
    <row r="23" spans="1:9" x14ac:dyDescent="0.35">
      <c r="A23" s="205" t="s">
        <v>22</v>
      </c>
      <c r="B23" s="73">
        <v>3000000</v>
      </c>
      <c r="C23" s="111" t="s">
        <v>20</v>
      </c>
      <c r="D23" s="111" t="s">
        <v>376</v>
      </c>
      <c r="E23" s="111" t="s">
        <v>374</v>
      </c>
      <c r="F23" s="85" t="s">
        <v>70</v>
      </c>
      <c r="G23" s="10">
        <v>0.08</v>
      </c>
      <c r="H23" s="127" t="s">
        <v>25</v>
      </c>
      <c r="I23" s="199" t="s">
        <v>475</v>
      </c>
    </row>
    <row r="24" spans="1:9" x14ac:dyDescent="0.35">
      <c r="A24" s="205" t="s">
        <v>44</v>
      </c>
      <c r="B24" s="72">
        <v>23500</v>
      </c>
      <c r="C24" s="111" t="s">
        <v>20</v>
      </c>
      <c r="D24" s="111" t="s">
        <v>376</v>
      </c>
      <c r="E24" s="111" t="s">
        <v>374</v>
      </c>
      <c r="F24" s="85" t="s">
        <v>70</v>
      </c>
      <c r="G24" s="12">
        <v>2.3971422004290532E-2</v>
      </c>
      <c r="H24" s="13" t="s">
        <v>28</v>
      </c>
      <c r="I24" s="85" t="s">
        <v>65</v>
      </c>
    </row>
    <row r="25" spans="1:9" x14ac:dyDescent="0.35">
      <c r="A25" s="205" t="s">
        <v>45</v>
      </c>
      <c r="B25" s="73">
        <v>1406</v>
      </c>
      <c r="C25" s="111" t="s">
        <v>20</v>
      </c>
      <c r="D25" s="111" t="s">
        <v>376</v>
      </c>
      <c r="E25" s="111" t="s">
        <v>374</v>
      </c>
      <c r="F25" s="85" t="s">
        <v>70</v>
      </c>
      <c r="G25" s="10">
        <v>7.7284427284427276E-2</v>
      </c>
      <c r="H25" s="13" t="s">
        <v>28</v>
      </c>
      <c r="I25" s="85" t="s">
        <v>66</v>
      </c>
    </row>
    <row r="26" spans="1:9" x14ac:dyDescent="0.35">
      <c r="A26" s="205" t="s">
        <v>46</v>
      </c>
      <c r="B26" s="72">
        <v>562</v>
      </c>
      <c r="C26" s="111" t="s">
        <v>20</v>
      </c>
      <c r="D26" s="111" t="s">
        <v>375</v>
      </c>
      <c r="E26" s="111" t="s">
        <v>374</v>
      </c>
      <c r="F26" s="110" t="s">
        <v>424</v>
      </c>
      <c r="G26" s="79" t="s">
        <v>97</v>
      </c>
      <c r="H26" s="108"/>
      <c r="I26" s="85" t="s">
        <v>417</v>
      </c>
    </row>
    <row r="27" spans="1:9" x14ac:dyDescent="0.35">
      <c r="A27" s="205" t="s">
        <v>47</v>
      </c>
      <c r="B27" s="73">
        <v>313.81338159351134</v>
      </c>
      <c r="C27" s="111" t="s">
        <v>20</v>
      </c>
      <c r="D27" s="111" t="s">
        <v>376</v>
      </c>
      <c r="E27" s="3" t="s">
        <v>65</v>
      </c>
      <c r="F27" s="85" t="s">
        <v>70</v>
      </c>
      <c r="G27" s="10">
        <v>4.5879838250305963E-2</v>
      </c>
      <c r="H27" s="13" t="s">
        <v>28</v>
      </c>
      <c r="I27" s="85" t="s">
        <v>65</v>
      </c>
    </row>
    <row r="28" spans="1:9" x14ac:dyDescent="0.35">
      <c r="A28" s="205" t="s">
        <v>48</v>
      </c>
      <c r="B28" s="123">
        <v>92572</v>
      </c>
      <c r="C28" s="111" t="s">
        <v>20</v>
      </c>
      <c r="D28" s="111" t="s">
        <v>376</v>
      </c>
      <c r="E28" s="111" t="s">
        <v>374</v>
      </c>
      <c r="F28" s="85" t="s">
        <v>70</v>
      </c>
      <c r="G28" s="107">
        <v>2.0930232558139666E-2</v>
      </c>
      <c r="H28" s="13" t="s">
        <v>28</v>
      </c>
      <c r="I28" s="85" t="s">
        <v>64</v>
      </c>
    </row>
    <row r="29" spans="1:9" x14ac:dyDescent="0.35">
      <c r="A29" s="205" t="s">
        <v>49</v>
      </c>
      <c r="B29" s="73">
        <v>341528.23920265702</v>
      </c>
      <c r="C29" s="111" t="s">
        <v>20</v>
      </c>
      <c r="D29" s="111" t="s">
        <v>376</v>
      </c>
      <c r="E29" s="111" t="s">
        <v>374</v>
      </c>
      <c r="F29" s="85" t="s">
        <v>70</v>
      </c>
      <c r="G29" s="10">
        <v>9.5350722526861831E-3</v>
      </c>
      <c r="H29" s="13" t="s">
        <v>35</v>
      </c>
      <c r="I29" s="85" t="s">
        <v>67</v>
      </c>
    </row>
    <row r="30" spans="1:9" x14ac:dyDescent="0.35">
      <c r="A30" s="205" t="s">
        <v>23</v>
      </c>
      <c r="B30" s="72">
        <v>105000</v>
      </c>
      <c r="C30" s="111" t="s">
        <v>20</v>
      </c>
      <c r="D30" s="111" t="s">
        <v>376</v>
      </c>
      <c r="E30" s="111" t="s">
        <v>374</v>
      </c>
      <c r="F30" s="85" t="s">
        <v>70</v>
      </c>
      <c r="G30" s="10">
        <v>4.1543026706231452E-2</v>
      </c>
      <c r="H30" s="11" t="s">
        <v>69</v>
      </c>
      <c r="I30" s="85" t="s">
        <v>65</v>
      </c>
    </row>
    <row r="31" spans="1:9" x14ac:dyDescent="0.35">
      <c r="A31" s="205" t="s">
        <v>50</v>
      </c>
      <c r="B31" s="73">
        <v>6423.4613344233348</v>
      </c>
      <c r="C31" s="111" t="s">
        <v>20</v>
      </c>
      <c r="D31" s="111" t="s">
        <v>376</v>
      </c>
      <c r="E31" s="3" t="s">
        <v>65</v>
      </c>
      <c r="F31" s="85" t="s">
        <v>70</v>
      </c>
      <c r="G31" s="10">
        <v>4.5578176437603084E-2</v>
      </c>
      <c r="H31" s="13" t="s">
        <v>28</v>
      </c>
      <c r="I31" s="85" t="s">
        <v>65</v>
      </c>
    </row>
    <row r="32" spans="1:9" x14ac:dyDescent="0.35">
      <c r="A32" s="205" t="s">
        <v>1</v>
      </c>
      <c r="B32" s="72">
        <v>12000000</v>
      </c>
      <c r="C32" s="111" t="s">
        <v>20</v>
      </c>
      <c r="D32" s="111" t="s">
        <v>376</v>
      </c>
      <c r="E32" s="111" t="s">
        <v>374</v>
      </c>
      <c r="F32" s="85" t="s">
        <v>70</v>
      </c>
      <c r="G32" s="10">
        <v>3.7037037037037E-2</v>
      </c>
      <c r="H32" s="11" t="s">
        <v>69</v>
      </c>
      <c r="I32" s="85" t="s">
        <v>65</v>
      </c>
    </row>
    <row r="33" spans="1:9" x14ac:dyDescent="0.35">
      <c r="A33" s="205" t="s">
        <v>51</v>
      </c>
      <c r="B33" s="31">
        <v>595238.48788326385</v>
      </c>
      <c r="C33" s="111" t="s">
        <v>20</v>
      </c>
      <c r="D33" s="111" t="s">
        <v>376</v>
      </c>
      <c r="E33" s="3" t="s">
        <v>65</v>
      </c>
      <c r="F33" s="85" t="s">
        <v>70</v>
      </c>
      <c r="G33" s="78">
        <v>7.1975973487986747E-2</v>
      </c>
      <c r="H33" s="11" t="s">
        <v>69</v>
      </c>
      <c r="I33" s="85" t="s">
        <v>65</v>
      </c>
    </row>
    <row r="34" spans="1:9" x14ac:dyDescent="0.35">
      <c r="B34" s="229"/>
    </row>
    <row r="35" spans="1:9" x14ac:dyDescent="0.35">
      <c r="A35" s="16" t="s">
        <v>52</v>
      </c>
      <c r="B35" s="17">
        <v>2020</v>
      </c>
      <c r="C35" s="17">
        <v>2030</v>
      </c>
      <c r="D35" s="17">
        <v>2040</v>
      </c>
      <c r="E35" s="17">
        <v>2050</v>
      </c>
      <c r="F35" s="17" t="s">
        <v>18</v>
      </c>
      <c r="G35" s="17" t="s">
        <v>16</v>
      </c>
      <c r="H35" s="17" t="s">
        <v>53</v>
      </c>
      <c r="I35" s="261" t="s">
        <v>54</v>
      </c>
    </row>
    <row r="36" spans="1:9" x14ac:dyDescent="0.35">
      <c r="A36" s="22" t="s">
        <v>4</v>
      </c>
      <c r="B36" s="124">
        <v>140000</v>
      </c>
      <c r="C36" s="2">
        <v>360000</v>
      </c>
      <c r="D36" s="2">
        <v>259000</v>
      </c>
      <c r="E36" s="23">
        <v>554016.34631780733</v>
      </c>
      <c r="F36" s="19" t="s">
        <v>20</v>
      </c>
      <c r="G36" s="85" t="s">
        <v>31</v>
      </c>
      <c r="H36" s="21" t="s">
        <v>122</v>
      </c>
      <c r="I36" s="85" t="s">
        <v>56</v>
      </c>
    </row>
    <row r="37" spans="1:9" x14ac:dyDescent="0.35">
      <c r="A37" s="22" t="s">
        <v>0</v>
      </c>
      <c r="B37" s="124">
        <v>25000000</v>
      </c>
      <c r="C37" s="2">
        <v>24300000</v>
      </c>
      <c r="D37" s="2">
        <v>16600000.000000002</v>
      </c>
      <c r="E37" s="23">
        <v>21529487.561476514</v>
      </c>
      <c r="F37" s="19" t="s">
        <v>20</v>
      </c>
      <c r="G37" s="85" t="s">
        <v>31</v>
      </c>
      <c r="H37" s="21" t="s">
        <v>122</v>
      </c>
      <c r="I37" s="85" t="s">
        <v>56</v>
      </c>
    </row>
    <row r="38" spans="1:9" x14ac:dyDescent="0.35">
      <c r="A38" s="22" t="s">
        <v>3</v>
      </c>
      <c r="B38" s="124">
        <v>2510000</v>
      </c>
      <c r="C38" s="2">
        <v>5320000</v>
      </c>
      <c r="D38" s="2">
        <v>5790000</v>
      </c>
      <c r="E38" s="23">
        <v>9488303.6457675379</v>
      </c>
      <c r="F38" s="19" t="s">
        <v>20</v>
      </c>
      <c r="G38" s="85" t="s">
        <v>31</v>
      </c>
      <c r="H38" s="21" t="s">
        <v>122</v>
      </c>
      <c r="I38" s="85" t="s">
        <v>56</v>
      </c>
    </row>
    <row r="39" spans="1:9" x14ac:dyDescent="0.35">
      <c r="A39" s="22" t="s">
        <v>17</v>
      </c>
      <c r="B39" s="124">
        <v>82500</v>
      </c>
      <c r="C39" s="23">
        <v>513289</v>
      </c>
      <c r="D39" s="23">
        <v>470930</v>
      </c>
      <c r="E39" s="23">
        <v>761517.54262467066</v>
      </c>
      <c r="F39" s="19" t="s">
        <v>20</v>
      </c>
      <c r="G39" s="85" t="s">
        <v>31</v>
      </c>
      <c r="H39" s="21" t="s">
        <v>122</v>
      </c>
      <c r="I39" s="85" t="s">
        <v>56</v>
      </c>
    </row>
    <row r="41" spans="1:9" x14ac:dyDescent="0.35">
      <c r="A41" s="232" t="s">
        <v>393</v>
      </c>
      <c r="B41" s="230" t="s">
        <v>394</v>
      </c>
      <c r="C41" s="232" t="s">
        <v>77</v>
      </c>
      <c r="D41" s="230" t="s">
        <v>395</v>
      </c>
      <c r="E41" s="230" t="s">
        <v>25</v>
      </c>
      <c r="F41" s="230" t="s">
        <v>16</v>
      </c>
    </row>
    <row r="42" spans="1:9" x14ac:dyDescent="0.35">
      <c r="A42" s="4" t="s">
        <v>29</v>
      </c>
      <c r="B42" s="48" t="s">
        <v>396</v>
      </c>
      <c r="C42" s="4" t="s">
        <v>1</v>
      </c>
      <c r="D42" s="48" t="s">
        <v>397</v>
      </c>
      <c r="E42" s="3" t="s">
        <v>398</v>
      </c>
      <c r="F42" s="3" t="s">
        <v>399</v>
      </c>
    </row>
    <row r="43" spans="1:9" x14ac:dyDescent="0.35">
      <c r="A43" s="4" t="s">
        <v>33</v>
      </c>
      <c r="B43" s="48" t="s">
        <v>396</v>
      </c>
      <c r="C43" s="4" t="s">
        <v>124</v>
      </c>
      <c r="D43" s="48" t="s">
        <v>396</v>
      </c>
      <c r="E43" s="193" t="s">
        <v>402</v>
      </c>
      <c r="F43" s="3" t="s">
        <v>415</v>
      </c>
    </row>
    <row r="44" spans="1:9" x14ac:dyDescent="0.35">
      <c r="A44" s="4" t="s">
        <v>34</v>
      </c>
      <c r="B44" s="48" t="s">
        <v>397</v>
      </c>
      <c r="C44" s="4" t="s">
        <v>1</v>
      </c>
      <c r="D44" s="48" t="s">
        <v>396</v>
      </c>
      <c r="E44" s="193" t="s">
        <v>400</v>
      </c>
      <c r="F44" s="3" t="s">
        <v>414</v>
      </c>
    </row>
    <row r="45" spans="1:9" x14ac:dyDescent="0.35">
      <c r="A45" s="4" t="s">
        <v>37</v>
      </c>
      <c r="B45" s="48" t="s">
        <v>397</v>
      </c>
      <c r="C45" s="4" t="s">
        <v>401</v>
      </c>
      <c r="D45" s="48" t="s">
        <v>396</v>
      </c>
      <c r="E45" s="194" t="s">
        <v>477</v>
      </c>
      <c r="F45" s="3" t="s">
        <v>65</v>
      </c>
    </row>
    <row r="46" spans="1:9" x14ac:dyDescent="0.35">
      <c r="A46" s="4" t="s">
        <v>43</v>
      </c>
      <c r="B46" s="48" t="s">
        <v>397</v>
      </c>
      <c r="C46" s="4" t="s">
        <v>0</v>
      </c>
      <c r="D46" s="48" t="s">
        <v>397</v>
      </c>
      <c r="E46" s="231" t="s">
        <v>403</v>
      </c>
      <c r="F46" s="3" t="s">
        <v>416</v>
      </c>
    </row>
    <row r="47" spans="1:9" x14ac:dyDescent="0.35">
      <c r="A47" s="4" t="s">
        <v>46</v>
      </c>
      <c r="B47" s="48" t="s">
        <v>396</v>
      </c>
      <c r="C47" s="4" t="s">
        <v>0</v>
      </c>
      <c r="D47" s="48" t="s">
        <v>396</v>
      </c>
      <c r="E47" s="231" t="s">
        <v>404</v>
      </c>
      <c r="F47" s="3" t="s">
        <v>417</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CACD7-A892-456F-8E28-B5676EB7DB58}">
  <sheetPr>
    <tabColor theme="7" tint="0.79998168889431442"/>
  </sheetPr>
  <dimension ref="A1:F35"/>
  <sheetViews>
    <sheetView workbookViewId="0">
      <selection activeCell="N22" sqref="N22"/>
    </sheetView>
  </sheetViews>
  <sheetFormatPr baseColWidth="10" defaultRowHeight="14.5" x14ac:dyDescent="0.35"/>
  <sheetData>
    <row r="1" spans="1:6" ht="15" thickBot="1" x14ac:dyDescent="0.4">
      <c r="A1" s="131" t="s">
        <v>293</v>
      </c>
    </row>
    <row r="2" spans="1:6" ht="15" thickBot="1" x14ac:dyDescent="0.4">
      <c r="A2" s="139" t="s">
        <v>2</v>
      </c>
      <c r="B2" s="138" t="s">
        <v>292</v>
      </c>
      <c r="C2" s="137" t="s">
        <v>16</v>
      </c>
    </row>
    <row r="3" spans="1:6" x14ac:dyDescent="0.35">
      <c r="A3" s="4" t="s">
        <v>4</v>
      </c>
      <c r="B3" s="52">
        <v>0.4</v>
      </c>
      <c r="C3" s="1" t="s">
        <v>291</v>
      </c>
    </row>
    <row r="4" spans="1:6" ht="15.5" x14ac:dyDescent="0.35">
      <c r="A4" s="4" t="s">
        <v>0</v>
      </c>
      <c r="B4" s="136">
        <v>0.6</v>
      </c>
      <c r="C4" s="1" t="s">
        <v>291</v>
      </c>
    </row>
    <row r="5" spans="1:6" x14ac:dyDescent="0.35">
      <c r="A5" s="4" t="s">
        <v>32</v>
      </c>
      <c r="B5" s="52">
        <v>0.15</v>
      </c>
      <c r="C5" s="1" t="s">
        <v>291</v>
      </c>
    </row>
    <row r="6" spans="1:6" x14ac:dyDescent="0.35">
      <c r="A6" s="4" t="s">
        <v>17</v>
      </c>
      <c r="B6" s="52">
        <v>0.1</v>
      </c>
      <c r="C6" s="1" t="s">
        <v>291</v>
      </c>
    </row>
    <row r="7" spans="1:6" x14ac:dyDescent="0.35">
      <c r="A7" s="4" t="s">
        <v>40</v>
      </c>
      <c r="B7" s="52">
        <v>0.15</v>
      </c>
      <c r="C7" s="1" t="s">
        <v>291</v>
      </c>
    </row>
    <row r="8" spans="1:6" ht="15.5" x14ac:dyDescent="0.35">
      <c r="A8" s="4" t="s">
        <v>3</v>
      </c>
      <c r="B8" s="136">
        <v>0.35</v>
      </c>
      <c r="C8" s="1" t="s">
        <v>290</v>
      </c>
    </row>
    <row r="9" spans="1:6" x14ac:dyDescent="0.35">
      <c r="A9" s="4" t="s">
        <v>42</v>
      </c>
      <c r="B9" s="52">
        <v>0.15</v>
      </c>
      <c r="C9" s="1" t="s">
        <v>289</v>
      </c>
    </row>
    <row r="10" spans="1:6" x14ac:dyDescent="0.35">
      <c r="A10" s="32"/>
      <c r="B10" s="32"/>
    </row>
    <row r="11" spans="1:6" ht="15" thickBot="1" x14ac:dyDescent="0.4">
      <c r="A11" s="135" t="s">
        <v>288</v>
      </c>
    </row>
    <row r="12" spans="1:6" ht="15" thickBot="1" x14ac:dyDescent="0.4">
      <c r="A12" s="133" t="s">
        <v>19</v>
      </c>
      <c r="B12" s="134" t="s">
        <v>287</v>
      </c>
      <c r="C12" s="133" t="s">
        <v>286</v>
      </c>
      <c r="D12" s="130">
        <v>2028</v>
      </c>
      <c r="E12" s="130">
        <v>2032</v>
      </c>
      <c r="F12" s="130" t="s">
        <v>14</v>
      </c>
    </row>
    <row r="13" spans="1:6" x14ac:dyDescent="0.35">
      <c r="A13" s="132" t="s">
        <v>4</v>
      </c>
      <c r="B13" s="129" t="s">
        <v>6</v>
      </c>
      <c r="C13" s="129" t="s">
        <v>285</v>
      </c>
      <c r="D13" s="132">
        <v>0.6</v>
      </c>
      <c r="E13" s="132">
        <v>0.95</v>
      </c>
      <c r="F13" s="132">
        <v>0.95</v>
      </c>
    </row>
    <row r="14" spans="1:6" x14ac:dyDescent="0.35">
      <c r="A14" s="52" t="s">
        <v>0</v>
      </c>
      <c r="B14" s="1" t="s">
        <v>6</v>
      </c>
      <c r="C14" s="1" t="s">
        <v>285</v>
      </c>
      <c r="D14" s="52">
        <v>0.6</v>
      </c>
      <c r="E14" s="52">
        <v>0.95</v>
      </c>
      <c r="F14" s="52">
        <v>0.95</v>
      </c>
    </row>
    <row r="15" spans="1:6" x14ac:dyDescent="0.35">
      <c r="A15" s="52" t="s">
        <v>3</v>
      </c>
      <c r="B15" s="1" t="s">
        <v>6</v>
      </c>
      <c r="C15" s="1" t="s">
        <v>285</v>
      </c>
      <c r="D15" s="52">
        <v>0.6</v>
      </c>
      <c r="E15" s="52">
        <v>0.95</v>
      </c>
      <c r="F15" s="52">
        <v>0.95</v>
      </c>
    </row>
    <row r="16" spans="1:6" x14ac:dyDescent="0.35">
      <c r="A16" s="52" t="s">
        <v>17</v>
      </c>
      <c r="B16" s="1" t="s">
        <v>6</v>
      </c>
      <c r="C16" s="1" t="s">
        <v>285</v>
      </c>
      <c r="D16" s="52">
        <v>0.5</v>
      </c>
      <c r="E16" s="52">
        <v>0.61</v>
      </c>
      <c r="F16" s="52">
        <v>0.95</v>
      </c>
    </row>
    <row r="17" spans="1:6" x14ac:dyDescent="0.35">
      <c r="A17" s="52" t="s">
        <v>32</v>
      </c>
      <c r="B17" s="1" t="s">
        <v>6</v>
      </c>
      <c r="C17" s="1" t="s">
        <v>285</v>
      </c>
      <c r="D17" s="52">
        <v>0.5</v>
      </c>
      <c r="E17" s="52">
        <v>0.61</v>
      </c>
      <c r="F17" s="52">
        <v>0.95</v>
      </c>
    </row>
    <row r="18" spans="1:6" x14ac:dyDescent="0.35">
      <c r="A18" s="132" t="s">
        <v>40</v>
      </c>
      <c r="B18" s="1" t="s">
        <v>6</v>
      </c>
      <c r="C18" s="1" t="s">
        <v>285</v>
      </c>
      <c r="D18" s="52">
        <v>0.5</v>
      </c>
      <c r="E18" s="52">
        <v>0.61</v>
      </c>
      <c r="F18" s="52">
        <v>0.95</v>
      </c>
    </row>
    <row r="19" spans="1:6" x14ac:dyDescent="0.35">
      <c r="A19" s="132" t="s">
        <v>42</v>
      </c>
      <c r="B19" s="1" t="s">
        <v>6</v>
      </c>
      <c r="C19" s="1" t="s">
        <v>285</v>
      </c>
      <c r="D19" s="52">
        <v>0.5</v>
      </c>
      <c r="E19" s="52">
        <v>0.61</v>
      </c>
      <c r="F19" s="52">
        <v>0.95</v>
      </c>
    </row>
    <row r="20" spans="1:6" x14ac:dyDescent="0.35">
      <c r="A20" s="52" t="s">
        <v>4</v>
      </c>
      <c r="B20" s="1" t="s">
        <v>7</v>
      </c>
      <c r="C20" s="1" t="s">
        <v>284</v>
      </c>
      <c r="D20" s="52">
        <v>0.4</v>
      </c>
      <c r="E20" s="52">
        <v>0.75</v>
      </c>
      <c r="F20" s="52">
        <v>0.75</v>
      </c>
    </row>
    <row r="21" spans="1:6" x14ac:dyDescent="0.35">
      <c r="A21" s="52" t="s">
        <v>0</v>
      </c>
      <c r="B21" s="1" t="s">
        <v>7</v>
      </c>
      <c r="C21" s="1" t="s">
        <v>284</v>
      </c>
      <c r="D21" s="52">
        <v>0.4</v>
      </c>
      <c r="E21" s="52">
        <v>0.75</v>
      </c>
      <c r="F21" s="52">
        <v>0.75</v>
      </c>
    </row>
    <row r="22" spans="1:6" x14ac:dyDescent="0.35">
      <c r="A22" s="52" t="s">
        <v>3</v>
      </c>
      <c r="B22" s="1" t="s">
        <v>7</v>
      </c>
      <c r="C22" s="1" t="s">
        <v>284</v>
      </c>
      <c r="D22" s="52">
        <v>0.4</v>
      </c>
      <c r="E22" s="52">
        <v>0.75</v>
      </c>
      <c r="F22" s="52">
        <v>0.75</v>
      </c>
    </row>
    <row r="23" spans="1:6" x14ac:dyDescent="0.35">
      <c r="A23" s="52" t="s">
        <v>17</v>
      </c>
      <c r="B23" s="1" t="s">
        <v>7</v>
      </c>
      <c r="C23" s="1" t="s">
        <v>284</v>
      </c>
      <c r="D23" s="52">
        <v>0.3</v>
      </c>
      <c r="E23" s="52">
        <v>0.41</v>
      </c>
      <c r="F23" s="52">
        <v>0.75</v>
      </c>
    </row>
    <row r="24" spans="1:6" x14ac:dyDescent="0.35">
      <c r="A24" s="52" t="s">
        <v>32</v>
      </c>
      <c r="B24" s="1" t="s">
        <v>7</v>
      </c>
      <c r="C24" s="1" t="s">
        <v>284</v>
      </c>
      <c r="D24" s="52">
        <v>0.3</v>
      </c>
      <c r="E24" s="52">
        <v>0.41</v>
      </c>
      <c r="F24" s="52">
        <v>0.75</v>
      </c>
    </row>
    <row r="25" spans="1:6" x14ac:dyDescent="0.35">
      <c r="A25" s="132" t="s">
        <v>40</v>
      </c>
      <c r="B25" s="1" t="s">
        <v>7</v>
      </c>
      <c r="C25" s="1" t="s">
        <v>284</v>
      </c>
      <c r="D25" s="52">
        <v>0.3</v>
      </c>
      <c r="E25" s="52">
        <v>0.41</v>
      </c>
      <c r="F25" s="52">
        <v>0.75</v>
      </c>
    </row>
    <row r="26" spans="1:6" x14ac:dyDescent="0.35">
      <c r="A26" s="132" t="s">
        <v>42</v>
      </c>
      <c r="B26" s="1" t="s">
        <v>7</v>
      </c>
      <c r="C26" s="1" t="s">
        <v>284</v>
      </c>
      <c r="D26" s="52">
        <v>0.3</v>
      </c>
      <c r="E26" s="52">
        <v>0.41</v>
      </c>
      <c r="F26" s="52">
        <v>0.75</v>
      </c>
    </row>
    <row r="27" spans="1:6" x14ac:dyDescent="0.35">
      <c r="A27" s="1" t="s">
        <v>282</v>
      </c>
      <c r="B27" s="1" t="s">
        <v>8</v>
      </c>
      <c r="C27" s="1" t="s">
        <v>283</v>
      </c>
      <c r="D27" s="1" t="s">
        <v>26</v>
      </c>
      <c r="E27" s="1" t="s">
        <v>26</v>
      </c>
      <c r="F27" s="1" t="s">
        <v>26</v>
      </c>
    </row>
    <row r="28" spans="1:6" x14ac:dyDescent="0.35">
      <c r="A28" s="1" t="s">
        <v>282</v>
      </c>
      <c r="B28" s="1" t="s">
        <v>9</v>
      </c>
      <c r="C28" s="1" t="s">
        <v>281</v>
      </c>
      <c r="D28" s="1" t="s">
        <v>26</v>
      </c>
      <c r="E28" s="1" t="s">
        <v>26</v>
      </c>
      <c r="F28" s="1" t="s">
        <v>26</v>
      </c>
    </row>
    <row r="30" spans="1:6" x14ac:dyDescent="0.35">
      <c r="A30" s="87" t="s">
        <v>299</v>
      </c>
    </row>
    <row r="31" spans="1:6" x14ac:dyDescent="0.35">
      <c r="A31" t="s">
        <v>298</v>
      </c>
    </row>
    <row r="32" spans="1:6" x14ac:dyDescent="0.35">
      <c r="A32" t="s">
        <v>297</v>
      </c>
    </row>
    <row r="33" spans="1:1" x14ac:dyDescent="0.35">
      <c r="A33" t="s">
        <v>296</v>
      </c>
    </row>
    <row r="34" spans="1:1" x14ac:dyDescent="0.35">
      <c r="A34" t="s">
        <v>295</v>
      </c>
    </row>
    <row r="35" spans="1:1" x14ac:dyDescent="0.35">
      <c r="A35" t="s">
        <v>294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EEAFE-AAE5-4B81-AACD-CD332B1E723A}">
  <sheetPr>
    <tabColor theme="7" tint="0.79998168889431442"/>
  </sheetPr>
  <dimension ref="A1:L34"/>
  <sheetViews>
    <sheetView zoomScale="90" zoomScaleNormal="90" workbookViewId="0">
      <pane xSplit="1" ySplit="1" topLeftCell="B2" activePane="bottomRight" state="frozen"/>
      <selection pane="topRight" activeCell="B1" sqref="B1"/>
      <selection pane="bottomLeft" activeCell="A2" sqref="A2"/>
      <selection pane="bottomRight" activeCell="E20" sqref="E20"/>
    </sheetView>
  </sheetViews>
  <sheetFormatPr baseColWidth="10" defaultRowHeight="14.5" x14ac:dyDescent="0.35"/>
  <cols>
    <col min="1" max="1" width="28.26953125" customWidth="1"/>
    <col min="2" max="2" width="27" style="83" bestFit="1" customWidth="1"/>
    <col min="3" max="3" width="21" style="171" customWidth="1"/>
    <col min="4" max="4" width="31.6328125" style="199" bestFit="1" customWidth="1"/>
    <col min="5" max="5" width="19.81640625" bestFit="1" customWidth="1"/>
    <col min="6" max="6" width="19.81640625" style="65" customWidth="1"/>
    <col min="7" max="7" width="30.26953125" bestFit="1" customWidth="1"/>
    <col min="8" max="8" width="10.90625" style="65"/>
    <col min="9" max="9" width="13" bestFit="1" customWidth="1"/>
    <col min="10" max="10" width="18" bestFit="1" customWidth="1"/>
    <col min="11" max="11" width="4.54296875" style="65" bestFit="1" customWidth="1"/>
    <col min="12" max="12" width="27" bestFit="1" customWidth="1"/>
  </cols>
  <sheetData>
    <row r="1" spans="1:12" s="131" customFormat="1" x14ac:dyDescent="0.35">
      <c r="A1" s="206" t="s">
        <v>19</v>
      </c>
      <c r="B1" s="209" t="s">
        <v>379</v>
      </c>
      <c r="C1" s="210" t="s">
        <v>385</v>
      </c>
      <c r="D1" s="211" t="s">
        <v>16</v>
      </c>
      <c r="E1" s="209" t="s">
        <v>380</v>
      </c>
      <c r="F1" s="209" t="s">
        <v>386</v>
      </c>
      <c r="G1" s="211" t="s">
        <v>16</v>
      </c>
      <c r="H1" s="209" t="s">
        <v>18</v>
      </c>
      <c r="I1" s="207" t="s">
        <v>383</v>
      </c>
      <c r="J1" s="207" t="s">
        <v>382</v>
      </c>
      <c r="K1" s="207" t="s">
        <v>18</v>
      </c>
      <c r="L1" s="6" t="s">
        <v>16</v>
      </c>
    </row>
    <row r="2" spans="1:12" x14ac:dyDescent="0.35">
      <c r="A2" s="2" t="s">
        <v>124</v>
      </c>
      <c r="B2" s="20">
        <v>26000000000</v>
      </c>
      <c r="C2" s="228" t="s">
        <v>388</v>
      </c>
      <c r="D2" s="213" t="s">
        <v>392</v>
      </c>
      <c r="E2" s="2" t="s">
        <v>366</v>
      </c>
      <c r="F2" s="228" t="s">
        <v>388</v>
      </c>
      <c r="G2" s="2" t="s">
        <v>364</v>
      </c>
      <c r="H2" s="197" t="s">
        <v>110</v>
      </c>
      <c r="I2" s="74">
        <v>0.90813874280952489</v>
      </c>
      <c r="J2" s="74">
        <v>0.79852327505233978</v>
      </c>
      <c r="K2" s="200" t="s">
        <v>109</v>
      </c>
      <c r="L2" s="214" t="s">
        <v>94</v>
      </c>
    </row>
    <row r="3" spans="1:12" x14ac:dyDescent="0.35">
      <c r="A3" s="2" t="s">
        <v>371</v>
      </c>
      <c r="B3" s="20">
        <v>65000000000</v>
      </c>
      <c r="C3" s="228" t="s">
        <v>388</v>
      </c>
      <c r="D3" s="213" t="s">
        <v>364</v>
      </c>
      <c r="E3" s="2">
        <v>29000000000</v>
      </c>
      <c r="F3" s="228" t="s">
        <v>388</v>
      </c>
      <c r="G3" s="2" t="s">
        <v>364</v>
      </c>
      <c r="H3" s="197" t="s">
        <v>110</v>
      </c>
      <c r="I3" s="215"/>
      <c r="J3" s="216"/>
      <c r="K3" s="217"/>
      <c r="L3" s="218"/>
    </row>
    <row r="4" spans="1:12" ht="15" customHeight="1" x14ac:dyDescent="0.35">
      <c r="A4" s="2" t="s">
        <v>27</v>
      </c>
      <c r="B4" s="219" t="s">
        <v>372</v>
      </c>
      <c r="C4" s="228" t="s">
        <v>388</v>
      </c>
      <c r="D4" s="213" t="s">
        <v>364</v>
      </c>
      <c r="E4" s="196" t="e">
        <f>#N/A</f>
        <v>#N/A</v>
      </c>
      <c r="F4" s="220"/>
      <c r="G4" s="220"/>
      <c r="H4" s="197" t="s">
        <v>110</v>
      </c>
      <c r="I4" s="74">
        <v>0.96120000000000005</v>
      </c>
      <c r="J4" s="74">
        <v>0.74589119999999998</v>
      </c>
      <c r="K4" s="200" t="s">
        <v>109</v>
      </c>
      <c r="L4" s="214" t="s">
        <v>94</v>
      </c>
    </row>
    <row r="5" spans="1:12" x14ac:dyDescent="0.35">
      <c r="A5" s="2" t="s">
        <v>29</v>
      </c>
      <c r="B5" s="221">
        <v>5700000</v>
      </c>
      <c r="C5" s="227" t="s">
        <v>387</v>
      </c>
      <c r="D5" s="222" t="s">
        <v>92</v>
      </c>
      <c r="E5" s="198">
        <v>690000</v>
      </c>
      <c r="F5" s="227" t="s">
        <v>387</v>
      </c>
      <c r="G5" s="198" t="s">
        <v>92</v>
      </c>
      <c r="H5" s="197" t="s">
        <v>110</v>
      </c>
      <c r="I5" s="74">
        <v>0.99790607086645444</v>
      </c>
      <c r="J5" s="74">
        <v>0.76116258846560692</v>
      </c>
      <c r="K5" s="200" t="s">
        <v>109</v>
      </c>
      <c r="L5" s="214" t="s">
        <v>94</v>
      </c>
    </row>
    <row r="6" spans="1:12" x14ac:dyDescent="0.35">
      <c r="A6" s="2" t="s">
        <v>30</v>
      </c>
      <c r="B6" s="20">
        <v>12000000000</v>
      </c>
      <c r="C6" s="228" t="s">
        <v>388</v>
      </c>
      <c r="D6" s="213" t="s">
        <v>364</v>
      </c>
      <c r="E6" s="2">
        <v>1200000000</v>
      </c>
      <c r="F6" s="228" t="s">
        <v>388</v>
      </c>
      <c r="G6" s="2" t="s">
        <v>364</v>
      </c>
      <c r="H6" s="197" t="s">
        <v>110</v>
      </c>
      <c r="I6" s="74">
        <v>0.89217919846074034</v>
      </c>
      <c r="J6" s="74">
        <v>0.67042367514390866</v>
      </c>
      <c r="K6" s="200" t="s">
        <v>109</v>
      </c>
      <c r="L6" s="214" t="s">
        <v>94</v>
      </c>
    </row>
    <row r="7" spans="1:12" x14ac:dyDescent="0.35">
      <c r="A7" s="2" t="s">
        <v>4</v>
      </c>
      <c r="B7" s="20">
        <v>25000000</v>
      </c>
      <c r="C7" s="228" t="s">
        <v>388</v>
      </c>
      <c r="D7" s="213" t="s">
        <v>364</v>
      </c>
      <c r="E7" s="2">
        <v>11000000</v>
      </c>
      <c r="F7" s="228" t="s">
        <v>388</v>
      </c>
      <c r="G7" s="2" t="s">
        <v>364</v>
      </c>
      <c r="H7" s="197" t="s">
        <v>110</v>
      </c>
      <c r="I7" s="74">
        <v>0.97064955919698226</v>
      </c>
      <c r="J7" s="74">
        <v>0.42645155031877346</v>
      </c>
      <c r="K7" s="200" t="s">
        <v>109</v>
      </c>
      <c r="L7" s="214" t="s">
        <v>94</v>
      </c>
    </row>
    <row r="8" spans="1:12" x14ac:dyDescent="0.35">
      <c r="A8" s="2" t="s">
        <v>0</v>
      </c>
      <c r="B8" s="20">
        <v>1500000000</v>
      </c>
      <c r="C8" s="228" t="s">
        <v>388</v>
      </c>
      <c r="D8" s="213" t="s">
        <v>364</v>
      </c>
      <c r="E8" s="2">
        <v>980000000</v>
      </c>
      <c r="F8" s="228" t="s">
        <v>388</v>
      </c>
      <c r="G8" s="2" t="s">
        <v>364</v>
      </c>
      <c r="H8" s="197" t="s">
        <v>110</v>
      </c>
      <c r="I8" s="74">
        <v>0.97751655521087433</v>
      </c>
      <c r="J8" s="74">
        <v>0.81597780244297546</v>
      </c>
      <c r="K8" s="200" t="s">
        <v>109</v>
      </c>
      <c r="L8" s="214" t="s">
        <v>94</v>
      </c>
    </row>
    <row r="9" spans="1:12" x14ac:dyDescent="0.35">
      <c r="A9" s="2" t="s">
        <v>32</v>
      </c>
      <c r="B9" s="221">
        <v>4009000</v>
      </c>
      <c r="C9" s="227" t="s">
        <v>387</v>
      </c>
      <c r="D9" s="213" t="s">
        <v>92</v>
      </c>
      <c r="E9" s="198">
        <v>544000</v>
      </c>
      <c r="F9" s="227" t="s">
        <v>387</v>
      </c>
      <c r="G9" s="2" t="s">
        <v>92</v>
      </c>
      <c r="H9" s="197" t="s">
        <v>110</v>
      </c>
      <c r="I9" s="74">
        <v>0.83445470245105513</v>
      </c>
      <c r="J9" s="74">
        <v>0.55256020803350481</v>
      </c>
      <c r="K9" s="200" t="s">
        <v>109</v>
      </c>
      <c r="L9" s="214" t="s">
        <v>94</v>
      </c>
    </row>
    <row r="10" spans="1:12" ht="15.5" customHeight="1" x14ac:dyDescent="0.35">
      <c r="A10" s="2" t="s">
        <v>33</v>
      </c>
      <c r="B10" s="221">
        <v>13845000</v>
      </c>
      <c r="C10" s="227" t="s">
        <v>387</v>
      </c>
      <c r="D10" s="222" t="s">
        <v>92</v>
      </c>
      <c r="E10" s="195">
        <v>1300000</v>
      </c>
      <c r="F10" s="227" t="s">
        <v>387</v>
      </c>
      <c r="G10" s="198" t="s">
        <v>392</v>
      </c>
      <c r="H10" s="197" t="s">
        <v>110</v>
      </c>
      <c r="I10" s="223">
        <v>0.95</v>
      </c>
      <c r="J10" s="75">
        <v>0.59849999999999992</v>
      </c>
      <c r="K10" s="200" t="s">
        <v>109</v>
      </c>
      <c r="L10" s="214" t="s">
        <v>95</v>
      </c>
    </row>
    <row r="11" spans="1:12" x14ac:dyDescent="0.35">
      <c r="A11" s="2" t="s">
        <v>34</v>
      </c>
      <c r="B11" s="219" t="e">
        <f>#N/A</f>
        <v>#N/A</v>
      </c>
      <c r="C11" s="220"/>
      <c r="D11" s="224"/>
      <c r="E11" s="198">
        <v>36000</v>
      </c>
      <c r="F11" s="227" t="s">
        <v>387</v>
      </c>
      <c r="G11" s="2" t="s">
        <v>92</v>
      </c>
      <c r="H11" s="197" t="s">
        <v>110</v>
      </c>
      <c r="I11" s="74">
        <v>1</v>
      </c>
      <c r="J11" s="74">
        <v>6.5774804905239792E-3</v>
      </c>
      <c r="K11" s="200" t="s">
        <v>109</v>
      </c>
      <c r="L11" s="214" t="s">
        <v>94</v>
      </c>
    </row>
    <row r="12" spans="1:12" x14ac:dyDescent="0.35">
      <c r="A12" s="2" t="s">
        <v>36</v>
      </c>
      <c r="B12" s="219" t="e">
        <f>#N/A</f>
        <v>#N/A</v>
      </c>
      <c r="C12" s="220"/>
      <c r="D12" s="224"/>
      <c r="E12" s="196" t="e">
        <f>#N/A</f>
        <v>#N/A</v>
      </c>
      <c r="F12" s="225"/>
      <c r="G12" s="220"/>
      <c r="H12" s="197" t="s">
        <v>110</v>
      </c>
      <c r="I12" s="74">
        <v>0.99986413043478262</v>
      </c>
      <c r="J12" s="74">
        <v>2.7170220935728464E-3</v>
      </c>
      <c r="K12" s="200" t="s">
        <v>109</v>
      </c>
      <c r="L12" s="214" t="s">
        <v>94</v>
      </c>
    </row>
    <row r="13" spans="1:12" x14ac:dyDescent="0.35">
      <c r="A13" s="2" t="s">
        <v>37</v>
      </c>
      <c r="B13" s="221">
        <v>356000</v>
      </c>
      <c r="C13" s="227" t="s">
        <v>387</v>
      </c>
      <c r="D13" s="222" t="s">
        <v>92</v>
      </c>
      <c r="E13" s="2">
        <v>21000</v>
      </c>
      <c r="F13" s="227" t="s">
        <v>387</v>
      </c>
      <c r="G13" s="198" t="s">
        <v>92</v>
      </c>
      <c r="H13" s="197" t="s">
        <v>110</v>
      </c>
      <c r="I13" s="74">
        <v>0.83275227004971608</v>
      </c>
      <c r="J13" s="75">
        <v>0.24982568101491476</v>
      </c>
      <c r="K13" s="200" t="s">
        <v>109</v>
      </c>
      <c r="L13" s="214" t="s">
        <v>94</v>
      </c>
    </row>
    <row r="14" spans="1:12" x14ac:dyDescent="0.35">
      <c r="A14" s="2" t="s">
        <v>10</v>
      </c>
      <c r="B14" s="20">
        <v>230000000000</v>
      </c>
      <c r="C14" s="228" t="s">
        <v>388</v>
      </c>
      <c r="D14" s="213" t="s">
        <v>364</v>
      </c>
      <c r="E14" s="2">
        <v>88000000000</v>
      </c>
      <c r="F14" s="228" t="s">
        <v>388</v>
      </c>
      <c r="G14" s="2" t="s">
        <v>364</v>
      </c>
      <c r="H14" s="197" t="s">
        <v>110</v>
      </c>
      <c r="I14" s="74">
        <v>1.0000000000000002</v>
      </c>
      <c r="J14" s="74">
        <v>0.87408949011446435</v>
      </c>
      <c r="K14" s="200" t="s">
        <v>109</v>
      </c>
      <c r="L14" s="214" t="s">
        <v>94</v>
      </c>
    </row>
    <row r="15" spans="1:12" x14ac:dyDescent="0.35">
      <c r="A15" s="2" t="s">
        <v>38</v>
      </c>
      <c r="B15" s="221">
        <v>2000000000</v>
      </c>
      <c r="C15" s="228" t="s">
        <v>388</v>
      </c>
      <c r="D15" s="213" t="s">
        <v>364</v>
      </c>
      <c r="E15" s="2">
        <v>96000000</v>
      </c>
      <c r="F15" s="228" t="s">
        <v>388</v>
      </c>
      <c r="G15" s="2" t="s">
        <v>364</v>
      </c>
      <c r="H15" s="197" t="s">
        <v>110</v>
      </c>
      <c r="I15" s="74">
        <v>0.95739698194604195</v>
      </c>
      <c r="J15" s="74">
        <v>0.85404162594050337</v>
      </c>
      <c r="K15" s="200" t="s">
        <v>109</v>
      </c>
      <c r="L15" s="214" t="s">
        <v>94</v>
      </c>
    </row>
    <row r="16" spans="1:12" x14ac:dyDescent="0.35">
      <c r="A16" s="2" t="s">
        <v>17</v>
      </c>
      <c r="B16" s="20">
        <v>115000000</v>
      </c>
      <c r="C16" s="228" t="s">
        <v>388</v>
      </c>
      <c r="D16" s="213" t="s">
        <v>364</v>
      </c>
      <c r="E16" s="2">
        <v>30000000</v>
      </c>
      <c r="F16" s="228" t="s">
        <v>388</v>
      </c>
      <c r="G16" s="2" t="s">
        <v>364</v>
      </c>
      <c r="H16" s="197" t="s">
        <v>110</v>
      </c>
      <c r="I16" s="106">
        <v>0.59</v>
      </c>
      <c r="J16" s="106">
        <v>0.59</v>
      </c>
      <c r="K16" s="200" t="s">
        <v>109</v>
      </c>
      <c r="L16" s="214" t="s">
        <v>95</v>
      </c>
    </row>
    <row r="17" spans="1:12" x14ac:dyDescent="0.35">
      <c r="A17" s="2" t="s">
        <v>21</v>
      </c>
      <c r="B17" s="221">
        <v>17273000000</v>
      </c>
      <c r="C17" s="227" t="s">
        <v>387</v>
      </c>
      <c r="D17" s="213" t="s">
        <v>92</v>
      </c>
      <c r="E17" s="2">
        <v>1700000000</v>
      </c>
      <c r="F17" s="228" t="s">
        <v>388</v>
      </c>
      <c r="G17" s="2" t="s">
        <v>364</v>
      </c>
      <c r="H17" s="197" t="s">
        <v>110</v>
      </c>
      <c r="I17" s="74">
        <v>0.96428114845397317</v>
      </c>
      <c r="J17" s="74">
        <v>0.67499680391778094</v>
      </c>
      <c r="K17" s="200" t="s">
        <v>109</v>
      </c>
      <c r="L17" s="214" t="s">
        <v>94</v>
      </c>
    </row>
    <row r="18" spans="1:12" x14ac:dyDescent="0.35">
      <c r="A18" s="2" t="s">
        <v>39</v>
      </c>
      <c r="B18" s="20">
        <v>25400000</v>
      </c>
      <c r="C18" s="228" t="s">
        <v>388</v>
      </c>
      <c r="D18" s="213" t="s">
        <v>364</v>
      </c>
      <c r="E18" s="2">
        <v>15000000</v>
      </c>
      <c r="F18" s="228" t="s">
        <v>388</v>
      </c>
      <c r="G18" s="2" t="s">
        <v>364</v>
      </c>
      <c r="H18" s="197" t="s">
        <v>110</v>
      </c>
      <c r="I18" s="74">
        <v>0.99999999999999989</v>
      </c>
      <c r="J18" s="74">
        <v>0.60000000000000009</v>
      </c>
      <c r="K18" s="200" t="s">
        <v>109</v>
      </c>
      <c r="L18" s="214" t="s">
        <v>94</v>
      </c>
    </row>
    <row r="19" spans="1:12" x14ac:dyDescent="0.35">
      <c r="A19" s="2" t="s">
        <v>40</v>
      </c>
      <c r="B19" s="221">
        <v>62433000</v>
      </c>
      <c r="C19" s="227" t="s">
        <v>387</v>
      </c>
      <c r="D19" s="213" t="s">
        <v>92</v>
      </c>
      <c r="E19" s="198">
        <v>16070000</v>
      </c>
      <c r="F19" s="227" t="s">
        <v>387</v>
      </c>
      <c r="G19" s="2" t="s">
        <v>92</v>
      </c>
      <c r="H19" s="197" t="s">
        <v>110</v>
      </c>
      <c r="I19" s="74">
        <v>0.96546212667585374</v>
      </c>
      <c r="J19" s="74">
        <v>0.57787148010964373</v>
      </c>
      <c r="K19" s="200" t="s">
        <v>109</v>
      </c>
      <c r="L19" s="214" t="s">
        <v>94</v>
      </c>
    </row>
    <row r="20" spans="1:12" x14ac:dyDescent="0.35">
      <c r="A20" s="2" t="s">
        <v>3</v>
      </c>
      <c r="B20" s="20">
        <v>350000000</v>
      </c>
      <c r="C20" s="228" t="s">
        <v>388</v>
      </c>
      <c r="D20" s="213" t="s">
        <v>364</v>
      </c>
      <c r="E20" s="2" t="s">
        <v>365</v>
      </c>
      <c r="F20" s="228" t="s">
        <v>388</v>
      </c>
      <c r="G20" s="2" t="s">
        <v>364</v>
      </c>
      <c r="H20" s="197" t="s">
        <v>110</v>
      </c>
      <c r="I20" s="74">
        <v>0.94463836406500901</v>
      </c>
      <c r="J20" s="74">
        <v>0.74395466384252495</v>
      </c>
      <c r="K20" s="200" t="s">
        <v>109</v>
      </c>
      <c r="L20" s="214" t="s">
        <v>94</v>
      </c>
    </row>
    <row r="21" spans="1:12" x14ac:dyDescent="0.35">
      <c r="A21" s="2" t="s">
        <v>41</v>
      </c>
      <c r="B21" s="219" t="s">
        <v>372</v>
      </c>
      <c r="C21" s="228" t="s">
        <v>388</v>
      </c>
      <c r="D21" s="213" t="s">
        <v>364</v>
      </c>
      <c r="E21" s="2" t="s">
        <v>367</v>
      </c>
      <c r="F21" s="228" t="s">
        <v>388</v>
      </c>
      <c r="G21" s="2" t="s">
        <v>364</v>
      </c>
      <c r="H21" s="197" t="s">
        <v>110</v>
      </c>
      <c r="I21" s="74">
        <v>0.92237313987492009</v>
      </c>
      <c r="J21" s="74">
        <v>0.65488492931119302</v>
      </c>
      <c r="K21" s="200" t="s">
        <v>109</v>
      </c>
      <c r="L21" s="214" t="s">
        <v>94</v>
      </c>
    </row>
    <row r="22" spans="1:12" ht="14.5" customHeight="1" x14ac:dyDescent="0.35">
      <c r="A22" s="2" t="s">
        <v>42</v>
      </c>
      <c r="B22" s="221">
        <v>19847000</v>
      </c>
      <c r="C22" s="227" t="s">
        <v>387</v>
      </c>
      <c r="D22" s="213" t="s">
        <v>92</v>
      </c>
      <c r="E22" s="198">
        <v>4718000</v>
      </c>
      <c r="F22" s="227" t="s">
        <v>387</v>
      </c>
      <c r="G22" s="2" t="s">
        <v>92</v>
      </c>
      <c r="H22" s="197" t="s">
        <v>110</v>
      </c>
      <c r="I22" s="74">
        <v>0.90291119774981476</v>
      </c>
      <c r="J22" s="74">
        <v>0.5376158248191113</v>
      </c>
      <c r="K22" s="200" t="s">
        <v>109</v>
      </c>
      <c r="L22" s="214" t="s">
        <v>94</v>
      </c>
    </row>
    <row r="23" spans="1:12" ht="17.5" customHeight="1" x14ac:dyDescent="0.35">
      <c r="A23" s="2" t="s">
        <v>43</v>
      </c>
      <c r="B23" s="221">
        <v>171000</v>
      </c>
      <c r="C23" s="227" t="s">
        <v>387</v>
      </c>
      <c r="D23" s="222" t="s">
        <v>391</v>
      </c>
      <c r="E23" s="2">
        <v>92000</v>
      </c>
      <c r="F23" s="228" t="s">
        <v>388</v>
      </c>
      <c r="G23" s="2" t="s">
        <v>364</v>
      </c>
      <c r="H23" s="197" t="s">
        <v>110</v>
      </c>
      <c r="I23" s="74">
        <v>0.99453178221186278</v>
      </c>
      <c r="J23" s="75">
        <v>4.4752080939990814E-2</v>
      </c>
      <c r="K23" s="200" t="s">
        <v>109</v>
      </c>
      <c r="L23" s="214" t="s">
        <v>94</v>
      </c>
    </row>
    <row r="24" spans="1:12" x14ac:dyDescent="0.35">
      <c r="A24" s="2" t="s">
        <v>22</v>
      </c>
      <c r="B24" s="219" t="s">
        <v>372</v>
      </c>
      <c r="C24" s="212" t="s">
        <v>388</v>
      </c>
      <c r="D24" s="213" t="s">
        <v>364</v>
      </c>
      <c r="E24" s="196" t="e">
        <f>#N/A</f>
        <v>#N/A</v>
      </c>
      <c r="F24" s="225"/>
      <c r="G24" s="2"/>
      <c r="H24" s="197" t="s">
        <v>110</v>
      </c>
      <c r="I24" s="74">
        <v>0.91999999999999993</v>
      </c>
      <c r="J24" s="75">
        <v>0.73599999999999999</v>
      </c>
      <c r="K24" s="200" t="s">
        <v>109</v>
      </c>
      <c r="L24" s="214" t="s">
        <v>94</v>
      </c>
    </row>
    <row r="25" spans="1:12" x14ac:dyDescent="0.35">
      <c r="A25" s="2" t="s">
        <v>44</v>
      </c>
      <c r="B25" s="221">
        <v>1200000</v>
      </c>
      <c r="C25" s="227" t="s">
        <v>387</v>
      </c>
      <c r="D25" s="213" t="s">
        <v>92</v>
      </c>
      <c r="E25" s="2">
        <v>640000</v>
      </c>
      <c r="F25" s="228" t="s">
        <v>388</v>
      </c>
      <c r="G25" s="2" t="s">
        <v>364</v>
      </c>
      <c r="H25" s="197" t="s">
        <v>110</v>
      </c>
      <c r="I25" s="74">
        <v>1.0000000000000002</v>
      </c>
      <c r="J25" s="75">
        <v>0.84256559766763872</v>
      </c>
      <c r="K25" s="200" t="s">
        <v>109</v>
      </c>
      <c r="L25" s="214" t="s">
        <v>94</v>
      </c>
    </row>
    <row r="26" spans="1:12" ht="15" customHeight="1" x14ac:dyDescent="0.35">
      <c r="A26" s="2" t="s">
        <v>45</v>
      </c>
      <c r="B26" s="219" t="s">
        <v>372</v>
      </c>
      <c r="C26" s="212" t="s">
        <v>388</v>
      </c>
      <c r="D26" s="213" t="s">
        <v>364</v>
      </c>
      <c r="E26" s="196" t="e">
        <f>#N/A</f>
        <v>#N/A</v>
      </c>
      <c r="F26" s="225"/>
      <c r="G26" s="2"/>
      <c r="H26" s="197" t="s">
        <v>110</v>
      </c>
      <c r="I26" s="74">
        <v>0.99805572742851179</v>
      </c>
      <c r="J26" s="75">
        <v>0.67785017909107137</v>
      </c>
      <c r="K26" s="200" t="s">
        <v>109</v>
      </c>
      <c r="L26" s="214" t="s">
        <v>94</v>
      </c>
    </row>
    <row r="27" spans="1:12" ht="18" customHeight="1" x14ac:dyDescent="0.35">
      <c r="A27" s="2" t="s">
        <v>46</v>
      </c>
      <c r="B27" s="221">
        <v>48000</v>
      </c>
      <c r="C27" s="227" t="s">
        <v>387</v>
      </c>
      <c r="D27" s="222" t="s">
        <v>391</v>
      </c>
      <c r="E27" s="2">
        <v>35000</v>
      </c>
      <c r="F27" s="228" t="s">
        <v>388</v>
      </c>
      <c r="G27" s="2" t="s">
        <v>364</v>
      </c>
      <c r="H27" s="197" t="s">
        <v>110</v>
      </c>
      <c r="I27" s="74">
        <v>0.98995006993746326</v>
      </c>
      <c r="J27" s="75">
        <v>4.4552208368022539E-2</v>
      </c>
      <c r="K27" s="200" t="s">
        <v>109</v>
      </c>
      <c r="L27" s="214" t="s">
        <v>94</v>
      </c>
    </row>
    <row r="28" spans="1:12" x14ac:dyDescent="0.35">
      <c r="A28" s="2" t="s">
        <v>47</v>
      </c>
      <c r="B28" s="221">
        <v>827000</v>
      </c>
      <c r="C28" s="227" t="s">
        <v>387</v>
      </c>
      <c r="D28" s="213" t="s">
        <v>92</v>
      </c>
      <c r="E28" s="2">
        <v>102000</v>
      </c>
      <c r="F28" s="228" t="s">
        <v>388</v>
      </c>
      <c r="G28" s="2" t="s">
        <v>364</v>
      </c>
      <c r="H28" s="197" t="s">
        <v>110</v>
      </c>
      <c r="I28" s="74">
        <v>0.86502679244765779</v>
      </c>
      <c r="J28" s="74">
        <v>0.55889273642921389</v>
      </c>
      <c r="K28" s="200" t="s">
        <v>109</v>
      </c>
      <c r="L28" s="214" t="s">
        <v>94</v>
      </c>
    </row>
    <row r="29" spans="1:12" x14ac:dyDescent="0.35">
      <c r="A29" s="2" t="s">
        <v>48</v>
      </c>
      <c r="B29" s="219" t="e">
        <f>#N/A</f>
        <v>#N/A</v>
      </c>
      <c r="C29" s="220"/>
      <c r="D29" s="224"/>
      <c r="E29" s="2" t="s">
        <v>368</v>
      </c>
      <c r="F29" s="228" t="s">
        <v>388</v>
      </c>
      <c r="G29" s="2" t="s">
        <v>364</v>
      </c>
      <c r="H29" s="197" t="s">
        <v>110</v>
      </c>
      <c r="I29" s="74">
        <v>0.99243161901028532</v>
      </c>
      <c r="J29" s="74">
        <v>0.87567495795025174</v>
      </c>
      <c r="K29" s="200" t="s">
        <v>109</v>
      </c>
      <c r="L29" s="214" t="s">
        <v>94</v>
      </c>
    </row>
    <row r="30" spans="1:12" x14ac:dyDescent="0.35">
      <c r="A30" s="2" t="s">
        <v>49</v>
      </c>
      <c r="B30" s="219" t="e">
        <f>#N/A</f>
        <v>#N/A</v>
      </c>
      <c r="C30" s="220"/>
      <c r="D30" s="224"/>
      <c r="E30" s="2">
        <v>4600000</v>
      </c>
      <c r="F30" s="228" t="s">
        <v>388</v>
      </c>
      <c r="G30" s="2" t="s">
        <v>364</v>
      </c>
      <c r="H30" s="197" t="s">
        <v>110</v>
      </c>
      <c r="I30" s="74">
        <v>0.89027747461422324</v>
      </c>
      <c r="J30" s="74">
        <v>0.29264544711620954</v>
      </c>
      <c r="K30" s="200" t="s">
        <v>109</v>
      </c>
      <c r="L30" s="214" t="s">
        <v>94</v>
      </c>
    </row>
    <row r="31" spans="1:12" x14ac:dyDescent="0.35">
      <c r="A31" s="2" t="s">
        <v>23</v>
      </c>
      <c r="B31" s="20" t="s">
        <v>369</v>
      </c>
      <c r="C31" s="228" t="s">
        <v>388</v>
      </c>
      <c r="D31" s="213" t="s">
        <v>364</v>
      </c>
      <c r="E31" s="2">
        <v>18000000</v>
      </c>
      <c r="F31" s="228" t="s">
        <v>388</v>
      </c>
      <c r="G31" s="2" t="s">
        <v>364</v>
      </c>
      <c r="H31" s="197" t="s">
        <v>110</v>
      </c>
      <c r="I31" s="74">
        <v>1</v>
      </c>
      <c r="J31" s="74">
        <v>0.88571428571428579</v>
      </c>
      <c r="K31" s="200" t="s">
        <v>109</v>
      </c>
      <c r="L31" s="214" t="s">
        <v>94</v>
      </c>
    </row>
    <row r="32" spans="1:12" x14ac:dyDescent="0.35">
      <c r="A32" s="2" t="s">
        <v>50</v>
      </c>
      <c r="B32" s="221">
        <v>32329000</v>
      </c>
      <c r="C32" s="227" t="s">
        <v>387</v>
      </c>
      <c r="D32" s="213" t="s">
        <v>92</v>
      </c>
      <c r="E32" s="198">
        <v>3120000</v>
      </c>
      <c r="F32" s="227" t="s">
        <v>387</v>
      </c>
      <c r="G32" s="2" t="s">
        <v>92</v>
      </c>
      <c r="H32" s="197" t="s">
        <v>110</v>
      </c>
      <c r="I32" s="74">
        <v>0.89282970271070705</v>
      </c>
      <c r="J32" s="74">
        <v>0.59290685898236761</v>
      </c>
      <c r="K32" s="200" t="s">
        <v>109</v>
      </c>
      <c r="L32" s="214" t="s">
        <v>94</v>
      </c>
    </row>
    <row r="33" spans="1:12" x14ac:dyDescent="0.35">
      <c r="A33" s="2" t="s">
        <v>1</v>
      </c>
      <c r="B33" s="20">
        <v>1900000000</v>
      </c>
      <c r="C33" s="228" t="s">
        <v>388</v>
      </c>
      <c r="D33" s="213" t="s">
        <v>364</v>
      </c>
      <c r="E33" s="2">
        <v>230000000</v>
      </c>
      <c r="F33" s="228" t="s">
        <v>388</v>
      </c>
      <c r="G33" s="2" t="s">
        <v>364</v>
      </c>
      <c r="H33" s="197" t="s">
        <v>110</v>
      </c>
      <c r="I33" s="74">
        <v>0.97568273374067827</v>
      </c>
      <c r="J33" s="74">
        <v>0.81742856379078255</v>
      </c>
      <c r="K33" s="200" t="s">
        <v>109</v>
      </c>
      <c r="L33" s="214" t="s">
        <v>94</v>
      </c>
    </row>
    <row r="34" spans="1:12" x14ac:dyDescent="0.35">
      <c r="A34" s="2" t="s">
        <v>51</v>
      </c>
      <c r="B34" s="219" t="e">
        <f>#N/A</f>
        <v>#N/A</v>
      </c>
      <c r="C34" s="220"/>
      <c r="D34" s="224"/>
      <c r="E34" s="2" t="s">
        <v>370</v>
      </c>
      <c r="F34" s="228" t="s">
        <v>388</v>
      </c>
      <c r="G34" s="2" t="s">
        <v>364</v>
      </c>
      <c r="H34" s="197" t="s">
        <v>110</v>
      </c>
      <c r="I34" s="74">
        <v>0.95603887089310502</v>
      </c>
      <c r="J34" s="74">
        <v>0.81741323461360482</v>
      </c>
      <c r="K34" s="200" t="s">
        <v>109</v>
      </c>
      <c r="L34" s="214" t="s">
        <v>94</v>
      </c>
    </row>
  </sheetData>
  <autoFilter ref="A1:L34" xr:uid="{8A4EEAFE-AAE5-4B81-AACD-CD332B1E723A}"/>
  <sortState xmlns:xlrd2="http://schemas.microsoft.com/office/spreadsheetml/2017/richdata2" ref="A4:L34">
    <sortCondition ref="A1:A3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41534-2B35-442A-9DE3-91858E9926F7}">
  <sheetPr>
    <tabColor theme="4" tint="0.79998168889431442"/>
  </sheetPr>
  <dimension ref="A1:I257"/>
  <sheetViews>
    <sheetView zoomScale="115" zoomScaleNormal="115" workbookViewId="0">
      <selection sqref="A1:I1"/>
    </sheetView>
  </sheetViews>
  <sheetFormatPr baseColWidth="10" defaultRowHeight="14.5" x14ac:dyDescent="0.35"/>
  <cols>
    <col min="1" max="1" width="17.26953125" bestFit="1" customWidth="1"/>
    <col min="2" max="2" width="17.26953125" style="65" customWidth="1"/>
    <col min="3" max="3" width="13.6328125" bestFit="1" customWidth="1"/>
    <col min="4" max="4" width="19.1796875" bestFit="1" customWidth="1"/>
    <col min="5" max="5" width="14.81640625" bestFit="1" customWidth="1"/>
    <col min="6" max="6" width="15.90625" bestFit="1" customWidth="1"/>
    <col min="7" max="7" width="16.453125" bestFit="1" customWidth="1"/>
    <col min="8" max="8" width="20" bestFit="1" customWidth="1"/>
    <col min="9" max="9" width="10.90625" style="171"/>
  </cols>
  <sheetData>
    <row r="1" spans="1:9" x14ac:dyDescent="0.35">
      <c r="A1" s="271" t="s">
        <v>358</v>
      </c>
      <c r="B1" s="271" t="s">
        <v>5</v>
      </c>
      <c r="C1" s="271" t="s">
        <v>2</v>
      </c>
      <c r="D1" s="271" t="s">
        <v>316</v>
      </c>
      <c r="E1" s="271" t="s">
        <v>317</v>
      </c>
      <c r="F1" s="271" t="s">
        <v>318</v>
      </c>
      <c r="G1" s="271" t="s">
        <v>319</v>
      </c>
      <c r="H1" s="271" t="s">
        <v>320</v>
      </c>
      <c r="I1" s="271" t="s">
        <v>18</v>
      </c>
    </row>
    <row r="2" spans="1:9" x14ac:dyDescent="0.35">
      <c r="A2" s="1" t="s">
        <v>359</v>
      </c>
      <c r="B2" s="1" t="s">
        <v>357</v>
      </c>
      <c r="C2" s="1" t="s">
        <v>124</v>
      </c>
      <c r="D2" s="1">
        <v>2414414518.631393</v>
      </c>
      <c r="E2" s="1">
        <v>0</v>
      </c>
      <c r="F2" s="1">
        <v>624871579.31281888</v>
      </c>
      <c r="G2" s="1">
        <v>222639718.76794499</v>
      </c>
      <c r="H2" s="1">
        <v>42229800.263875321</v>
      </c>
      <c r="I2" s="1" t="s">
        <v>110</v>
      </c>
    </row>
    <row r="3" spans="1:9" x14ac:dyDescent="0.35">
      <c r="A3" s="1" t="s">
        <v>359</v>
      </c>
      <c r="B3" s="1" t="s">
        <v>357</v>
      </c>
      <c r="C3" s="1" t="s">
        <v>27</v>
      </c>
      <c r="D3" s="1">
        <v>220794177.76409569</v>
      </c>
      <c r="E3" s="1">
        <v>0</v>
      </c>
      <c r="F3" s="1">
        <v>0</v>
      </c>
      <c r="G3" s="1">
        <v>0</v>
      </c>
      <c r="H3" s="1">
        <v>6423.5435646735359</v>
      </c>
      <c r="I3" s="1" t="s">
        <v>110</v>
      </c>
    </row>
    <row r="4" spans="1:9" x14ac:dyDescent="0.35">
      <c r="A4" s="1" t="s">
        <v>359</v>
      </c>
      <c r="B4" s="1" t="s">
        <v>357</v>
      </c>
      <c r="C4" s="1" t="s">
        <v>29</v>
      </c>
      <c r="D4" s="1">
        <v>167517.52608090659</v>
      </c>
      <c r="E4" s="1">
        <v>0</v>
      </c>
      <c r="F4" s="1">
        <v>0</v>
      </c>
      <c r="G4" s="1">
        <v>0</v>
      </c>
      <c r="H4" s="1">
        <v>14450.917436923341</v>
      </c>
      <c r="I4" s="1" t="s">
        <v>110</v>
      </c>
    </row>
    <row r="5" spans="1:9" x14ac:dyDescent="0.35">
      <c r="A5" s="1" t="s">
        <v>359</v>
      </c>
      <c r="B5" s="1" t="s">
        <v>357</v>
      </c>
      <c r="C5" s="1" t="s">
        <v>30</v>
      </c>
      <c r="D5" s="1">
        <v>2094746278.138202</v>
      </c>
      <c r="E5" s="1">
        <v>0</v>
      </c>
      <c r="F5" s="1">
        <v>0</v>
      </c>
      <c r="G5" s="1">
        <v>11849578.76593568</v>
      </c>
      <c r="H5" s="1">
        <v>28019014.363498889</v>
      </c>
      <c r="I5" s="1" t="s">
        <v>110</v>
      </c>
    </row>
    <row r="6" spans="1:9" x14ac:dyDescent="0.35">
      <c r="A6" s="1" t="s">
        <v>359</v>
      </c>
      <c r="B6" s="1" t="s">
        <v>357</v>
      </c>
      <c r="C6" s="1" t="s">
        <v>4</v>
      </c>
      <c r="D6" s="1">
        <v>5457321.7196257263</v>
      </c>
      <c r="E6" s="1">
        <v>418180.95131016651</v>
      </c>
      <c r="F6" s="1">
        <v>0</v>
      </c>
      <c r="G6" s="1">
        <v>462091.19079480349</v>
      </c>
      <c r="H6" s="1">
        <v>1383613.0812582639</v>
      </c>
      <c r="I6" s="1" t="s">
        <v>110</v>
      </c>
    </row>
    <row r="7" spans="1:9" x14ac:dyDescent="0.35">
      <c r="A7" s="1" t="s">
        <v>359</v>
      </c>
      <c r="B7" s="1" t="s">
        <v>357</v>
      </c>
      <c r="C7" s="1" t="s">
        <v>0</v>
      </c>
      <c r="D7" s="1">
        <v>602706266.00405836</v>
      </c>
      <c r="E7" s="1">
        <v>8978487.8682554513</v>
      </c>
      <c r="F7" s="1">
        <v>286550135.67766798</v>
      </c>
      <c r="G7" s="1">
        <v>20999167.47617146</v>
      </c>
      <c r="H7" s="1">
        <v>26859450.46391258</v>
      </c>
      <c r="I7" s="1" t="s">
        <v>110</v>
      </c>
    </row>
    <row r="8" spans="1:9" x14ac:dyDescent="0.35">
      <c r="A8" s="1" t="s">
        <v>359</v>
      </c>
      <c r="B8" s="1" t="s">
        <v>357</v>
      </c>
      <c r="C8" s="1" t="s">
        <v>32</v>
      </c>
      <c r="D8" s="1">
        <v>53616.403111919222</v>
      </c>
      <c r="E8" s="1">
        <v>0</v>
      </c>
      <c r="F8" s="1">
        <v>0</v>
      </c>
      <c r="G8" s="1">
        <v>60291.651894156887</v>
      </c>
      <c r="H8" s="1">
        <v>27975.619797589588</v>
      </c>
      <c r="I8" s="1" t="s">
        <v>110</v>
      </c>
    </row>
    <row r="9" spans="1:9" x14ac:dyDescent="0.35">
      <c r="A9" s="1" t="s">
        <v>359</v>
      </c>
      <c r="B9" s="1" t="s">
        <v>357</v>
      </c>
      <c r="C9" s="1" t="s">
        <v>33</v>
      </c>
      <c r="D9" s="1">
        <v>26816.295774190501</v>
      </c>
      <c r="E9" s="1">
        <v>0</v>
      </c>
      <c r="F9" s="1">
        <v>0</v>
      </c>
      <c r="G9" s="1">
        <v>0</v>
      </c>
      <c r="H9" s="1">
        <v>2092301.4344147281</v>
      </c>
      <c r="I9" s="1" t="s">
        <v>110</v>
      </c>
    </row>
    <row r="10" spans="1:9" x14ac:dyDescent="0.35">
      <c r="A10" s="1" t="s">
        <v>359</v>
      </c>
      <c r="B10" s="1" t="s">
        <v>357</v>
      </c>
      <c r="C10" s="1" t="s">
        <v>34</v>
      </c>
      <c r="D10" s="1">
        <v>18712.380703323619</v>
      </c>
      <c r="E10" s="1">
        <v>0</v>
      </c>
      <c r="F10" s="1">
        <v>0</v>
      </c>
      <c r="G10" s="1">
        <v>0</v>
      </c>
      <c r="H10" s="1">
        <v>200773.57066728489</v>
      </c>
      <c r="I10" s="1" t="s">
        <v>110</v>
      </c>
    </row>
    <row r="11" spans="1:9" x14ac:dyDescent="0.35">
      <c r="A11" s="1" t="s">
        <v>359</v>
      </c>
      <c r="B11" s="1" t="s">
        <v>357</v>
      </c>
      <c r="C11" s="1" t="s">
        <v>36</v>
      </c>
      <c r="D11" s="1">
        <v>4701.9522506052735</v>
      </c>
      <c r="E11" s="1">
        <v>0</v>
      </c>
      <c r="F11" s="1">
        <v>0</v>
      </c>
      <c r="G11" s="1">
        <v>0</v>
      </c>
      <c r="H11" s="1">
        <v>0</v>
      </c>
      <c r="I11" s="1" t="s">
        <v>110</v>
      </c>
    </row>
    <row r="12" spans="1:9" x14ac:dyDescent="0.35">
      <c r="A12" s="1" t="s">
        <v>359</v>
      </c>
      <c r="B12" s="1" t="s">
        <v>357</v>
      </c>
      <c r="C12" s="1" t="s">
        <v>37</v>
      </c>
      <c r="D12" s="1">
        <v>50607.347380772822</v>
      </c>
      <c r="E12" s="1">
        <v>0</v>
      </c>
      <c r="F12" s="1">
        <v>0</v>
      </c>
      <c r="G12" s="1">
        <v>0</v>
      </c>
      <c r="H12" s="1">
        <v>9702.3169155501546</v>
      </c>
      <c r="I12" s="1" t="s">
        <v>110</v>
      </c>
    </row>
    <row r="13" spans="1:9" x14ac:dyDescent="0.35">
      <c r="A13" s="1" t="s">
        <v>359</v>
      </c>
      <c r="B13" s="1" t="s">
        <v>357</v>
      </c>
      <c r="C13" s="1" t="s">
        <v>10</v>
      </c>
      <c r="D13" s="1">
        <v>63741276572.602386</v>
      </c>
      <c r="E13" s="1">
        <v>0</v>
      </c>
      <c r="F13" s="1">
        <v>0</v>
      </c>
      <c r="G13" s="1">
        <v>2079225634.514493</v>
      </c>
      <c r="H13" s="1">
        <v>1599966400.4328771</v>
      </c>
      <c r="I13" s="1" t="s">
        <v>110</v>
      </c>
    </row>
    <row r="14" spans="1:9" x14ac:dyDescent="0.35">
      <c r="A14" s="1" t="s">
        <v>359</v>
      </c>
      <c r="B14" s="1" t="s">
        <v>357</v>
      </c>
      <c r="C14" s="1" t="s">
        <v>38</v>
      </c>
      <c r="D14" s="1">
        <v>189115487.3148503</v>
      </c>
      <c r="E14" s="1">
        <v>0</v>
      </c>
      <c r="F14" s="1">
        <v>0</v>
      </c>
      <c r="G14" s="1">
        <v>717223.22624560993</v>
      </c>
      <c r="H14" s="1">
        <v>290272.32886924577</v>
      </c>
      <c r="I14" s="1" t="s">
        <v>110</v>
      </c>
    </row>
    <row r="15" spans="1:9" x14ac:dyDescent="0.35">
      <c r="A15" s="1" t="s">
        <v>359</v>
      </c>
      <c r="B15" s="1" t="s">
        <v>357</v>
      </c>
      <c r="C15" s="1" t="s">
        <v>17</v>
      </c>
      <c r="D15" s="1">
        <v>1481252.1555020411</v>
      </c>
      <c r="E15" s="1">
        <v>1518894.381355932</v>
      </c>
      <c r="F15" s="1">
        <v>0</v>
      </c>
      <c r="G15" s="1">
        <v>19722661.838435229</v>
      </c>
      <c r="H15" s="1">
        <v>0</v>
      </c>
      <c r="I15" s="1" t="s">
        <v>110</v>
      </c>
    </row>
    <row r="16" spans="1:9" x14ac:dyDescent="0.35">
      <c r="A16" s="1" t="s">
        <v>359</v>
      </c>
      <c r="B16" s="1" t="s">
        <v>357</v>
      </c>
      <c r="C16" s="1" t="s">
        <v>21</v>
      </c>
      <c r="D16" s="1">
        <v>1160072710.789109</v>
      </c>
      <c r="E16" s="1">
        <v>201528.19126024991</v>
      </c>
      <c r="F16" s="1">
        <v>0</v>
      </c>
      <c r="G16" s="1">
        <v>8007195.5279842904</v>
      </c>
      <c r="H16" s="1">
        <v>8495150.1195303872</v>
      </c>
      <c r="I16" s="1" t="s">
        <v>110</v>
      </c>
    </row>
    <row r="17" spans="1:9" x14ac:dyDescent="0.35">
      <c r="A17" s="1" t="s">
        <v>359</v>
      </c>
      <c r="B17" s="1" t="s">
        <v>357</v>
      </c>
      <c r="C17" s="1" t="s">
        <v>39</v>
      </c>
      <c r="D17" s="1">
        <v>17196777.706402089</v>
      </c>
      <c r="E17" s="1">
        <v>0</v>
      </c>
      <c r="F17" s="1">
        <v>0</v>
      </c>
      <c r="G17" s="1">
        <v>0</v>
      </c>
      <c r="H17" s="1">
        <v>997665.37354801071</v>
      </c>
      <c r="I17" s="1" t="s">
        <v>110</v>
      </c>
    </row>
    <row r="18" spans="1:9" x14ac:dyDescent="0.35">
      <c r="A18" s="1" t="s">
        <v>359</v>
      </c>
      <c r="B18" s="1" t="s">
        <v>357</v>
      </c>
      <c r="C18" s="1" t="s">
        <v>40</v>
      </c>
      <c r="D18" s="1">
        <v>1935422.676641993</v>
      </c>
      <c r="E18" s="1">
        <v>0</v>
      </c>
      <c r="F18" s="1">
        <v>0</v>
      </c>
      <c r="G18" s="1">
        <v>482738.8378868869</v>
      </c>
      <c r="H18" s="1">
        <v>274808.92418088048</v>
      </c>
      <c r="I18" s="1" t="s">
        <v>110</v>
      </c>
    </row>
    <row r="19" spans="1:9" x14ac:dyDescent="0.35">
      <c r="A19" s="1" t="s">
        <v>359</v>
      </c>
      <c r="B19" s="1" t="s">
        <v>357</v>
      </c>
      <c r="C19" s="1" t="s">
        <v>3</v>
      </c>
      <c r="D19" s="1">
        <v>85450385.565981597</v>
      </c>
      <c r="E19" s="1">
        <v>960159.07247703115</v>
      </c>
      <c r="F19" s="1">
        <v>0</v>
      </c>
      <c r="G19" s="1">
        <v>2117749.000091522</v>
      </c>
      <c r="H19" s="1">
        <v>2679494.4494666262</v>
      </c>
      <c r="I19" s="1" t="s">
        <v>110</v>
      </c>
    </row>
    <row r="20" spans="1:9" x14ac:dyDescent="0.35">
      <c r="A20" s="1" t="s">
        <v>359</v>
      </c>
      <c r="B20" s="1" t="s">
        <v>357</v>
      </c>
      <c r="C20" s="1" t="s">
        <v>41</v>
      </c>
      <c r="D20" s="1">
        <v>3895043.8536681561</v>
      </c>
      <c r="E20" s="1">
        <v>0</v>
      </c>
      <c r="F20" s="1">
        <v>0</v>
      </c>
      <c r="G20" s="1">
        <v>0</v>
      </c>
      <c r="H20" s="1">
        <v>91827.308772740507</v>
      </c>
      <c r="I20" s="1" t="s">
        <v>110</v>
      </c>
    </row>
    <row r="21" spans="1:9" x14ac:dyDescent="0.35">
      <c r="A21" s="1" t="s">
        <v>359</v>
      </c>
      <c r="B21" s="1" t="s">
        <v>357</v>
      </c>
      <c r="C21" s="1" t="s">
        <v>42</v>
      </c>
      <c r="D21" s="1">
        <v>586428.90567517828</v>
      </c>
      <c r="E21" s="1">
        <v>0</v>
      </c>
      <c r="F21" s="1">
        <v>0</v>
      </c>
      <c r="G21" s="1">
        <v>746.59770974750359</v>
      </c>
      <c r="H21" s="1">
        <v>49148.513681856137</v>
      </c>
      <c r="I21" s="1" t="s">
        <v>110</v>
      </c>
    </row>
    <row r="22" spans="1:9" x14ac:dyDescent="0.35">
      <c r="A22" s="1" t="s">
        <v>359</v>
      </c>
      <c r="B22" s="1" t="s">
        <v>357</v>
      </c>
      <c r="C22" s="1" t="s">
        <v>43</v>
      </c>
      <c r="D22" s="1">
        <v>378700.17199446948</v>
      </c>
      <c r="E22" s="1">
        <v>0</v>
      </c>
      <c r="F22" s="1">
        <v>0</v>
      </c>
      <c r="G22" s="1">
        <v>0</v>
      </c>
      <c r="H22" s="1">
        <v>251157.9034163295</v>
      </c>
      <c r="I22" s="1" t="s">
        <v>110</v>
      </c>
    </row>
    <row r="23" spans="1:9" x14ac:dyDescent="0.35">
      <c r="A23" s="1" t="s">
        <v>359</v>
      </c>
      <c r="B23" s="1" t="s">
        <v>357</v>
      </c>
      <c r="C23" s="1" t="s">
        <v>22</v>
      </c>
      <c r="D23" s="1">
        <v>183791327.90546981</v>
      </c>
      <c r="E23" s="1">
        <v>222354.73233695651</v>
      </c>
      <c r="F23" s="1">
        <v>0</v>
      </c>
      <c r="G23" s="1">
        <v>0</v>
      </c>
      <c r="H23" s="1">
        <v>18560636.922134951</v>
      </c>
      <c r="I23" s="1" t="s">
        <v>110</v>
      </c>
    </row>
    <row r="24" spans="1:9" x14ac:dyDescent="0.35">
      <c r="A24" s="1" t="s">
        <v>359</v>
      </c>
      <c r="B24" s="1" t="s">
        <v>357</v>
      </c>
      <c r="C24" s="1" t="s">
        <v>44</v>
      </c>
      <c r="D24" s="1">
        <v>1466169.468919571</v>
      </c>
      <c r="E24" s="1">
        <v>0</v>
      </c>
      <c r="F24" s="1">
        <v>0</v>
      </c>
      <c r="G24" s="1">
        <v>0</v>
      </c>
      <c r="H24" s="1">
        <v>96247.159579699364</v>
      </c>
      <c r="I24" s="1" t="s">
        <v>110</v>
      </c>
    </row>
    <row r="25" spans="1:9" x14ac:dyDescent="0.35">
      <c r="A25" s="1" t="s">
        <v>359</v>
      </c>
      <c r="B25" s="1" t="s">
        <v>357</v>
      </c>
      <c r="C25" s="1" t="s">
        <v>45</v>
      </c>
      <c r="D25" s="1">
        <v>89502.79374918704</v>
      </c>
      <c r="E25" s="1">
        <v>0</v>
      </c>
      <c r="F25" s="1">
        <v>0</v>
      </c>
      <c r="G25" s="1">
        <v>0</v>
      </c>
      <c r="H25" s="1">
        <v>0</v>
      </c>
      <c r="I25" s="1" t="s">
        <v>110</v>
      </c>
    </row>
    <row r="26" spans="1:9" x14ac:dyDescent="0.35">
      <c r="A26" s="1" t="s">
        <v>359</v>
      </c>
      <c r="B26" s="1" t="s">
        <v>357</v>
      </c>
      <c r="C26" s="1" t="s">
        <v>46</v>
      </c>
      <c r="D26" s="1">
        <v>26796.55436937201</v>
      </c>
      <c r="E26" s="1">
        <v>0</v>
      </c>
      <c r="F26" s="1">
        <v>0</v>
      </c>
      <c r="G26" s="1">
        <v>0</v>
      </c>
      <c r="H26" s="1">
        <v>209573.19065330731</v>
      </c>
      <c r="I26" s="1" t="s">
        <v>110</v>
      </c>
    </row>
    <row r="27" spans="1:9" x14ac:dyDescent="0.35">
      <c r="A27" s="1" t="s">
        <v>359</v>
      </c>
      <c r="B27" s="1" t="s">
        <v>357</v>
      </c>
      <c r="C27" s="1" t="s">
        <v>47</v>
      </c>
      <c r="D27" s="1">
        <v>17117.116709222741</v>
      </c>
      <c r="E27" s="1">
        <v>0</v>
      </c>
      <c r="F27" s="1">
        <v>0</v>
      </c>
      <c r="G27" s="1">
        <v>0</v>
      </c>
      <c r="H27" s="1">
        <v>9615.6328637380575</v>
      </c>
      <c r="I27" s="1" t="s">
        <v>110</v>
      </c>
    </row>
    <row r="28" spans="1:9" x14ac:dyDescent="0.35">
      <c r="A28" s="1" t="s">
        <v>359</v>
      </c>
      <c r="B28" s="1" t="s">
        <v>357</v>
      </c>
      <c r="C28" s="1" t="s">
        <v>48</v>
      </c>
      <c r="D28" s="1">
        <v>5258762.3948517852</v>
      </c>
      <c r="E28" s="1">
        <v>0</v>
      </c>
      <c r="F28" s="1">
        <v>0</v>
      </c>
      <c r="G28" s="1">
        <v>0</v>
      </c>
      <c r="H28" s="1">
        <v>1298191.164889765</v>
      </c>
      <c r="I28" s="1" t="s">
        <v>110</v>
      </c>
    </row>
    <row r="29" spans="1:9" x14ac:dyDescent="0.35">
      <c r="A29" s="1" t="s">
        <v>359</v>
      </c>
      <c r="B29" s="1" t="s">
        <v>357</v>
      </c>
      <c r="C29" s="1" t="s">
        <v>49</v>
      </c>
      <c r="D29" s="1">
        <v>19392345.392622989</v>
      </c>
      <c r="E29" s="1">
        <v>0</v>
      </c>
      <c r="F29" s="1">
        <v>0</v>
      </c>
      <c r="G29" s="1">
        <v>0</v>
      </c>
      <c r="H29" s="1">
        <v>0</v>
      </c>
      <c r="I29" s="1" t="s">
        <v>110</v>
      </c>
    </row>
    <row r="30" spans="1:9" x14ac:dyDescent="0.35">
      <c r="A30" s="1" t="s">
        <v>359</v>
      </c>
      <c r="B30" s="1" t="s">
        <v>357</v>
      </c>
      <c r="C30" s="1" t="s">
        <v>23</v>
      </c>
      <c r="D30" s="1">
        <v>6696598.3247555774</v>
      </c>
      <c r="E30" s="1">
        <v>6808862.7419354832</v>
      </c>
      <c r="F30" s="1">
        <v>0</v>
      </c>
      <c r="G30" s="1">
        <v>0</v>
      </c>
      <c r="H30" s="1">
        <v>0</v>
      </c>
      <c r="I30" s="1" t="s">
        <v>110</v>
      </c>
    </row>
    <row r="31" spans="1:9" x14ac:dyDescent="0.35">
      <c r="A31" s="1" t="s">
        <v>359</v>
      </c>
      <c r="B31" s="1" t="s">
        <v>357</v>
      </c>
      <c r="C31" s="1" t="s">
        <v>50</v>
      </c>
      <c r="D31" s="1">
        <v>365629.95841874048</v>
      </c>
      <c r="E31" s="1">
        <v>0</v>
      </c>
      <c r="F31" s="1">
        <v>0</v>
      </c>
      <c r="G31" s="1">
        <v>0</v>
      </c>
      <c r="H31" s="1">
        <v>0</v>
      </c>
      <c r="I31" s="1" t="s">
        <v>110</v>
      </c>
    </row>
    <row r="32" spans="1:9" x14ac:dyDescent="0.35">
      <c r="A32" s="1" t="s">
        <v>359</v>
      </c>
      <c r="B32" s="1" t="s">
        <v>357</v>
      </c>
      <c r="C32" s="1" t="s">
        <v>1</v>
      </c>
      <c r="D32" s="1">
        <v>651681995.22265816</v>
      </c>
      <c r="E32" s="1">
        <v>0</v>
      </c>
      <c r="F32" s="1">
        <v>0</v>
      </c>
      <c r="G32" s="1">
        <v>246444.24646429869</v>
      </c>
      <c r="H32" s="1">
        <v>16434997.480327079</v>
      </c>
      <c r="I32" s="1" t="s">
        <v>110</v>
      </c>
    </row>
    <row r="33" spans="1:9" x14ac:dyDescent="0.35">
      <c r="A33" s="1" t="s">
        <v>359</v>
      </c>
      <c r="B33" s="1" t="s">
        <v>357</v>
      </c>
      <c r="C33" s="1" t="s">
        <v>51</v>
      </c>
      <c r="D33" s="1">
        <v>36291332.907774627</v>
      </c>
      <c r="E33" s="1">
        <v>0</v>
      </c>
      <c r="F33" s="1">
        <v>0</v>
      </c>
      <c r="G33" s="1">
        <v>0</v>
      </c>
      <c r="H33" s="1">
        <v>0</v>
      </c>
      <c r="I33" s="1" t="s">
        <v>110</v>
      </c>
    </row>
    <row r="34" spans="1:9" x14ac:dyDescent="0.35">
      <c r="A34" s="1" t="s">
        <v>360</v>
      </c>
      <c r="B34" s="1" t="s">
        <v>357</v>
      </c>
      <c r="C34" s="1" t="s">
        <v>124</v>
      </c>
      <c r="D34" s="1">
        <v>2414414518.631393</v>
      </c>
      <c r="E34" s="1">
        <v>0</v>
      </c>
      <c r="F34" s="1">
        <v>734416879.68057299</v>
      </c>
      <c r="G34" s="1">
        <v>225840234.5024114</v>
      </c>
      <c r="H34" s="1">
        <v>24931646.16792189</v>
      </c>
      <c r="I34" s="1" t="s">
        <v>110</v>
      </c>
    </row>
    <row r="35" spans="1:9" x14ac:dyDescent="0.35">
      <c r="A35" s="1" t="s">
        <v>360</v>
      </c>
      <c r="B35" s="1" t="s">
        <v>357</v>
      </c>
      <c r="C35" s="1" t="s">
        <v>27</v>
      </c>
      <c r="D35" s="1">
        <v>220794204.2655246</v>
      </c>
      <c r="E35" s="1">
        <v>0</v>
      </c>
      <c r="F35" s="1">
        <v>0</v>
      </c>
      <c r="G35" s="1">
        <v>0</v>
      </c>
      <c r="H35" s="1">
        <v>3587.3264540013811</v>
      </c>
      <c r="I35" s="1" t="s">
        <v>110</v>
      </c>
    </row>
    <row r="36" spans="1:9" x14ac:dyDescent="0.35">
      <c r="A36" s="1" t="s">
        <v>360</v>
      </c>
      <c r="B36" s="1" t="s">
        <v>357</v>
      </c>
      <c r="C36" s="1" t="s">
        <v>29</v>
      </c>
      <c r="D36" s="1">
        <v>167517.52608090659</v>
      </c>
      <c r="E36" s="1">
        <v>0</v>
      </c>
      <c r="F36" s="1">
        <v>0</v>
      </c>
      <c r="G36" s="1">
        <v>0</v>
      </c>
      <c r="H36" s="1">
        <v>466.51363579996399</v>
      </c>
      <c r="I36" s="1" t="s">
        <v>110</v>
      </c>
    </row>
    <row r="37" spans="1:9" x14ac:dyDescent="0.35">
      <c r="A37" s="1" t="s">
        <v>360</v>
      </c>
      <c r="B37" s="1" t="s">
        <v>357</v>
      </c>
      <c r="C37" s="1" t="s">
        <v>30</v>
      </c>
      <c r="D37" s="1">
        <v>2094746278.138202</v>
      </c>
      <c r="E37" s="1">
        <v>0</v>
      </c>
      <c r="F37" s="1">
        <v>0</v>
      </c>
      <c r="G37" s="1">
        <v>11849578.765935659</v>
      </c>
      <c r="H37" s="1">
        <v>20804674.262534428</v>
      </c>
      <c r="I37" s="1" t="s">
        <v>110</v>
      </c>
    </row>
    <row r="38" spans="1:9" x14ac:dyDescent="0.35">
      <c r="A38" s="1" t="s">
        <v>360</v>
      </c>
      <c r="B38" s="1" t="s">
        <v>357</v>
      </c>
      <c r="C38" s="1" t="s">
        <v>4</v>
      </c>
      <c r="D38" s="1">
        <v>5457383.5464974754</v>
      </c>
      <c r="E38" s="1">
        <v>418180.95131016651</v>
      </c>
      <c r="F38" s="1">
        <v>0</v>
      </c>
      <c r="G38" s="1">
        <v>4262180.1254141079</v>
      </c>
      <c r="H38" s="1">
        <v>911723.77441295912</v>
      </c>
      <c r="I38" s="1" t="s">
        <v>110</v>
      </c>
    </row>
    <row r="39" spans="1:9" x14ac:dyDescent="0.35">
      <c r="A39" s="1" t="s">
        <v>360</v>
      </c>
      <c r="B39" s="1" t="s">
        <v>357</v>
      </c>
      <c r="C39" s="1" t="s">
        <v>0</v>
      </c>
      <c r="D39" s="1">
        <v>602706266.00405836</v>
      </c>
      <c r="E39" s="1">
        <v>8978487.8682554513</v>
      </c>
      <c r="F39" s="1">
        <v>72146087.542144597</v>
      </c>
      <c r="G39" s="1">
        <v>13390024.461863041</v>
      </c>
      <c r="H39" s="1">
        <v>19225048.887994949</v>
      </c>
      <c r="I39" s="1" t="s">
        <v>110</v>
      </c>
    </row>
    <row r="40" spans="1:9" x14ac:dyDescent="0.35">
      <c r="A40" s="1" t="s">
        <v>360</v>
      </c>
      <c r="B40" s="1" t="s">
        <v>357</v>
      </c>
      <c r="C40" s="1" t="s">
        <v>32</v>
      </c>
      <c r="D40" s="1">
        <v>53616.403111919222</v>
      </c>
      <c r="E40" s="1">
        <v>0</v>
      </c>
      <c r="F40" s="1">
        <v>0</v>
      </c>
      <c r="G40" s="1">
        <v>33691.753148185759</v>
      </c>
      <c r="H40" s="1">
        <v>27429.59746613539</v>
      </c>
      <c r="I40" s="1" t="s">
        <v>110</v>
      </c>
    </row>
    <row r="41" spans="1:9" x14ac:dyDescent="0.35">
      <c r="A41" s="1" t="s">
        <v>360</v>
      </c>
      <c r="B41" s="1" t="s">
        <v>357</v>
      </c>
      <c r="C41" s="1" t="s">
        <v>33</v>
      </c>
      <c r="D41" s="1">
        <v>26816.295774190501</v>
      </c>
      <c r="E41" s="1">
        <v>0</v>
      </c>
      <c r="F41" s="1">
        <v>0</v>
      </c>
      <c r="G41" s="1">
        <v>0</v>
      </c>
      <c r="H41" s="1">
        <v>7.3192252676908872E-3</v>
      </c>
      <c r="I41" s="1" t="s">
        <v>110</v>
      </c>
    </row>
    <row r="42" spans="1:9" x14ac:dyDescent="0.35">
      <c r="A42" s="1" t="s">
        <v>360</v>
      </c>
      <c r="B42" s="1" t="s">
        <v>357</v>
      </c>
      <c r="C42" s="1" t="s">
        <v>34</v>
      </c>
      <c r="D42" s="1">
        <v>18712.380703323619</v>
      </c>
      <c r="E42" s="1">
        <v>0</v>
      </c>
      <c r="F42" s="1">
        <v>0</v>
      </c>
      <c r="G42" s="1">
        <v>0</v>
      </c>
      <c r="H42" s="1">
        <v>147749.40939023899</v>
      </c>
      <c r="I42" s="1" t="s">
        <v>110</v>
      </c>
    </row>
    <row r="43" spans="1:9" x14ac:dyDescent="0.35">
      <c r="A43" s="1" t="s">
        <v>360</v>
      </c>
      <c r="B43" s="1" t="s">
        <v>357</v>
      </c>
      <c r="C43" s="1" t="s">
        <v>36</v>
      </c>
      <c r="D43" s="1">
        <v>4701.9522506052735</v>
      </c>
      <c r="E43" s="1">
        <v>0</v>
      </c>
      <c r="F43" s="1">
        <v>0</v>
      </c>
      <c r="G43" s="1">
        <v>0</v>
      </c>
      <c r="H43" s="1">
        <v>0</v>
      </c>
      <c r="I43" s="1" t="s">
        <v>110</v>
      </c>
    </row>
    <row r="44" spans="1:9" x14ac:dyDescent="0.35">
      <c r="A44" s="1" t="s">
        <v>360</v>
      </c>
      <c r="B44" s="1" t="s">
        <v>357</v>
      </c>
      <c r="C44" s="1" t="s">
        <v>37</v>
      </c>
      <c r="D44" s="1">
        <v>50607.347380772822</v>
      </c>
      <c r="E44" s="1">
        <v>0</v>
      </c>
      <c r="F44" s="1">
        <v>0</v>
      </c>
      <c r="G44" s="1">
        <v>0</v>
      </c>
      <c r="H44" s="1">
        <v>0</v>
      </c>
      <c r="I44" s="1" t="s">
        <v>110</v>
      </c>
    </row>
    <row r="45" spans="1:9" x14ac:dyDescent="0.35">
      <c r="A45" s="1" t="s">
        <v>360</v>
      </c>
      <c r="B45" s="1" t="s">
        <v>357</v>
      </c>
      <c r="C45" s="1" t="s">
        <v>10</v>
      </c>
      <c r="D45" s="1">
        <v>63741276572.602386</v>
      </c>
      <c r="E45" s="1">
        <v>0</v>
      </c>
      <c r="F45" s="1">
        <v>0</v>
      </c>
      <c r="G45" s="1">
        <v>2079225634.5144801</v>
      </c>
      <c r="H45" s="1">
        <v>1404543491.658042</v>
      </c>
      <c r="I45" s="1" t="s">
        <v>110</v>
      </c>
    </row>
    <row r="46" spans="1:9" x14ac:dyDescent="0.35">
      <c r="A46" s="1" t="s">
        <v>360</v>
      </c>
      <c r="B46" s="1" t="s">
        <v>357</v>
      </c>
      <c r="C46" s="1" t="s">
        <v>38</v>
      </c>
      <c r="D46" s="1">
        <v>189115487.3148503</v>
      </c>
      <c r="E46" s="1">
        <v>0</v>
      </c>
      <c r="F46" s="1">
        <v>0</v>
      </c>
      <c r="G46" s="1">
        <v>717223.22624560969</v>
      </c>
      <c r="H46" s="1">
        <v>208775.6809643062</v>
      </c>
      <c r="I46" s="1" t="s">
        <v>110</v>
      </c>
    </row>
    <row r="47" spans="1:9" x14ac:dyDescent="0.35">
      <c r="A47" s="1" t="s">
        <v>360</v>
      </c>
      <c r="B47" s="1" t="s">
        <v>357</v>
      </c>
      <c r="C47" s="1" t="s">
        <v>17</v>
      </c>
      <c r="D47" s="1">
        <v>1481252.1555020411</v>
      </c>
      <c r="E47" s="1">
        <v>1518894.381355932</v>
      </c>
      <c r="F47" s="1">
        <v>0</v>
      </c>
      <c r="G47" s="1">
        <v>16534138.7278572</v>
      </c>
      <c r="H47" s="1">
        <v>0</v>
      </c>
      <c r="I47" s="1" t="s">
        <v>110</v>
      </c>
    </row>
    <row r="48" spans="1:9" x14ac:dyDescent="0.35">
      <c r="A48" s="1" t="s">
        <v>360</v>
      </c>
      <c r="B48" s="1" t="s">
        <v>357</v>
      </c>
      <c r="C48" s="1" t="s">
        <v>21</v>
      </c>
      <c r="D48" s="1">
        <v>1160072710.789109</v>
      </c>
      <c r="E48" s="1">
        <v>201528.19126024991</v>
      </c>
      <c r="F48" s="1">
        <v>0</v>
      </c>
      <c r="G48" s="1">
        <v>10214918.742163651</v>
      </c>
      <c r="H48" s="1">
        <v>10508295.047965979</v>
      </c>
      <c r="I48" s="1" t="s">
        <v>110</v>
      </c>
    </row>
    <row r="49" spans="1:9" x14ac:dyDescent="0.35">
      <c r="A49" s="1" t="s">
        <v>360</v>
      </c>
      <c r="B49" s="1" t="s">
        <v>357</v>
      </c>
      <c r="C49" s="1" t="s">
        <v>39</v>
      </c>
      <c r="D49" s="1">
        <v>17196777.706402089</v>
      </c>
      <c r="E49" s="1">
        <v>0</v>
      </c>
      <c r="F49" s="1">
        <v>0</v>
      </c>
      <c r="G49" s="1">
        <v>0</v>
      </c>
      <c r="H49" s="1">
        <v>1959597.2155855331</v>
      </c>
      <c r="I49" s="1" t="s">
        <v>110</v>
      </c>
    </row>
    <row r="50" spans="1:9" x14ac:dyDescent="0.35">
      <c r="A50" s="1" t="s">
        <v>360</v>
      </c>
      <c r="B50" s="1" t="s">
        <v>357</v>
      </c>
      <c r="C50" s="1" t="s">
        <v>40</v>
      </c>
      <c r="D50" s="1">
        <v>1935422.676641993</v>
      </c>
      <c r="E50" s="1">
        <v>0</v>
      </c>
      <c r="F50" s="1">
        <v>0</v>
      </c>
      <c r="G50" s="1">
        <v>269760.69240364071</v>
      </c>
      <c r="H50" s="1">
        <v>219295.48813183559</v>
      </c>
      <c r="I50" s="1" t="s">
        <v>110</v>
      </c>
    </row>
    <row r="51" spans="1:9" x14ac:dyDescent="0.35">
      <c r="A51" s="1" t="s">
        <v>360</v>
      </c>
      <c r="B51" s="1" t="s">
        <v>357</v>
      </c>
      <c r="C51" s="1" t="s">
        <v>3</v>
      </c>
      <c r="D51" s="1">
        <v>85450385.565981597</v>
      </c>
      <c r="E51" s="1">
        <v>960159.07247703115</v>
      </c>
      <c r="F51" s="1">
        <v>0</v>
      </c>
      <c r="G51" s="1">
        <v>10279155.172826139</v>
      </c>
      <c r="H51" s="1">
        <v>17645033.502362721</v>
      </c>
      <c r="I51" s="1" t="s">
        <v>110</v>
      </c>
    </row>
    <row r="52" spans="1:9" x14ac:dyDescent="0.35">
      <c r="A52" s="1" t="s">
        <v>360</v>
      </c>
      <c r="B52" s="1" t="s">
        <v>357</v>
      </c>
      <c r="C52" s="1" t="s">
        <v>41</v>
      </c>
      <c r="D52" s="1">
        <v>3895043.8536681561</v>
      </c>
      <c r="E52" s="1">
        <v>0</v>
      </c>
      <c r="F52" s="1">
        <v>0</v>
      </c>
      <c r="G52" s="1">
        <v>0</v>
      </c>
      <c r="H52" s="1">
        <v>152904.4092934755</v>
      </c>
      <c r="I52" s="1" t="s">
        <v>110</v>
      </c>
    </row>
    <row r="53" spans="1:9" x14ac:dyDescent="0.35">
      <c r="A53" s="1" t="s">
        <v>360</v>
      </c>
      <c r="B53" s="1" t="s">
        <v>357</v>
      </c>
      <c r="C53" s="1" t="s">
        <v>42</v>
      </c>
      <c r="D53" s="1">
        <v>586428.90567517828</v>
      </c>
      <c r="E53" s="1">
        <v>0</v>
      </c>
      <c r="F53" s="1">
        <v>0</v>
      </c>
      <c r="G53" s="1">
        <v>417.20843512419162</v>
      </c>
      <c r="H53" s="1">
        <v>31139.473546565219</v>
      </c>
      <c r="I53" s="1" t="s">
        <v>110</v>
      </c>
    </row>
    <row r="54" spans="1:9" x14ac:dyDescent="0.35">
      <c r="A54" s="1" t="s">
        <v>360</v>
      </c>
      <c r="B54" s="1" t="s">
        <v>357</v>
      </c>
      <c r="C54" s="1" t="s">
        <v>43</v>
      </c>
      <c r="D54" s="1">
        <v>378700.17199446948</v>
      </c>
      <c r="E54" s="1">
        <v>0</v>
      </c>
      <c r="F54" s="1">
        <v>0</v>
      </c>
      <c r="G54" s="1">
        <v>0</v>
      </c>
      <c r="H54" s="1">
        <v>8.0259806363750327E-6</v>
      </c>
      <c r="I54" s="1" t="s">
        <v>110</v>
      </c>
    </row>
    <row r="55" spans="1:9" x14ac:dyDescent="0.35">
      <c r="A55" s="1" t="s">
        <v>360</v>
      </c>
      <c r="B55" s="1" t="s">
        <v>357</v>
      </c>
      <c r="C55" s="1" t="s">
        <v>22</v>
      </c>
      <c r="D55" s="1">
        <v>183791327.90546981</v>
      </c>
      <c r="E55" s="1">
        <v>222354.73233695651</v>
      </c>
      <c r="F55" s="1">
        <v>0</v>
      </c>
      <c r="G55" s="1">
        <v>0</v>
      </c>
      <c r="H55" s="1">
        <v>3698245.2248082012</v>
      </c>
      <c r="I55" s="1" t="s">
        <v>110</v>
      </c>
    </row>
    <row r="56" spans="1:9" x14ac:dyDescent="0.35">
      <c r="A56" s="1" t="s">
        <v>360</v>
      </c>
      <c r="B56" s="1" t="s">
        <v>357</v>
      </c>
      <c r="C56" s="1" t="s">
        <v>44</v>
      </c>
      <c r="D56" s="1">
        <v>1466169.468919571</v>
      </c>
      <c r="E56" s="1">
        <v>0</v>
      </c>
      <c r="F56" s="1">
        <v>0</v>
      </c>
      <c r="G56" s="1">
        <v>0</v>
      </c>
      <c r="H56" s="1">
        <v>0</v>
      </c>
      <c r="I56" s="1" t="s">
        <v>110</v>
      </c>
    </row>
    <row r="57" spans="1:9" x14ac:dyDescent="0.35">
      <c r="A57" s="1" t="s">
        <v>360</v>
      </c>
      <c r="B57" s="1" t="s">
        <v>357</v>
      </c>
      <c r="C57" s="1" t="s">
        <v>45</v>
      </c>
      <c r="D57" s="1">
        <v>89502.79374918704</v>
      </c>
      <c r="E57" s="1">
        <v>0</v>
      </c>
      <c r="F57" s="1">
        <v>0</v>
      </c>
      <c r="G57" s="1">
        <v>0</v>
      </c>
      <c r="H57" s="1">
        <v>8491.1224914574977</v>
      </c>
      <c r="I57" s="1" t="s">
        <v>110</v>
      </c>
    </row>
    <row r="58" spans="1:9" x14ac:dyDescent="0.35">
      <c r="A58" s="1" t="s">
        <v>360</v>
      </c>
      <c r="B58" s="1" t="s">
        <v>357</v>
      </c>
      <c r="C58" s="1" t="s">
        <v>46</v>
      </c>
      <c r="D58" s="1">
        <v>26796.55436937201</v>
      </c>
      <c r="E58" s="1">
        <v>0</v>
      </c>
      <c r="F58" s="1">
        <v>0</v>
      </c>
      <c r="G58" s="1">
        <v>0</v>
      </c>
      <c r="H58" s="1">
        <v>9026.7856053163323</v>
      </c>
      <c r="I58" s="1" t="s">
        <v>110</v>
      </c>
    </row>
    <row r="59" spans="1:9" x14ac:dyDescent="0.35">
      <c r="A59" s="1" t="s">
        <v>360</v>
      </c>
      <c r="B59" s="1" t="s">
        <v>357</v>
      </c>
      <c r="C59" s="1" t="s">
        <v>47</v>
      </c>
      <c r="D59" s="1">
        <v>17117.116709222741</v>
      </c>
      <c r="E59" s="1">
        <v>0</v>
      </c>
      <c r="F59" s="1">
        <v>0</v>
      </c>
      <c r="G59" s="1">
        <v>0</v>
      </c>
      <c r="H59" s="1">
        <v>5868.3152488543892</v>
      </c>
      <c r="I59" s="1" t="s">
        <v>110</v>
      </c>
    </row>
    <row r="60" spans="1:9" x14ac:dyDescent="0.35">
      <c r="A60" s="1" t="s">
        <v>360</v>
      </c>
      <c r="B60" s="1" t="s">
        <v>357</v>
      </c>
      <c r="C60" s="1" t="s">
        <v>48</v>
      </c>
      <c r="D60" s="1">
        <v>5258762.3948517852</v>
      </c>
      <c r="E60" s="1">
        <v>0</v>
      </c>
      <c r="F60" s="1">
        <v>0</v>
      </c>
      <c r="G60" s="1">
        <v>0</v>
      </c>
      <c r="H60" s="1">
        <v>246196.42942371071</v>
      </c>
      <c r="I60" s="1" t="s">
        <v>110</v>
      </c>
    </row>
    <row r="61" spans="1:9" x14ac:dyDescent="0.35">
      <c r="A61" s="1" t="s">
        <v>360</v>
      </c>
      <c r="B61" s="1" t="s">
        <v>357</v>
      </c>
      <c r="C61" s="1" t="s">
        <v>49</v>
      </c>
      <c r="D61" s="1">
        <v>19392345.392622989</v>
      </c>
      <c r="E61" s="1">
        <v>0</v>
      </c>
      <c r="F61" s="1">
        <v>0</v>
      </c>
      <c r="G61" s="1">
        <v>0</v>
      </c>
      <c r="H61" s="1">
        <v>0</v>
      </c>
      <c r="I61" s="1" t="s">
        <v>110</v>
      </c>
    </row>
    <row r="62" spans="1:9" x14ac:dyDescent="0.35">
      <c r="A62" s="1" t="s">
        <v>360</v>
      </c>
      <c r="B62" s="1" t="s">
        <v>357</v>
      </c>
      <c r="C62" s="1" t="s">
        <v>23</v>
      </c>
      <c r="D62" s="1">
        <v>6696598.3247555774</v>
      </c>
      <c r="E62" s="1">
        <v>6808862.7419354832</v>
      </c>
      <c r="F62" s="1">
        <v>0</v>
      </c>
      <c r="G62" s="1">
        <v>0</v>
      </c>
      <c r="H62" s="1">
        <v>0</v>
      </c>
      <c r="I62" s="1" t="s">
        <v>110</v>
      </c>
    </row>
    <row r="63" spans="1:9" x14ac:dyDescent="0.35">
      <c r="A63" s="1" t="s">
        <v>360</v>
      </c>
      <c r="B63" s="1" t="s">
        <v>357</v>
      </c>
      <c r="C63" s="1" t="s">
        <v>50</v>
      </c>
      <c r="D63" s="1">
        <v>365629.95841874048</v>
      </c>
      <c r="E63" s="1">
        <v>0</v>
      </c>
      <c r="F63" s="1">
        <v>0</v>
      </c>
      <c r="G63" s="1">
        <v>0</v>
      </c>
      <c r="H63" s="1">
        <v>0</v>
      </c>
      <c r="I63" s="1" t="s">
        <v>110</v>
      </c>
    </row>
    <row r="64" spans="1:9" x14ac:dyDescent="0.35">
      <c r="A64" s="1" t="s">
        <v>360</v>
      </c>
      <c r="B64" s="1" t="s">
        <v>357</v>
      </c>
      <c r="C64" s="1" t="s">
        <v>1</v>
      </c>
      <c r="D64" s="1">
        <v>651681995.22265816</v>
      </c>
      <c r="E64" s="1">
        <v>0</v>
      </c>
      <c r="F64" s="1">
        <v>0</v>
      </c>
      <c r="G64" s="1">
        <v>246444.2464643007</v>
      </c>
      <c r="H64" s="1">
        <v>21918889.93079704</v>
      </c>
      <c r="I64" s="1" t="s">
        <v>110</v>
      </c>
    </row>
    <row r="65" spans="1:9" x14ac:dyDescent="0.35">
      <c r="A65" s="1" t="s">
        <v>360</v>
      </c>
      <c r="B65" s="1" t="s">
        <v>357</v>
      </c>
      <c r="C65" s="1" t="s">
        <v>51</v>
      </c>
      <c r="D65" s="1">
        <v>36291332.907774627</v>
      </c>
      <c r="E65" s="1">
        <v>0</v>
      </c>
      <c r="F65" s="1">
        <v>0</v>
      </c>
      <c r="G65" s="1">
        <v>0</v>
      </c>
      <c r="H65" s="1">
        <v>0</v>
      </c>
      <c r="I65" s="1" t="s">
        <v>110</v>
      </c>
    </row>
    <row r="66" spans="1:9" x14ac:dyDescent="0.35">
      <c r="A66" s="1" t="s">
        <v>359</v>
      </c>
      <c r="B66" s="1" t="s">
        <v>355</v>
      </c>
      <c r="C66" s="1" t="s">
        <v>124</v>
      </c>
      <c r="D66" s="1">
        <v>2388851409.1299639</v>
      </c>
      <c r="E66" s="1">
        <v>0</v>
      </c>
      <c r="F66" s="1">
        <v>525516929.9510957</v>
      </c>
      <c r="G66" s="1">
        <v>298196207.0380106</v>
      </c>
      <c r="H66" s="1">
        <v>115160807.6219732</v>
      </c>
      <c r="I66" s="1" t="s">
        <v>110</v>
      </c>
    </row>
    <row r="67" spans="1:9" x14ac:dyDescent="0.35">
      <c r="A67" s="1" t="s">
        <v>359</v>
      </c>
      <c r="B67" s="1" t="s">
        <v>355</v>
      </c>
      <c r="C67" s="1" t="s">
        <v>27</v>
      </c>
      <c r="D67" s="1">
        <v>191357992.36880529</v>
      </c>
      <c r="E67" s="1">
        <v>0</v>
      </c>
      <c r="F67" s="1">
        <v>0</v>
      </c>
      <c r="G67" s="1">
        <v>0</v>
      </c>
      <c r="H67" s="1">
        <v>8354.2962698683077</v>
      </c>
      <c r="I67" s="1" t="s">
        <v>110</v>
      </c>
    </row>
    <row r="68" spans="1:9" x14ac:dyDescent="0.35">
      <c r="A68" s="1" t="s">
        <v>359</v>
      </c>
      <c r="B68" s="1" t="s">
        <v>355</v>
      </c>
      <c r="C68" s="1" t="s">
        <v>29</v>
      </c>
      <c r="D68" s="1">
        <v>144895.21276946581</v>
      </c>
      <c r="E68" s="1">
        <v>0</v>
      </c>
      <c r="F68" s="1">
        <v>0</v>
      </c>
      <c r="G68" s="1">
        <v>0</v>
      </c>
      <c r="H68" s="1">
        <v>10390.452654725241</v>
      </c>
      <c r="I68" s="1" t="s">
        <v>110</v>
      </c>
    </row>
    <row r="69" spans="1:9" x14ac:dyDescent="0.35">
      <c r="A69" s="1" t="s">
        <v>359</v>
      </c>
      <c r="B69" s="1" t="s">
        <v>355</v>
      </c>
      <c r="C69" s="1" t="s">
        <v>30</v>
      </c>
      <c r="D69" s="1">
        <v>1815377004.4031379</v>
      </c>
      <c r="E69" s="1">
        <v>0</v>
      </c>
      <c r="F69" s="1">
        <v>0</v>
      </c>
      <c r="G69" s="1">
        <v>8087910.4958966002</v>
      </c>
      <c r="H69" s="1">
        <v>18272016.629603788</v>
      </c>
      <c r="I69" s="1" t="s">
        <v>110</v>
      </c>
    </row>
    <row r="70" spans="1:9" x14ac:dyDescent="0.35">
      <c r="A70" s="1" t="s">
        <v>359</v>
      </c>
      <c r="B70" s="1" t="s">
        <v>355</v>
      </c>
      <c r="C70" s="1" t="s">
        <v>4</v>
      </c>
      <c r="D70" s="1">
        <v>5533641.3285130942</v>
      </c>
      <c r="E70" s="1">
        <v>282857.25520245527</v>
      </c>
      <c r="F70" s="1">
        <v>0</v>
      </c>
      <c r="G70" s="1">
        <v>396915.49092283251</v>
      </c>
      <c r="H70" s="1">
        <v>9793.5791973082614</v>
      </c>
      <c r="I70" s="1" t="s">
        <v>110</v>
      </c>
    </row>
    <row r="71" spans="1:9" x14ac:dyDescent="0.35">
      <c r="A71" s="1" t="s">
        <v>359</v>
      </c>
      <c r="B71" s="1" t="s">
        <v>355</v>
      </c>
      <c r="C71" s="1" t="s">
        <v>0</v>
      </c>
      <c r="D71" s="1">
        <v>645357923.9542582</v>
      </c>
      <c r="E71" s="1">
        <v>5353084.5286753448</v>
      </c>
      <c r="F71" s="1">
        <v>231596545.19303751</v>
      </c>
      <c r="G71" s="1">
        <v>14497553.91858031</v>
      </c>
      <c r="H71" s="1">
        <v>23846855.826865278</v>
      </c>
      <c r="I71" s="1" t="s">
        <v>110</v>
      </c>
    </row>
    <row r="72" spans="1:9" x14ac:dyDescent="0.35">
      <c r="A72" s="1" t="s">
        <v>359</v>
      </c>
      <c r="B72" s="1" t="s">
        <v>355</v>
      </c>
      <c r="C72" s="1" t="s">
        <v>32</v>
      </c>
      <c r="D72" s="1">
        <v>41750.346463528309</v>
      </c>
      <c r="E72" s="1">
        <v>0</v>
      </c>
      <c r="F72" s="1">
        <v>0</v>
      </c>
      <c r="G72" s="1">
        <v>45042.704890102708</v>
      </c>
      <c r="H72" s="1">
        <v>40538.699539461108</v>
      </c>
      <c r="I72" s="1" t="s">
        <v>110</v>
      </c>
    </row>
    <row r="73" spans="1:9" x14ac:dyDescent="0.35">
      <c r="A73" s="1" t="s">
        <v>359</v>
      </c>
      <c r="B73" s="1" t="s">
        <v>355</v>
      </c>
      <c r="C73" s="1" t="s">
        <v>33</v>
      </c>
      <c r="D73" s="1">
        <v>42868.295573098723</v>
      </c>
      <c r="E73" s="1">
        <v>0</v>
      </c>
      <c r="F73" s="1">
        <v>0</v>
      </c>
      <c r="G73" s="1">
        <v>0</v>
      </c>
      <c r="H73" s="1">
        <v>12470.818952715121</v>
      </c>
      <c r="I73" s="1" t="s">
        <v>110</v>
      </c>
    </row>
    <row r="74" spans="1:9" x14ac:dyDescent="0.35">
      <c r="A74" s="1" t="s">
        <v>359</v>
      </c>
      <c r="B74" s="1" t="s">
        <v>355</v>
      </c>
      <c r="C74" s="1" t="s">
        <v>34</v>
      </c>
      <c r="D74" s="1">
        <v>16209.93328774781</v>
      </c>
      <c r="E74" s="1">
        <v>0</v>
      </c>
      <c r="F74" s="1">
        <v>0</v>
      </c>
      <c r="G74" s="1">
        <v>0</v>
      </c>
      <c r="H74" s="1">
        <v>136523.7483400676</v>
      </c>
      <c r="I74" s="1" t="s">
        <v>110</v>
      </c>
    </row>
    <row r="75" spans="1:9" x14ac:dyDescent="0.35">
      <c r="A75" s="1" t="s">
        <v>359</v>
      </c>
      <c r="B75" s="1" t="s">
        <v>355</v>
      </c>
      <c r="C75" s="1" t="s">
        <v>36</v>
      </c>
      <c r="D75" s="1">
        <v>3861.8382661170972</v>
      </c>
      <c r="E75" s="1">
        <v>0</v>
      </c>
      <c r="F75" s="1">
        <v>0</v>
      </c>
      <c r="G75" s="1">
        <v>0</v>
      </c>
      <c r="H75" s="1">
        <v>202236.185822634</v>
      </c>
      <c r="I75" s="1" t="s">
        <v>110</v>
      </c>
    </row>
    <row r="76" spans="1:9" x14ac:dyDescent="0.35">
      <c r="A76" s="1" t="s">
        <v>359</v>
      </c>
      <c r="B76" s="1" t="s">
        <v>355</v>
      </c>
      <c r="C76" s="1" t="s">
        <v>37</v>
      </c>
      <c r="D76" s="1">
        <v>43240.221232974647</v>
      </c>
      <c r="E76" s="1">
        <v>0</v>
      </c>
      <c r="F76" s="1">
        <v>0</v>
      </c>
      <c r="G76" s="1">
        <v>0</v>
      </c>
      <c r="H76" s="1">
        <v>13762.85830199631</v>
      </c>
      <c r="I76" s="1" t="s">
        <v>110</v>
      </c>
    </row>
    <row r="77" spans="1:9" x14ac:dyDescent="0.35">
      <c r="A77" s="1" t="s">
        <v>359</v>
      </c>
      <c r="B77" s="1" t="s">
        <v>355</v>
      </c>
      <c r="C77" s="1" t="s">
        <v>10</v>
      </c>
      <c r="D77" s="1">
        <v>63466380651.760292</v>
      </c>
      <c r="E77" s="1">
        <v>0</v>
      </c>
      <c r="F77" s="1">
        <v>0</v>
      </c>
      <c r="G77" s="1">
        <v>3128284674.0399499</v>
      </c>
      <c r="H77" s="1">
        <v>1444879392.172745</v>
      </c>
      <c r="I77" s="1" t="s">
        <v>110</v>
      </c>
    </row>
    <row r="78" spans="1:9" x14ac:dyDescent="0.35">
      <c r="A78" s="1" t="s">
        <v>359</v>
      </c>
      <c r="B78" s="1" t="s">
        <v>355</v>
      </c>
      <c r="C78" s="1" t="s">
        <v>38</v>
      </c>
      <c r="D78" s="1">
        <v>163412763.98447871</v>
      </c>
      <c r="E78" s="1">
        <v>0</v>
      </c>
      <c r="F78" s="1">
        <v>0</v>
      </c>
      <c r="G78" s="1">
        <v>1071876.212613764</v>
      </c>
      <c r="H78" s="1">
        <v>345499.49721415131</v>
      </c>
      <c r="I78" s="1" t="s">
        <v>110</v>
      </c>
    </row>
    <row r="79" spans="1:9" x14ac:dyDescent="0.35">
      <c r="A79" s="1" t="s">
        <v>359</v>
      </c>
      <c r="B79" s="1" t="s">
        <v>355</v>
      </c>
      <c r="C79" s="1" t="s">
        <v>17</v>
      </c>
      <c r="D79" s="1">
        <v>1481252.1555020411</v>
      </c>
      <c r="E79" s="1">
        <v>915528.90677966096</v>
      </c>
      <c r="F79" s="1">
        <v>0</v>
      </c>
      <c r="G79" s="1">
        <v>13093246.049803</v>
      </c>
      <c r="H79" s="1">
        <v>0</v>
      </c>
      <c r="I79" s="1" t="s">
        <v>110</v>
      </c>
    </row>
    <row r="80" spans="1:9" x14ac:dyDescent="0.35">
      <c r="A80" s="1" t="s">
        <v>359</v>
      </c>
      <c r="B80" s="1" t="s">
        <v>355</v>
      </c>
      <c r="C80" s="1" t="s">
        <v>21</v>
      </c>
      <c r="D80" s="1">
        <v>1004753552.5493931</v>
      </c>
      <c r="E80" s="1">
        <v>139458.82329165249</v>
      </c>
      <c r="F80" s="1">
        <v>0</v>
      </c>
      <c r="G80" s="1">
        <v>4753920.5808137236</v>
      </c>
      <c r="H80" s="1">
        <v>4114838.5512888208</v>
      </c>
      <c r="I80" s="1" t="s">
        <v>110</v>
      </c>
    </row>
    <row r="81" spans="1:9" x14ac:dyDescent="0.35">
      <c r="A81" s="1" t="s">
        <v>359</v>
      </c>
      <c r="B81" s="1" t="s">
        <v>355</v>
      </c>
      <c r="C81" s="1" t="s">
        <v>39</v>
      </c>
      <c r="D81" s="1">
        <v>15101939.27081106</v>
      </c>
      <c r="E81" s="1">
        <v>0</v>
      </c>
      <c r="F81" s="1">
        <v>0</v>
      </c>
      <c r="G81" s="1">
        <v>0</v>
      </c>
      <c r="H81" s="1">
        <v>1152322.586053744</v>
      </c>
      <c r="I81" s="1" t="s">
        <v>110</v>
      </c>
    </row>
    <row r="82" spans="1:9" x14ac:dyDescent="0.35">
      <c r="A82" s="1" t="s">
        <v>359</v>
      </c>
      <c r="B82" s="1" t="s">
        <v>355</v>
      </c>
      <c r="C82" s="1" t="s">
        <v>40</v>
      </c>
      <c r="D82" s="1">
        <v>1636614.3330798701</v>
      </c>
      <c r="E82" s="1">
        <v>0</v>
      </c>
      <c r="F82" s="1">
        <v>0</v>
      </c>
      <c r="G82" s="1">
        <v>360644.67187102331</v>
      </c>
      <c r="H82" s="1">
        <v>383523.97008413641</v>
      </c>
      <c r="I82" s="1" t="s">
        <v>110</v>
      </c>
    </row>
    <row r="83" spans="1:9" x14ac:dyDescent="0.35">
      <c r="A83" s="1" t="s">
        <v>359</v>
      </c>
      <c r="B83" s="1" t="s">
        <v>355</v>
      </c>
      <c r="C83" s="1" t="s">
        <v>3</v>
      </c>
      <c r="D83" s="1">
        <v>90298173.035719201</v>
      </c>
      <c r="E83" s="1">
        <v>629781.98507426109</v>
      </c>
      <c r="F83" s="1">
        <v>0</v>
      </c>
      <c r="G83" s="1">
        <v>1621945.6883705431</v>
      </c>
      <c r="H83" s="1">
        <v>5248220.3945787651</v>
      </c>
      <c r="I83" s="1" t="s">
        <v>110</v>
      </c>
    </row>
    <row r="84" spans="1:9" x14ac:dyDescent="0.35">
      <c r="A84" s="1" t="s">
        <v>359</v>
      </c>
      <c r="B84" s="1" t="s">
        <v>355</v>
      </c>
      <c r="C84" s="1" t="s">
        <v>41</v>
      </c>
      <c r="D84" s="1">
        <v>3375870.1095866309</v>
      </c>
      <c r="E84" s="1">
        <v>0</v>
      </c>
      <c r="F84" s="1">
        <v>0</v>
      </c>
      <c r="G84" s="1">
        <v>0</v>
      </c>
      <c r="H84" s="1">
        <v>6008.2391864298816</v>
      </c>
      <c r="I84" s="1" t="s">
        <v>110</v>
      </c>
    </row>
    <row r="85" spans="1:9" x14ac:dyDescent="0.35">
      <c r="A85" s="1" t="s">
        <v>359</v>
      </c>
      <c r="B85" s="1" t="s">
        <v>355</v>
      </c>
      <c r="C85" s="1" t="s">
        <v>42</v>
      </c>
      <c r="D85" s="1">
        <v>503921.40036983037</v>
      </c>
      <c r="E85" s="1">
        <v>0</v>
      </c>
      <c r="F85" s="1">
        <v>0</v>
      </c>
      <c r="G85" s="1">
        <v>557.7684348542864</v>
      </c>
      <c r="H85" s="1">
        <v>63606.377380760707</v>
      </c>
      <c r="I85" s="1" t="s">
        <v>110</v>
      </c>
    </row>
    <row r="86" spans="1:9" x14ac:dyDescent="0.35">
      <c r="A86" s="1" t="s">
        <v>359</v>
      </c>
      <c r="B86" s="1" t="s">
        <v>355</v>
      </c>
      <c r="C86" s="1" t="s">
        <v>43</v>
      </c>
      <c r="D86" s="1">
        <v>328118.99407549051</v>
      </c>
      <c r="E86" s="1">
        <v>0</v>
      </c>
      <c r="F86" s="1">
        <v>0</v>
      </c>
      <c r="G86" s="1">
        <v>0</v>
      </c>
      <c r="H86" s="1">
        <v>169785.92791760259</v>
      </c>
      <c r="I86" s="1" t="s">
        <v>110</v>
      </c>
    </row>
    <row r="87" spans="1:9" x14ac:dyDescent="0.35">
      <c r="A87" s="1" t="s">
        <v>359</v>
      </c>
      <c r="B87" s="1" t="s">
        <v>355</v>
      </c>
      <c r="C87" s="1" t="s">
        <v>22</v>
      </c>
      <c r="D87" s="1">
        <v>158983664.84935769</v>
      </c>
      <c r="E87" s="1">
        <v>129017.1701766304</v>
      </c>
      <c r="F87" s="1">
        <v>0</v>
      </c>
      <c r="G87" s="1">
        <v>0</v>
      </c>
      <c r="H87" s="1">
        <v>12133914.168101899</v>
      </c>
      <c r="I87" s="1" t="s">
        <v>110</v>
      </c>
    </row>
    <row r="88" spans="1:9" x14ac:dyDescent="0.35">
      <c r="A88" s="1" t="s">
        <v>359</v>
      </c>
      <c r="B88" s="1" t="s">
        <v>355</v>
      </c>
      <c r="C88" s="1" t="s">
        <v>44</v>
      </c>
      <c r="D88" s="1">
        <v>1266679.1298104019</v>
      </c>
      <c r="E88" s="1">
        <v>0</v>
      </c>
      <c r="F88" s="1">
        <v>0</v>
      </c>
      <c r="G88" s="1">
        <v>0</v>
      </c>
      <c r="H88" s="1">
        <v>53435.641156523867</v>
      </c>
      <c r="I88" s="1" t="s">
        <v>110</v>
      </c>
    </row>
    <row r="89" spans="1:9" x14ac:dyDescent="0.35">
      <c r="A89" s="1" t="s">
        <v>359</v>
      </c>
      <c r="B89" s="1" t="s">
        <v>355</v>
      </c>
      <c r="C89" s="1" t="s">
        <v>45</v>
      </c>
      <c r="D89" s="1">
        <v>77570.60536784232</v>
      </c>
      <c r="E89" s="1">
        <v>0</v>
      </c>
      <c r="F89" s="1">
        <v>0</v>
      </c>
      <c r="G89" s="1">
        <v>0</v>
      </c>
      <c r="H89" s="1">
        <v>1040.7047777813179</v>
      </c>
      <c r="I89" s="1" t="s">
        <v>110</v>
      </c>
    </row>
    <row r="90" spans="1:9" x14ac:dyDescent="0.35">
      <c r="A90" s="1" t="s">
        <v>359</v>
      </c>
      <c r="B90" s="1" t="s">
        <v>355</v>
      </c>
      <c r="C90" s="1" t="s">
        <v>46</v>
      </c>
      <c r="D90" s="1">
        <v>23124.232172840999</v>
      </c>
      <c r="E90" s="1">
        <v>0</v>
      </c>
      <c r="F90" s="1">
        <v>0</v>
      </c>
      <c r="G90" s="1">
        <v>0</v>
      </c>
      <c r="H90" s="1">
        <v>140900.32512726431</v>
      </c>
      <c r="I90" s="1" t="s">
        <v>110</v>
      </c>
    </row>
    <row r="91" spans="1:9" x14ac:dyDescent="0.35">
      <c r="A91" s="1" t="s">
        <v>359</v>
      </c>
      <c r="B91" s="1" t="s">
        <v>355</v>
      </c>
      <c r="C91" s="1" t="s">
        <v>47</v>
      </c>
      <c r="D91" s="1">
        <v>13987.148976156721</v>
      </c>
      <c r="E91" s="1">
        <v>0</v>
      </c>
      <c r="F91" s="1">
        <v>0</v>
      </c>
      <c r="G91" s="1">
        <v>0</v>
      </c>
      <c r="H91" s="1">
        <v>12557.87716524329</v>
      </c>
      <c r="I91" s="1" t="s">
        <v>110</v>
      </c>
    </row>
    <row r="92" spans="1:9" x14ac:dyDescent="0.35">
      <c r="A92" s="1" t="s">
        <v>359</v>
      </c>
      <c r="B92" s="1" t="s">
        <v>355</v>
      </c>
      <c r="C92" s="1" t="s">
        <v>48</v>
      </c>
      <c r="D92" s="1">
        <v>4531297.5925703067</v>
      </c>
      <c r="E92" s="1">
        <v>0</v>
      </c>
      <c r="F92" s="1">
        <v>0</v>
      </c>
      <c r="G92" s="1">
        <v>0</v>
      </c>
      <c r="H92" s="1">
        <v>858139.66143210325</v>
      </c>
      <c r="I92" s="1" t="s">
        <v>110</v>
      </c>
    </row>
    <row r="93" spans="1:9" x14ac:dyDescent="0.35">
      <c r="A93" s="1" t="s">
        <v>359</v>
      </c>
      <c r="B93" s="1" t="s">
        <v>355</v>
      </c>
      <c r="C93" s="1" t="s">
        <v>49</v>
      </c>
      <c r="D93" s="1">
        <v>16804895.455400951</v>
      </c>
      <c r="E93" s="1">
        <v>0</v>
      </c>
      <c r="F93" s="1">
        <v>0</v>
      </c>
      <c r="G93" s="1">
        <v>0</v>
      </c>
      <c r="H93" s="1">
        <v>18776.310734190291</v>
      </c>
      <c r="I93" s="1" t="s">
        <v>110</v>
      </c>
    </row>
    <row r="94" spans="1:9" x14ac:dyDescent="0.35">
      <c r="A94" s="1" t="s">
        <v>359</v>
      </c>
      <c r="B94" s="1" t="s">
        <v>355</v>
      </c>
      <c r="C94" s="1" t="s">
        <v>23</v>
      </c>
      <c r="D94" s="1">
        <v>5802552.483444633</v>
      </c>
      <c r="E94" s="1">
        <v>3912516.2096774192</v>
      </c>
      <c r="F94" s="1">
        <v>0</v>
      </c>
      <c r="G94" s="1">
        <v>0</v>
      </c>
      <c r="H94" s="1">
        <v>3722.2851241935491</v>
      </c>
      <c r="I94" s="1" t="s">
        <v>110</v>
      </c>
    </row>
    <row r="95" spans="1:9" x14ac:dyDescent="0.35">
      <c r="A95" s="1" t="s">
        <v>359</v>
      </c>
      <c r="B95" s="1" t="s">
        <v>355</v>
      </c>
      <c r="C95" s="1" t="s">
        <v>50</v>
      </c>
      <c r="D95" s="1">
        <v>316458.9628029092</v>
      </c>
      <c r="E95" s="1">
        <v>0</v>
      </c>
      <c r="F95" s="1">
        <v>0</v>
      </c>
      <c r="G95" s="1">
        <v>0</v>
      </c>
      <c r="H95" s="1">
        <v>1853.512661139044</v>
      </c>
      <c r="I95" s="1" t="s">
        <v>110</v>
      </c>
    </row>
    <row r="96" spans="1:9" x14ac:dyDescent="0.35">
      <c r="A96" s="1" t="s">
        <v>359</v>
      </c>
      <c r="B96" s="1" t="s">
        <v>355</v>
      </c>
      <c r="C96" s="1" t="s">
        <v>1</v>
      </c>
      <c r="D96" s="1">
        <v>651268240.35611367</v>
      </c>
      <c r="E96" s="1">
        <v>0</v>
      </c>
      <c r="F96" s="1">
        <v>0</v>
      </c>
      <c r="G96" s="1">
        <v>370786.0014911794</v>
      </c>
      <c r="H96" s="1">
        <v>22814628.023636218</v>
      </c>
      <c r="I96" s="1" t="s">
        <v>110</v>
      </c>
    </row>
    <row r="97" spans="1:9" x14ac:dyDescent="0.35">
      <c r="A97" s="1" t="s">
        <v>359</v>
      </c>
      <c r="B97" s="1" t="s">
        <v>355</v>
      </c>
      <c r="C97" s="1" t="s">
        <v>51</v>
      </c>
      <c r="D97" s="1">
        <v>31439881.274435591</v>
      </c>
      <c r="E97" s="1">
        <v>0</v>
      </c>
      <c r="F97" s="1">
        <v>0</v>
      </c>
      <c r="G97" s="1">
        <v>0</v>
      </c>
      <c r="H97" s="1">
        <v>41677.538394767987</v>
      </c>
      <c r="I97" s="1" t="s">
        <v>110</v>
      </c>
    </row>
    <row r="98" spans="1:9" x14ac:dyDescent="0.35">
      <c r="A98" s="1" t="s">
        <v>360</v>
      </c>
      <c r="B98" s="1" t="s">
        <v>355</v>
      </c>
      <c r="C98" s="1" t="s">
        <v>124</v>
      </c>
      <c r="D98" s="1">
        <v>2388851409.1299639</v>
      </c>
      <c r="E98" s="1">
        <v>0</v>
      </c>
      <c r="F98" s="1">
        <v>611608420.38872516</v>
      </c>
      <c r="G98" s="1">
        <v>300126414.03480822</v>
      </c>
      <c r="H98" s="1">
        <v>48627071.438208528</v>
      </c>
      <c r="I98" s="1" t="s">
        <v>110</v>
      </c>
    </row>
    <row r="99" spans="1:9" x14ac:dyDescent="0.35">
      <c r="A99" s="1" t="s">
        <v>360</v>
      </c>
      <c r="B99" s="1" t="s">
        <v>355</v>
      </c>
      <c r="C99" s="1" t="s">
        <v>27</v>
      </c>
      <c r="D99" s="1">
        <v>191358016.40813109</v>
      </c>
      <c r="E99" s="1">
        <v>0</v>
      </c>
      <c r="F99" s="1">
        <v>0</v>
      </c>
      <c r="G99" s="1">
        <v>0</v>
      </c>
      <c r="H99" s="1">
        <v>6313.1102433861824</v>
      </c>
      <c r="I99" s="1" t="s">
        <v>110</v>
      </c>
    </row>
    <row r="100" spans="1:9" x14ac:dyDescent="0.35">
      <c r="A100" s="1" t="s">
        <v>360</v>
      </c>
      <c r="B100" s="1" t="s">
        <v>355</v>
      </c>
      <c r="C100" s="1" t="s">
        <v>29</v>
      </c>
      <c r="D100" s="1">
        <v>144895.21276946581</v>
      </c>
      <c r="E100" s="1">
        <v>0</v>
      </c>
      <c r="F100" s="1">
        <v>0</v>
      </c>
      <c r="G100" s="1">
        <v>0</v>
      </c>
      <c r="H100" s="1">
        <v>745.73269109636226</v>
      </c>
      <c r="I100" s="1" t="s">
        <v>110</v>
      </c>
    </row>
    <row r="101" spans="1:9" x14ac:dyDescent="0.35">
      <c r="A101" s="1" t="s">
        <v>360</v>
      </c>
      <c r="B101" s="1" t="s">
        <v>355</v>
      </c>
      <c r="C101" s="1" t="s">
        <v>30</v>
      </c>
      <c r="D101" s="1">
        <v>1815377004.4031379</v>
      </c>
      <c r="E101" s="1">
        <v>0</v>
      </c>
      <c r="F101" s="1">
        <v>0</v>
      </c>
      <c r="G101" s="1">
        <v>8087910.4958965797</v>
      </c>
      <c r="H101" s="1">
        <v>17930161.520944569</v>
      </c>
      <c r="I101" s="1" t="s">
        <v>110</v>
      </c>
    </row>
    <row r="102" spans="1:9" x14ac:dyDescent="0.35">
      <c r="A102" s="1" t="s">
        <v>360</v>
      </c>
      <c r="B102" s="1" t="s">
        <v>355</v>
      </c>
      <c r="C102" s="1" t="s">
        <v>4</v>
      </c>
      <c r="D102" s="1">
        <v>5533738.6742933625</v>
      </c>
      <c r="E102" s="1">
        <v>282857.25520245527</v>
      </c>
      <c r="F102" s="1">
        <v>0</v>
      </c>
      <c r="G102" s="1">
        <v>3361226.2024231791</v>
      </c>
      <c r="H102" s="1">
        <v>355974.36484646169</v>
      </c>
      <c r="I102" s="1" t="s">
        <v>110</v>
      </c>
    </row>
    <row r="103" spans="1:9" x14ac:dyDescent="0.35">
      <c r="A103" s="1" t="s">
        <v>360</v>
      </c>
      <c r="B103" s="1" t="s">
        <v>355</v>
      </c>
      <c r="C103" s="1" t="s">
        <v>0</v>
      </c>
      <c r="D103" s="1">
        <v>645357923.9542582</v>
      </c>
      <c r="E103" s="1">
        <v>5353084.5286753448</v>
      </c>
      <c r="F103" s="1">
        <v>63096719.113032483</v>
      </c>
      <c r="G103" s="1">
        <v>10309639.31325754</v>
      </c>
      <c r="H103" s="1">
        <v>23825791.50842784</v>
      </c>
      <c r="I103" s="1" t="s">
        <v>110</v>
      </c>
    </row>
    <row r="104" spans="1:9" x14ac:dyDescent="0.35">
      <c r="A104" s="1" t="s">
        <v>360</v>
      </c>
      <c r="B104" s="1" t="s">
        <v>355</v>
      </c>
      <c r="C104" s="1" t="s">
        <v>32</v>
      </c>
      <c r="D104" s="1">
        <v>41750.346463528309</v>
      </c>
      <c r="E104" s="1">
        <v>0</v>
      </c>
      <c r="F104" s="1">
        <v>0</v>
      </c>
      <c r="G104" s="1">
        <v>27345.351864805889</v>
      </c>
      <c r="H104" s="1">
        <v>42213.909592363059</v>
      </c>
      <c r="I104" s="1" t="s">
        <v>110</v>
      </c>
    </row>
    <row r="105" spans="1:9" x14ac:dyDescent="0.35">
      <c r="A105" s="1" t="s">
        <v>360</v>
      </c>
      <c r="B105" s="1" t="s">
        <v>355</v>
      </c>
      <c r="C105" s="1" t="s">
        <v>33</v>
      </c>
      <c r="D105" s="1">
        <v>42868.295573098723</v>
      </c>
      <c r="E105" s="1">
        <v>0</v>
      </c>
      <c r="F105" s="1">
        <v>0</v>
      </c>
      <c r="G105" s="1">
        <v>0</v>
      </c>
      <c r="H105" s="1">
        <v>0</v>
      </c>
      <c r="I105" s="1" t="s">
        <v>110</v>
      </c>
    </row>
    <row r="106" spans="1:9" x14ac:dyDescent="0.35">
      <c r="A106" s="1" t="s">
        <v>360</v>
      </c>
      <c r="B106" s="1" t="s">
        <v>355</v>
      </c>
      <c r="C106" s="1" t="s">
        <v>34</v>
      </c>
      <c r="D106" s="1">
        <v>16209.93328774781</v>
      </c>
      <c r="E106" s="1">
        <v>0</v>
      </c>
      <c r="F106" s="1">
        <v>0</v>
      </c>
      <c r="G106" s="1">
        <v>0</v>
      </c>
      <c r="H106" s="1">
        <v>156469.31217308951</v>
      </c>
      <c r="I106" s="1" t="s">
        <v>110</v>
      </c>
    </row>
    <row r="107" spans="1:9" x14ac:dyDescent="0.35">
      <c r="A107" s="1" t="s">
        <v>360</v>
      </c>
      <c r="B107" s="1" t="s">
        <v>355</v>
      </c>
      <c r="C107" s="1" t="s">
        <v>36</v>
      </c>
      <c r="D107" s="1">
        <v>3861.8382661170972</v>
      </c>
      <c r="E107" s="1">
        <v>0</v>
      </c>
      <c r="F107" s="1">
        <v>0</v>
      </c>
      <c r="G107" s="1">
        <v>0</v>
      </c>
      <c r="H107" s="1">
        <v>0</v>
      </c>
      <c r="I107" s="1" t="s">
        <v>110</v>
      </c>
    </row>
    <row r="108" spans="1:9" x14ac:dyDescent="0.35">
      <c r="A108" s="1" t="s">
        <v>360</v>
      </c>
      <c r="B108" s="1" t="s">
        <v>355</v>
      </c>
      <c r="C108" s="1" t="s">
        <v>37</v>
      </c>
      <c r="D108" s="1">
        <v>43240.221232974647</v>
      </c>
      <c r="E108" s="1">
        <v>0</v>
      </c>
      <c r="F108" s="1">
        <v>0</v>
      </c>
      <c r="G108" s="1">
        <v>0</v>
      </c>
      <c r="H108" s="1">
        <v>404.77268002219557</v>
      </c>
      <c r="I108" s="1" t="s">
        <v>110</v>
      </c>
    </row>
    <row r="109" spans="1:9" x14ac:dyDescent="0.35">
      <c r="A109" s="1" t="s">
        <v>360</v>
      </c>
      <c r="B109" s="1" t="s">
        <v>355</v>
      </c>
      <c r="C109" s="1" t="s">
        <v>10</v>
      </c>
      <c r="D109" s="1">
        <v>63466380651.760292</v>
      </c>
      <c r="E109" s="1">
        <v>0</v>
      </c>
      <c r="F109" s="1">
        <v>0</v>
      </c>
      <c r="G109" s="1">
        <v>3128284674.0399551</v>
      </c>
      <c r="H109" s="1">
        <v>1494647777.6092629</v>
      </c>
      <c r="I109" s="1" t="s">
        <v>110</v>
      </c>
    </row>
    <row r="110" spans="1:9" x14ac:dyDescent="0.35">
      <c r="A110" s="1" t="s">
        <v>360</v>
      </c>
      <c r="B110" s="1" t="s">
        <v>355</v>
      </c>
      <c r="C110" s="1" t="s">
        <v>38</v>
      </c>
      <c r="D110" s="1">
        <v>163412763.98447871</v>
      </c>
      <c r="E110" s="1">
        <v>0</v>
      </c>
      <c r="F110" s="1">
        <v>0</v>
      </c>
      <c r="G110" s="1">
        <v>1071876.212613774</v>
      </c>
      <c r="H110" s="1">
        <v>269720.43697215762</v>
      </c>
      <c r="I110" s="1" t="s">
        <v>110</v>
      </c>
    </row>
    <row r="111" spans="1:9" x14ac:dyDescent="0.35">
      <c r="A111" s="1" t="s">
        <v>360</v>
      </c>
      <c r="B111" s="1" t="s">
        <v>355</v>
      </c>
      <c r="C111" s="1" t="s">
        <v>17</v>
      </c>
      <c r="D111" s="1">
        <v>1481252.1555020411</v>
      </c>
      <c r="E111" s="1">
        <v>915528.90677966096</v>
      </c>
      <c r="F111" s="1">
        <v>0</v>
      </c>
      <c r="G111" s="1">
        <v>12728171.614881391</v>
      </c>
      <c r="H111" s="1">
        <v>0</v>
      </c>
      <c r="I111" s="1" t="s">
        <v>110</v>
      </c>
    </row>
    <row r="112" spans="1:9" x14ac:dyDescent="0.35">
      <c r="A112" s="1" t="s">
        <v>360</v>
      </c>
      <c r="B112" s="1" t="s">
        <v>355</v>
      </c>
      <c r="C112" s="1" t="s">
        <v>21</v>
      </c>
      <c r="D112" s="1">
        <v>1004753552.5493931</v>
      </c>
      <c r="E112" s="1">
        <v>139458.82329165249</v>
      </c>
      <c r="F112" s="1">
        <v>0</v>
      </c>
      <c r="G112" s="1">
        <v>5435819.3900524639</v>
      </c>
      <c r="H112" s="1">
        <v>7765822.6122654164</v>
      </c>
      <c r="I112" s="1" t="s">
        <v>110</v>
      </c>
    </row>
    <row r="113" spans="1:9" x14ac:dyDescent="0.35">
      <c r="A113" s="1" t="s">
        <v>360</v>
      </c>
      <c r="B113" s="1" t="s">
        <v>355</v>
      </c>
      <c r="C113" s="1" t="s">
        <v>39</v>
      </c>
      <c r="D113" s="1">
        <v>15101939.27081106</v>
      </c>
      <c r="E113" s="1">
        <v>0</v>
      </c>
      <c r="F113" s="1">
        <v>0</v>
      </c>
      <c r="G113" s="1">
        <v>0</v>
      </c>
      <c r="H113" s="1">
        <v>1919264.696143307</v>
      </c>
      <c r="I113" s="1" t="s">
        <v>110</v>
      </c>
    </row>
    <row r="114" spans="1:9" x14ac:dyDescent="0.35">
      <c r="A114" s="1" t="s">
        <v>360</v>
      </c>
      <c r="B114" s="1" t="s">
        <v>355</v>
      </c>
      <c r="C114" s="1" t="s">
        <v>40</v>
      </c>
      <c r="D114" s="1">
        <v>1636614.3330798701</v>
      </c>
      <c r="E114" s="1">
        <v>0</v>
      </c>
      <c r="F114" s="1">
        <v>0</v>
      </c>
      <c r="G114" s="1">
        <v>218946.78560140301</v>
      </c>
      <c r="H114" s="1">
        <v>353307.06869086169</v>
      </c>
      <c r="I114" s="1" t="s">
        <v>110</v>
      </c>
    </row>
    <row r="115" spans="1:9" x14ac:dyDescent="0.35">
      <c r="A115" s="1" t="s">
        <v>360</v>
      </c>
      <c r="B115" s="1" t="s">
        <v>355</v>
      </c>
      <c r="C115" s="1" t="s">
        <v>3</v>
      </c>
      <c r="D115" s="1">
        <v>90298173.035719201</v>
      </c>
      <c r="E115" s="1">
        <v>629781.98507426109</v>
      </c>
      <c r="F115" s="1">
        <v>0</v>
      </c>
      <c r="G115" s="1">
        <v>6530484.9071090762</v>
      </c>
      <c r="H115" s="1">
        <v>15054050.12656332</v>
      </c>
      <c r="I115" s="1" t="s">
        <v>110</v>
      </c>
    </row>
    <row r="116" spans="1:9" x14ac:dyDescent="0.35">
      <c r="A116" s="1" t="s">
        <v>360</v>
      </c>
      <c r="B116" s="1" t="s">
        <v>355</v>
      </c>
      <c r="C116" s="1" t="s">
        <v>41</v>
      </c>
      <c r="D116" s="1">
        <v>3375870.1095866309</v>
      </c>
      <c r="E116" s="1">
        <v>0</v>
      </c>
      <c r="F116" s="1">
        <v>0</v>
      </c>
      <c r="G116" s="1">
        <v>0</v>
      </c>
      <c r="H116" s="1">
        <v>64816.877560746732</v>
      </c>
      <c r="I116" s="1" t="s">
        <v>110</v>
      </c>
    </row>
    <row r="117" spans="1:9" x14ac:dyDescent="0.35">
      <c r="A117" s="1" t="s">
        <v>360</v>
      </c>
      <c r="B117" s="1" t="s">
        <v>355</v>
      </c>
      <c r="C117" s="1" t="s">
        <v>42</v>
      </c>
      <c r="D117" s="1">
        <v>503921.40036983037</v>
      </c>
      <c r="E117" s="1">
        <v>0</v>
      </c>
      <c r="F117" s="1">
        <v>0</v>
      </c>
      <c r="G117" s="1">
        <v>338.62029705778059</v>
      </c>
      <c r="H117" s="1">
        <v>52675.604915372263</v>
      </c>
      <c r="I117" s="1" t="s">
        <v>110</v>
      </c>
    </row>
    <row r="118" spans="1:9" x14ac:dyDescent="0.35">
      <c r="A118" s="1" t="s">
        <v>360</v>
      </c>
      <c r="B118" s="1" t="s">
        <v>355</v>
      </c>
      <c r="C118" s="1" t="s">
        <v>43</v>
      </c>
      <c r="D118" s="1">
        <v>328118.99407549051</v>
      </c>
      <c r="E118" s="1">
        <v>0</v>
      </c>
      <c r="F118" s="1">
        <v>0</v>
      </c>
      <c r="G118" s="1">
        <v>0</v>
      </c>
      <c r="H118" s="1">
        <v>5.5142012025507887E-6</v>
      </c>
      <c r="I118" s="1" t="s">
        <v>110</v>
      </c>
    </row>
    <row r="119" spans="1:9" x14ac:dyDescent="0.35">
      <c r="A119" s="1" t="s">
        <v>360</v>
      </c>
      <c r="B119" s="1" t="s">
        <v>355</v>
      </c>
      <c r="C119" s="1" t="s">
        <v>22</v>
      </c>
      <c r="D119" s="1">
        <v>158983664.84935769</v>
      </c>
      <c r="E119" s="1">
        <v>129017.1701766304</v>
      </c>
      <c r="F119" s="1">
        <v>0</v>
      </c>
      <c r="G119" s="1">
        <v>0</v>
      </c>
      <c r="H119" s="1">
        <v>4280227.8852789979</v>
      </c>
      <c r="I119" s="1" t="s">
        <v>110</v>
      </c>
    </row>
    <row r="120" spans="1:9" x14ac:dyDescent="0.35">
      <c r="A120" s="1" t="s">
        <v>360</v>
      </c>
      <c r="B120" s="1" t="s">
        <v>355</v>
      </c>
      <c r="C120" s="1" t="s">
        <v>44</v>
      </c>
      <c r="D120" s="1">
        <v>1266679.1298104019</v>
      </c>
      <c r="E120" s="1">
        <v>0</v>
      </c>
      <c r="F120" s="1">
        <v>0</v>
      </c>
      <c r="G120" s="1">
        <v>0</v>
      </c>
      <c r="H120" s="1">
        <v>0</v>
      </c>
      <c r="I120" s="1" t="s">
        <v>110</v>
      </c>
    </row>
    <row r="121" spans="1:9" x14ac:dyDescent="0.35">
      <c r="A121" s="1" t="s">
        <v>360</v>
      </c>
      <c r="B121" s="1" t="s">
        <v>355</v>
      </c>
      <c r="C121" s="1" t="s">
        <v>45</v>
      </c>
      <c r="D121" s="1">
        <v>77570.60536784232</v>
      </c>
      <c r="E121" s="1">
        <v>0</v>
      </c>
      <c r="F121" s="1">
        <v>0</v>
      </c>
      <c r="G121" s="1">
        <v>0</v>
      </c>
      <c r="H121" s="1">
        <v>6842.8828729696761</v>
      </c>
      <c r="I121" s="1" t="s">
        <v>110</v>
      </c>
    </row>
    <row r="122" spans="1:9" x14ac:dyDescent="0.35">
      <c r="A122" s="1" t="s">
        <v>360</v>
      </c>
      <c r="B122" s="1" t="s">
        <v>355</v>
      </c>
      <c r="C122" s="1" t="s">
        <v>46</v>
      </c>
      <c r="D122" s="1">
        <v>23124.232172840999</v>
      </c>
      <c r="E122" s="1">
        <v>0</v>
      </c>
      <c r="F122" s="1">
        <v>0</v>
      </c>
      <c r="G122" s="1">
        <v>0</v>
      </c>
      <c r="H122" s="1">
        <v>10777.46610228051</v>
      </c>
      <c r="I122" s="1" t="s">
        <v>110</v>
      </c>
    </row>
    <row r="123" spans="1:9" x14ac:dyDescent="0.35">
      <c r="A123" s="1" t="s">
        <v>360</v>
      </c>
      <c r="B123" s="1" t="s">
        <v>355</v>
      </c>
      <c r="C123" s="1" t="s">
        <v>47</v>
      </c>
      <c r="D123" s="1">
        <v>13987.148976156721</v>
      </c>
      <c r="E123" s="1">
        <v>0</v>
      </c>
      <c r="F123" s="1">
        <v>0</v>
      </c>
      <c r="G123" s="1">
        <v>0</v>
      </c>
      <c r="H123" s="1">
        <v>10085.01758739013</v>
      </c>
      <c r="I123" s="1" t="s">
        <v>110</v>
      </c>
    </row>
    <row r="124" spans="1:9" x14ac:dyDescent="0.35">
      <c r="A124" s="1" t="s">
        <v>360</v>
      </c>
      <c r="B124" s="1" t="s">
        <v>355</v>
      </c>
      <c r="C124" s="1" t="s">
        <v>48</v>
      </c>
      <c r="D124" s="1">
        <v>4531297.5925703067</v>
      </c>
      <c r="E124" s="1">
        <v>0</v>
      </c>
      <c r="F124" s="1">
        <v>0</v>
      </c>
      <c r="G124" s="1">
        <v>0</v>
      </c>
      <c r="H124" s="1">
        <v>287659.89916711481</v>
      </c>
      <c r="I124" s="1" t="s">
        <v>110</v>
      </c>
    </row>
    <row r="125" spans="1:9" x14ac:dyDescent="0.35">
      <c r="A125" s="1" t="s">
        <v>360</v>
      </c>
      <c r="B125" s="1" t="s">
        <v>355</v>
      </c>
      <c r="C125" s="1" t="s">
        <v>49</v>
      </c>
      <c r="D125" s="1">
        <v>16804895.455400951</v>
      </c>
      <c r="E125" s="1">
        <v>0</v>
      </c>
      <c r="F125" s="1">
        <v>0</v>
      </c>
      <c r="G125" s="1">
        <v>0</v>
      </c>
      <c r="H125" s="1">
        <v>4002.1065883605011</v>
      </c>
      <c r="I125" s="1" t="s">
        <v>110</v>
      </c>
    </row>
    <row r="126" spans="1:9" x14ac:dyDescent="0.35">
      <c r="A126" s="1" t="s">
        <v>360</v>
      </c>
      <c r="B126" s="1" t="s">
        <v>355</v>
      </c>
      <c r="C126" s="1" t="s">
        <v>23</v>
      </c>
      <c r="D126" s="1">
        <v>5802552.483444633</v>
      </c>
      <c r="E126" s="1">
        <v>3912516.2096774192</v>
      </c>
      <c r="F126" s="1">
        <v>0</v>
      </c>
      <c r="G126" s="1">
        <v>0</v>
      </c>
      <c r="H126" s="1">
        <v>367.07195744110271</v>
      </c>
      <c r="I126" s="1" t="s">
        <v>110</v>
      </c>
    </row>
    <row r="127" spans="1:9" x14ac:dyDescent="0.35">
      <c r="A127" s="1" t="s">
        <v>360</v>
      </c>
      <c r="B127" s="1" t="s">
        <v>355</v>
      </c>
      <c r="C127" s="1" t="s">
        <v>50</v>
      </c>
      <c r="D127" s="1">
        <v>316458.9628029092</v>
      </c>
      <c r="E127" s="1">
        <v>0</v>
      </c>
      <c r="F127" s="1">
        <v>0</v>
      </c>
      <c r="G127" s="1">
        <v>0</v>
      </c>
      <c r="H127" s="1">
        <v>395.069901524724</v>
      </c>
      <c r="I127" s="1" t="s">
        <v>110</v>
      </c>
    </row>
    <row r="128" spans="1:9" x14ac:dyDescent="0.35">
      <c r="A128" s="1" t="s">
        <v>360</v>
      </c>
      <c r="B128" s="1" t="s">
        <v>355</v>
      </c>
      <c r="C128" s="1" t="s">
        <v>1</v>
      </c>
      <c r="D128" s="1">
        <v>651268240.35611367</v>
      </c>
      <c r="E128" s="1">
        <v>0</v>
      </c>
      <c r="F128" s="1">
        <v>0</v>
      </c>
      <c r="G128" s="1">
        <v>370786.00149117952</v>
      </c>
      <c r="H128" s="1">
        <v>28546929.672398429</v>
      </c>
      <c r="I128" s="1" t="s">
        <v>110</v>
      </c>
    </row>
    <row r="129" spans="1:9" x14ac:dyDescent="0.35">
      <c r="A129" s="1" t="s">
        <v>360</v>
      </c>
      <c r="B129" s="1" t="s">
        <v>355</v>
      </c>
      <c r="C129" s="1" t="s">
        <v>51</v>
      </c>
      <c r="D129" s="1">
        <v>31439881.274435591</v>
      </c>
      <c r="E129" s="1">
        <v>0</v>
      </c>
      <c r="F129" s="1">
        <v>0</v>
      </c>
      <c r="G129" s="1">
        <v>0</v>
      </c>
      <c r="H129" s="1">
        <v>8883.4251497884416</v>
      </c>
      <c r="I129" s="1" t="s">
        <v>110</v>
      </c>
    </row>
    <row r="130" spans="1:9" x14ac:dyDescent="0.35">
      <c r="A130" s="1" t="s">
        <v>359</v>
      </c>
      <c r="B130" s="1" t="s">
        <v>354</v>
      </c>
      <c r="C130" s="1" t="s">
        <v>124</v>
      </c>
      <c r="D130" s="1">
        <v>2309984768.246202</v>
      </c>
      <c r="E130" s="1">
        <v>0</v>
      </c>
      <c r="F130" s="1">
        <v>624871579.31281888</v>
      </c>
      <c r="G130" s="1">
        <v>178261496.7710034</v>
      </c>
      <c r="H130" s="1">
        <v>232992422.01191369</v>
      </c>
      <c r="I130" s="1" t="s">
        <v>110</v>
      </c>
    </row>
    <row r="131" spans="1:9" x14ac:dyDescent="0.35">
      <c r="A131" s="1" t="s">
        <v>359</v>
      </c>
      <c r="B131" s="1" t="s">
        <v>354</v>
      </c>
      <c r="C131" s="1" t="s">
        <v>27</v>
      </c>
      <c r="D131" s="1">
        <v>190403719.3922641</v>
      </c>
      <c r="E131" s="1">
        <v>0</v>
      </c>
      <c r="F131" s="1">
        <v>0</v>
      </c>
      <c r="G131" s="1">
        <v>0</v>
      </c>
      <c r="H131" s="1">
        <v>5810.1687677528698</v>
      </c>
      <c r="I131" s="1" t="s">
        <v>110</v>
      </c>
    </row>
    <row r="132" spans="1:9" x14ac:dyDescent="0.35">
      <c r="A132" s="1" t="s">
        <v>359</v>
      </c>
      <c r="B132" s="1" t="s">
        <v>354</v>
      </c>
      <c r="C132" s="1" t="s">
        <v>29</v>
      </c>
      <c r="D132" s="1">
        <v>144396.10820095669</v>
      </c>
      <c r="E132" s="1">
        <v>0</v>
      </c>
      <c r="F132" s="1">
        <v>0</v>
      </c>
      <c r="G132" s="1">
        <v>0</v>
      </c>
      <c r="H132" s="1">
        <v>12095.799454209609</v>
      </c>
      <c r="I132" s="1" t="s">
        <v>110</v>
      </c>
    </row>
    <row r="133" spans="1:9" x14ac:dyDescent="0.35">
      <c r="A133" s="1" t="s">
        <v>359</v>
      </c>
      <c r="B133" s="1" t="s">
        <v>354</v>
      </c>
      <c r="C133" s="1" t="s">
        <v>30</v>
      </c>
      <c r="D133" s="1">
        <v>1786877630.2416389</v>
      </c>
      <c r="E133" s="1">
        <v>0</v>
      </c>
      <c r="F133" s="1">
        <v>0</v>
      </c>
      <c r="G133" s="1">
        <v>5080344.0143085234</v>
      </c>
      <c r="H133" s="1">
        <v>35719362.346091717</v>
      </c>
      <c r="I133" s="1" t="s">
        <v>110</v>
      </c>
    </row>
    <row r="134" spans="1:9" x14ac:dyDescent="0.35">
      <c r="A134" s="1" t="s">
        <v>359</v>
      </c>
      <c r="B134" s="1" t="s">
        <v>354</v>
      </c>
      <c r="C134" s="1" t="s">
        <v>4</v>
      </c>
      <c r="D134" s="1">
        <v>5440219.0797899738</v>
      </c>
      <c r="E134" s="1">
        <v>418180.95131016651</v>
      </c>
      <c r="F134" s="1">
        <v>0</v>
      </c>
      <c r="G134" s="1">
        <v>498833.73274200037</v>
      </c>
      <c r="H134" s="1">
        <v>3871.1971998854651</v>
      </c>
      <c r="I134" s="1" t="s">
        <v>110</v>
      </c>
    </row>
    <row r="135" spans="1:9" x14ac:dyDescent="0.35">
      <c r="A135" s="1" t="s">
        <v>359</v>
      </c>
      <c r="B135" s="1" t="s">
        <v>354</v>
      </c>
      <c r="C135" s="1" t="s">
        <v>0</v>
      </c>
      <c r="D135" s="1">
        <v>603000446.11155415</v>
      </c>
      <c r="E135" s="1">
        <v>8978487.8682554513</v>
      </c>
      <c r="F135" s="1">
        <v>286550135.67766798</v>
      </c>
      <c r="G135" s="1">
        <v>10081883.405022601</v>
      </c>
      <c r="H135" s="1">
        <v>22379603.411154259</v>
      </c>
      <c r="I135" s="1" t="s">
        <v>110</v>
      </c>
    </row>
    <row r="136" spans="1:9" x14ac:dyDescent="0.35">
      <c r="A136" s="1" t="s">
        <v>359</v>
      </c>
      <c r="B136" s="1" t="s">
        <v>354</v>
      </c>
      <c r="C136" s="1" t="s">
        <v>32</v>
      </c>
      <c r="D136" s="1">
        <v>46285.387855853027</v>
      </c>
      <c r="E136" s="1">
        <v>0</v>
      </c>
      <c r="F136" s="1">
        <v>0</v>
      </c>
      <c r="G136" s="1">
        <v>34764.581879620411</v>
      </c>
      <c r="H136" s="1">
        <v>27534.186374272689</v>
      </c>
      <c r="I136" s="1" t="s">
        <v>110</v>
      </c>
    </row>
    <row r="137" spans="1:9" x14ac:dyDescent="0.35">
      <c r="A137" s="1" t="s">
        <v>359</v>
      </c>
      <c r="B137" s="1" t="s">
        <v>354</v>
      </c>
      <c r="C137" s="1" t="s">
        <v>33</v>
      </c>
      <c r="D137" s="1">
        <v>42681.878845116611</v>
      </c>
      <c r="E137" s="1">
        <v>0</v>
      </c>
      <c r="F137" s="1">
        <v>0</v>
      </c>
      <c r="G137" s="1">
        <v>0</v>
      </c>
      <c r="H137" s="1">
        <v>1352.6361982188421</v>
      </c>
      <c r="I137" s="1" t="s">
        <v>110</v>
      </c>
    </row>
    <row r="138" spans="1:9" x14ac:dyDescent="0.35">
      <c r="A138" s="1" t="s">
        <v>359</v>
      </c>
      <c r="B138" s="1" t="s">
        <v>354</v>
      </c>
      <c r="C138" s="1" t="s">
        <v>34</v>
      </c>
      <c r="D138" s="1">
        <v>16152.166315795679</v>
      </c>
      <c r="E138" s="1">
        <v>0</v>
      </c>
      <c r="F138" s="1">
        <v>0</v>
      </c>
      <c r="G138" s="1">
        <v>0</v>
      </c>
      <c r="H138" s="1">
        <v>147736.36896985609</v>
      </c>
      <c r="I138" s="1" t="s">
        <v>110</v>
      </c>
    </row>
    <row r="139" spans="1:9" x14ac:dyDescent="0.35">
      <c r="A139" s="1" t="s">
        <v>359</v>
      </c>
      <c r="B139" s="1" t="s">
        <v>354</v>
      </c>
      <c r="C139" s="1" t="s">
        <v>36</v>
      </c>
      <c r="D139" s="1">
        <v>3681.1578159126088</v>
      </c>
      <c r="E139" s="1">
        <v>0</v>
      </c>
      <c r="F139" s="1">
        <v>0</v>
      </c>
      <c r="G139" s="1">
        <v>0</v>
      </c>
      <c r="H139" s="1">
        <v>486392.34090459708</v>
      </c>
      <c r="I139" s="1" t="s">
        <v>110</v>
      </c>
    </row>
    <row r="140" spans="1:9" x14ac:dyDescent="0.35">
      <c r="A140" s="1" t="s">
        <v>359</v>
      </c>
      <c r="B140" s="1" t="s">
        <v>354</v>
      </c>
      <c r="C140" s="1" t="s">
        <v>37</v>
      </c>
      <c r="D140" s="1">
        <v>42641.391546070467</v>
      </c>
      <c r="E140" s="1">
        <v>0</v>
      </c>
      <c r="F140" s="1">
        <v>0</v>
      </c>
      <c r="G140" s="1">
        <v>0</v>
      </c>
      <c r="H140" s="1">
        <v>23073.801046123499</v>
      </c>
      <c r="I140" s="1" t="s">
        <v>110</v>
      </c>
    </row>
    <row r="141" spans="1:9" x14ac:dyDescent="0.35">
      <c r="A141" s="1" t="s">
        <v>359</v>
      </c>
      <c r="B141" s="1" t="s">
        <v>354</v>
      </c>
      <c r="C141" s="1" t="s">
        <v>10</v>
      </c>
      <c r="D141" s="1">
        <v>62386925745.999359</v>
      </c>
      <c r="E141" s="1">
        <v>0</v>
      </c>
      <c r="F141" s="1">
        <v>0</v>
      </c>
      <c r="G141" s="1">
        <v>1849368951.500478</v>
      </c>
      <c r="H141" s="1">
        <v>2306725865.9319892</v>
      </c>
      <c r="I141" s="1" t="s">
        <v>110</v>
      </c>
    </row>
    <row r="142" spans="1:9" x14ac:dyDescent="0.35">
      <c r="A142" s="1" t="s">
        <v>359</v>
      </c>
      <c r="B142" s="1" t="s">
        <v>354</v>
      </c>
      <c r="C142" s="1" t="s">
        <v>38</v>
      </c>
      <c r="D142" s="1">
        <v>159735802.00613111</v>
      </c>
      <c r="E142" s="1">
        <v>0</v>
      </c>
      <c r="F142" s="1">
        <v>0</v>
      </c>
      <c r="G142" s="1">
        <v>633544.21003007656</v>
      </c>
      <c r="H142" s="1">
        <v>149304.66209626279</v>
      </c>
      <c r="I142" s="1" t="s">
        <v>110</v>
      </c>
    </row>
    <row r="143" spans="1:9" x14ac:dyDescent="0.35">
      <c r="A143" s="1" t="s">
        <v>359</v>
      </c>
      <c r="B143" s="1" t="s">
        <v>354</v>
      </c>
      <c r="C143" s="1" t="s">
        <v>17</v>
      </c>
      <c r="D143" s="1">
        <v>1552251.3516209619</v>
      </c>
      <c r="E143" s="1">
        <v>1518894.381355932</v>
      </c>
      <c r="F143" s="1">
        <v>0</v>
      </c>
      <c r="G143" s="1">
        <v>11732335.185026839</v>
      </c>
      <c r="H143" s="1">
        <v>0</v>
      </c>
      <c r="I143" s="1" t="s">
        <v>110</v>
      </c>
    </row>
    <row r="144" spans="1:9" x14ac:dyDescent="0.35">
      <c r="A144" s="1" t="s">
        <v>359</v>
      </c>
      <c r="B144" s="1" t="s">
        <v>354</v>
      </c>
      <c r="C144" s="1" t="s">
        <v>21</v>
      </c>
      <c r="D144" s="1">
        <v>999076990.61895609</v>
      </c>
      <c r="E144" s="1">
        <v>201528.19126024991</v>
      </c>
      <c r="F144" s="1">
        <v>0</v>
      </c>
      <c r="G144" s="1">
        <v>3284249.1718188138</v>
      </c>
      <c r="H144" s="1">
        <v>3907400.1104597859</v>
      </c>
      <c r="I144" s="1" t="s">
        <v>110</v>
      </c>
    </row>
    <row r="145" spans="1:9" x14ac:dyDescent="0.35">
      <c r="A145" s="1" t="s">
        <v>359</v>
      </c>
      <c r="B145" s="1" t="s">
        <v>354</v>
      </c>
      <c r="C145" s="1" t="s">
        <v>39</v>
      </c>
      <c r="D145" s="1">
        <v>12914533.92539278</v>
      </c>
      <c r="E145" s="1">
        <v>0</v>
      </c>
      <c r="F145" s="1">
        <v>0</v>
      </c>
      <c r="G145" s="1">
        <v>0</v>
      </c>
      <c r="H145" s="1">
        <v>2568598.724079797</v>
      </c>
      <c r="I145" s="1" t="s">
        <v>110</v>
      </c>
    </row>
    <row r="146" spans="1:9" x14ac:dyDescent="0.35">
      <c r="A146" s="1" t="s">
        <v>359</v>
      </c>
      <c r="B146" s="1" t="s">
        <v>354</v>
      </c>
      <c r="C146" s="1" t="s">
        <v>40</v>
      </c>
      <c r="D146" s="1">
        <v>1667455.89092266</v>
      </c>
      <c r="E146" s="1">
        <v>0</v>
      </c>
      <c r="F146" s="1">
        <v>0</v>
      </c>
      <c r="G146" s="1">
        <v>278350.53989983507</v>
      </c>
      <c r="H146" s="1">
        <v>262089.3133643652</v>
      </c>
      <c r="I146" s="1" t="s">
        <v>110</v>
      </c>
    </row>
    <row r="147" spans="1:9" x14ac:dyDescent="0.35">
      <c r="A147" s="1" t="s">
        <v>359</v>
      </c>
      <c r="B147" s="1" t="s">
        <v>354</v>
      </c>
      <c r="C147" s="1" t="s">
        <v>3</v>
      </c>
      <c r="D147" s="1">
        <v>81120010.348908931</v>
      </c>
      <c r="E147" s="1">
        <v>960159.07247703115</v>
      </c>
      <c r="F147" s="1">
        <v>0</v>
      </c>
      <c r="G147" s="1">
        <v>1822086.0635741509</v>
      </c>
      <c r="H147" s="1">
        <v>30886763.11174104</v>
      </c>
      <c r="I147" s="1" t="s">
        <v>110</v>
      </c>
    </row>
    <row r="148" spans="1:9" x14ac:dyDescent="0.35">
      <c r="A148" s="1" t="s">
        <v>359</v>
      </c>
      <c r="B148" s="1" t="s">
        <v>354</v>
      </c>
      <c r="C148" s="1" t="s">
        <v>41</v>
      </c>
      <c r="D148" s="1">
        <v>3318030.6481239181</v>
      </c>
      <c r="E148" s="1">
        <v>0</v>
      </c>
      <c r="F148" s="1">
        <v>0</v>
      </c>
      <c r="G148" s="1">
        <v>0</v>
      </c>
      <c r="H148" s="1">
        <v>38639.742339046097</v>
      </c>
      <c r="I148" s="1" t="s">
        <v>110</v>
      </c>
    </row>
    <row r="149" spans="1:9" x14ac:dyDescent="0.35">
      <c r="A149" s="1" t="s">
        <v>359</v>
      </c>
      <c r="B149" s="1" t="s">
        <v>354</v>
      </c>
      <c r="C149" s="1" t="s">
        <v>42</v>
      </c>
      <c r="D149" s="1">
        <v>503183.67753898731</v>
      </c>
      <c r="E149" s="1">
        <v>0</v>
      </c>
      <c r="F149" s="1">
        <v>0</v>
      </c>
      <c r="G149" s="1">
        <v>430.49338334963721</v>
      </c>
      <c r="H149" s="1">
        <v>44137.159873179058</v>
      </c>
      <c r="I149" s="1" t="s">
        <v>110</v>
      </c>
    </row>
    <row r="150" spans="1:9" x14ac:dyDescent="0.35">
      <c r="A150" s="1" t="s">
        <v>359</v>
      </c>
      <c r="B150" s="1" t="s">
        <v>354</v>
      </c>
      <c r="C150" s="1" t="s">
        <v>43</v>
      </c>
      <c r="D150" s="1">
        <v>326761.9536831844</v>
      </c>
      <c r="E150" s="1">
        <v>0</v>
      </c>
      <c r="F150" s="1">
        <v>0</v>
      </c>
      <c r="G150" s="1">
        <v>0</v>
      </c>
      <c r="H150" s="1">
        <v>184515.17841905859</v>
      </c>
      <c r="I150" s="1" t="s">
        <v>110</v>
      </c>
    </row>
    <row r="151" spans="1:9" x14ac:dyDescent="0.35">
      <c r="A151" s="1" t="s">
        <v>359</v>
      </c>
      <c r="B151" s="1" t="s">
        <v>354</v>
      </c>
      <c r="C151" s="1" t="s">
        <v>22</v>
      </c>
      <c r="D151" s="1">
        <v>159096651.29708749</v>
      </c>
      <c r="E151" s="1">
        <v>222354.73233695651</v>
      </c>
      <c r="F151" s="1">
        <v>0</v>
      </c>
      <c r="G151" s="1">
        <v>0</v>
      </c>
      <c r="H151" s="1">
        <v>13513298.750947811</v>
      </c>
      <c r="I151" s="1" t="s">
        <v>110</v>
      </c>
    </row>
    <row r="152" spans="1:9" x14ac:dyDescent="0.35">
      <c r="A152" s="1" t="s">
        <v>359</v>
      </c>
      <c r="B152" s="1" t="s">
        <v>354</v>
      </c>
      <c r="C152" s="1" t="s">
        <v>44</v>
      </c>
      <c r="D152" s="1">
        <v>1261656.985839921</v>
      </c>
      <c r="E152" s="1">
        <v>0</v>
      </c>
      <c r="F152" s="1">
        <v>0</v>
      </c>
      <c r="G152" s="1">
        <v>0</v>
      </c>
      <c r="H152" s="1">
        <v>71950.868676411177</v>
      </c>
      <c r="I152" s="1" t="s">
        <v>110</v>
      </c>
    </row>
    <row r="153" spans="1:9" x14ac:dyDescent="0.35">
      <c r="A153" s="1" t="s">
        <v>359</v>
      </c>
      <c r="B153" s="1" t="s">
        <v>354</v>
      </c>
      <c r="C153" s="1" t="s">
        <v>45</v>
      </c>
      <c r="D153" s="1">
        <v>57006.674398653893</v>
      </c>
      <c r="E153" s="1">
        <v>0</v>
      </c>
      <c r="F153" s="1">
        <v>0</v>
      </c>
      <c r="G153" s="1">
        <v>0</v>
      </c>
      <c r="H153" s="1">
        <v>14766.116910688141</v>
      </c>
      <c r="I153" s="1" t="s">
        <v>110</v>
      </c>
    </row>
    <row r="154" spans="1:9" x14ac:dyDescent="0.35">
      <c r="A154" s="1" t="s">
        <v>359</v>
      </c>
      <c r="B154" s="1" t="s">
        <v>354</v>
      </c>
      <c r="C154" s="1" t="s">
        <v>46</v>
      </c>
      <c r="D154" s="1">
        <v>23305.39454846389</v>
      </c>
      <c r="E154" s="1">
        <v>0</v>
      </c>
      <c r="F154" s="1">
        <v>0</v>
      </c>
      <c r="G154" s="1">
        <v>0</v>
      </c>
      <c r="H154" s="1">
        <v>153735.4318619438</v>
      </c>
      <c r="I154" s="1" t="s">
        <v>110</v>
      </c>
    </row>
    <row r="155" spans="1:9" x14ac:dyDescent="0.35">
      <c r="A155" s="1" t="s">
        <v>359</v>
      </c>
      <c r="B155" s="1" t="s">
        <v>354</v>
      </c>
      <c r="C155" s="1" t="s">
        <v>47</v>
      </c>
      <c r="D155" s="1">
        <v>14254.890735666069</v>
      </c>
      <c r="E155" s="1">
        <v>0</v>
      </c>
      <c r="F155" s="1">
        <v>0</v>
      </c>
      <c r="G155" s="1">
        <v>0</v>
      </c>
      <c r="H155" s="1">
        <v>8691.8931119070112</v>
      </c>
      <c r="I155" s="1" t="s">
        <v>110</v>
      </c>
    </row>
    <row r="156" spans="1:9" x14ac:dyDescent="0.35">
      <c r="A156" s="1" t="s">
        <v>359</v>
      </c>
      <c r="B156" s="1" t="s">
        <v>354</v>
      </c>
      <c r="C156" s="1" t="s">
        <v>48</v>
      </c>
      <c r="D156" s="1">
        <v>4579063.2777227229</v>
      </c>
      <c r="E156" s="1">
        <v>0</v>
      </c>
      <c r="F156" s="1">
        <v>0</v>
      </c>
      <c r="G156" s="1">
        <v>0</v>
      </c>
      <c r="H156" s="1">
        <v>962037.62770290836</v>
      </c>
      <c r="I156" s="1" t="s">
        <v>110</v>
      </c>
    </row>
    <row r="157" spans="1:9" x14ac:dyDescent="0.35">
      <c r="A157" s="1" t="s">
        <v>359</v>
      </c>
      <c r="B157" s="1" t="s">
        <v>354</v>
      </c>
      <c r="C157" s="1" t="s">
        <v>49</v>
      </c>
      <c r="D157" s="1">
        <v>16719453.57854557</v>
      </c>
      <c r="E157" s="1">
        <v>0</v>
      </c>
      <c r="F157" s="1">
        <v>0</v>
      </c>
      <c r="G157" s="1">
        <v>0</v>
      </c>
      <c r="H157" s="1">
        <v>45158.356277370083</v>
      </c>
      <c r="I157" s="1" t="s">
        <v>110</v>
      </c>
    </row>
    <row r="158" spans="1:9" x14ac:dyDescent="0.35">
      <c r="A158" s="1" t="s">
        <v>359</v>
      </c>
      <c r="B158" s="1" t="s">
        <v>354</v>
      </c>
      <c r="C158" s="1" t="s">
        <v>23</v>
      </c>
      <c r="D158" s="1">
        <v>5772639.1631044792</v>
      </c>
      <c r="E158" s="1">
        <v>6808862.7419354832</v>
      </c>
      <c r="F158" s="1">
        <v>0</v>
      </c>
      <c r="G158" s="1">
        <v>0</v>
      </c>
      <c r="H158" s="1">
        <v>8952.3591819453286</v>
      </c>
      <c r="I158" s="1" t="s">
        <v>110</v>
      </c>
    </row>
    <row r="159" spans="1:9" x14ac:dyDescent="0.35">
      <c r="A159" s="1" t="s">
        <v>359</v>
      </c>
      <c r="B159" s="1" t="s">
        <v>354</v>
      </c>
      <c r="C159" s="1" t="s">
        <v>50</v>
      </c>
      <c r="D159" s="1">
        <v>314557.54039133393</v>
      </c>
      <c r="E159" s="1">
        <v>0</v>
      </c>
      <c r="F159" s="1">
        <v>0</v>
      </c>
      <c r="G159" s="1">
        <v>0</v>
      </c>
      <c r="H159" s="1">
        <v>4457.8291391353496</v>
      </c>
      <c r="I159" s="1" t="s">
        <v>110</v>
      </c>
    </row>
    <row r="160" spans="1:9" x14ac:dyDescent="0.35">
      <c r="A160" s="1" t="s">
        <v>359</v>
      </c>
      <c r="B160" s="1" t="s">
        <v>354</v>
      </c>
      <c r="C160" s="1" t="s">
        <v>1</v>
      </c>
      <c r="D160" s="1">
        <v>651484094.82855725</v>
      </c>
      <c r="E160" s="1">
        <v>0</v>
      </c>
      <c r="F160" s="1">
        <v>0</v>
      </c>
      <c r="G160" s="1">
        <v>219200.03780322211</v>
      </c>
      <c r="H160" s="1">
        <v>15864816.02364802</v>
      </c>
      <c r="I160" s="1" t="s">
        <v>110</v>
      </c>
    </row>
    <row r="161" spans="1:9" x14ac:dyDescent="0.35">
      <c r="A161" s="1" t="s">
        <v>359</v>
      </c>
      <c r="B161" s="1" t="s">
        <v>354</v>
      </c>
      <c r="C161" s="1" t="s">
        <v>51</v>
      </c>
      <c r="D161" s="1">
        <v>31273042.169857811</v>
      </c>
      <c r="E161" s="1">
        <v>0</v>
      </c>
      <c r="F161" s="1">
        <v>0</v>
      </c>
      <c r="G161" s="1">
        <v>0</v>
      </c>
      <c r="H161" s="1">
        <v>100237.4297186911</v>
      </c>
      <c r="I161" s="1" t="s">
        <v>110</v>
      </c>
    </row>
    <row r="162" spans="1:9" x14ac:dyDescent="0.35">
      <c r="A162" s="1" t="s">
        <v>360</v>
      </c>
      <c r="B162" s="1" t="s">
        <v>354</v>
      </c>
      <c r="C162" s="1" t="s">
        <v>124</v>
      </c>
      <c r="D162" s="1">
        <v>2309984768.246202</v>
      </c>
      <c r="E162" s="1">
        <v>0</v>
      </c>
      <c r="F162" s="1">
        <v>736369004.85418773</v>
      </c>
      <c r="G162" s="1">
        <v>179555542.25798431</v>
      </c>
      <c r="H162" s="1">
        <v>42059451.206389971</v>
      </c>
      <c r="I162" s="1" t="s">
        <v>110</v>
      </c>
    </row>
    <row r="163" spans="1:9" x14ac:dyDescent="0.35">
      <c r="A163" s="1" t="s">
        <v>360</v>
      </c>
      <c r="B163" s="1" t="s">
        <v>354</v>
      </c>
      <c r="C163" s="1" t="s">
        <v>27</v>
      </c>
      <c r="D163" s="1">
        <v>190403740.13301161</v>
      </c>
      <c r="E163" s="1">
        <v>0</v>
      </c>
      <c r="F163" s="1">
        <v>0</v>
      </c>
      <c r="G163" s="1">
        <v>0</v>
      </c>
      <c r="H163" s="1">
        <v>6749.3609298233578</v>
      </c>
      <c r="I163" s="1" t="s">
        <v>110</v>
      </c>
    </row>
    <row r="164" spans="1:9" x14ac:dyDescent="0.35">
      <c r="A164" s="1" t="s">
        <v>360</v>
      </c>
      <c r="B164" s="1" t="s">
        <v>354</v>
      </c>
      <c r="C164" s="1" t="s">
        <v>29</v>
      </c>
      <c r="D164" s="1">
        <v>144396.10820095669</v>
      </c>
      <c r="E164" s="1">
        <v>0</v>
      </c>
      <c r="F164" s="1">
        <v>0</v>
      </c>
      <c r="G164" s="1">
        <v>0</v>
      </c>
      <c r="H164" s="1">
        <v>726.78411814363494</v>
      </c>
      <c r="I164" s="1" t="s">
        <v>110</v>
      </c>
    </row>
    <row r="165" spans="1:9" x14ac:dyDescent="0.35">
      <c r="A165" s="1" t="s">
        <v>360</v>
      </c>
      <c r="B165" s="1" t="s">
        <v>354</v>
      </c>
      <c r="C165" s="1" t="s">
        <v>30</v>
      </c>
      <c r="D165" s="1">
        <v>1786877630.2416389</v>
      </c>
      <c r="E165" s="1">
        <v>0</v>
      </c>
      <c r="F165" s="1">
        <v>0</v>
      </c>
      <c r="G165" s="1">
        <v>5080344.0143085076</v>
      </c>
      <c r="H165" s="1">
        <v>19369579.821618631</v>
      </c>
      <c r="I165" s="1" t="s">
        <v>110</v>
      </c>
    </row>
    <row r="166" spans="1:9" x14ac:dyDescent="0.35">
      <c r="A166" s="1" t="s">
        <v>360</v>
      </c>
      <c r="B166" s="1" t="s">
        <v>354</v>
      </c>
      <c r="C166" s="1" t="s">
        <v>4</v>
      </c>
      <c r="D166" s="1">
        <v>5440289.0848129746</v>
      </c>
      <c r="E166" s="1">
        <v>418180.95131016651</v>
      </c>
      <c r="F166" s="1">
        <v>0</v>
      </c>
      <c r="G166" s="1">
        <v>2598368.471452022</v>
      </c>
      <c r="H166" s="1">
        <v>508491.611080573</v>
      </c>
      <c r="I166" s="1" t="s">
        <v>110</v>
      </c>
    </row>
    <row r="167" spans="1:9" x14ac:dyDescent="0.35">
      <c r="A167" s="1" t="s">
        <v>360</v>
      </c>
      <c r="B167" s="1" t="s">
        <v>354</v>
      </c>
      <c r="C167" s="1" t="s">
        <v>0</v>
      </c>
      <c r="D167" s="1">
        <v>603000446.11155415</v>
      </c>
      <c r="E167" s="1">
        <v>8978487.8682554513</v>
      </c>
      <c r="F167" s="1">
        <v>68325352.7567617</v>
      </c>
      <c r="G167" s="1">
        <v>7538524.4029362891</v>
      </c>
      <c r="H167" s="1">
        <v>29545931.984769169</v>
      </c>
      <c r="I167" s="1" t="s">
        <v>110</v>
      </c>
    </row>
    <row r="168" spans="1:9" x14ac:dyDescent="0.35">
      <c r="A168" s="1" t="s">
        <v>360</v>
      </c>
      <c r="B168" s="1" t="s">
        <v>354</v>
      </c>
      <c r="C168" s="1" t="s">
        <v>32</v>
      </c>
      <c r="D168" s="1">
        <v>46285.387855853027</v>
      </c>
      <c r="E168" s="1">
        <v>0</v>
      </c>
      <c r="F168" s="1">
        <v>0</v>
      </c>
      <c r="G168" s="1">
        <v>19442.837387178632</v>
      </c>
      <c r="H168" s="1">
        <v>48576.320939750862</v>
      </c>
      <c r="I168" s="1" t="s">
        <v>110</v>
      </c>
    </row>
    <row r="169" spans="1:9" x14ac:dyDescent="0.35">
      <c r="A169" s="1" t="s">
        <v>360</v>
      </c>
      <c r="B169" s="1" t="s">
        <v>354</v>
      </c>
      <c r="C169" s="1" t="s">
        <v>33</v>
      </c>
      <c r="D169" s="1">
        <v>42681.878845116611</v>
      </c>
      <c r="E169" s="1">
        <v>0</v>
      </c>
      <c r="F169" s="1">
        <v>0</v>
      </c>
      <c r="G169" s="1">
        <v>0</v>
      </c>
      <c r="H169" s="1">
        <v>1.4508017899661231E-2</v>
      </c>
      <c r="I169" s="1" t="s">
        <v>110</v>
      </c>
    </row>
    <row r="170" spans="1:9" x14ac:dyDescent="0.35">
      <c r="A170" s="1" t="s">
        <v>360</v>
      </c>
      <c r="B170" s="1" t="s">
        <v>354</v>
      </c>
      <c r="C170" s="1" t="s">
        <v>34</v>
      </c>
      <c r="D170" s="1">
        <v>16152.166315795679</v>
      </c>
      <c r="E170" s="1">
        <v>0</v>
      </c>
      <c r="F170" s="1">
        <v>0</v>
      </c>
      <c r="G170" s="1">
        <v>0</v>
      </c>
      <c r="H170" s="1">
        <v>161375.52310789851</v>
      </c>
      <c r="I170" s="1" t="s">
        <v>110</v>
      </c>
    </row>
    <row r="171" spans="1:9" x14ac:dyDescent="0.35">
      <c r="A171" s="1" t="s">
        <v>360</v>
      </c>
      <c r="B171" s="1" t="s">
        <v>354</v>
      </c>
      <c r="C171" s="1" t="s">
        <v>36</v>
      </c>
      <c r="D171" s="1">
        <v>3681.1578159126088</v>
      </c>
      <c r="E171" s="1">
        <v>0</v>
      </c>
      <c r="F171" s="1">
        <v>0</v>
      </c>
      <c r="G171" s="1">
        <v>0</v>
      </c>
      <c r="H171" s="1">
        <v>1.176787616105028E-3</v>
      </c>
      <c r="I171" s="1" t="s">
        <v>110</v>
      </c>
    </row>
    <row r="172" spans="1:9" x14ac:dyDescent="0.35">
      <c r="A172" s="1" t="s">
        <v>360</v>
      </c>
      <c r="B172" s="1" t="s">
        <v>354</v>
      </c>
      <c r="C172" s="1" t="s">
        <v>37</v>
      </c>
      <c r="D172" s="1">
        <v>42641.391546070467</v>
      </c>
      <c r="E172" s="1">
        <v>0</v>
      </c>
      <c r="F172" s="1">
        <v>0</v>
      </c>
      <c r="G172" s="1">
        <v>0</v>
      </c>
      <c r="H172" s="1">
        <v>470.90204888574408</v>
      </c>
      <c r="I172" s="1" t="s">
        <v>110</v>
      </c>
    </row>
    <row r="173" spans="1:9" x14ac:dyDescent="0.35">
      <c r="A173" s="1" t="s">
        <v>360</v>
      </c>
      <c r="B173" s="1" t="s">
        <v>354</v>
      </c>
      <c r="C173" s="1" t="s">
        <v>10</v>
      </c>
      <c r="D173" s="1">
        <v>62386925745.999359</v>
      </c>
      <c r="E173" s="1">
        <v>0</v>
      </c>
      <c r="F173" s="1">
        <v>0</v>
      </c>
      <c r="G173" s="1">
        <v>1849368951.500484</v>
      </c>
      <c r="H173" s="1">
        <v>1836084164.985249</v>
      </c>
      <c r="I173" s="1" t="s">
        <v>110</v>
      </c>
    </row>
    <row r="174" spans="1:9" x14ac:dyDescent="0.35">
      <c r="A174" s="1" t="s">
        <v>360</v>
      </c>
      <c r="B174" s="1" t="s">
        <v>354</v>
      </c>
      <c r="C174" s="1" t="s">
        <v>38</v>
      </c>
      <c r="D174" s="1">
        <v>159735802.00613111</v>
      </c>
      <c r="E174" s="1">
        <v>0</v>
      </c>
      <c r="F174" s="1">
        <v>0</v>
      </c>
      <c r="G174" s="1">
        <v>633544.21003007679</v>
      </c>
      <c r="H174" s="1">
        <v>389115.61805375922</v>
      </c>
      <c r="I174" s="1" t="s">
        <v>110</v>
      </c>
    </row>
    <row r="175" spans="1:9" x14ac:dyDescent="0.35">
      <c r="A175" s="1" t="s">
        <v>360</v>
      </c>
      <c r="B175" s="1" t="s">
        <v>354</v>
      </c>
      <c r="C175" s="1" t="s">
        <v>17</v>
      </c>
      <c r="D175" s="1">
        <v>1552251.3516209619</v>
      </c>
      <c r="E175" s="1">
        <v>1518894.381355932</v>
      </c>
      <c r="F175" s="1">
        <v>0</v>
      </c>
      <c r="G175" s="1">
        <v>11691498.53879944</v>
      </c>
      <c r="H175" s="1">
        <v>0</v>
      </c>
      <c r="I175" s="1" t="s">
        <v>110</v>
      </c>
    </row>
    <row r="176" spans="1:9" x14ac:dyDescent="0.35">
      <c r="A176" s="1" t="s">
        <v>360</v>
      </c>
      <c r="B176" s="1" t="s">
        <v>354</v>
      </c>
      <c r="C176" s="1" t="s">
        <v>21</v>
      </c>
      <c r="D176" s="1">
        <v>999076990.61895609</v>
      </c>
      <c r="E176" s="1">
        <v>201528.19126024991</v>
      </c>
      <c r="F176" s="1">
        <v>0</v>
      </c>
      <c r="G176" s="1">
        <v>3414763.6485958351</v>
      </c>
      <c r="H176" s="1">
        <v>9923389.4293157104</v>
      </c>
      <c r="I176" s="1" t="s">
        <v>110</v>
      </c>
    </row>
    <row r="177" spans="1:9" x14ac:dyDescent="0.35">
      <c r="A177" s="1" t="s">
        <v>360</v>
      </c>
      <c r="B177" s="1" t="s">
        <v>354</v>
      </c>
      <c r="C177" s="1" t="s">
        <v>39</v>
      </c>
      <c r="D177" s="1">
        <v>12914533.92539278</v>
      </c>
      <c r="E177" s="1">
        <v>0</v>
      </c>
      <c r="F177" s="1">
        <v>0</v>
      </c>
      <c r="G177" s="1">
        <v>0</v>
      </c>
      <c r="H177" s="1">
        <v>2105737.074445724</v>
      </c>
      <c r="I177" s="1" t="s">
        <v>110</v>
      </c>
    </row>
    <row r="178" spans="1:9" x14ac:dyDescent="0.35">
      <c r="A178" s="1" t="s">
        <v>360</v>
      </c>
      <c r="B178" s="1" t="s">
        <v>354</v>
      </c>
      <c r="C178" s="1" t="s">
        <v>40</v>
      </c>
      <c r="D178" s="1">
        <v>1667455.89092266</v>
      </c>
      <c r="E178" s="1">
        <v>0</v>
      </c>
      <c r="F178" s="1">
        <v>0</v>
      </c>
      <c r="G178" s="1">
        <v>155673.50421891399</v>
      </c>
      <c r="H178" s="1">
        <v>396994.49898385559</v>
      </c>
      <c r="I178" s="1" t="s">
        <v>110</v>
      </c>
    </row>
    <row r="179" spans="1:9" x14ac:dyDescent="0.35">
      <c r="A179" s="1" t="s">
        <v>360</v>
      </c>
      <c r="B179" s="1" t="s">
        <v>354</v>
      </c>
      <c r="C179" s="1" t="s">
        <v>3</v>
      </c>
      <c r="D179" s="1">
        <v>81120010.348908931</v>
      </c>
      <c r="E179" s="1">
        <v>960159.07247703115</v>
      </c>
      <c r="F179" s="1">
        <v>0</v>
      </c>
      <c r="G179" s="1">
        <v>4776649.6840820089</v>
      </c>
      <c r="H179" s="1">
        <v>16523755.913393</v>
      </c>
      <c r="I179" s="1" t="s">
        <v>110</v>
      </c>
    </row>
    <row r="180" spans="1:9" x14ac:dyDescent="0.35">
      <c r="A180" s="1" t="s">
        <v>360</v>
      </c>
      <c r="B180" s="1" t="s">
        <v>354</v>
      </c>
      <c r="C180" s="1" t="s">
        <v>41</v>
      </c>
      <c r="D180" s="1">
        <v>3318030.6481239181</v>
      </c>
      <c r="E180" s="1">
        <v>0</v>
      </c>
      <c r="F180" s="1">
        <v>0</v>
      </c>
      <c r="G180" s="1">
        <v>0</v>
      </c>
      <c r="H180" s="1">
        <v>86412.569642777205</v>
      </c>
      <c r="I180" s="1" t="s">
        <v>110</v>
      </c>
    </row>
    <row r="181" spans="1:9" x14ac:dyDescent="0.35">
      <c r="A181" s="1" t="s">
        <v>360</v>
      </c>
      <c r="B181" s="1" t="s">
        <v>354</v>
      </c>
      <c r="C181" s="1" t="s">
        <v>42</v>
      </c>
      <c r="D181" s="1">
        <v>503183.67753898731</v>
      </c>
      <c r="E181" s="1">
        <v>0</v>
      </c>
      <c r="F181" s="1">
        <v>0</v>
      </c>
      <c r="G181" s="1">
        <v>240.7626496906031</v>
      </c>
      <c r="H181" s="1">
        <v>56766.154996881567</v>
      </c>
      <c r="I181" s="1" t="s">
        <v>110</v>
      </c>
    </row>
    <row r="182" spans="1:9" x14ac:dyDescent="0.35">
      <c r="A182" s="1" t="s">
        <v>360</v>
      </c>
      <c r="B182" s="1" t="s">
        <v>354</v>
      </c>
      <c r="C182" s="1" t="s">
        <v>43</v>
      </c>
      <c r="D182" s="1">
        <v>326761.9536831844</v>
      </c>
      <c r="E182" s="1">
        <v>0</v>
      </c>
      <c r="F182" s="1">
        <v>0</v>
      </c>
      <c r="G182" s="1">
        <v>0</v>
      </c>
      <c r="H182" s="1">
        <v>9.5496687834834807E-6</v>
      </c>
      <c r="I182" s="1" t="s">
        <v>110</v>
      </c>
    </row>
    <row r="183" spans="1:9" x14ac:dyDescent="0.35">
      <c r="A183" s="1" t="s">
        <v>360</v>
      </c>
      <c r="B183" s="1" t="s">
        <v>354</v>
      </c>
      <c r="C183" s="1" t="s">
        <v>22</v>
      </c>
      <c r="D183" s="1">
        <v>159096651.29708749</v>
      </c>
      <c r="E183" s="1">
        <v>222354.73233695651</v>
      </c>
      <c r="F183" s="1">
        <v>0</v>
      </c>
      <c r="G183" s="1">
        <v>0</v>
      </c>
      <c r="H183" s="1">
        <v>4397483.9366997564</v>
      </c>
      <c r="I183" s="1" t="s">
        <v>110</v>
      </c>
    </row>
    <row r="184" spans="1:9" x14ac:dyDescent="0.35">
      <c r="A184" s="1" t="s">
        <v>360</v>
      </c>
      <c r="B184" s="1" t="s">
        <v>354</v>
      </c>
      <c r="C184" s="1" t="s">
        <v>44</v>
      </c>
      <c r="D184" s="1">
        <v>1261656.985839921</v>
      </c>
      <c r="E184" s="1">
        <v>0</v>
      </c>
      <c r="F184" s="1">
        <v>0</v>
      </c>
      <c r="G184" s="1">
        <v>0</v>
      </c>
      <c r="H184" s="1">
        <v>3.473207915780244E-4</v>
      </c>
      <c r="I184" s="1" t="s">
        <v>110</v>
      </c>
    </row>
    <row r="185" spans="1:9" x14ac:dyDescent="0.35">
      <c r="A185" s="1" t="s">
        <v>360</v>
      </c>
      <c r="B185" s="1" t="s">
        <v>354</v>
      </c>
      <c r="C185" s="1" t="s">
        <v>45</v>
      </c>
      <c r="D185" s="1">
        <v>57006.674398653893</v>
      </c>
      <c r="E185" s="1">
        <v>0</v>
      </c>
      <c r="F185" s="1">
        <v>0</v>
      </c>
      <c r="G185" s="1">
        <v>0</v>
      </c>
      <c r="H185" s="1">
        <v>7383.7294163971183</v>
      </c>
      <c r="I185" s="1" t="s">
        <v>110</v>
      </c>
    </row>
    <row r="186" spans="1:9" x14ac:dyDescent="0.35">
      <c r="A186" s="1" t="s">
        <v>360</v>
      </c>
      <c r="B186" s="1" t="s">
        <v>354</v>
      </c>
      <c r="C186" s="1" t="s">
        <v>46</v>
      </c>
      <c r="D186" s="1">
        <v>23305.39454846389</v>
      </c>
      <c r="E186" s="1">
        <v>0</v>
      </c>
      <c r="F186" s="1">
        <v>0</v>
      </c>
      <c r="G186" s="1">
        <v>0</v>
      </c>
      <c r="H186" s="1">
        <v>10435.62488485464</v>
      </c>
      <c r="I186" s="1" t="s">
        <v>110</v>
      </c>
    </row>
    <row r="187" spans="1:9" x14ac:dyDescent="0.35">
      <c r="A187" s="1" t="s">
        <v>360</v>
      </c>
      <c r="B187" s="1" t="s">
        <v>354</v>
      </c>
      <c r="C187" s="1" t="s">
        <v>47</v>
      </c>
      <c r="D187" s="1">
        <v>14254.890735666069</v>
      </c>
      <c r="E187" s="1">
        <v>0</v>
      </c>
      <c r="F187" s="1">
        <v>0</v>
      </c>
      <c r="G187" s="1">
        <v>0</v>
      </c>
      <c r="H187" s="1">
        <v>10838.502895312269</v>
      </c>
      <c r="I187" s="1" t="s">
        <v>110</v>
      </c>
    </row>
    <row r="188" spans="1:9" x14ac:dyDescent="0.35">
      <c r="A188" s="1" t="s">
        <v>360</v>
      </c>
      <c r="B188" s="1" t="s">
        <v>354</v>
      </c>
      <c r="C188" s="1" t="s">
        <v>48</v>
      </c>
      <c r="D188" s="1">
        <v>4579063.2777227229</v>
      </c>
      <c r="E188" s="1">
        <v>0</v>
      </c>
      <c r="F188" s="1">
        <v>0</v>
      </c>
      <c r="G188" s="1">
        <v>0</v>
      </c>
      <c r="H188" s="1">
        <v>294057.56812605122</v>
      </c>
      <c r="I188" s="1" t="s">
        <v>110</v>
      </c>
    </row>
    <row r="189" spans="1:9" x14ac:dyDescent="0.35">
      <c r="A189" s="1" t="s">
        <v>360</v>
      </c>
      <c r="B189" s="1" t="s">
        <v>354</v>
      </c>
      <c r="C189" s="1" t="s">
        <v>49</v>
      </c>
      <c r="D189" s="1">
        <v>16719453.57854557</v>
      </c>
      <c r="E189" s="1">
        <v>0</v>
      </c>
      <c r="F189" s="1">
        <v>0</v>
      </c>
      <c r="G189" s="1">
        <v>0</v>
      </c>
      <c r="H189" s="1">
        <v>5.6778798226124238E-3</v>
      </c>
      <c r="I189" s="1" t="s">
        <v>110</v>
      </c>
    </row>
    <row r="190" spans="1:9" x14ac:dyDescent="0.35">
      <c r="A190" s="1" t="s">
        <v>360</v>
      </c>
      <c r="B190" s="1" t="s">
        <v>354</v>
      </c>
      <c r="C190" s="1" t="s">
        <v>23</v>
      </c>
      <c r="D190" s="1">
        <v>5772639.1631044792</v>
      </c>
      <c r="E190" s="1">
        <v>6808862.7419354832</v>
      </c>
      <c r="F190" s="1">
        <v>0</v>
      </c>
      <c r="G190" s="1">
        <v>0</v>
      </c>
      <c r="H190" s="1">
        <v>5.3937141418093713E-4</v>
      </c>
      <c r="I190" s="1" t="s">
        <v>110</v>
      </c>
    </row>
    <row r="191" spans="1:9" x14ac:dyDescent="0.35">
      <c r="A191" s="1" t="s">
        <v>360</v>
      </c>
      <c r="B191" s="1" t="s">
        <v>354</v>
      </c>
      <c r="C191" s="1" t="s">
        <v>50</v>
      </c>
      <c r="D191" s="1">
        <v>314557.54039133393</v>
      </c>
      <c r="E191" s="1">
        <v>0</v>
      </c>
      <c r="F191" s="1">
        <v>0</v>
      </c>
      <c r="G191" s="1">
        <v>0</v>
      </c>
      <c r="H191" s="1">
        <v>5.6049467270876383E-4</v>
      </c>
      <c r="I191" s="1" t="s">
        <v>110</v>
      </c>
    </row>
    <row r="192" spans="1:9" x14ac:dyDescent="0.35">
      <c r="A192" s="1" t="s">
        <v>360</v>
      </c>
      <c r="B192" s="1" t="s">
        <v>354</v>
      </c>
      <c r="C192" s="1" t="s">
        <v>1</v>
      </c>
      <c r="D192" s="1">
        <v>651484094.82855725</v>
      </c>
      <c r="E192" s="1">
        <v>0</v>
      </c>
      <c r="F192" s="1">
        <v>0</v>
      </c>
      <c r="G192" s="1">
        <v>219200.037803221</v>
      </c>
      <c r="H192" s="1">
        <v>35952148.204374783</v>
      </c>
      <c r="I192" s="1" t="s">
        <v>110</v>
      </c>
    </row>
    <row r="193" spans="1:9" x14ac:dyDescent="0.35">
      <c r="A193" s="1" t="s">
        <v>360</v>
      </c>
      <c r="B193" s="1" t="s">
        <v>354</v>
      </c>
      <c r="C193" s="1" t="s">
        <v>51</v>
      </c>
      <c r="D193" s="1">
        <v>31273042.169857811</v>
      </c>
      <c r="E193" s="1">
        <v>0</v>
      </c>
      <c r="F193" s="1">
        <v>0</v>
      </c>
      <c r="G193" s="1">
        <v>0</v>
      </c>
      <c r="H193" s="1">
        <v>1.2603117708150381E-2</v>
      </c>
      <c r="I193" s="1" t="s">
        <v>110</v>
      </c>
    </row>
    <row r="194" spans="1:9" x14ac:dyDescent="0.35">
      <c r="A194" s="1" t="s">
        <v>359</v>
      </c>
      <c r="B194" s="1" t="s">
        <v>356</v>
      </c>
      <c r="C194" s="1" t="s">
        <v>124</v>
      </c>
      <c r="D194" s="1">
        <v>2389879962.4559498</v>
      </c>
      <c r="E194" s="1">
        <v>0</v>
      </c>
      <c r="F194" s="1">
        <v>525516929.9510957</v>
      </c>
      <c r="G194" s="1">
        <v>298196207.0380106</v>
      </c>
      <c r="H194" s="1">
        <v>150010012.6902183</v>
      </c>
      <c r="I194" s="1" t="s">
        <v>110</v>
      </c>
    </row>
    <row r="195" spans="1:9" x14ac:dyDescent="0.35">
      <c r="A195" s="1" t="s">
        <v>359</v>
      </c>
      <c r="B195" s="1" t="s">
        <v>356</v>
      </c>
      <c r="C195" s="1" t="s">
        <v>27</v>
      </c>
      <c r="D195" s="1">
        <v>246400018.62908599</v>
      </c>
      <c r="E195" s="1">
        <v>0</v>
      </c>
      <c r="F195" s="1">
        <v>0</v>
      </c>
      <c r="G195" s="1">
        <v>0</v>
      </c>
      <c r="H195" s="1">
        <v>10898.43360176434</v>
      </c>
      <c r="I195" s="1" t="s">
        <v>110</v>
      </c>
    </row>
    <row r="196" spans="1:9" x14ac:dyDescent="0.35">
      <c r="A196" s="1" t="s">
        <v>359</v>
      </c>
      <c r="B196" s="1" t="s">
        <v>356</v>
      </c>
      <c r="C196" s="1" t="s">
        <v>29</v>
      </c>
      <c r="D196" s="1">
        <v>186533.66881313821</v>
      </c>
      <c r="E196" s="1">
        <v>0</v>
      </c>
      <c r="F196" s="1">
        <v>0</v>
      </c>
      <c r="G196" s="1">
        <v>0</v>
      </c>
      <c r="H196" s="1">
        <v>9061.3078000898731</v>
      </c>
      <c r="I196" s="1" t="s">
        <v>110</v>
      </c>
    </row>
    <row r="197" spans="1:9" x14ac:dyDescent="0.35">
      <c r="A197" s="1" t="s">
        <v>359</v>
      </c>
      <c r="B197" s="1" t="s">
        <v>356</v>
      </c>
      <c r="C197" s="1" t="s">
        <v>30</v>
      </c>
      <c r="D197" s="1">
        <v>2338055669.249052</v>
      </c>
      <c r="E197" s="1">
        <v>0</v>
      </c>
      <c r="F197" s="1">
        <v>0</v>
      </c>
      <c r="G197" s="1">
        <v>8087910.4958966002</v>
      </c>
      <c r="H197" s="1">
        <v>26864561.410654102</v>
      </c>
      <c r="I197" s="1" t="s">
        <v>110</v>
      </c>
    </row>
    <row r="198" spans="1:9" x14ac:dyDescent="0.35">
      <c r="A198" s="1" t="s">
        <v>359</v>
      </c>
      <c r="B198" s="1" t="s">
        <v>356</v>
      </c>
      <c r="C198" s="1" t="s">
        <v>4</v>
      </c>
      <c r="D198" s="1">
        <v>5540879.8592107594</v>
      </c>
      <c r="E198" s="1">
        <v>282857.25520245527</v>
      </c>
      <c r="F198" s="1">
        <v>0</v>
      </c>
      <c r="G198" s="1">
        <v>645677.48808513221</v>
      </c>
      <c r="H198" s="1">
        <v>563511.87042004359</v>
      </c>
      <c r="I198" s="1" t="s">
        <v>110</v>
      </c>
    </row>
    <row r="199" spans="1:9" x14ac:dyDescent="0.35">
      <c r="A199" s="1" t="s">
        <v>359</v>
      </c>
      <c r="B199" s="1" t="s">
        <v>356</v>
      </c>
      <c r="C199" s="1" t="s">
        <v>0</v>
      </c>
      <c r="D199" s="1">
        <v>645526510.69000745</v>
      </c>
      <c r="E199" s="1">
        <v>5353084.5286753448</v>
      </c>
      <c r="F199" s="1">
        <v>231596545.19303751</v>
      </c>
      <c r="G199" s="1">
        <v>15535821.335899301</v>
      </c>
      <c r="H199" s="1">
        <v>33335169.496987671</v>
      </c>
      <c r="I199" s="1" t="s">
        <v>110</v>
      </c>
    </row>
    <row r="200" spans="1:9" x14ac:dyDescent="0.35">
      <c r="A200" s="1" t="s">
        <v>359</v>
      </c>
      <c r="B200" s="1" t="s">
        <v>356</v>
      </c>
      <c r="C200" s="1" t="s">
        <v>32</v>
      </c>
      <c r="D200" s="1">
        <v>55148.796903750917</v>
      </c>
      <c r="E200" s="1">
        <v>0</v>
      </c>
      <c r="F200" s="1">
        <v>0</v>
      </c>
      <c r="G200" s="1">
        <v>55255.082517918127</v>
      </c>
      <c r="H200" s="1">
        <v>52586.718749813721</v>
      </c>
      <c r="I200" s="1" t="s">
        <v>110</v>
      </c>
    </row>
    <row r="201" spans="1:9" x14ac:dyDescent="0.35">
      <c r="A201" s="1" t="s">
        <v>359</v>
      </c>
      <c r="B201" s="1" t="s">
        <v>356</v>
      </c>
      <c r="C201" s="1" t="s">
        <v>33</v>
      </c>
      <c r="D201" s="1">
        <v>35995.953214118097</v>
      </c>
      <c r="E201" s="1">
        <v>0</v>
      </c>
      <c r="F201" s="1">
        <v>0</v>
      </c>
      <c r="G201" s="1">
        <v>0</v>
      </c>
      <c r="H201" s="1">
        <v>848252.99048120307</v>
      </c>
      <c r="I201" s="1" t="s">
        <v>110</v>
      </c>
    </row>
    <row r="202" spans="1:9" x14ac:dyDescent="0.35">
      <c r="A202" s="1" t="s">
        <v>359</v>
      </c>
      <c r="B202" s="1" t="s">
        <v>356</v>
      </c>
      <c r="C202" s="1" t="s">
        <v>34</v>
      </c>
      <c r="D202" s="1">
        <v>20865.432934340872</v>
      </c>
      <c r="E202" s="1">
        <v>0</v>
      </c>
      <c r="F202" s="1">
        <v>0</v>
      </c>
      <c r="G202" s="1">
        <v>0</v>
      </c>
      <c r="H202" s="1">
        <v>116540.4706413558</v>
      </c>
      <c r="I202" s="1" t="s">
        <v>110</v>
      </c>
    </row>
    <row r="203" spans="1:9" x14ac:dyDescent="0.35">
      <c r="A203" s="1" t="s">
        <v>359</v>
      </c>
      <c r="B203" s="1" t="s">
        <v>356</v>
      </c>
      <c r="C203" s="1" t="s">
        <v>36</v>
      </c>
      <c r="D203" s="1">
        <v>5059.5235977996499</v>
      </c>
      <c r="E203" s="1">
        <v>0</v>
      </c>
      <c r="F203" s="1">
        <v>0</v>
      </c>
      <c r="G203" s="1">
        <v>0</v>
      </c>
      <c r="H203" s="1">
        <v>259869.25232232001</v>
      </c>
      <c r="I203" s="1" t="s">
        <v>110</v>
      </c>
    </row>
    <row r="204" spans="1:9" x14ac:dyDescent="0.35">
      <c r="A204" s="1" t="s">
        <v>359</v>
      </c>
      <c r="B204" s="1" t="s">
        <v>356</v>
      </c>
      <c r="C204" s="1" t="s">
        <v>37</v>
      </c>
      <c r="D204" s="1">
        <v>55899.850169610989</v>
      </c>
      <c r="E204" s="1">
        <v>0</v>
      </c>
      <c r="F204" s="1">
        <v>0</v>
      </c>
      <c r="G204" s="1">
        <v>0</v>
      </c>
      <c r="H204" s="1">
        <v>14383.09333184798</v>
      </c>
      <c r="I204" s="1" t="s">
        <v>110</v>
      </c>
    </row>
    <row r="205" spans="1:9" x14ac:dyDescent="0.35">
      <c r="A205" s="1" t="s">
        <v>359</v>
      </c>
      <c r="B205" s="1" t="s">
        <v>356</v>
      </c>
      <c r="C205" s="1" t="s">
        <v>10</v>
      </c>
      <c r="D205" s="1">
        <v>63494103136.263519</v>
      </c>
      <c r="E205" s="1">
        <v>0</v>
      </c>
      <c r="F205" s="1">
        <v>0</v>
      </c>
      <c r="G205" s="1">
        <v>3128284674.0399499</v>
      </c>
      <c r="H205" s="1">
        <v>2570103624.2156949</v>
      </c>
      <c r="I205" s="1" t="s">
        <v>110</v>
      </c>
    </row>
    <row r="206" spans="1:9" x14ac:dyDescent="0.35">
      <c r="A206" s="1" t="s">
        <v>359</v>
      </c>
      <c r="B206" s="1" t="s">
        <v>356</v>
      </c>
      <c r="C206" s="1" t="s">
        <v>38</v>
      </c>
      <c r="D206" s="1">
        <v>210707652.18745431</v>
      </c>
      <c r="E206" s="1">
        <v>0</v>
      </c>
      <c r="F206" s="1">
        <v>0</v>
      </c>
      <c r="G206" s="1">
        <v>1071876.212613764</v>
      </c>
      <c r="H206" s="1">
        <v>669911.04133120715</v>
      </c>
      <c r="I206" s="1" t="s">
        <v>110</v>
      </c>
    </row>
    <row r="207" spans="1:9" x14ac:dyDescent="0.35">
      <c r="A207" s="1" t="s">
        <v>359</v>
      </c>
      <c r="B207" s="1" t="s">
        <v>356</v>
      </c>
      <c r="C207" s="1" t="s">
        <v>17</v>
      </c>
      <c r="D207" s="1">
        <v>1481252.1555020411</v>
      </c>
      <c r="E207" s="1">
        <v>915528.90677966096</v>
      </c>
      <c r="F207" s="1">
        <v>0</v>
      </c>
      <c r="G207" s="1">
        <v>16581388.27410082</v>
      </c>
      <c r="H207" s="1">
        <v>0</v>
      </c>
      <c r="I207" s="1" t="s">
        <v>110</v>
      </c>
    </row>
    <row r="208" spans="1:9" x14ac:dyDescent="0.35">
      <c r="A208" s="1" t="s">
        <v>359</v>
      </c>
      <c r="B208" s="1" t="s">
        <v>356</v>
      </c>
      <c r="C208" s="1" t="s">
        <v>21</v>
      </c>
      <c r="D208" s="1">
        <v>1294110151.584718</v>
      </c>
      <c r="E208" s="1">
        <v>139458.82329165249</v>
      </c>
      <c r="F208" s="1">
        <v>0</v>
      </c>
      <c r="G208" s="1">
        <v>4753920.5808137236</v>
      </c>
      <c r="H208" s="1">
        <v>8098411.1258867709</v>
      </c>
      <c r="I208" s="1" t="s">
        <v>110</v>
      </c>
    </row>
    <row r="209" spans="1:9" x14ac:dyDescent="0.35">
      <c r="A209" s="1" t="s">
        <v>359</v>
      </c>
      <c r="B209" s="1" t="s">
        <v>356</v>
      </c>
      <c r="C209" s="1" t="s">
        <v>39</v>
      </c>
      <c r="D209" s="1">
        <v>19604679.41809858</v>
      </c>
      <c r="E209" s="1">
        <v>0</v>
      </c>
      <c r="F209" s="1">
        <v>0</v>
      </c>
      <c r="G209" s="1">
        <v>0</v>
      </c>
      <c r="H209" s="1">
        <v>2115459.6101214602</v>
      </c>
      <c r="I209" s="1" t="s">
        <v>110</v>
      </c>
    </row>
    <row r="210" spans="1:9" x14ac:dyDescent="0.35">
      <c r="A210" s="1" t="s">
        <v>359</v>
      </c>
      <c r="B210" s="1" t="s">
        <v>356</v>
      </c>
      <c r="C210" s="1" t="s">
        <v>40</v>
      </c>
      <c r="D210" s="1">
        <v>2117159.4955477668</v>
      </c>
      <c r="E210" s="1">
        <v>0</v>
      </c>
      <c r="F210" s="1">
        <v>0</v>
      </c>
      <c r="G210" s="1">
        <v>442412.39846720663</v>
      </c>
      <c r="H210" s="1">
        <v>499017.7165086164</v>
      </c>
      <c r="I210" s="1" t="s">
        <v>110</v>
      </c>
    </row>
    <row r="211" spans="1:9" x14ac:dyDescent="0.35">
      <c r="A211" s="1" t="s">
        <v>359</v>
      </c>
      <c r="B211" s="1" t="s">
        <v>356</v>
      </c>
      <c r="C211" s="1" t="s">
        <v>3</v>
      </c>
      <c r="D211" s="1">
        <v>90152858.621901959</v>
      </c>
      <c r="E211" s="1">
        <v>629781.98507426109</v>
      </c>
      <c r="F211" s="1">
        <v>0</v>
      </c>
      <c r="G211" s="1">
        <v>2454512.785010397</v>
      </c>
      <c r="H211" s="1">
        <v>9874838.7853313852</v>
      </c>
      <c r="I211" s="1" t="s">
        <v>110</v>
      </c>
    </row>
    <row r="212" spans="1:9" x14ac:dyDescent="0.35">
      <c r="A212" s="1" t="s">
        <v>359</v>
      </c>
      <c r="B212" s="1" t="s">
        <v>356</v>
      </c>
      <c r="C212" s="1" t="s">
        <v>41</v>
      </c>
      <c r="D212" s="1">
        <v>4343799.7252244409</v>
      </c>
      <c r="E212" s="1">
        <v>0</v>
      </c>
      <c r="F212" s="1">
        <v>0</v>
      </c>
      <c r="G212" s="1">
        <v>0</v>
      </c>
      <c r="H212" s="1">
        <v>47335.259813630168</v>
      </c>
      <c r="I212" s="1" t="s">
        <v>110</v>
      </c>
    </row>
    <row r="213" spans="1:9" x14ac:dyDescent="0.35">
      <c r="A213" s="1" t="s">
        <v>359</v>
      </c>
      <c r="B213" s="1" t="s">
        <v>356</v>
      </c>
      <c r="C213" s="1" t="s">
        <v>42</v>
      </c>
      <c r="D213" s="1">
        <v>649693.73230325337</v>
      </c>
      <c r="E213" s="1">
        <v>0</v>
      </c>
      <c r="F213" s="1">
        <v>0</v>
      </c>
      <c r="G213" s="1">
        <v>684.22935454162064</v>
      </c>
      <c r="H213" s="1">
        <v>83994.269093662631</v>
      </c>
      <c r="I213" s="1" t="s">
        <v>110</v>
      </c>
    </row>
    <row r="214" spans="1:9" x14ac:dyDescent="0.35">
      <c r="A214" s="1" t="s">
        <v>359</v>
      </c>
      <c r="B214" s="1" t="s">
        <v>356</v>
      </c>
      <c r="C214" s="1" t="s">
        <v>43</v>
      </c>
      <c r="D214" s="1">
        <v>422412.62535633083</v>
      </c>
      <c r="E214" s="1">
        <v>0</v>
      </c>
      <c r="F214" s="1">
        <v>0</v>
      </c>
      <c r="G214" s="1">
        <v>0</v>
      </c>
      <c r="H214" s="1">
        <v>144422.00261629501</v>
      </c>
      <c r="I214" s="1" t="s">
        <v>110</v>
      </c>
    </row>
    <row r="215" spans="1:9" x14ac:dyDescent="0.35">
      <c r="A215" s="1" t="s">
        <v>359</v>
      </c>
      <c r="B215" s="1" t="s">
        <v>356</v>
      </c>
      <c r="C215" s="1" t="s">
        <v>22</v>
      </c>
      <c r="D215" s="1">
        <v>204434908.81667951</v>
      </c>
      <c r="E215" s="1">
        <v>129017.1701766304</v>
      </c>
      <c r="F215" s="1">
        <v>0</v>
      </c>
      <c r="G215" s="1">
        <v>0</v>
      </c>
      <c r="H215" s="1">
        <v>10108101.220208559</v>
      </c>
      <c r="I215" s="1" t="s">
        <v>110</v>
      </c>
    </row>
    <row r="216" spans="1:9" x14ac:dyDescent="0.35">
      <c r="A216" s="1" t="s">
        <v>359</v>
      </c>
      <c r="B216" s="1" t="s">
        <v>356</v>
      </c>
      <c r="C216" s="1" t="s">
        <v>44</v>
      </c>
      <c r="D216" s="1">
        <v>1630768.723976827</v>
      </c>
      <c r="E216" s="1">
        <v>0</v>
      </c>
      <c r="F216" s="1">
        <v>0</v>
      </c>
      <c r="G216" s="1">
        <v>0</v>
      </c>
      <c r="H216" s="1">
        <v>61835.509687106547</v>
      </c>
      <c r="I216" s="1" t="s">
        <v>110</v>
      </c>
    </row>
    <row r="217" spans="1:9" x14ac:dyDescent="0.35">
      <c r="A217" s="1" t="s">
        <v>359</v>
      </c>
      <c r="B217" s="1" t="s">
        <v>356</v>
      </c>
      <c r="C217" s="1" t="s">
        <v>45</v>
      </c>
      <c r="D217" s="1">
        <v>98624.495388115451</v>
      </c>
      <c r="E217" s="1">
        <v>0</v>
      </c>
      <c r="F217" s="1">
        <v>0</v>
      </c>
      <c r="G217" s="1">
        <v>0</v>
      </c>
      <c r="H217" s="1">
        <v>2641.008375037221</v>
      </c>
      <c r="I217" s="1" t="s">
        <v>110</v>
      </c>
    </row>
    <row r="218" spans="1:9" x14ac:dyDescent="0.35">
      <c r="A218" s="1" t="s">
        <v>359</v>
      </c>
      <c r="B218" s="1" t="s">
        <v>356</v>
      </c>
      <c r="C218" s="1" t="s">
        <v>46</v>
      </c>
      <c r="D218" s="1">
        <v>29684.485785272951</v>
      </c>
      <c r="E218" s="1">
        <v>0</v>
      </c>
      <c r="F218" s="1">
        <v>0</v>
      </c>
      <c r="G218" s="1">
        <v>0</v>
      </c>
      <c r="H218" s="1">
        <v>119452.479062739</v>
      </c>
      <c r="I218" s="1" t="s">
        <v>110</v>
      </c>
    </row>
    <row r="219" spans="1:9" x14ac:dyDescent="0.35">
      <c r="A219" s="1" t="s">
        <v>359</v>
      </c>
      <c r="B219" s="1" t="s">
        <v>356</v>
      </c>
      <c r="C219" s="1" t="s">
        <v>47</v>
      </c>
      <c r="D219" s="1">
        <v>18164.440578677011</v>
      </c>
      <c r="E219" s="1">
        <v>0</v>
      </c>
      <c r="F219" s="1">
        <v>0</v>
      </c>
      <c r="G219" s="1">
        <v>0</v>
      </c>
      <c r="H219" s="1">
        <v>16517.339426088911</v>
      </c>
      <c r="I219" s="1" t="s">
        <v>110</v>
      </c>
    </row>
    <row r="220" spans="1:9" x14ac:dyDescent="0.35">
      <c r="A220" s="1" t="s">
        <v>359</v>
      </c>
      <c r="B220" s="1" t="s">
        <v>356</v>
      </c>
      <c r="C220" s="1" t="s">
        <v>48</v>
      </c>
      <c r="D220" s="1">
        <v>5813410.0551328557</v>
      </c>
      <c r="E220" s="1">
        <v>0</v>
      </c>
      <c r="F220" s="1">
        <v>0</v>
      </c>
      <c r="G220" s="1">
        <v>0</v>
      </c>
      <c r="H220" s="1">
        <v>718852.53098760103</v>
      </c>
      <c r="I220" s="1" t="s">
        <v>110</v>
      </c>
    </row>
    <row r="221" spans="1:9" x14ac:dyDescent="0.35">
      <c r="A221" s="1" t="s">
        <v>359</v>
      </c>
      <c r="B221" s="1" t="s">
        <v>356</v>
      </c>
      <c r="C221" s="1" t="s">
        <v>49</v>
      </c>
      <c r="D221" s="1">
        <v>21639497.809766211</v>
      </c>
      <c r="E221" s="1">
        <v>0</v>
      </c>
      <c r="F221" s="1">
        <v>0</v>
      </c>
      <c r="G221" s="1">
        <v>0</v>
      </c>
      <c r="H221" s="1">
        <v>24127.16503734362</v>
      </c>
      <c r="I221" s="1" t="s">
        <v>110</v>
      </c>
    </row>
    <row r="222" spans="1:9" x14ac:dyDescent="0.35">
      <c r="A222" s="1" t="s">
        <v>359</v>
      </c>
      <c r="B222" s="1" t="s">
        <v>356</v>
      </c>
      <c r="C222" s="1" t="s">
        <v>23</v>
      </c>
      <c r="D222" s="1">
        <v>7472110.7642049827</v>
      </c>
      <c r="E222" s="1">
        <v>3912516.2096774192</v>
      </c>
      <c r="F222" s="1">
        <v>0</v>
      </c>
      <c r="G222" s="1">
        <v>0</v>
      </c>
      <c r="H222" s="1">
        <v>4783.0582258064514</v>
      </c>
      <c r="I222" s="1" t="s">
        <v>110</v>
      </c>
    </row>
    <row r="223" spans="1:9" x14ac:dyDescent="0.35">
      <c r="A223" s="1" t="s">
        <v>359</v>
      </c>
      <c r="B223" s="1" t="s">
        <v>356</v>
      </c>
      <c r="C223" s="1" t="s">
        <v>50</v>
      </c>
      <c r="D223" s="1">
        <v>407658.46441215178</v>
      </c>
      <c r="E223" s="1">
        <v>0</v>
      </c>
      <c r="F223" s="1">
        <v>0</v>
      </c>
      <c r="G223" s="1">
        <v>0</v>
      </c>
      <c r="H223" s="1">
        <v>2381.7248503815922</v>
      </c>
      <c r="I223" s="1" t="s">
        <v>110</v>
      </c>
    </row>
    <row r="224" spans="1:9" x14ac:dyDescent="0.35">
      <c r="A224" s="1" t="s">
        <v>359</v>
      </c>
      <c r="B224" s="1" t="s">
        <v>356</v>
      </c>
      <c r="C224" s="1" t="s">
        <v>1</v>
      </c>
      <c r="D224" s="1">
        <v>651500560.45910251</v>
      </c>
      <c r="E224" s="1">
        <v>0</v>
      </c>
      <c r="F224" s="1">
        <v>0</v>
      </c>
      <c r="G224" s="1">
        <v>370786.0014911794</v>
      </c>
      <c r="H224" s="1">
        <v>29233413.389683139</v>
      </c>
      <c r="I224" s="1" t="s">
        <v>110</v>
      </c>
    </row>
    <row r="225" spans="1:9" x14ac:dyDescent="0.35">
      <c r="A225" s="1" t="s">
        <v>359</v>
      </c>
      <c r="B225" s="1" t="s">
        <v>356</v>
      </c>
      <c r="C225" s="1" t="s">
        <v>51</v>
      </c>
      <c r="D225" s="1">
        <v>40488585.231759317</v>
      </c>
      <c r="E225" s="1">
        <v>0</v>
      </c>
      <c r="F225" s="1">
        <v>0</v>
      </c>
      <c r="G225" s="1">
        <v>0</v>
      </c>
      <c r="H225" s="1">
        <v>53554.761712040658</v>
      </c>
      <c r="I225" s="1" t="s">
        <v>110</v>
      </c>
    </row>
    <row r="226" spans="1:9" x14ac:dyDescent="0.35">
      <c r="A226" s="1" t="s">
        <v>360</v>
      </c>
      <c r="B226" s="1" t="s">
        <v>356</v>
      </c>
      <c r="C226" s="1" t="s">
        <v>124</v>
      </c>
      <c r="D226" s="1">
        <v>2389879962.4559498</v>
      </c>
      <c r="E226" s="1">
        <v>0</v>
      </c>
      <c r="F226" s="1">
        <v>612270036.34291673</v>
      </c>
      <c r="G226" s="1">
        <v>300215669.95179808</v>
      </c>
      <c r="H226" s="1">
        <v>71513946.280544594</v>
      </c>
      <c r="I226" s="1" t="s">
        <v>110</v>
      </c>
    </row>
    <row r="227" spans="1:9" x14ac:dyDescent="0.35">
      <c r="A227" s="1" t="s">
        <v>360</v>
      </c>
      <c r="B227" s="1" t="s">
        <v>356</v>
      </c>
      <c r="C227" s="1" t="s">
        <v>27</v>
      </c>
      <c r="D227" s="1">
        <v>246400050.5603385</v>
      </c>
      <c r="E227" s="1">
        <v>0</v>
      </c>
      <c r="F227" s="1">
        <v>0</v>
      </c>
      <c r="G227" s="1">
        <v>0</v>
      </c>
      <c r="H227" s="1">
        <v>2194.7574618091439</v>
      </c>
      <c r="I227" s="1" t="s">
        <v>110</v>
      </c>
    </row>
    <row r="228" spans="1:9" x14ac:dyDescent="0.35">
      <c r="A228" s="1" t="s">
        <v>360</v>
      </c>
      <c r="B228" s="1" t="s">
        <v>356</v>
      </c>
      <c r="C228" s="1" t="s">
        <v>29</v>
      </c>
      <c r="D228" s="1">
        <v>186533.66881313821</v>
      </c>
      <c r="E228" s="1">
        <v>0</v>
      </c>
      <c r="F228" s="1">
        <v>0</v>
      </c>
      <c r="G228" s="1">
        <v>0</v>
      </c>
      <c r="H228" s="1">
        <v>467.76444598872177</v>
      </c>
      <c r="I228" s="1" t="s">
        <v>110</v>
      </c>
    </row>
    <row r="229" spans="1:9" x14ac:dyDescent="0.35">
      <c r="A229" s="1" t="s">
        <v>360</v>
      </c>
      <c r="B229" s="1" t="s">
        <v>356</v>
      </c>
      <c r="C229" s="1" t="s">
        <v>30</v>
      </c>
      <c r="D229" s="1">
        <v>2338055669.249052</v>
      </c>
      <c r="E229" s="1">
        <v>0</v>
      </c>
      <c r="F229" s="1">
        <v>0</v>
      </c>
      <c r="G229" s="1">
        <v>8087910.4958966039</v>
      </c>
      <c r="H229" s="1">
        <v>23122195.178373579</v>
      </c>
      <c r="I229" s="1" t="s">
        <v>110</v>
      </c>
    </row>
    <row r="230" spans="1:9" x14ac:dyDescent="0.35">
      <c r="A230" s="1" t="s">
        <v>360</v>
      </c>
      <c r="B230" s="1" t="s">
        <v>356</v>
      </c>
      <c r="C230" s="1" t="s">
        <v>4</v>
      </c>
      <c r="D230" s="1">
        <v>5540954.9525586832</v>
      </c>
      <c r="E230" s="1">
        <v>282857.25520245527</v>
      </c>
      <c r="F230" s="1">
        <v>0</v>
      </c>
      <c r="G230" s="1">
        <v>2958371.8206969141</v>
      </c>
      <c r="H230" s="1">
        <v>1199523.4492622521</v>
      </c>
      <c r="I230" s="1" t="s">
        <v>110</v>
      </c>
    </row>
    <row r="231" spans="1:9" x14ac:dyDescent="0.35">
      <c r="A231" s="1" t="s">
        <v>360</v>
      </c>
      <c r="B231" s="1" t="s">
        <v>356</v>
      </c>
      <c r="C231" s="1" t="s">
        <v>0</v>
      </c>
      <c r="D231" s="1">
        <v>645526510.69000745</v>
      </c>
      <c r="E231" s="1">
        <v>5353084.5286753448</v>
      </c>
      <c r="F231" s="1">
        <v>61801792.371186823</v>
      </c>
      <c r="G231" s="1">
        <v>10094703.239282141</v>
      </c>
      <c r="H231" s="1">
        <v>25213159.044744689</v>
      </c>
      <c r="I231" s="1" t="s">
        <v>110</v>
      </c>
    </row>
    <row r="232" spans="1:9" x14ac:dyDescent="0.35">
      <c r="A232" s="1" t="s">
        <v>360</v>
      </c>
      <c r="B232" s="1" t="s">
        <v>356</v>
      </c>
      <c r="C232" s="1" t="s">
        <v>32</v>
      </c>
      <c r="D232" s="1">
        <v>55148.796903750917</v>
      </c>
      <c r="E232" s="1">
        <v>0</v>
      </c>
      <c r="F232" s="1">
        <v>0</v>
      </c>
      <c r="G232" s="1">
        <v>31059.153195346062</v>
      </c>
      <c r="H232" s="1">
        <v>24378.834188238659</v>
      </c>
      <c r="I232" s="1" t="s">
        <v>110</v>
      </c>
    </row>
    <row r="233" spans="1:9" x14ac:dyDescent="0.35">
      <c r="A233" s="1" t="s">
        <v>360</v>
      </c>
      <c r="B233" s="1" t="s">
        <v>356</v>
      </c>
      <c r="C233" s="1" t="s">
        <v>33</v>
      </c>
      <c r="D233" s="1">
        <v>35995.953214118097</v>
      </c>
      <c r="E233" s="1">
        <v>0</v>
      </c>
      <c r="F233" s="1">
        <v>0</v>
      </c>
      <c r="G233" s="1">
        <v>0</v>
      </c>
      <c r="H233" s="1">
        <v>6.14815544433551E-3</v>
      </c>
      <c r="I233" s="1" t="s">
        <v>110</v>
      </c>
    </row>
    <row r="234" spans="1:9" x14ac:dyDescent="0.35">
      <c r="A234" s="1" t="s">
        <v>360</v>
      </c>
      <c r="B234" s="1" t="s">
        <v>356</v>
      </c>
      <c r="C234" s="1" t="s">
        <v>34</v>
      </c>
      <c r="D234" s="1">
        <v>20865.432934340872</v>
      </c>
      <c r="E234" s="1">
        <v>0</v>
      </c>
      <c r="F234" s="1">
        <v>0</v>
      </c>
      <c r="G234" s="1">
        <v>0</v>
      </c>
      <c r="H234" s="1">
        <v>141224.49985300921</v>
      </c>
      <c r="I234" s="1" t="s">
        <v>110</v>
      </c>
    </row>
    <row r="235" spans="1:9" x14ac:dyDescent="0.35">
      <c r="A235" s="1" t="s">
        <v>360</v>
      </c>
      <c r="B235" s="1" t="s">
        <v>356</v>
      </c>
      <c r="C235" s="1" t="s">
        <v>36</v>
      </c>
      <c r="D235" s="1">
        <v>5059.5235977996499</v>
      </c>
      <c r="E235" s="1">
        <v>0</v>
      </c>
      <c r="F235" s="1">
        <v>0</v>
      </c>
      <c r="G235" s="1">
        <v>0</v>
      </c>
      <c r="H235" s="1">
        <v>0</v>
      </c>
      <c r="I235" s="1" t="s">
        <v>110</v>
      </c>
    </row>
    <row r="236" spans="1:9" x14ac:dyDescent="0.35">
      <c r="A236" s="1" t="s">
        <v>360</v>
      </c>
      <c r="B236" s="1" t="s">
        <v>356</v>
      </c>
      <c r="C236" s="1" t="s">
        <v>37</v>
      </c>
      <c r="D236" s="1">
        <v>55899.850169610989</v>
      </c>
      <c r="E236" s="1">
        <v>0</v>
      </c>
      <c r="F236" s="1">
        <v>0</v>
      </c>
      <c r="G236" s="1">
        <v>0</v>
      </c>
      <c r="H236" s="1">
        <v>259.57316514378459</v>
      </c>
      <c r="I236" s="1" t="s">
        <v>110</v>
      </c>
    </row>
    <row r="237" spans="1:9" x14ac:dyDescent="0.35">
      <c r="A237" s="1" t="s">
        <v>360</v>
      </c>
      <c r="B237" s="1" t="s">
        <v>356</v>
      </c>
      <c r="C237" s="1" t="s">
        <v>10</v>
      </c>
      <c r="D237" s="1">
        <v>63494103136.263519</v>
      </c>
      <c r="E237" s="1">
        <v>0</v>
      </c>
      <c r="F237" s="1">
        <v>0</v>
      </c>
      <c r="G237" s="1">
        <v>3128284674.0399561</v>
      </c>
      <c r="H237" s="1">
        <v>2068154409.3058751</v>
      </c>
      <c r="I237" s="1" t="s">
        <v>110</v>
      </c>
    </row>
    <row r="238" spans="1:9" x14ac:dyDescent="0.35">
      <c r="A238" s="1" t="s">
        <v>360</v>
      </c>
      <c r="B238" s="1" t="s">
        <v>356</v>
      </c>
      <c r="C238" s="1" t="s">
        <v>38</v>
      </c>
      <c r="D238" s="1">
        <v>210707652.18745431</v>
      </c>
      <c r="E238" s="1">
        <v>0</v>
      </c>
      <c r="F238" s="1">
        <v>0</v>
      </c>
      <c r="G238" s="1">
        <v>1071876.2126137649</v>
      </c>
      <c r="H238" s="1">
        <v>389870.87437948381</v>
      </c>
      <c r="I238" s="1" t="s">
        <v>110</v>
      </c>
    </row>
    <row r="239" spans="1:9" x14ac:dyDescent="0.35">
      <c r="A239" s="1" t="s">
        <v>360</v>
      </c>
      <c r="B239" s="1" t="s">
        <v>356</v>
      </c>
      <c r="C239" s="1" t="s">
        <v>17</v>
      </c>
      <c r="D239" s="1">
        <v>1481252.1555020411</v>
      </c>
      <c r="E239" s="1">
        <v>915528.90677966096</v>
      </c>
      <c r="F239" s="1">
        <v>0</v>
      </c>
      <c r="G239" s="1">
        <v>13594455.650217529</v>
      </c>
      <c r="H239" s="1">
        <v>0</v>
      </c>
      <c r="I239" s="1" t="s">
        <v>110</v>
      </c>
    </row>
    <row r="240" spans="1:9" x14ac:dyDescent="0.35">
      <c r="A240" s="1" t="s">
        <v>360</v>
      </c>
      <c r="B240" s="1" t="s">
        <v>356</v>
      </c>
      <c r="C240" s="1" t="s">
        <v>21</v>
      </c>
      <c r="D240" s="1">
        <v>1294110151.584718</v>
      </c>
      <c r="E240" s="1">
        <v>139458.82329165249</v>
      </c>
      <c r="F240" s="1">
        <v>0</v>
      </c>
      <c r="G240" s="1">
        <v>6987037.5354552809</v>
      </c>
      <c r="H240" s="1">
        <v>13037750.02992047</v>
      </c>
      <c r="I240" s="1" t="s">
        <v>110</v>
      </c>
    </row>
    <row r="241" spans="1:9" x14ac:dyDescent="0.35">
      <c r="A241" s="1" t="s">
        <v>360</v>
      </c>
      <c r="B241" s="1" t="s">
        <v>356</v>
      </c>
      <c r="C241" s="1" t="s">
        <v>39</v>
      </c>
      <c r="D241" s="1">
        <v>19604679.41809858</v>
      </c>
      <c r="E241" s="1">
        <v>0</v>
      </c>
      <c r="F241" s="1">
        <v>0</v>
      </c>
      <c r="G241" s="1">
        <v>0</v>
      </c>
      <c r="H241" s="1">
        <v>1937731.2852405501</v>
      </c>
      <c r="I241" s="1" t="s">
        <v>110</v>
      </c>
    </row>
    <row r="242" spans="1:9" x14ac:dyDescent="0.35">
      <c r="A242" s="1" t="s">
        <v>360</v>
      </c>
      <c r="B242" s="1" t="s">
        <v>356</v>
      </c>
      <c r="C242" s="1" t="s">
        <v>40</v>
      </c>
      <c r="D242" s="1">
        <v>2117159.4955477668</v>
      </c>
      <c r="E242" s="1">
        <v>0</v>
      </c>
      <c r="F242" s="1">
        <v>0</v>
      </c>
      <c r="G242" s="1">
        <v>248682.18149991069</v>
      </c>
      <c r="H242" s="1">
        <v>176439.45382054581</v>
      </c>
      <c r="I242" s="1" t="s">
        <v>110</v>
      </c>
    </row>
    <row r="243" spans="1:9" x14ac:dyDescent="0.35">
      <c r="A243" s="1" t="s">
        <v>360</v>
      </c>
      <c r="B243" s="1" t="s">
        <v>356</v>
      </c>
      <c r="C243" s="1" t="s">
        <v>3</v>
      </c>
      <c r="D243" s="1">
        <v>90152858.621901959</v>
      </c>
      <c r="E243" s="1">
        <v>629781.98507426109</v>
      </c>
      <c r="F243" s="1">
        <v>0</v>
      </c>
      <c r="G243" s="1">
        <v>7039106.4200656628</v>
      </c>
      <c r="H243" s="1">
        <v>15663207.512870461</v>
      </c>
      <c r="I243" s="1" t="s">
        <v>110</v>
      </c>
    </row>
    <row r="244" spans="1:9" x14ac:dyDescent="0.35">
      <c r="A244" s="1" t="s">
        <v>360</v>
      </c>
      <c r="B244" s="1" t="s">
        <v>356</v>
      </c>
      <c r="C244" s="1" t="s">
        <v>41</v>
      </c>
      <c r="D244" s="1">
        <v>4343799.7252244409</v>
      </c>
      <c r="E244" s="1">
        <v>0</v>
      </c>
      <c r="F244" s="1">
        <v>0</v>
      </c>
      <c r="G244" s="1">
        <v>0</v>
      </c>
      <c r="H244" s="1">
        <v>186587.44219718329</v>
      </c>
      <c r="I244" s="1" t="s">
        <v>110</v>
      </c>
    </row>
    <row r="245" spans="1:9" x14ac:dyDescent="0.35">
      <c r="A245" s="1" t="s">
        <v>360</v>
      </c>
      <c r="B245" s="1" t="s">
        <v>356</v>
      </c>
      <c r="C245" s="1" t="s">
        <v>42</v>
      </c>
      <c r="D245" s="1">
        <v>649693.73230325337</v>
      </c>
      <c r="E245" s="1">
        <v>0</v>
      </c>
      <c r="F245" s="1">
        <v>0</v>
      </c>
      <c r="G245" s="1">
        <v>384.60867987247082</v>
      </c>
      <c r="H245" s="1">
        <v>20380.910154931629</v>
      </c>
      <c r="I245" s="1" t="s">
        <v>110</v>
      </c>
    </row>
    <row r="246" spans="1:9" x14ac:dyDescent="0.35">
      <c r="A246" s="1" t="s">
        <v>360</v>
      </c>
      <c r="B246" s="1" t="s">
        <v>356</v>
      </c>
      <c r="C246" s="1" t="s">
        <v>43</v>
      </c>
      <c r="D246" s="1">
        <v>422412.62535633083</v>
      </c>
      <c r="E246" s="1">
        <v>0</v>
      </c>
      <c r="F246" s="1">
        <v>0</v>
      </c>
      <c r="G246" s="1">
        <v>0</v>
      </c>
      <c r="H246" s="1">
        <v>6.7694718700314376E-6</v>
      </c>
      <c r="I246" s="1" t="s">
        <v>110</v>
      </c>
    </row>
    <row r="247" spans="1:9" x14ac:dyDescent="0.35">
      <c r="A247" s="1" t="s">
        <v>360</v>
      </c>
      <c r="B247" s="1" t="s">
        <v>356</v>
      </c>
      <c r="C247" s="1" t="s">
        <v>22</v>
      </c>
      <c r="D247" s="1">
        <v>204434908.81667951</v>
      </c>
      <c r="E247" s="1">
        <v>129017.1701766304</v>
      </c>
      <c r="F247" s="1">
        <v>0</v>
      </c>
      <c r="G247" s="1">
        <v>0</v>
      </c>
      <c r="H247" s="1">
        <v>4138711.4305138881</v>
      </c>
      <c r="I247" s="1" t="s">
        <v>110</v>
      </c>
    </row>
    <row r="248" spans="1:9" x14ac:dyDescent="0.35">
      <c r="A248" s="1" t="s">
        <v>360</v>
      </c>
      <c r="B248" s="1" t="s">
        <v>356</v>
      </c>
      <c r="C248" s="1" t="s">
        <v>44</v>
      </c>
      <c r="D248" s="1">
        <v>1630768.723976827</v>
      </c>
      <c r="E248" s="1">
        <v>0</v>
      </c>
      <c r="F248" s="1">
        <v>0</v>
      </c>
      <c r="G248" s="1">
        <v>0</v>
      </c>
      <c r="H248" s="1">
        <v>0</v>
      </c>
      <c r="I248" s="1" t="s">
        <v>110</v>
      </c>
    </row>
    <row r="249" spans="1:9" x14ac:dyDescent="0.35">
      <c r="A249" s="1" t="s">
        <v>360</v>
      </c>
      <c r="B249" s="1" t="s">
        <v>356</v>
      </c>
      <c r="C249" s="1" t="s">
        <v>45</v>
      </c>
      <c r="D249" s="1">
        <v>98624.495388115451</v>
      </c>
      <c r="E249" s="1">
        <v>0</v>
      </c>
      <c r="F249" s="1">
        <v>0</v>
      </c>
      <c r="G249" s="1">
        <v>0</v>
      </c>
      <c r="H249" s="1">
        <v>6314.3338999366424</v>
      </c>
      <c r="I249" s="1" t="s">
        <v>110</v>
      </c>
    </row>
    <row r="250" spans="1:9" x14ac:dyDescent="0.35">
      <c r="A250" s="1" t="s">
        <v>360</v>
      </c>
      <c r="B250" s="1" t="s">
        <v>356</v>
      </c>
      <c r="C250" s="1" t="s">
        <v>46</v>
      </c>
      <c r="D250" s="1">
        <v>29684.485785272951</v>
      </c>
      <c r="E250" s="1">
        <v>0</v>
      </c>
      <c r="F250" s="1">
        <v>0</v>
      </c>
      <c r="G250" s="1">
        <v>0</v>
      </c>
      <c r="H250" s="1">
        <v>6921.8340220384634</v>
      </c>
      <c r="I250" s="1" t="s">
        <v>110</v>
      </c>
    </row>
    <row r="251" spans="1:9" x14ac:dyDescent="0.35">
      <c r="A251" s="1" t="s">
        <v>360</v>
      </c>
      <c r="B251" s="1" t="s">
        <v>356</v>
      </c>
      <c r="C251" s="1" t="s">
        <v>47</v>
      </c>
      <c r="D251" s="1">
        <v>18164.440578677011</v>
      </c>
      <c r="E251" s="1">
        <v>0</v>
      </c>
      <c r="F251" s="1">
        <v>0</v>
      </c>
      <c r="G251" s="1">
        <v>0</v>
      </c>
      <c r="H251" s="1">
        <v>3742.4017641519222</v>
      </c>
      <c r="I251" s="1" t="s">
        <v>110</v>
      </c>
    </row>
    <row r="252" spans="1:9" x14ac:dyDescent="0.35">
      <c r="A252" s="1" t="s">
        <v>360</v>
      </c>
      <c r="B252" s="1" t="s">
        <v>356</v>
      </c>
      <c r="C252" s="1" t="s">
        <v>48</v>
      </c>
      <c r="D252" s="1">
        <v>5813410.0551328557</v>
      </c>
      <c r="E252" s="1">
        <v>0</v>
      </c>
      <c r="F252" s="1">
        <v>0</v>
      </c>
      <c r="G252" s="1">
        <v>0</v>
      </c>
      <c r="H252" s="1">
        <v>276153.27549811848</v>
      </c>
      <c r="I252" s="1" t="s">
        <v>110</v>
      </c>
    </row>
    <row r="253" spans="1:9" x14ac:dyDescent="0.35">
      <c r="A253" s="1" t="s">
        <v>360</v>
      </c>
      <c r="B253" s="1" t="s">
        <v>356</v>
      </c>
      <c r="C253" s="1" t="s">
        <v>49</v>
      </c>
      <c r="D253" s="1">
        <v>21639497.809766211</v>
      </c>
      <c r="E253" s="1">
        <v>0</v>
      </c>
      <c r="F253" s="1">
        <v>0</v>
      </c>
      <c r="G253" s="1">
        <v>0</v>
      </c>
      <c r="H253" s="1">
        <v>1705.076031342948</v>
      </c>
      <c r="I253" s="1" t="s">
        <v>110</v>
      </c>
    </row>
    <row r="254" spans="1:9" x14ac:dyDescent="0.35">
      <c r="A254" s="1" t="s">
        <v>360</v>
      </c>
      <c r="B254" s="1" t="s">
        <v>356</v>
      </c>
      <c r="C254" s="1" t="s">
        <v>23</v>
      </c>
      <c r="D254" s="1">
        <v>7472110.7642049827</v>
      </c>
      <c r="E254" s="1">
        <v>3912516.2096774192</v>
      </c>
      <c r="F254" s="1">
        <v>0</v>
      </c>
      <c r="G254" s="1">
        <v>0</v>
      </c>
      <c r="H254" s="1">
        <v>115.8024589778441</v>
      </c>
      <c r="I254" s="1" t="s">
        <v>110</v>
      </c>
    </row>
    <row r="255" spans="1:9" x14ac:dyDescent="0.35">
      <c r="A255" s="1" t="s">
        <v>360</v>
      </c>
      <c r="B255" s="1" t="s">
        <v>356</v>
      </c>
      <c r="C255" s="1" t="s">
        <v>50</v>
      </c>
      <c r="D255" s="1">
        <v>407658.46441215178</v>
      </c>
      <c r="E255" s="1">
        <v>0</v>
      </c>
      <c r="F255" s="1">
        <v>0</v>
      </c>
      <c r="G255" s="1">
        <v>0</v>
      </c>
      <c r="H255" s="1">
        <v>168.317411073947</v>
      </c>
      <c r="I255" s="1" t="s">
        <v>110</v>
      </c>
    </row>
    <row r="256" spans="1:9" x14ac:dyDescent="0.35">
      <c r="A256" s="1" t="s">
        <v>360</v>
      </c>
      <c r="B256" s="1" t="s">
        <v>356</v>
      </c>
      <c r="C256" s="1" t="s">
        <v>1</v>
      </c>
      <c r="D256" s="1">
        <v>651500560.45910251</v>
      </c>
      <c r="E256" s="1">
        <v>0</v>
      </c>
      <c r="F256" s="1">
        <v>0</v>
      </c>
      <c r="G256" s="1">
        <v>370786.00149118091</v>
      </c>
      <c r="H256" s="1">
        <v>26915155.904315419</v>
      </c>
      <c r="I256" s="1" t="s">
        <v>110</v>
      </c>
    </row>
    <row r="257" spans="1:9" x14ac:dyDescent="0.35">
      <c r="A257" s="1" t="s">
        <v>360</v>
      </c>
      <c r="B257" s="1" t="s">
        <v>356</v>
      </c>
      <c r="C257" s="1" t="s">
        <v>51</v>
      </c>
      <c r="D257" s="1">
        <v>40488585.231759317</v>
      </c>
      <c r="E257" s="1">
        <v>0</v>
      </c>
      <c r="F257" s="1">
        <v>0</v>
      </c>
      <c r="G257" s="1">
        <v>0</v>
      </c>
      <c r="H257" s="1">
        <v>3784.7356047901981</v>
      </c>
      <c r="I257" s="1" t="s">
        <v>110</v>
      </c>
    </row>
  </sheetData>
  <sortState xmlns:xlrd2="http://schemas.microsoft.com/office/spreadsheetml/2017/richdata2" ref="B2:I257">
    <sortCondition ref="B1:B257"/>
  </sortState>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B78D-3AF0-4AAE-9C17-D11D6F6DAA78}">
  <sheetPr>
    <tabColor theme="4" tint="0.79998168889431442"/>
  </sheetPr>
  <dimension ref="A1:I1281"/>
  <sheetViews>
    <sheetView workbookViewId="0">
      <selection sqref="A1:I1"/>
    </sheetView>
  </sheetViews>
  <sheetFormatPr baseColWidth="10" defaultRowHeight="14.5" x14ac:dyDescent="0.35"/>
  <cols>
    <col min="1" max="1" width="17.6328125" customWidth="1"/>
    <col min="2" max="2" width="24.26953125" bestFit="1" customWidth="1"/>
    <col min="4" max="4" width="20" bestFit="1" customWidth="1"/>
    <col min="9" max="9" width="10.90625" style="171"/>
  </cols>
  <sheetData>
    <row r="1" spans="1:9" x14ac:dyDescent="0.35">
      <c r="A1" s="271" t="s">
        <v>358</v>
      </c>
      <c r="B1" s="271" t="s">
        <v>5</v>
      </c>
      <c r="C1" s="271" t="s">
        <v>2</v>
      </c>
      <c r="D1" s="271" t="s">
        <v>321</v>
      </c>
      <c r="E1" s="271" t="s">
        <v>11</v>
      </c>
      <c r="F1" s="271" t="s">
        <v>12</v>
      </c>
      <c r="G1" s="271" t="s">
        <v>13</v>
      </c>
      <c r="H1" s="271" t="s">
        <v>14</v>
      </c>
      <c r="I1" s="271" t="s">
        <v>18</v>
      </c>
    </row>
    <row r="2" spans="1:9" x14ac:dyDescent="0.35">
      <c r="A2" s="1" t="s">
        <v>359</v>
      </c>
      <c r="B2" s="1" t="s">
        <v>357</v>
      </c>
      <c r="C2" s="1" t="s">
        <v>124</v>
      </c>
      <c r="D2" s="1" t="s">
        <v>275</v>
      </c>
      <c r="E2" s="1">
        <v>46866370.605232179</v>
      </c>
      <c r="F2" s="1">
        <v>82680179</v>
      </c>
      <c r="G2" s="1">
        <v>86405570.000000015</v>
      </c>
      <c r="H2" s="1">
        <v>88471761.000000015</v>
      </c>
      <c r="I2" s="1" t="s">
        <v>20</v>
      </c>
    </row>
    <row r="3" spans="1:9" x14ac:dyDescent="0.35">
      <c r="A3" s="1" t="s">
        <v>359</v>
      </c>
      <c r="B3" s="1" t="s">
        <v>357</v>
      </c>
      <c r="C3" s="1" t="s">
        <v>124</v>
      </c>
      <c r="D3" s="1" t="s">
        <v>276</v>
      </c>
      <c r="E3" s="1">
        <v>0</v>
      </c>
      <c r="F3" s="1">
        <v>0</v>
      </c>
      <c r="G3" s="1">
        <v>0</v>
      </c>
      <c r="H3" s="1">
        <v>0</v>
      </c>
      <c r="I3" s="1" t="s">
        <v>20</v>
      </c>
    </row>
    <row r="4" spans="1:9" x14ac:dyDescent="0.35">
      <c r="A4" s="1" t="s">
        <v>359</v>
      </c>
      <c r="B4" s="1" t="s">
        <v>357</v>
      </c>
      <c r="C4" s="1" t="s">
        <v>124</v>
      </c>
      <c r="D4" s="1" t="s">
        <v>277</v>
      </c>
      <c r="E4" s="1">
        <v>8868000</v>
      </c>
      <c r="F4" s="1">
        <v>12465750</v>
      </c>
      <c r="G4" s="1">
        <v>17324900</v>
      </c>
      <c r="H4" s="1">
        <v>19220000</v>
      </c>
      <c r="I4" s="1" t="s">
        <v>20</v>
      </c>
    </row>
    <row r="5" spans="1:9" x14ac:dyDescent="0.35">
      <c r="A5" s="1" t="s">
        <v>359</v>
      </c>
      <c r="B5" s="1" t="s">
        <v>357</v>
      </c>
      <c r="C5" s="1" t="s">
        <v>124</v>
      </c>
      <c r="D5" s="1" t="s">
        <v>278</v>
      </c>
      <c r="E5" s="1">
        <v>2809376.8812527861</v>
      </c>
      <c r="F5" s="1">
        <v>4880887.2118562181</v>
      </c>
      <c r="G5" s="1">
        <v>6183351.3083164152</v>
      </c>
      <c r="H5" s="1">
        <v>6433123.5304332236</v>
      </c>
      <c r="I5" s="1" t="s">
        <v>20</v>
      </c>
    </row>
    <row r="6" spans="1:9" x14ac:dyDescent="0.35">
      <c r="A6" s="1" t="s">
        <v>359</v>
      </c>
      <c r="B6" s="1" t="s">
        <v>357</v>
      </c>
      <c r="C6" s="1" t="s">
        <v>124</v>
      </c>
      <c r="D6" s="1" t="s">
        <v>279</v>
      </c>
      <c r="E6" s="1">
        <v>576084.67041510553</v>
      </c>
      <c r="F6" s="1">
        <v>643019.92794085178</v>
      </c>
      <c r="G6" s="1">
        <v>1885674.502353654</v>
      </c>
      <c r="H6" s="1">
        <v>2758546.6815405488</v>
      </c>
      <c r="I6" s="1" t="s">
        <v>20</v>
      </c>
    </row>
    <row r="7" spans="1:9" x14ac:dyDescent="0.35">
      <c r="A7" s="1" t="s">
        <v>359</v>
      </c>
      <c r="B7" s="1" t="s">
        <v>357</v>
      </c>
      <c r="C7" s="1" t="s">
        <v>27</v>
      </c>
      <c r="D7" s="1" t="s">
        <v>275</v>
      </c>
      <c r="E7" s="1">
        <v>3461713.6243914249</v>
      </c>
      <c r="F7" s="1">
        <v>5599775.5988744944</v>
      </c>
      <c r="G7" s="1">
        <v>8491075.022143105</v>
      </c>
      <c r="H7" s="1">
        <v>11823077.96151422</v>
      </c>
      <c r="I7" s="1" t="s">
        <v>20</v>
      </c>
    </row>
    <row r="8" spans="1:9" x14ac:dyDescent="0.35">
      <c r="A8" s="1" t="s">
        <v>359</v>
      </c>
      <c r="B8" s="1" t="s">
        <v>357</v>
      </c>
      <c r="C8" s="1" t="s">
        <v>27</v>
      </c>
      <c r="D8" s="1" t="s">
        <v>276</v>
      </c>
      <c r="E8" s="1">
        <v>0</v>
      </c>
      <c r="F8" s="1">
        <v>0</v>
      </c>
      <c r="G8" s="1">
        <v>0</v>
      </c>
      <c r="H8" s="1">
        <v>0</v>
      </c>
      <c r="I8" s="1" t="s">
        <v>20</v>
      </c>
    </row>
    <row r="9" spans="1:9" x14ac:dyDescent="0.35">
      <c r="A9" s="1" t="s">
        <v>359</v>
      </c>
      <c r="B9" s="1" t="s">
        <v>357</v>
      </c>
      <c r="C9" s="1" t="s">
        <v>27</v>
      </c>
      <c r="D9" s="1" t="s">
        <v>277</v>
      </c>
      <c r="E9" s="1">
        <v>0</v>
      </c>
      <c r="F9" s="1">
        <v>0</v>
      </c>
      <c r="G9" s="1">
        <v>0</v>
      </c>
      <c r="H9" s="1">
        <v>0</v>
      </c>
      <c r="I9" s="1" t="s">
        <v>20</v>
      </c>
    </row>
    <row r="10" spans="1:9" x14ac:dyDescent="0.35">
      <c r="A10" s="1" t="s">
        <v>359</v>
      </c>
      <c r="B10" s="1" t="s">
        <v>357</v>
      </c>
      <c r="C10" s="1" t="s">
        <v>27</v>
      </c>
      <c r="D10" s="1" t="s">
        <v>278</v>
      </c>
      <c r="E10" s="1">
        <v>0</v>
      </c>
      <c r="F10" s="1">
        <v>0</v>
      </c>
      <c r="G10" s="1">
        <v>0</v>
      </c>
      <c r="H10" s="1">
        <v>0</v>
      </c>
      <c r="I10" s="1" t="s">
        <v>20</v>
      </c>
    </row>
    <row r="11" spans="1:9" x14ac:dyDescent="0.35">
      <c r="A11" s="1" t="s">
        <v>359</v>
      </c>
      <c r="B11" s="1" t="s">
        <v>357</v>
      </c>
      <c r="C11" s="1" t="s">
        <v>27</v>
      </c>
      <c r="D11" s="1" t="s">
        <v>279</v>
      </c>
      <c r="E11" s="1">
        <v>38.563608574939821</v>
      </c>
      <c r="F11" s="1">
        <v>98.336306593227988</v>
      </c>
      <c r="G11" s="1">
        <v>179.3836775600318</v>
      </c>
      <c r="H11" s="1">
        <v>201.4064776174022</v>
      </c>
      <c r="I11" s="1" t="s">
        <v>20</v>
      </c>
    </row>
    <row r="12" spans="1:9" x14ac:dyDescent="0.35">
      <c r="A12" s="1" t="s">
        <v>359</v>
      </c>
      <c r="B12" s="1" t="s">
        <v>357</v>
      </c>
      <c r="C12" s="1" t="s">
        <v>29</v>
      </c>
      <c r="D12" s="1" t="s">
        <v>275</v>
      </c>
      <c r="E12" s="1">
        <v>2626.417545204491</v>
      </c>
      <c r="F12" s="1">
        <v>4248.5746881149171</v>
      </c>
      <c r="G12" s="1">
        <v>6442.2164383181289</v>
      </c>
      <c r="H12" s="1">
        <v>8970.2219090698363</v>
      </c>
      <c r="I12" s="1" t="s">
        <v>20</v>
      </c>
    </row>
    <row r="13" spans="1:9" x14ac:dyDescent="0.35">
      <c r="A13" s="1" t="s">
        <v>359</v>
      </c>
      <c r="B13" s="1" t="s">
        <v>357</v>
      </c>
      <c r="C13" s="1" t="s">
        <v>29</v>
      </c>
      <c r="D13" s="1" t="s">
        <v>276</v>
      </c>
      <c r="E13" s="1">
        <v>0</v>
      </c>
      <c r="F13" s="1">
        <v>0</v>
      </c>
      <c r="G13" s="1">
        <v>0</v>
      </c>
      <c r="H13" s="1">
        <v>0</v>
      </c>
      <c r="I13" s="1" t="s">
        <v>20</v>
      </c>
    </row>
    <row r="14" spans="1:9" x14ac:dyDescent="0.35">
      <c r="A14" s="1" t="s">
        <v>359</v>
      </c>
      <c r="B14" s="1" t="s">
        <v>357</v>
      </c>
      <c r="C14" s="1" t="s">
        <v>29</v>
      </c>
      <c r="D14" s="1" t="s">
        <v>277</v>
      </c>
      <c r="E14" s="1">
        <v>0</v>
      </c>
      <c r="F14" s="1">
        <v>0</v>
      </c>
      <c r="G14" s="1">
        <v>0</v>
      </c>
      <c r="H14" s="1">
        <v>0</v>
      </c>
      <c r="I14" s="1" t="s">
        <v>20</v>
      </c>
    </row>
    <row r="15" spans="1:9" x14ac:dyDescent="0.35">
      <c r="A15" s="1" t="s">
        <v>359</v>
      </c>
      <c r="B15" s="1" t="s">
        <v>357</v>
      </c>
      <c r="C15" s="1" t="s">
        <v>29</v>
      </c>
      <c r="D15" s="1" t="s">
        <v>278</v>
      </c>
      <c r="E15" s="1">
        <v>0</v>
      </c>
      <c r="F15" s="1">
        <v>0</v>
      </c>
      <c r="G15" s="1">
        <v>0</v>
      </c>
      <c r="H15" s="1">
        <v>0</v>
      </c>
      <c r="I15" s="1" t="s">
        <v>20</v>
      </c>
    </row>
    <row r="16" spans="1:9" x14ac:dyDescent="0.35">
      <c r="A16" s="1" t="s">
        <v>359</v>
      </c>
      <c r="B16" s="1" t="s">
        <v>357</v>
      </c>
      <c r="C16" s="1" t="s">
        <v>29</v>
      </c>
      <c r="D16" s="1" t="s">
        <v>279</v>
      </c>
      <c r="E16" s="1">
        <v>47.133957282423587</v>
      </c>
      <c r="F16" s="1">
        <v>112.5779378943444</v>
      </c>
      <c r="G16" s="1">
        <v>414.11493958160389</v>
      </c>
      <c r="H16" s="1">
        <v>585.71658927383419</v>
      </c>
      <c r="I16" s="1" t="s">
        <v>20</v>
      </c>
    </row>
    <row r="17" spans="1:9" x14ac:dyDescent="0.35">
      <c r="A17" s="1" t="s">
        <v>359</v>
      </c>
      <c r="B17" s="1" t="s">
        <v>357</v>
      </c>
      <c r="C17" s="1" t="s">
        <v>30</v>
      </c>
      <c r="D17" s="1" t="s">
        <v>275</v>
      </c>
      <c r="E17" s="1">
        <v>32842404.650823299</v>
      </c>
      <c r="F17" s="1">
        <v>53126894.979469657</v>
      </c>
      <c r="G17" s="1">
        <v>80557594.317683533</v>
      </c>
      <c r="H17" s="1">
        <v>112169391.452346</v>
      </c>
      <c r="I17" s="1" t="s">
        <v>20</v>
      </c>
    </row>
    <row r="18" spans="1:9" x14ac:dyDescent="0.35">
      <c r="A18" s="1" t="s">
        <v>359</v>
      </c>
      <c r="B18" s="1" t="s">
        <v>357</v>
      </c>
      <c r="C18" s="1" t="s">
        <v>30</v>
      </c>
      <c r="D18" s="1" t="s">
        <v>276</v>
      </c>
      <c r="E18" s="1">
        <v>0</v>
      </c>
      <c r="F18" s="1">
        <v>0</v>
      </c>
      <c r="G18" s="1">
        <v>0</v>
      </c>
      <c r="H18" s="1">
        <v>0</v>
      </c>
      <c r="I18" s="1" t="s">
        <v>20</v>
      </c>
    </row>
    <row r="19" spans="1:9" x14ac:dyDescent="0.35">
      <c r="A19" s="1" t="s">
        <v>359</v>
      </c>
      <c r="B19" s="1" t="s">
        <v>357</v>
      </c>
      <c r="C19" s="1" t="s">
        <v>30</v>
      </c>
      <c r="D19" s="1" t="s">
        <v>277</v>
      </c>
      <c r="E19" s="1">
        <v>0</v>
      </c>
      <c r="F19" s="1">
        <v>0</v>
      </c>
      <c r="G19" s="1">
        <v>0</v>
      </c>
      <c r="H19" s="1">
        <v>0</v>
      </c>
      <c r="I19" s="1" t="s">
        <v>20</v>
      </c>
    </row>
    <row r="20" spans="1:9" x14ac:dyDescent="0.35">
      <c r="A20" s="1" t="s">
        <v>359</v>
      </c>
      <c r="B20" s="1" t="s">
        <v>357</v>
      </c>
      <c r="C20" s="1" t="s">
        <v>30</v>
      </c>
      <c r="D20" s="1" t="s">
        <v>278</v>
      </c>
      <c r="E20" s="1">
        <v>21183.85759516884</v>
      </c>
      <c r="F20" s="1">
        <v>80596.214054051641</v>
      </c>
      <c r="G20" s="1">
        <v>274996.60018536018</v>
      </c>
      <c r="H20" s="1">
        <v>436712.61451765348</v>
      </c>
      <c r="I20" s="1" t="s">
        <v>20</v>
      </c>
    </row>
    <row r="21" spans="1:9" x14ac:dyDescent="0.35">
      <c r="A21" s="1" t="s">
        <v>359</v>
      </c>
      <c r="B21" s="1" t="s">
        <v>357</v>
      </c>
      <c r="C21" s="1" t="s">
        <v>30</v>
      </c>
      <c r="D21" s="1" t="s">
        <v>279</v>
      </c>
      <c r="E21" s="1">
        <v>147041.83462892161</v>
      </c>
      <c r="F21" s="1">
        <v>214692.5822633057</v>
      </c>
      <c r="G21" s="1">
        <v>657383.89944884286</v>
      </c>
      <c r="H21" s="1">
        <v>1076554.1254816919</v>
      </c>
      <c r="I21" s="1" t="s">
        <v>20</v>
      </c>
    </row>
    <row r="22" spans="1:9" x14ac:dyDescent="0.35">
      <c r="A22" s="1" t="s">
        <v>359</v>
      </c>
      <c r="B22" s="1" t="s">
        <v>357</v>
      </c>
      <c r="C22" s="1" t="s">
        <v>4</v>
      </c>
      <c r="D22" s="1" t="s">
        <v>275</v>
      </c>
      <c r="E22" s="1">
        <v>125886.9532709544</v>
      </c>
      <c r="F22" s="1">
        <v>167500</v>
      </c>
      <c r="G22" s="1">
        <v>193800</v>
      </c>
      <c r="H22" s="1">
        <v>217800</v>
      </c>
      <c r="I22" s="1" t="s">
        <v>20</v>
      </c>
    </row>
    <row r="23" spans="1:9" x14ac:dyDescent="0.35">
      <c r="A23" s="1" t="s">
        <v>359</v>
      </c>
      <c r="B23" s="1" t="s">
        <v>357</v>
      </c>
      <c r="C23" s="1" t="s">
        <v>4</v>
      </c>
      <c r="D23" s="1" t="s">
        <v>276</v>
      </c>
      <c r="E23" s="1">
        <v>2984.2000000000012</v>
      </c>
      <c r="F23" s="1">
        <v>8542.69</v>
      </c>
      <c r="G23" s="1">
        <v>7913.89</v>
      </c>
      <c r="H23" s="1">
        <v>0</v>
      </c>
      <c r="I23" s="1" t="s">
        <v>20</v>
      </c>
    </row>
    <row r="24" spans="1:9" x14ac:dyDescent="0.35">
      <c r="A24" s="1" t="s">
        <v>359</v>
      </c>
      <c r="B24" s="1" t="s">
        <v>357</v>
      </c>
      <c r="C24" s="1" t="s">
        <v>4</v>
      </c>
      <c r="D24" s="1" t="s">
        <v>277</v>
      </c>
      <c r="E24" s="1">
        <v>0</v>
      </c>
      <c r="F24" s="1">
        <v>0</v>
      </c>
      <c r="G24" s="1">
        <v>0</v>
      </c>
      <c r="H24" s="1">
        <v>0</v>
      </c>
      <c r="I24" s="1" t="s">
        <v>20</v>
      </c>
    </row>
    <row r="25" spans="1:9" x14ac:dyDescent="0.35">
      <c r="A25" s="1" t="s">
        <v>359</v>
      </c>
      <c r="B25" s="1" t="s">
        <v>357</v>
      </c>
      <c r="C25" s="1" t="s">
        <v>4</v>
      </c>
      <c r="D25" s="1" t="s">
        <v>278</v>
      </c>
      <c r="E25" s="1">
        <v>8656.0644538843771</v>
      </c>
      <c r="F25" s="1">
        <v>16470.78257939118</v>
      </c>
      <c r="G25" s="1">
        <v>24811.97103565008</v>
      </c>
      <c r="H25" s="1">
        <v>14765.08323532477</v>
      </c>
      <c r="I25" s="1" t="s">
        <v>20</v>
      </c>
    </row>
    <row r="26" spans="1:9" x14ac:dyDescent="0.35">
      <c r="A26" s="1" t="s">
        <v>359</v>
      </c>
      <c r="B26" s="1" t="s">
        <v>357</v>
      </c>
      <c r="C26" s="1" t="s">
        <v>4</v>
      </c>
      <c r="D26" s="1" t="s">
        <v>279</v>
      </c>
      <c r="E26" s="1">
        <v>4472.7822751612193</v>
      </c>
      <c r="F26" s="1">
        <v>2175.059948623501</v>
      </c>
      <c r="G26" s="1">
        <v>13884.06969851527</v>
      </c>
      <c r="H26" s="1">
        <v>42952.301670364381</v>
      </c>
      <c r="I26" s="1" t="s">
        <v>20</v>
      </c>
    </row>
    <row r="27" spans="1:9" x14ac:dyDescent="0.35">
      <c r="A27" s="1" t="s">
        <v>359</v>
      </c>
      <c r="B27" s="1" t="s">
        <v>357</v>
      </c>
      <c r="C27" s="1" t="s">
        <v>0</v>
      </c>
      <c r="D27" s="1" t="s">
        <v>275</v>
      </c>
      <c r="E27" s="1">
        <v>16807711.000676401</v>
      </c>
      <c r="F27" s="1">
        <v>19127000</v>
      </c>
      <c r="G27" s="1">
        <v>20036000</v>
      </c>
      <c r="H27" s="1">
        <v>22046000</v>
      </c>
      <c r="I27" s="1" t="s">
        <v>20</v>
      </c>
    </row>
    <row r="28" spans="1:9" x14ac:dyDescent="0.35">
      <c r="A28" s="1" t="s">
        <v>359</v>
      </c>
      <c r="B28" s="1" t="s">
        <v>357</v>
      </c>
      <c r="C28" s="1" t="s">
        <v>0</v>
      </c>
      <c r="D28" s="1" t="s">
        <v>276</v>
      </c>
      <c r="E28" s="1">
        <v>0</v>
      </c>
      <c r="F28" s="1">
        <v>129563</v>
      </c>
      <c r="G28" s="1">
        <v>375651</v>
      </c>
      <c r="H28" s="1">
        <v>443805</v>
      </c>
      <c r="I28" s="1" t="s">
        <v>20</v>
      </c>
    </row>
    <row r="29" spans="1:9" x14ac:dyDescent="0.35">
      <c r="A29" s="1" t="s">
        <v>359</v>
      </c>
      <c r="B29" s="1" t="s">
        <v>357</v>
      </c>
      <c r="C29" s="1" t="s">
        <v>0</v>
      </c>
      <c r="D29" s="1" t="s">
        <v>277</v>
      </c>
      <c r="E29" s="1">
        <v>3417949.9999999991</v>
      </c>
      <c r="F29" s="1">
        <v>5426396</v>
      </c>
      <c r="G29" s="1">
        <v>8402814</v>
      </c>
      <c r="H29" s="1">
        <v>9210850</v>
      </c>
      <c r="I29" s="1" t="s">
        <v>20</v>
      </c>
    </row>
    <row r="30" spans="1:9" x14ac:dyDescent="0.35">
      <c r="A30" s="1" t="s">
        <v>359</v>
      </c>
      <c r="B30" s="1" t="s">
        <v>357</v>
      </c>
      <c r="C30" s="1" t="s">
        <v>0</v>
      </c>
      <c r="D30" s="1" t="s">
        <v>278</v>
      </c>
      <c r="E30" s="1">
        <v>56260.709296404741</v>
      </c>
      <c r="F30" s="1">
        <v>238957.77229845311</v>
      </c>
      <c r="G30" s="1">
        <v>876548.45809847896</v>
      </c>
      <c r="H30" s="1">
        <v>1434738.949059648</v>
      </c>
      <c r="I30" s="1" t="s">
        <v>20</v>
      </c>
    </row>
    <row r="31" spans="1:9" x14ac:dyDescent="0.35">
      <c r="A31" s="1" t="s">
        <v>359</v>
      </c>
      <c r="B31" s="1" t="s">
        <v>357</v>
      </c>
      <c r="C31" s="1" t="s">
        <v>0</v>
      </c>
      <c r="D31" s="1" t="s">
        <v>279</v>
      </c>
      <c r="E31" s="1">
        <v>318078.29002719081</v>
      </c>
      <c r="F31" s="1">
        <v>362296.39013024879</v>
      </c>
      <c r="G31" s="1">
        <v>805213.78023414721</v>
      </c>
      <c r="H31" s="1">
        <v>1092943.2568717529</v>
      </c>
      <c r="I31" s="1" t="s">
        <v>20</v>
      </c>
    </row>
    <row r="32" spans="1:9" x14ac:dyDescent="0.35">
      <c r="A32" s="1" t="s">
        <v>359</v>
      </c>
      <c r="B32" s="1" t="s">
        <v>357</v>
      </c>
      <c r="C32" s="1" t="s">
        <v>32</v>
      </c>
      <c r="D32" s="1" t="s">
        <v>275</v>
      </c>
      <c r="E32" s="1">
        <v>840.62285981879518</v>
      </c>
      <c r="F32" s="1">
        <v>1359.817676742955</v>
      </c>
      <c r="G32" s="1">
        <v>2061.9243942527778</v>
      </c>
      <c r="H32" s="1">
        <v>2871.049048609822</v>
      </c>
      <c r="I32" s="1" t="s">
        <v>20</v>
      </c>
    </row>
    <row r="33" spans="1:9" x14ac:dyDescent="0.35">
      <c r="A33" s="1" t="s">
        <v>359</v>
      </c>
      <c r="B33" s="1" t="s">
        <v>357</v>
      </c>
      <c r="C33" s="1" t="s">
        <v>32</v>
      </c>
      <c r="D33" s="1" t="s">
        <v>276</v>
      </c>
      <c r="E33" s="1">
        <v>0</v>
      </c>
      <c r="F33" s="1">
        <v>0</v>
      </c>
      <c r="G33" s="1">
        <v>0</v>
      </c>
      <c r="H33" s="1">
        <v>0</v>
      </c>
      <c r="I33" s="1" t="s">
        <v>20</v>
      </c>
    </row>
    <row r="34" spans="1:9" x14ac:dyDescent="0.35">
      <c r="A34" s="1" t="s">
        <v>359</v>
      </c>
      <c r="B34" s="1" t="s">
        <v>357</v>
      </c>
      <c r="C34" s="1" t="s">
        <v>32</v>
      </c>
      <c r="D34" s="1" t="s">
        <v>277</v>
      </c>
      <c r="E34" s="1">
        <v>0</v>
      </c>
      <c r="F34" s="1">
        <v>0</v>
      </c>
      <c r="G34" s="1">
        <v>0</v>
      </c>
      <c r="H34" s="1">
        <v>0</v>
      </c>
      <c r="I34" s="1" t="s">
        <v>20</v>
      </c>
    </row>
    <row r="35" spans="1:9" x14ac:dyDescent="0.35">
      <c r="A35" s="1" t="s">
        <v>359</v>
      </c>
      <c r="B35" s="1" t="s">
        <v>357</v>
      </c>
      <c r="C35" s="1" t="s">
        <v>32</v>
      </c>
      <c r="D35" s="1" t="s">
        <v>278</v>
      </c>
      <c r="E35" s="1">
        <v>126.48411322654</v>
      </c>
      <c r="F35" s="1">
        <v>482.15443350881208</v>
      </c>
      <c r="G35" s="1">
        <v>1654.353449230734</v>
      </c>
      <c r="H35" s="1">
        <v>2633.9805309903591</v>
      </c>
      <c r="I35" s="1" t="s">
        <v>20</v>
      </c>
    </row>
    <row r="36" spans="1:9" x14ac:dyDescent="0.35">
      <c r="A36" s="1" t="s">
        <v>359</v>
      </c>
      <c r="B36" s="1" t="s">
        <v>357</v>
      </c>
      <c r="C36" s="1" t="s">
        <v>32</v>
      </c>
      <c r="D36" s="1" t="s">
        <v>279</v>
      </c>
      <c r="E36" s="1">
        <v>161.53536835743819</v>
      </c>
      <c r="F36" s="1">
        <v>328.96845845393682</v>
      </c>
      <c r="G36" s="1">
        <v>568.71025667619961</v>
      </c>
      <c r="H36" s="1">
        <v>667.3994449147275</v>
      </c>
      <c r="I36" s="1" t="s">
        <v>20</v>
      </c>
    </row>
    <row r="37" spans="1:9" x14ac:dyDescent="0.35">
      <c r="A37" s="1" t="s">
        <v>359</v>
      </c>
      <c r="B37" s="1" t="s">
        <v>357</v>
      </c>
      <c r="C37" s="1" t="s">
        <v>33</v>
      </c>
      <c r="D37" s="1" t="s">
        <v>275</v>
      </c>
      <c r="E37" s="1">
        <v>420.43833482062479</v>
      </c>
      <c r="F37" s="1">
        <v>680.11412370191658</v>
      </c>
      <c r="G37" s="1">
        <v>1031.2734762322971</v>
      </c>
      <c r="H37" s="1">
        <v>1435.957953184922</v>
      </c>
      <c r="I37" s="1" t="s">
        <v>20</v>
      </c>
    </row>
    <row r="38" spans="1:9" x14ac:dyDescent="0.35">
      <c r="A38" s="1" t="s">
        <v>359</v>
      </c>
      <c r="B38" s="1" t="s">
        <v>357</v>
      </c>
      <c r="C38" s="1" t="s">
        <v>33</v>
      </c>
      <c r="D38" s="1" t="s">
        <v>276</v>
      </c>
      <c r="E38" s="1">
        <v>0</v>
      </c>
      <c r="F38" s="1">
        <v>0</v>
      </c>
      <c r="G38" s="1">
        <v>0</v>
      </c>
      <c r="H38" s="1">
        <v>0</v>
      </c>
      <c r="I38" s="1" t="s">
        <v>20</v>
      </c>
    </row>
    <row r="39" spans="1:9" x14ac:dyDescent="0.35">
      <c r="A39" s="1" t="s">
        <v>359</v>
      </c>
      <c r="B39" s="1" t="s">
        <v>357</v>
      </c>
      <c r="C39" s="1" t="s">
        <v>33</v>
      </c>
      <c r="D39" s="1" t="s">
        <v>277</v>
      </c>
      <c r="E39" s="1">
        <v>0</v>
      </c>
      <c r="F39" s="1">
        <v>0</v>
      </c>
      <c r="G39" s="1">
        <v>0</v>
      </c>
      <c r="H39" s="1">
        <v>0</v>
      </c>
      <c r="I39" s="1" t="s">
        <v>20</v>
      </c>
    </row>
    <row r="40" spans="1:9" x14ac:dyDescent="0.35">
      <c r="A40" s="1" t="s">
        <v>359</v>
      </c>
      <c r="B40" s="1" t="s">
        <v>357</v>
      </c>
      <c r="C40" s="1" t="s">
        <v>33</v>
      </c>
      <c r="D40" s="1" t="s">
        <v>278</v>
      </c>
      <c r="E40" s="1">
        <v>0</v>
      </c>
      <c r="F40" s="1">
        <v>0</v>
      </c>
      <c r="G40" s="1">
        <v>0</v>
      </c>
      <c r="H40" s="1">
        <v>0</v>
      </c>
      <c r="I40" s="1" t="s">
        <v>20</v>
      </c>
    </row>
    <row r="41" spans="1:9" x14ac:dyDescent="0.35">
      <c r="A41" s="1" t="s">
        <v>359</v>
      </c>
      <c r="B41" s="1" t="s">
        <v>357</v>
      </c>
      <c r="C41" s="1" t="s">
        <v>33</v>
      </c>
      <c r="D41" s="1" t="s">
        <v>279</v>
      </c>
      <c r="E41" s="1">
        <v>358.808665179375</v>
      </c>
      <c r="F41" s="1">
        <v>4603.7546486993851</v>
      </c>
      <c r="G41" s="1">
        <v>29476.798756123258</v>
      </c>
      <c r="H41" s="1">
        <v>91143.687444898853</v>
      </c>
      <c r="I41" s="1" t="s">
        <v>20</v>
      </c>
    </row>
    <row r="42" spans="1:9" x14ac:dyDescent="0.35">
      <c r="A42" s="1" t="s">
        <v>359</v>
      </c>
      <c r="B42" s="1" t="s">
        <v>357</v>
      </c>
      <c r="C42" s="1" t="s">
        <v>34</v>
      </c>
      <c r="D42" s="1" t="s">
        <v>275</v>
      </c>
      <c r="E42" s="1">
        <v>293.38139203427949</v>
      </c>
      <c r="F42" s="1">
        <v>474.58286228578771</v>
      </c>
      <c r="G42" s="1">
        <v>719.62145924239746</v>
      </c>
      <c r="H42" s="1">
        <v>1002.009827167218</v>
      </c>
      <c r="I42" s="1" t="s">
        <v>20</v>
      </c>
    </row>
    <row r="43" spans="1:9" x14ac:dyDescent="0.35">
      <c r="A43" s="1" t="s">
        <v>359</v>
      </c>
      <c r="B43" s="1" t="s">
        <v>357</v>
      </c>
      <c r="C43" s="1" t="s">
        <v>34</v>
      </c>
      <c r="D43" s="1" t="s">
        <v>276</v>
      </c>
      <c r="E43" s="1">
        <v>0</v>
      </c>
      <c r="F43" s="1">
        <v>0</v>
      </c>
      <c r="G43" s="1">
        <v>0</v>
      </c>
      <c r="H43" s="1">
        <v>0</v>
      </c>
      <c r="I43" s="1" t="s">
        <v>20</v>
      </c>
    </row>
    <row r="44" spans="1:9" x14ac:dyDescent="0.35">
      <c r="A44" s="1" t="s">
        <v>359</v>
      </c>
      <c r="B44" s="1" t="s">
        <v>357</v>
      </c>
      <c r="C44" s="1" t="s">
        <v>34</v>
      </c>
      <c r="D44" s="1" t="s">
        <v>277</v>
      </c>
      <c r="E44" s="1">
        <v>0</v>
      </c>
      <c r="F44" s="1">
        <v>0</v>
      </c>
      <c r="G44" s="1">
        <v>0</v>
      </c>
      <c r="H44" s="1">
        <v>0</v>
      </c>
      <c r="I44" s="1" t="s">
        <v>20</v>
      </c>
    </row>
    <row r="45" spans="1:9" x14ac:dyDescent="0.35">
      <c r="A45" s="1" t="s">
        <v>359</v>
      </c>
      <c r="B45" s="1" t="s">
        <v>357</v>
      </c>
      <c r="C45" s="1" t="s">
        <v>34</v>
      </c>
      <c r="D45" s="1" t="s">
        <v>278</v>
      </c>
      <c r="E45" s="1">
        <v>0</v>
      </c>
      <c r="F45" s="1">
        <v>0</v>
      </c>
      <c r="G45" s="1">
        <v>0</v>
      </c>
      <c r="H45" s="1">
        <v>0</v>
      </c>
      <c r="I45" s="1" t="s">
        <v>20</v>
      </c>
    </row>
    <row r="46" spans="1:9" x14ac:dyDescent="0.35">
      <c r="A46" s="1" t="s">
        <v>359</v>
      </c>
      <c r="B46" s="1" t="s">
        <v>357</v>
      </c>
      <c r="C46" s="1" t="s">
        <v>34</v>
      </c>
      <c r="D46" s="1" t="s">
        <v>279</v>
      </c>
      <c r="E46" s="1">
        <v>3.0186079657205158</v>
      </c>
      <c r="F46" s="1">
        <v>11.44110145554199</v>
      </c>
      <c r="G46" s="1">
        <v>46.246041028124999</v>
      </c>
      <c r="H46" s="1">
        <v>74.371281924023435</v>
      </c>
      <c r="I46" s="1" t="s">
        <v>20</v>
      </c>
    </row>
    <row r="47" spans="1:9" x14ac:dyDescent="0.35">
      <c r="A47" s="1" t="s">
        <v>359</v>
      </c>
      <c r="B47" s="1" t="s">
        <v>357</v>
      </c>
      <c r="C47" s="1" t="s">
        <v>36</v>
      </c>
      <c r="D47" s="1" t="s">
        <v>275</v>
      </c>
      <c r="E47" s="1">
        <v>73.719390302714075</v>
      </c>
      <c r="F47" s="1">
        <v>119.25077801709151</v>
      </c>
      <c r="G47" s="1">
        <v>180.82283561426561</v>
      </c>
      <c r="H47" s="1">
        <v>251.7799544950837</v>
      </c>
      <c r="I47" s="1" t="s">
        <v>20</v>
      </c>
    </row>
    <row r="48" spans="1:9" x14ac:dyDescent="0.35">
      <c r="A48" s="1" t="s">
        <v>359</v>
      </c>
      <c r="B48" s="1" t="s">
        <v>357</v>
      </c>
      <c r="C48" s="1" t="s">
        <v>36</v>
      </c>
      <c r="D48" s="1" t="s">
        <v>276</v>
      </c>
      <c r="E48" s="1">
        <v>0</v>
      </c>
      <c r="F48" s="1">
        <v>0</v>
      </c>
      <c r="G48" s="1">
        <v>0</v>
      </c>
      <c r="H48" s="1">
        <v>0</v>
      </c>
      <c r="I48" s="1" t="s">
        <v>20</v>
      </c>
    </row>
    <row r="49" spans="1:9" x14ac:dyDescent="0.35">
      <c r="A49" s="1" t="s">
        <v>359</v>
      </c>
      <c r="B49" s="1" t="s">
        <v>357</v>
      </c>
      <c r="C49" s="1" t="s">
        <v>36</v>
      </c>
      <c r="D49" s="1" t="s">
        <v>277</v>
      </c>
      <c r="E49" s="1">
        <v>0</v>
      </c>
      <c r="F49" s="1">
        <v>0</v>
      </c>
      <c r="G49" s="1">
        <v>0</v>
      </c>
      <c r="H49" s="1">
        <v>0</v>
      </c>
      <c r="I49" s="1" t="s">
        <v>20</v>
      </c>
    </row>
    <row r="50" spans="1:9" x14ac:dyDescent="0.35">
      <c r="A50" s="1" t="s">
        <v>359</v>
      </c>
      <c r="B50" s="1" t="s">
        <v>357</v>
      </c>
      <c r="C50" s="1" t="s">
        <v>36</v>
      </c>
      <c r="D50" s="1" t="s">
        <v>278</v>
      </c>
      <c r="E50" s="1">
        <v>0</v>
      </c>
      <c r="F50" s="1">
        <v>0</v>
      </c>
      <c r="G50" s="1">
        <v>0</v>
      </c>
      <c r="H50" s="1">
        <v>0</v>
      </c>
      <c r="I50" s="1" t="s">
        <v>20</v>
      </c>
    </row>
    <row r="51" spans="1:9" x14ac:dyDescent="0.35">
      <c r="A51" s="1" t="s">
        <v>359</v>
      </c>
      <c r="B51" s="1" t="s">
        <v>357</v>
      </c>
      <c r="C51" s="1" t="s">
        <v>36</v>
      </c>
      <c r="D51" s="1" t="s">
        <v>279</v>
      </c>
      <c r="E51" s="1">
        <v>1.270419479894634</v>
      </c>
      <c r="F51" s="1">
        <v>0.65523251197338162</v>
      </c>
      <c r="G51" s="1">
        <v>1.150150981140136</v>
      </c>
      <c r="H51" s="1">
        <v>1.001452636718625E-3</v>
      </c>
      <c r="I51" s="1" t="s">
        <v>20</v>
      </c>
    </row>
    <row r="52" spans="1:9" x14ac:dyDescent="0.35">
      <c r="A52" s="1" t="s">
        <v>359</v>
      </c>
      <c r="B52" s="1" t="s">
        <v>357</v>
      </c>
      <c r="C52" s="1" t="s">
        <v>37</v>
      </c>
      <c r="D52" s="1" t="s">
        <v>275</v>
      </c>
      <c r="E52" s="1">
        <v>793.44548708846935</v>
      </c>
      <c r="F52" s="1">
        <v>1283.5020916602271</v>
      </c>
      <c r="G52" s="1">
        <v>1946.205228930075</v>
      </c>
      <c r="H52" s="1">
        <v>2709.9202504677992</v>
      </c>
      <c r="I52" s="1" t="s">
        <v>20</v>
      </c>
    </row>
    <row r="53" spans="1:9" x14ac:dyDescent="0.35">
      <c r="A53" s="1" t="s">
        <v>359</v>
      </c>
      <c r="B53" s="1" t="s">
        <v>357</v>
      </c>
      <c r="C53" s="1" t="s">
        <v>37</v>
      </c>
      <c r="D53" s="1" t="s">
        <v>276</v>
      </c>
      <c r="E53" s="1">
        <v>0</v>
      </c>
      <c r="F53" s="1">
        <v>0</v>
      </c>
      <c r="G53" s="1">
        <v>0</v>
      </c>
      <c r="H53" s="1">
        <v>0</v>
      </c>
      <c r="I53" s="1" t="s">
        <v>20</v>
      </c>
    </row>
    <row r="54" spans="1:9" x14ac:dyDescent="0.35">
      <c r="A54" s="1" t="s">
        <v>359</v>
      </c>
      <c r="B54" s="1" t="s">
        <v>357</v>
      </c>
      <c r="C54" s="1" t="s">
        <v>37</v>
      </c>
      <c r="D54" s="1" t="s">
        <v>277</v>
      </c>
      <c r="E54" s="1">
        <v>0</v>
      </c>
      <c r="F54" s="1">
        <v>0</v>
      </c>
      <c r="G54" s="1">
        <v>0</v>
      </c>
      <c r="H54" s="1">
        <v>0</v>
      </c>
      <c r="I54" s="1" t="s">
        <v>20</v>
      </c>
    </row>
    <row r="55" spans="1:9" x14ac:dyDescent="0.35">
      <c r="A55" s="1" t="s">
        <v>359</v>
      </c>
      <c r="B55" s="1" t="s">
        <v>357</v>
      </c>
      <c r="C55" s="1" t="s">
        <v>37</v>
      </c>
      <c r="D55" s="1" t="s">
        <v>278</v>
      </c>
      <c r="E55" s="1">
        <v>0</v>
      </c>
      <c r="F55" s="1">
        <v>0</v>
      </c>
      <c r="G55" s="1">
        <v>0</v>
      </c>
      <c r="H55" s="1">
        <v>0</v>
      </c>
      <c r="I55" s="1" t="s">
        <v>20</v>
      </c>
    </row>
    <row r="56" spans="1:9" x14ac:dyDescent="0.35">
      <c r="A56" s="1" t="s">
        <v>359</v>
      </c>
      <c r="B56" s="1" t="s">
        <v>357</v>
      </c>
      <c r="C56" s="1" t="s">
        <v>37</v>
      </c>
      <c r="D56" s="1" t="s">
        <v>279</v>
      </c>
      <c r="E56" s="1">
        <v>12.55451291153069</v>
      </c>
      <c r="F56" s="1">
        <v>28.13849224418848</v>
      </c>
      <c r="G56" s="1">
        <v>104.60431883726081</v>
      </c>
      <c r="H56" s="1">
        <v>153.25491293080219</v>
      </c>
      <c r="I56" s="1" t="s">
        <v>20</v>
      </c>
    </row>
    <row r="57" spans="1:9" x14ac:dyDescent="0.35">
      <c r="A57" s="1" t="s">
        <v>359</v>
      </c>
      <c r="B57" s="1" t="s">
        <v>357</v>
      </c>
      <c r="C57" s="1" t="s">
        <v>10</v>
      </c>
      <c r="D57" s="1" t="s">
        <v>275</v>
      </c>
      <c r="E57" s="1">
        <v>2421498018.5106678</v>
      </c>
      <c r="F57" s="1">
        <v>1878159230.7692311</v>
      </c>
      <c r="G57" s="1">
        <v>1945908461.5384531</v>
      </c>
      <c r="H57" s="1">
        <v>2194322307.692306</v>
      </c>
      <c r="I57" s="1" t="s">
        <v>20</v>
      </c>
    </row>
    <row r="58" spans="1:9" x14ac:dyDescent="0.35">
      <c r="A58" s="1" t="s">
        <v>359</v>
      </c>
      <c r="B58" s="1" t="s">
        <v>357</v>
      </c>
      <c r="C58" s="1" t="s">
        <v>10</v>
      </c>
      <c r="D58" s="1" t="s">
        <v>276</v>
      </c>
      <c r="E58" s="1">
        <v>0</v>
      </c>
      <c r="F58" s="1">
        <v>0</v>
      </c>
      <c r="G58" s="1">
        <v>0</v>
      </c>
      <c r="H58" s="1">
        <v>0</v>
      </c>
      <c r="I58" s="1" t="s">
        <v>20</v>
      </c>
    </row>
    <row r="59" spans="1:9" x14ac:dyDescent="0.35">
      <c r="A59" s="1" t="s">
        <v>359</v>
      </c>
      <c r="B59" s="1" t="s">
        <v>357</v>
      </c>
      <c r="C59" s="1" t="s">
        <v>10</v>
      </c>
      <c r="D59" s="1" t="s">
        <v>277</v>
      </c>
      <c r="E59" s="1">
        <v>0</v>
      </c>
      <c r="F59" s="1">
        <v>0</v>
      </c>
      <c r="G59" s="1">
        <v>0</v>
      </c>
      <c r="H59" s="1">
        <v>0</v>
      </c>
      <c r="I59" s="1" t="s">
        <v>20</v>
      </c>
    </row>
    <row r="60" spans="1:9" x14ac:dyDescent="0.35">
      <c r="A60" s="1" t="s">
        <v>359</v>
      </c>
      <c r="B60" s="1" t="s">
        <v>357</v>
      </c>
      <c r="C60" s="1" t="s">
        <v>10</v>
      </c>
      <c r="D60" s="1" t="s">
        <v>278</v>
      </c>
      <c r="E60" s="1">
        <v>34444469.568960927</v>
      </c>
      <c r="F60" s="1">
        <v>57518834.187887937</v>
      </c>
      <c r="G60" s="1">
        <v>63345279.894123033</v>
      </c>
      <c r="H60" s="1">
        <v>57434366.431662597</v>
      </c>
      <c r="I60" s="1" t="s">
        <v>20</v>
      </c>
    </row>
    <row r="61" spans="1:9" x14ac:dyDescent="0.35">
      <c r="A61" s="1" t="s">
        <v>359</v>
      </c>
      <c r="B61" s="1" t="s">
        <v>357</v>
      </c>
      <c r="C61" s="1" t="s">
        <v>10</v>
      </c>
      <c r="D61" s="1" t="s">
        <v>279</v>
      </c>
      <c r="E61" s="1">
        <v>14057511.92037124</v>
      </c>
      <c r="F61" s="1">
        <v>17452423.294120722</v>
      </c>
      <c r="G61" s="1">
        <v>42751309.446015947</v>
      </c>
      <c r="H61" s="1">
        <v>95468721.091900125</v>
      </c>
      <c r="I61" s="1" t="s">
        <v>20</v>
      </c>
    </row>
    <row r="62" spans="1:9" x14ac:dyDescent="0.35">
      <c r="A62" s="1" t="s">
        <v>359</v>
      </c>
      <c r="B62" s="1" t="s">
        <v>357</v>
      </c>
      <c r="C62" s="1" t="s">
        <v>38</v>
      </c>
      <c r="D62" s="1" t="s">
        <v>275</v>
      </c>
      <c r="E62" s="1">
        <v>2965040.4084509281</v>
      </c>
      <c r="F62" s="1">
        <v>4796341.5609918628</v>
      </c>
      <c r="G62" s="1">
        <v>7272808.5808278592</v>
      </c>
      <c r="H62" s="1">
        <v>10126748.689189499</v>
      </c>
      <c r="I62" s="1" t="s">
        <v>20</v>
      </c>
    </row>
    <row r="63" spans="1:9" x14ac:dyDescent="0.35">
      <c r="A63" s="1" t="s">
        <v>359</v>
      </c>
      <c r="B63" s="1" t="s">
        <v>357</v>
      </c>
      <c r="C63" s="1" t="s">
        <v>38</v>
      </c>
      <c r="D63" s="1" t="s">
        <v>276</v>
      </c>
      <c r="E63" s="1">
        <v>0</v>
      </c>
      <c r="F63" s="1">
        <v>0</v>
      </c>
      <c r="G63" s="1">
        <v>0</v>
      </c>
      <c r="H63" s="1">
        <v>0</v>
      </c>
      <c r="I63" s="1" t="s">
        <v>20</v>
      </c>
    </row>
    <row r="64" spans="1:9" x14ac:dyDescent="0.35">
      <c r="A64" s="1" t="s">
        <v>359</v>
      </c>
      <c r="B64" s="1" t="s">
        <v>357</v>
      </c>
      <c r="C64" s="1" t="s">
        <v>38</v>
      </c>
      <c r="D64" s="1" t="s">
        <v>277</v>
      </c>
      <c r="E64" s="1">
        <v>0</v>
      </c>
      <c r="F64" s="1">
        <v>0</v>
      </c>
      <c r="G64" s="1">
        <v>0</v>
      </c>
      <c r="H64" s="1">
        <v>0</v>
      </c>
      <c r="I64" s="1" t="s">
        <v>20</v>
      </c>
    </row>
    <row r="65" spans="1:9" x14ac:dyDescent="0.35">
      <c r="A65" s="1" t="s">
        <v>359</v>
      </c>
      <c r="B65" s="1" t="s">
        <v>357</v>
      </c>
      <c r="C65" s="1" t="s">
        <v>38</v>
      </c>
      <c r="D65" s="1" t="s">
        <v>278</v>
      </c>
      <c r="E65" s="1">
        <v>11477.382832182129</v>
      </c>
      <c r="F65" s="1">
        <v>19214.819146650909</v>
      </c>
      <c r="G65" s="1">
        <v>21349.855601991989</v>
      </c>
      <c r="H65" s="1">
        <v>19541.4359986483</v>
      </c>
      <c r="I65" s="1" t="s">
        <v>20</v>
      </c>
    </row>
    <row r="66" spans="1:9" x14ac:dyDescent="0.35">
      <c r="A66" s="1" t="s">
        <v>359</v>
      </c>
      <c r="B66" s="1" t="s">
        <v>357</v>
      </c>
      <c r="C66" s="1" t="s">
        <v>38</v>
      </c>
      <c r="D66" s="1" t="s">
        <v>279</v>
      </c>
      <c r="E66" s="1">
        <v>10560.79238854124</v>
      </c>
      <c r="F66" s="1">
        <v>8430.2025056931525</v>
      </c>
      <c r="G66" s="1">
        <v>9543.1048220848315</v>
      </c>
      <c r="H66" s="1">
        <v>7280.077052215036</v>
      </c>
      <c r="I66" s="1" t="s">
        <v>20</v>
      </c>
    </row>
    <row r="67" spans="1:9" x14ac:dyDescent="0.35">
      <c r="A67" s="1" t="s">
        <v>359</v>
      </c>
      <c r="B67" s="1" t="s">
        <v>357</v>
      </c>
      <c r="C67" s="1" t="s">
        <v>17</v>
      </c>
      <c r="D67" s="1" t="s">
        <v>275</v>
      </c>
      <c r="E67" s="1">
        <v>0</v>
      </c>
      <c r="F67" s="1">
        <v>49326.842120012618</v>
      </c>
      <c r="G67" s="1">
        <v>61037.346500015381</v>
      </c>
      <c r="H67" s="1">
        <v>75522.053860352215</v>
      </c>
      <c r="I67" s="1" t="s">
        <v>20</v>
      </c>
    </row>
    <row r="68" spans="1:9" x14ac:dyDescent="0.35">
      <c r="A68" s="1" t="s">
        <v>359</v>
      </c>
      <c r="B68" s="1" t="s">
        <v>357</v>
      </c>
      <c r="C68" s="1" t="s">
        <v>17</v>
      </c>
      <c r="D68" s="1" t="s">
        <v>276</v>
      </c>
      <c r="E68" s="1">
        <v>0</v>
      </c>
      <c r="F68" s="1">
        <v>18501.400000000001</v>
      </c>
      <c r="G68" s="1">
        <v>44890.9</v>
      </c>
      <c r="H68" s="1">
        <v>49675.600000000013</v>
      </c>
      <c r="I68" s="1" t="s">
        <v>20</v>
      </c>
    </row>
    <row r="69" spans="1:9" x14ac:dyDescent="0.35">
      <c r="A69" s="1" t="s">
        <v>359</v>
      </c>
      <c r="B69" s="1" t="s">
        <v>357</v>
      </c>
      <c r="C69" s="1" t="s">
        <v>17</v>
      </c>
      <c r="D69" s="1" t="s">
        <v>277</v>
      </c>
      <c r="E69" s="1">
        <v>0</v>
      </c>
      <c r="F69" s="1">
        <v>0</v>
      </c>
      <c r="G69" s="1">
        <v>0</v>
      </c>
      <c r="H69" s="1">
        <v>0</v>
      </c>
      <c r="I69" s="1" t="s">
        <v>20</v>
      </c>
    </row>
    <row r="70" spans="1:9" x14ac:dyDescent="0.35">
      <c r="A70" s="1" t="s">
        <v>359</v>
      </c>
      <c r="B70" s="1" t="s">
        <v>357</v>
      </c>
      <c r="C70" s="1" t="s">
        <v>17</v>
      </c>
      <c r="D70" s="1" t="s">
        <v>278</v>
      </c>
      <c r="E70" s="1">
        <v>48772.888918715449</v>
      </c>
      <c r="F70" s="1">
        <v>172993.86929226169</v>
      </c>
      <c r="G70" s="1">
        <v>584349.87722552032</v>
      </c>
      <c r="H70" s="1">
        <v>918754.25656538701</v>
      </c>
      <c r="I70" s="1" t="s">
        <v>20</v>
      </c>
    </row>
    <row r="71" spans="1:9" x14ac:dyDescent="0.35">
      <c r="A71" s="1" t="s">
        <v>359</v>
      </c>
      <c r="B71" s="1" t="s">
        <v>357</v>
      </c>
      <c r="C71" s="1" t="s">
        <v>17</v>
      </c>
      <c r="D71" s="1" t="s">
        <v>279</v>
      </c>
      <c r="E71" s="1">
        <v>0</v>
      </c>
      <c r="F71" s="1">
        <v>0</v>
      </c>
      <c r="G71" s="1">
        <v>0</v>
      </c>
      <c r="H71" s="1">
        <v>0</v>
      </c>
      <c r="I71" s="1" t="s">
        <v>20</v>
      </c>
    </row>
    <row r="72" spans="1:9" x14ac:dyDescent="0.35">
      <c r="A72" s="1" t="s">
        <v>359</v>
      </c>
      <c r="B72" s="1" t="s">
        <v>357</v>
      </c>
      <c r="C72" s="1" t="s">
        <v>21</v>
      </c>
      <c r="D72" s="1" t="s">
        <v>275</v>
      </c>
      <c r="E72" s="1">
        <v>18188158.532486379</v>
      </c>
      <c r="F72" s="1">
        <v>29421730.792818971</v>
      </c>
      <c r="G72" s="1">
        <v>44612881.182834528</v>
      </c>
      <c r="H72" s="1">
        <v>62119527.967531107</v>
      </c>
      <c r="I72" s="1" t="s">
        <v>20</v>
      </c>
    </row>
    <row r="73" spans="1:9" x14ac:dyDescent="0.35">
      <c r="A73" s="1" t="s">
        <v>359</v>
      </c>
      <c r="B73" s="1" t="s">
        <v>357</v>
      </c>
      <c r="C73" s="1" t="s">
        <v>21</v>
      </c>
      <c r="D73" s="1" t="s">
        <v>276</v>
      </c>
      <c r="E73" s="1">
        <v>2348.08</v>
      </c>
      <c r="F73" s="1">
        <v>8019.15</v>
      </c>
      <c r="G73" s="1">
        <v>5348.8600000000006</v>
      </c>
      <c r="H73" s="1">
        <v>0</v>
      </c>
      <c r="I73" s="1" t="s">
        <v>20</v>
      </c>
    </row>
    <row r="74" spans="1:9" x14ac:dyDescent="0.35">
      <c r="A74" s="1" t="s">
        <v>359</v>
      </c>
      <c r="B74" s="1" t="s">
        <v>357</v>
      </c>
      <c r="C74" s="1" t="s">
        <v>21</v>
      </c>
      <c r="D74" s="1" t="s">
        <v>277</v>
      </c>
      <c r="E74" s="1">
        <v>0</v>
      </c>
      <c r="F74" s="1">
        <v>0</v>
      </c>
      <c r="G74" s="1">
        <v>0</v>
      </c>
      <c r="H74" s="1">
        <v>0</v>
      </c>
      <c r="I74" s="1" t="s">
        <v>20</v>
      </c>
    </row>
    <row r="75" spans="1:9" x14ac:dyDescent="0.35">
      <c r="A75" s="1" t="s">
        <v>359</v>
      </c>
      <c r="B75" s="1" t="s">
        <v>357</v>
      </c>
      <c r="C75" s="1" t="s">
        <v>21</v>
      </c>
      <c r="D75" s="1" t="s">
        <v>278</v>
      </c>
      <c r="E75" s="1">
        <v>7662.7803941961229</v>
      </c>
      <c r="F75" s="1">
        <v>36160.733253270111</v>
      </c>
      <c r="G75" s="1">
        <v>174043.5665494758</v>
      </c>
      <c r="H75" s="1">
        <v>329512.56113124901</v>
      </c>
      <c r="I75" s="1" t="s">
        <v>20</v>
      </c>
    </row>
    <row r="76" spans="1:9" x14ac:dyDescent="0.35">
      <c r="A76" s="1" t="s">
        <v>359</v>
      </c>
      <c r="B76" s="1" t="s">
        <v>357</v>
      </c>
      <c r="C76" s="1" t="s">
        <v>21</v>
      </c>
      <c r="D76" s="1" t="s">
        <v>279</v>
      </c>
      <c r="E76" s="1">
        <v>26744.312899517761</v>
      </c>
      <c r="F76" s="1">
        <v>51022.612697552431</v>
      </c>
      <c r="G76" s="1">
        <v>151793.40925693291</v>
      </c>
      <c r="H76" s="1">
        <v>378197.35459088878</v>
      </c>
      <c r="I76" s="1" t="s">
        <v>20</v>
      </c>
    </row>
    <row r="77" spans="1:9" x14ac:dyDescent="0.35">
      <c r="A77" s="1" t="s">
        <v>359</v>
      </c>
      <c r="B77" s="1" t="s">
        <v>357</v>
      </c>
      <c r="C77" s="1" t="s">
        <v>39</v>
      </c>
      <c r="D77" s="1" t="s">
        <v>275</v>
      </c>
      <c r="E77" s="1">
        <v>269619.06461812189</v>
      </c>
      <c r="F77" s="1">
        <v>436144.18258106243</v>
      </c>
      <c r="G77" s="1">
        <v>661335.96058945986</v>
      </c>
      <c r="H77" s="1">
        <v>920852.37739762641</v>
      </c>
      <c r="I77" s="1" t="s">
        <v>20</v>
      </c>
    </row>
    <row r="78" spans="1:9" x14ac:dyDescent="0.35">
      <c r="A78" s="1" t="s">
        <v>359</v>
      </c>
      <c r="B78" s="1" t="s">
        <v>357</v>
      </c>
      <c r="C78" s="1" t="s">
        <v>39</v>
      </c>
      <c r="D78" s="1" t="s">
        <v>276</v>
      </c>
      <c r="E78" s="1">
        <v>0</v>
      </c>
      <c r="F78" s="1">
        <v>0</v>
      </c>
      <c r="G78" s="1">
        <v>0</v>
      </c>
      <c r="H78" s="1">
        <v>0</v>
      </c>
      <c r="I78" s="1" t="s">
        <v>20</v>
      </c>
    </row>
    <row r="79" spans="1:9" x14ac:dyDescent="0.35">
      <c r="A79" s="1" t="s">
        <v>359</v>
      </c>
      <c r="B79" s="1" t="s">
        <v>357</v>
      </c>
      <c r="C79" s="1" t="s">
        <v>39</v>
      </c>
      <c r="D79" s="1" t="s">
        <v>277</v>
      </c>
      <c r="E79" s="1">
        <v>0</v>
      </c>
      <c r="F79" s="1">
        <v>0</v>
      </c>
      <c r="G79" s="1">
        <v>0</v>
      </c>
      <c r="H79" s="1">
        <v>0</v>
      </c>
      <c r="I79" s="1" t="s">
        <v>20</v>
      </c>
    </row>
    <row r="80" spans="1:9" x14ac:dyDescent="0.35">
      <c r="A80" s="1" t="s">
        <v>359</v>
      </c>
      <c r="B80" s="1" t="s">
        <v>357</v>
      </c>
      <c r="C80" s="1" t="s">
        <v>39</v>
      </c>
      <c r="D80" s="1" t="s">
        <v>278</v>
      </c>
      <c r="E80" s="1">
        <v>0</v>
      </c>
      <c r="F80" s="1">
        <v>0</v>
      </c>
      <c r="G80" s="1">
        <v>0</v>
      </c>
      <c r="H80" s="1">
        <v>0</v>
      </c>
      <c r="I80" s="1" t="s">
        <v>20</v>
      </c>
    </row>
    <row r="81" spans="1:9" x14ac:dyDescent="0.35">
      <c r="A81" s="1" t="s">
        <v>359</v>
      </c>
      <c r="B81" s="1" t="s">
        <v>357</v>
      </c>
      <c r="C81" s="1" t="s">
        <v>39</v>
      </c>
      <c r="D81" s="1" t="s">
        <v>279</v>
      </c>
      <c r="E81" s="1">
        <v>10977.93538187802</v>
      </c>
      <c r="F81" s="1">
        <v>11335.56894624234</v>
      </c>
      <c r="G81" s="1">
        <v>18478.92996911208</v>
      </c>
      <c r="H81" s="1">
        <v>32656.117438280729</v>
      </c>
      <c r="I81" s="1" t="s">
        <v>20</v>
      </c>
    </row>
    <row r="82" spans="1:9" x14ac:dyDescent="0.35">
      <c r="A82" s="1" t="s">
        <v>359</v>
      </c>
      <c r="B82" s="1" t="s">
        <v>357</v>
      </c>
      <c r="C82" s="1" t="s">
        <v>40</v>
      </c>
      <c r="D82" s="1" t="s">
        <v>275</v>
      </c>
      <c r="E82" s="1">
        <v>30344.455259350609</v>
      </c>
      <c r="F82" s="1">
        <v>49086.134371477063</v>
      </c>
      <c r="G82" s="1">
        <v>74430.491389508723</v>
      </c>
      <c r="H82" s="1">
        <v>103637.93749520629</v>
      </c>
      <c r="I82" s="1" t="s">
        <v>20</v>
      </c>
    </row>
    <row r="83" spans="1:9" x14ac:dyDescent="0.35">
      <c r="A83" s="1" t="s">
        <v>359</v>
      </c>
      <c r="B83" s="1" t="s">
        <v>357</v>
      </c>
      <c r="C83" s="1" t="s">
        <v>40</v>
      </c>
      <c r="D83" s="1" t="s">
        <v>276</v>
      </c>
      <c r="E83" s="1">
        <v>0</v>
      </c>
      <c r="F83" s="1">
        <v>0</v>
      </c>
      <c r="G83" s="1">
        <v>0</v>
      </c>
      <c r="H83" s="1">
        <v>0</v>
      </c>
      <c r="I83" s="1" t="s">
        <v>20</v>
      </c>
    </row>
    <row r="84" spans="1:9" x14ac:dyDescent="0.35">
      <c r="A84" s="1" t="s">
        <v>359</v>
      </c>
      <c r="B84" s="1" t="s">
        <v>357</v>
      </c>
      <c r="C84" s="1" t="s">
        <v>40</v>
      </c>
      <c r="D84" s="1" t="s">
        <v>277</v>
      </c>
      <c r="E84" s="1">
        <v>0</v>
      </c>
      <c r="F84" s="1">
        <v>0</v>
      </c>
      <c r="G84" s="1">
        <v>0</v>
      </c>
      <c r="H84" s="1">
        <v>0</v>
      </c>
      <c r="I84" s="1" t="s">
        <v>20</v>
      </c>
    </row>
    <row r="85" spans="1:9" x14ac:dyDescent="0.35">
      <c r="A85" s="1" t="s">
        <v>359</v>
      </c>
      <c r="B85" s="1" t="s">
        <v>357</v>
      </c>
      <c r="C85" s="1" t="s">
        <v>40</v>
      </c>
      <c r="D85" s="1" t="s">
        <v>278</v>
      </c>
      <c r="E85" s="1">
        <v>1059.1139601499431</v>
      </c>
      <c r="F85" s="1">
        <v>4037.3172444412571</v>
      </c>
      <c r="G85" s="1">
        <v>13852.71864114892</v>
      </c>
      <c r="H85" s="1">
        <v>22055.620108895171</v>
      </c>
      <c r="I85" s="1" t="s">
        <v>20</v>
      </c>
    </row>
    <row r="86" spans="1:9" x14ac:dyDescent="0.35">
      <c r="A86" s="1" t="s">
        <v>359</v>
      </c>
      <c r="B86" s="1" t="s">
        <v>357</v>
      </c>
      <c r="C86" s="1" t="s">
        <v>40</v>
      </c>
      <c r="D86" s="1" t="s">
        <v>279</v>
      </c>
      <c r="E86" s="1">
        <v>1494.448523774505</v>
      </c>
      <c r="F86" s="1">
        <v>3340.7009468424681</v>
      </c>
      <c r="G86" s="1">
        <v>5874.931773412598</v>
      </c>
      <c r="H86" s="1">
        <v>6757.0175900815057</v>
      </c>
      <c r="I86" s="1" t="s">
        <v>20</v>
      </c>
    </row>
    <row r="87" spans="1:9" x14ac:dyDescent="0.35">
      <c r="A87" s="1" t="s">
        <v>359</v>
      </c>
      <c r="B87" s="1" t="s">
        <v>357</v>
      </c>
      <c r="C87" s="1" t="s">
        <v>3</v>
      </c>
      <c r="D87" s="1" t="s">
        <v>275</v>
      </c>
      <c r="E87" s="1">
        <v>2298397.5943302661</v>
      </c>
      <c r="F87" s="1">
        <v>2802000</v>
      </c>
      <c r="G87" s="1">
        <v>2857000</v>
      </c>
      <c r="H87" s="1">
        <v>3014000</v>
      </c>
      <c r="I87" s="1" t="s">
        <v>20</v>
      </c>
    </row>
    <row r="88" spans="1:9" x14ac:dyDescent="0.35">
      <c r="A88" s="1" t="s">
        <v>359</v>
      </c>
      <c r="B88" s="1" t="s">
        <v>357</v>
      </c>
      <c r="C88" s="1" t="s">
        <v>3</v>
      </c>
      <c r="D88" s="1" t="s">
        <v>276</v>
      </c>
      <c r="E88" s="1">
        <v>5980.68</v>
      </c>
      <c r="F88" s="1">
        <v>30308.5</v>
      </c>
      <c r="G88" s="1">
        <v>35414.199999999997</v>
      </c>
      <c r="H88" s="1">
        <v>0</v>
      </c>
      <c r="I88" s="1" t="s">
        <v>20</v>
      </c>
    </row>
    <row r="89" spans="1:9" x14ac:dyDescent="0.35">
      <c r="A89" s="1" t="s">
        <v>359</v>
      </c>
      <c r="B89" s="1" t="s">
        <v>357</v>
      </c>
      <c r="C89" s="1" t="s">
        <v>3</v>
      </c>
      <c r="D89" s="1" t="s">
        <v>277</v>
      </c>
      <c r="E89" s="1">
        <v>0</v>
      </c>
      <c r="F89" s="1">
        <v>0</v>
      </c>
      <c r="G89" s="1">
        <v>0</v>
      </c>
      <c r="H89" s="1">
        <v>0</v>
      </c>
      <c r="I89" s="1" t="s">
        <v>20</v>
      </c>
    </row>
    <row r="90" spans="1:9" x14ac:dyDescent="0.35">
      <c r="A90" s="1" t="s">
        <v>359</v>
      </c>
      <c r="B90" s="1" t="s">
        <v>357</v>
      </c>
      <c r="C90" s="1" t="s">
        <v>3</v>
      </c>
      <c r="D90" s="1" t="s">
        <v>278</v>
      </c>
      <c r="E90" s="1">
        <v>42381.541705727752</v>
      </c>
      <c r="F90" s="1">
        <v>80709.020902256787</v>
      </c>
      <c r="G90" s="1">
        <v>142873.15007401389</v>
      </c>
      <c r="H90" s="1">
        <v>125407.8578454199</v>
      </c>
      <c r="I90" s="1" t="s">
        <v>20</v>
      </c>
    </row>
    <row r="91" spans="1:9" x14ac:dyDescent="0.35">
      <c r="A91" s="1" t="s">
        <v>359</v>
      </c>
      <c r="B91" s="1" t="s">
        <v>357</v>
      </c>
      <c r="C91" s="1" t="s">
        <v>3</v>
      </c>
      <c r="D91" s="1" t="s">
        <v>279</v>
      </c>
      <c r="E91" s="1">
        <v>24282.477767179411</v>
      </c>
      <c r="F91" s="1">
        <v>21843.39021109926</v>
      </c>
      <c r="G91" s="1">
        <v>64156.347371943833</v>
      </c>
      <c r="H91" s="1">
        <v>155192.2366307544</v>
      </c>
      <c r="I91" s="1" t="s">
        <v>20</v>
      </c>
    </row>
    <row r="92" spans="1:9" x14ac:dyDescent="0.35">
      <c r="A92" s="1" t="s">
        <v>359</v>
      </c>
      <c r="B92" s="1" t="s">
        <v>357</v>
      </c>
      <c r="C92" s="1" t="s">
        <v>41</v>
      </c>
      <c r="D92" s="1" t="s">
        <v>275</v>
      </c>
      <c r="E92" s="1">
        <v>61068.305842065318</v>
      </c>
      <c r="F92" s="1">
        <v>98785.990415114356</v>
      </c>
      <c r="G92" s="1">
        <v>149791.58377704231</v>
      </c>
      <c r="H92" s="1">
        <v>208571.65533883939</v>
      </c>
      <c r="I92" s="1" t="s">
        <v>20</v>
      </c>
    </row>
    <row r="93" spans="1:9" x14ac:dyDescent="0.35">
      <c r="A93" s="1" t="s">
        <v>359</v>
      </c>
      <c r="B93" s="1" t="s">
        <v>357</v>
      </c>
      <c r="C93" s="1" t="s">
        <v>41</v>
      </c>
      <c r="D93" s="1" t="s">
        <v>276</v>
      </c>
      <c r="E93" s="1">
        <v>0</v>
      </c>
      <c r="F93" s="1">
        <v>0</v>
      </c>
      <c r="G93" s="1">
        <v>0</v>
      </c>
      <c r="H93" s="1">
        <v>0</v>
      </c>
      <c r="I93" s="1" t="s">
        <v>20</v>
      </c>
    </row>
    <row r="94" spans="1:9" x14ac:dyDescent="0.35">
      <c r="A94" s="1" t="s">
        <v>359</v>
      </c>
      <c r="B94" s="1" t="s">
        <v>357</v>
      </c>
      <c r="C94" s="1" t="s">
        <v>41</v>
      </c>
      <c r="D94" s="1" t="s">
        <v>277</v>
      </c>
      <c r="E94" s="1">
        <v>0</v>
      </c>
      <c r="F94" s="1">
        <v>0</v>
      </c>
      <c r="G94" s="1">
        <v>0</v>
      </c>
      <c r="H94" s="1">
        <v>0</v>
      </c>
      <c r="I94" s="1" t="s">
        <v>20</v>
      </c>
    </row>
    <row r="95" spans="1:9" x14ac:dyDescent="0.35">
      <c r="A95" s="1" t="s">
        <v>359</v>
      </c>
      <c r="B95" s="1" t="s">
        <v>357</v>
      </c>
      <c r="C95" s="1" t="s">
        <v>41</v>
      </c>
      <c r="D95" s="1" t="s">
        <v>278</v>
      </c>
      <c r="E95" s="1">
        <v>0</v>
      </c>
      <c r="F95" s="1">
        <v>0</v>
      </c>
      <c r="G95" s="1">
        <v>0</v>
      </c>
      <c r="H95" s="1">
        <v>0</v>
      </c>
      <c r="I95" s="1" t="s">
        <v>20</v>
      </c>
    </row>
    <row r="96" spans="1:9" x14ac:dyDescent="0.35">
      <c r="A96" s="1" t="s">
        <v>359</v>
      </c>
      <c r="B96" s="1" t="s">
        <v>357</v>
      </c>
      <c r="C96" s="1" t="s">
        <v>41</v>
      </c>
      <c r="D96" s="1" t="s">
        <v>279</v>
      </c>
      <c r="E96" s="1">
        <v>22.311958130393059</v>
      </c>
      <c r="F96" s="1">
        <v>225.42532388557001</v>
      </c>
      <c r="G96" s="1">
        <v>1432.4520590022</v>
      </c>
      <c r="H96" s="1">
        <v>4418.0531513127971</v>
      </c>
      <c r="I96" s="1" t="s">
        <v>20</v>
      </c>
    </row>
    <row r="97" spans="1:9" x14ac:dyDescent="0.35">
      <c r="A97" s="1" t="s">
        <v>359</v>
      </c>
      <c r="B97" s="1" t="s">
        <v>357</v>
      </c>
      <c r="C97" s="1" t="s">
        <v>42</v>
      </c>
      <c r="D97" s="1" t="s">
        <v>275</v>
      </c>
      <c r="E97" s="1">
        <v>9194.3046373337565</v>
      </c>
      <c r="F97" s="1">
        <v>14872.99307313773</v>
      </c>
      <c r="G97" s="1">
        <v>22552.278704384149</v>
      </c>
      <c r="H97" s="1">
        <v>31402.072015191399</v>
      </c>
      <c r="I97" s="1" t="s">
        <v>20</v>
      </c>
    </row>
    <row r="98" spans="1:9" x14ac:dyDescent="0.35">
      <c r="A98" s="1" t="s">
        <v>359</v>
      </c>
      <c r="B98" s="1" t="s">
        <v>357</v>
      </c>
      <c r="C98" s="1" t="s">
        <v>42</v>
      </c>
      <c r="D98" s="1" t="s">
        <v>276</v>
      </c>
      <c r="E98" s="1">
        <v>0</v>
      </c>
      <c r="F98" s="1">
        <v>0</v>
      </c>
      <c r="G98" s="1">
        <v>0</v>
      </c>
      <c r="H98" s="1">
        <v>0</v>
      </c>
      <c r="I98" s="1" t="s">
        <v>20</v>
      </c>
    </row>
    <row r="99" spans="1:9" x14ac:dyDescent="0.35">
      <c r="A99" s="1" t="s">
        <v>359</v>
      </c>
      <c r="B99" s="1" t="s">
        <v>357</v>
      </c>
      <c r="C99" s="1" t="s">
        <v>42</v>
      </c>
      <c r="D99" s="1" t="s">
        <v>277</v>
      </c>
      <c r="E99" s="1">
        <v>0</v>
      </c>
      <c r="F99" s="1">
        <v>0</v>
      </c>
      <c r="G99" s="1">
        <v>0</v>
      </c>
      <c r="H99" s="1">
        <v>0</v>
      </c>
      <c r="I99" s="1" t="s">
        <v>20</v>
      </c>
    </row>
    <row r="100" spans="1:9" x14ac:dyDescent="0.35">
      <c r="A100" s="1" t="s">
        <v>359</v>
      </c>
      <c r="B100" s="1" t="s">
        <v>357</v>
      </c>
      <c r="C100" s="1" t="s">
        <v>42</v>
      </c>
      <c r="D100" s="1" t="s">
        <v>278</v>
      </c>
      <c r="E100" s="1">
        <v>1.5239049786330121</v>
      </c>
      <c r="F100" s="1">
        <v>5.8090895603471351</v>
      </c>
      <c r="G100" s="1">
        <v>19.931969267840181</v>
      </c>
      <c r="H100" s="1">
        <v>31.734705192654928</v>
      </c>
      <c r="I100" s="1" t="s">
        <v>20</v>
      </c>
    </row>
    <row r="101" spans="1:9" x14ac:dyDescent="0.35">
      <c r="A101" s="1" t="s">
        <v>359</v>
      </c>
      <c r="B101" s="1" t="s">
        <v>357</v>
      </c>
      <c r="C101" s="1" t="s">
        <v>42</v>
      </c>
      <c r="D101" s="1" t="s">
        <v>279</v>
      </c>
      <c r="E101" s="1">
        <v>229.62506553632389</v>
      </c>
      <c r="F101" s="1">
        <v>556.68338847312373</v>
      </c>
      <c r="G101" s="1">
        <v>1004.905318496496</v>
      </c>
      <c r="H101" s="1">
        <v>1106.941470521162</v>
      </c>
      <c r="I101" s="1" t="s">
        <v>20</v>
      </c>
    </row>
    <row r="102" spans="1:9" x14ac:dyDescent="0.35">
      <c r="A102" s="1" t="s">
        <v>359</v>
      </c>
      <c r="B102" s="1" t="s">
        <v>357</v>
      </c>
      <c r="C102" s="1" t="s">
        <v>43</v>
      </c>
      <c r="D102" s="1" t="s">
        <v>275</v>
      </c>
      <c r="E102" s="1">
        <v>5937.4371110152106</v>
      </c>
      <c r="F102" s="1">
        <v>9604.5828920813619</v>
      </c>
      <c r="G102" s="1">
        <v>14563.66107053407</v>
      </c>
      <c r="H102" s="1">
        <v>20278.621940444798</v>
      </c>
      <c r="I102" s="1" t="s">
        <v>20</v>
      </c>
    </row>
    <row r="103" spans="1:9" x14ac:dyDescent="0.35">
      <c r="A103" s="1" t="s">
        <v>359</v>
      </c>
      <c r="B103" s="1" t="s">
        <v>357</v>
      </c>
      <c r="C103" s="1" t="s">
        <v>43</v>
      </c>
      <c r="D103" s="1" t="s">
        <v>276</v>
      </c>
      <c r="E103" s="1">
        <v>0</v>
      </c>
      <c r="F103" s="1">
        <v>0</v>
      </c>
      <c r="G103" s="1">
        <v>0</v>
      </c>
      <c r="H103" s="1">
        <v>0</v>
      </c>
      <c r="I103" s="1" t="s">
        <v>20</v>
      </c>
    </row>
    <row r="104" spans="1:9" x14ac:dyDescent="0.35">
      <c r="A104" s="1" t="s">
        <v>359</v>
      </c>
      <c r="B104" s="1" t="s">
        <v>357</v>
      </c>
      <c r="C104" s="1" t="s">
        <v>43</v>
      </c>
      <c r="D104" s="1" t="s">
        <v>277</v>
      </c>
      <c r="E104" s="1">
        <v>0</v>
      </c>
      <c r="F104" s="1">
        <v>0</v>
      </c>
      <c r="G104" s="1">
        <v>0</v>
      </c>
      <c r="H104" s="1">
        <v>0</v>
      </c>
      <c r="I104" s="1" t="s">
        <v>20</v>
      </c>
    </row>
    <row r="105" spans="1:9" x14ac:dyDescent="0.35">
      <c r="A105" s="1" t="s">
        <v>359</v>
      </c>
      <c r="B105" s="1" t="s">
        <v>357</v>
      </c>
      <c r="C105" s="1" t="s">
        <v>43</v>
      </c>
      <c r="D105" s="1" t="s">
        <v>278</v>
      </c>
      <c r="E105" s="1">
        <v>0</v>
      </c>
      <c r="F105" s="1">
        <v>0</v>
      </c>
      <c r="G105" s="1">
        <v>0</v>
      </c>
      <c r="H105" s="1">
        <v>0</v>
      </c>
      <c r="I105" s="1" t="s">
        <v>20</v>
      </c>
    </row>
    <row r="106" spans="1:9" x14ac:dyDescent="0.35">
      <c r="A106" s="1" t="s">
        <v>359</v>
      </c>
      <c r="B106" s="1" t="s">
        <v>357</v>
      </c>
      <c r="C106" s="1" t="s">
        <v>43</v>
      </c>
      <c r="D106" s="1" t="s">
        <v>279</v>
      </c>
      <c r="E106" s="1">
        <v>36.562888984789737</v>
      </c>
      <c r="F106" s="1">
        <v>105.6682821323886</v>
      </c>
      <c r="G106" s="1">
        <v>406.27638237368387</v>
      </c>
      <c r="H106" s="1">
        <v>612.03921773452498</v>
      </c>
      <c r="I106" s="1" t="s">
        <v>20</v>
      </c>
    </row>
    <row r="107" spans="1:9" x14ac:dyDescent="0.35">
      <c r="A107" s="1" t="s">
        <v>359</v>
      </c>
      <c r="B107" s="1" t="s">
        <v>357</v>
      </c>
      <c r="C107" s="1" t="s">
        <v>22</v>
      </c>
      <c r="D107" s="1" t="s">
        <v>275</v>
      </c>
      <c r="E107" s="1">
        <v>2881565.7654484459</v>
      </c>
      <c r="F107" s="1">
        <v>4661310.3828734728</v>
      </c>
      <c r="G107" s="1">
        <v>7068057.5433109151</v>
      </c>
      <c r="H107" s="1">
        <v>9841650.8101870418</v>
      </c>
      <c r="I107" s="1" t="s">
        <v>20</v>
      </c>
    </row>
    <row r="108" spans="1:9" x14ac:dyDescent="0.35">
      <c r="A108" s="1" t="s">
        <v>359</v>
      </c>
      <c r="B108" s="1" t="s">
        <v>357</v>
      </c>
      <c r="C108" s="1" t="s">
        <v>22</v>
      </c>
      <c r="D108" s="1" t="s">
        <v>276</v>
      </c>
      <c r="E108" s="1">
        <v>0</v>
      </c>
      <c r="F108" s="1">
        <v>1773.64</v>
      </c>
      <c r="G108" s="1">
        <v>8177.74</v>
      </c>
      <c r="H108" s="1">
        <v>12395.3</v>
      </c>
      <c r="I108" s="1" t="s">
        <v>20</v>
      </c>
    </row>
    <row r="109" spans="1:9" x14ac:dyDescent="0.35">
      <c r="A109" s="1" t="s">
        <v>359</v>
      </c>
      <c r="B109" s="1" t="s">
        <v>357</v>
      </c>
      <c r="C109" s="1" t="s">
        <v>22</v>
      </c>
      <c r="D109" s="1" t="s">
        <v>277</v>
      </c>
      <c r="E109" s="1">
        <v>0</v>
      </c>
      <c r="F109" s="1">
        <v>0</v>
      </c>
      <c r="G109" s="1">
        <v>0</v>
      </c>
      <c r="H109" s="1">
        <v>0</v>
      </c>
      <c r="I109" s="1" t="s">
        <v>20</v>
      </c>
    </row>
    <row r="110" spans="1:9" x14ac:dyDescent="0.35">
      <c r="A110" s="1" t="s">
        <v>359</v>
      </c>
      <c r="B110" s="1" t="s">
        <v>357</v>
      </c>
      <c r="C110" s="1" t="s">
        <v>22</v>
      </c>
      <c r="D110" s="1" t="s">
        <v>278</v>
      </c>
      <c r="E110" s="1">
        <v>0</v>
      </c>
      <c r="F110" s="1">
        <v>0</v>
      </c>
      <c r="G110" s="1">
        <v>0</v>
      </c>
      <c r="H110" s="1">
        <v>0</v>
      </c>
      <c r="I110" s="1" t="s">
        <v>20</v>
      </c>
    </row>
    <row r="111" spans="1:9" x14ac:dyDescent="0.35">
      <c r="A111" s="1" t="s">
        <v>359</v>
      </c>
      <c r="B111" s="1" t="s">
        <v>357</v>
      </c>
      <c r="C111" s="1" t="s">
        <v>22</v>
      </c>
      <c r="D111" s="1" t="s">
        <v>279</v>
      </c>
      <c r="E111" s="1">
        <v>118434.23455155409</v>
      </c>
      <c r="F111" s="1">
        <v>184856.82915885441</v>
      </c>
      <c r="G111" s="1">
        <v>579983.19580925431</v>
      </c>
      <c r="H111" s="1">
        <v>601222.85250102449</v>
      </c>
      <c r="I111" s="1" t="s">
        <v>20</v>
      </c>
    </row>
    <row r="112" spans="1:9" x14ac:dyDescent="0.35">
      <c r="A112" s="1" t="s">
        <v>359</v>
      </c>
      <c r="B112" s="1" t="s">
        <v>357</v>
      </c>
      <c r="C112" s="1" t="s">
        <v>44</v>
      </c>
      <c r="D112" s="1" t="s">
        <v>275</v>
      </c>
      <c r="E112" s="1">
        <v>22987.285614244862</v>
      </c>
      <c r="F112" s="1">
        <v>37184.947986457693</v>
      </c>
      <c r="G112" s="1">
        <v>56384.434960387072</v>
      </c>
      <c r="H112" s="1">
        <v>78510.385153130876</v>
      </c>
      <c r="I112" s="1" t="s">
        <v>20</v>
      </c>
    </row>
    <row r="113" spans="1:9" x14ac:dyDescent="0.35">
      <c r="A113" s="1" t="s">
        <v>359</v>
      </c>
      <c r="B113" s="1" t="s">
        <v>357</v>
      </c>
      <c r="C113" s="1" t="s">
        <v>44</v>
      </c>
      <c r="D113" s="1" t="s">
        <v>276</v>
      </c>
      <c r="E113" s="1">
        <v>0</v>
      </c>
      <c r="F113" s="1">
        <v>0</v>
      </c>
      <c r="G113" s="1">
        <v>0</v>
      </c>
      <c r="H113" s="1">
        <v>0</v>
      </c>
      <c r="I113" s="1" t="s">
        <v>20</v>
      </c>
    </row>
    <row r="114" spans="1:9" x14ac:dyDescent="0.35">
      <c r="A114" s="1" t="s">
        <v>359</v>
      </c>
      <c r="B114" s="1" t="s">
        <v>357</v>
      </c>
      <c r="C114" s="1" t="s">
        <v>44</v>
      </c>
      <c r="D114" s="1" t="s">
        <v>277</v>
      </c>
      <c r="E114" s="1">
        <v>0</v>
      </c>
      <c r="F114" s="1">
        <v>0</v>
      </c>
      <c r="G114" s="1">
        <v>0</v>
      </c>
      <c r="H114" s="1">
        <v>0</v>
      </c>
      <c r="I114" s="1" t="s">
        <v>20</v>
      </c>
    </row>
    <row r="115" spans="1:9" x14ac:dyDescent="0.35">
      <c r="A115" s="1" t="s">
        <v>359</v>
      </c>
      <c r="B115" s="1" t="s">
        <v>357</v>
      </c>
      <c r="C115" s="1" t="s">
        <v>44</v>
      </c>
      <c r="D115" s="1" t="s">
        <v>278</v>
      </c>
      <c r="E115" s="1">
        <v>0</v>
      </c>
      <c r="F115" s="1">
        <v>0</v>
      </c>
      <c r="G115" s="1">
        <v>0</v>
      </c>
      <c r="H115" s="1">
        <v>0</v>
      </c>
      <c r="I115" s="1" t="s">
        <v>20</v>
      </c>
    </row>
    <row r="116" spans="1:9" x14ac:dyDescent="0.35">
      <c r="A116" s="1" t="s">
        <v>359</v>
      </c>
      <c r="B116" s="1" t="s">
        <v>357</v>
      </c>
      <c r="C116" s="1" t="s">
        <v>44</v>
      </c>
      <c r="D116" s="1" t="s">
        <v>279</v>
      </c>
      <c r="E116" s="1">
        <v>512.71438575514185</v>
      </c>
      <c r="F116" s="1">
        <v>867.81266880635189</v>
      </c>
      <c r="G116" s="1">
        <v>3034.7145178250771</v>
      </c>
      <c r="H116" s="1">
        <v>4440.546639701417</v>
      </c>
      <c r="I116" s="1" t="s">
        <v>20</v>
      </c>
    </row>
    <row r="117" spans="1:9" x14ac:dyDescent="0.35">
      <c r="A117" s="1" t="s">
        <v>359</v>
      </c>
      <c r="B117" s="1" t="s">
        <v>357</v>
      </c>
      <c r="C117" s="1" t="s">
        <v>45</v>
      </c>
      <c r="D117" s="1" t="s">
        <v>275</v>
      </c>
      <c r="E117" s="1">
        <v>1403.266352764487</v>
      </c>
      <c r="F117" s="1">
        <v>2269.967286018245</v>
      </c>
      <c r="G117" s="1">
        <v>3442.006234547237</v>
      </c>
      <c r="H117" s="1">
        <v>4792.6920853890597</v>
      </c>
      <c r="I117" s="1" t="s">
        <v>20</v>
      </c>
    </row>
    <row r="118" spans="1:9" x14ac:dyDescent="0.35">
      <c r="A118" s="1" t="s">
        <v>359</v>
      </c>
      <c r="B118" s="1" t="s">
        <v>357</v>
      </c>
      <c r="C118" s="1" t="s">
        <v>45</v>
      </c>
      <c r="D118" s="1" t="s">
        <v>276</v>
      </c>
      <c r="E118" s="1">
        <v>0</v>
      </c>
      <c r="F118" s="1">
        <v>0</v>
      </c>
      <c r="G118" s="1">
        <v>0</v>
      </c>
      <c r="H118" s="1">
        <v>0</v>
      </c>
      <c r="I118" s="1" t="s">
        <v>20</v>
      </c>
    </row>
    <row r="119" spans="1:9" x14ac:dyDescent="0.35">
      <c r="A119" s="1" t="s">
        <v>359</v>
      </c>
      <c r="B119" s="1" t="s">
        <v>357</v>
      </c>
      <c r="C119" s="1" t="s">
        <v>45</v>
      </c>
      <c r="D119" s="1" t="s">
        <v>277</v>
      </c>
      <c r="E119" s="1">
        <v>0</v>
      </c>
      <c r="F119" s="1">
        <v>0</v>
      </c>
      <c r="G119" s="1">
        <v>0</v>
      </c>
      <c r="H119" s="1">
        <v>0</v>
      </c>
      <c r="I119" s="1" t="s">
        <v>20</v>
      </c>
    </row>
    <row r="120" spans="1:9" x14ac:dyDescent="0.35">
      <c r="A120" s="1" t="s">
        <v>359</v>
      </c>
      <c r="B120" s="1" t="s">
        <v>357</v>
      </c>
      <c r="C120" s="1" t="s">
        <v>45</v>
      </c>
      <c r="D120" s="1" t="s">
        <v>278</v>
      </c>
      <c r="E120" s="1">
        <v>0</v>
      </c>
      <c r="F120" s="1">
        <v>0</v>
      </c>
      <c r="G120" s="1">
        <v>0</v>
      </c>
      <c r="H120" s="1">
        <v>0</v>
      </c>
      <c r="I120" s="1" t="s">
        <v>20</v>
      </c>
    </row>
    <row r="121" spans="1:9" x14ac:dyDescent="0.35">
      <c r="A121" s="1" t="s">
        <v>359</v>
      </c>
      <c r="B121" s="1" t="s">
        <v>357</v>
      </c>
      <c r="C121" s="1" t="s">
        <v>45</v>
      </c>
      <c r="D121" s="1" t="s">
        <v>279</v>
      </c>
      <c r="E121" s="1">
        <v>0</v>
      </c>
      <c r="F121" s="1">
        <v>0</v>
      </c>
      <c r="G121" s="1">
        <v>0</v>
      </c>
      <c r="H121" s="1">
        <v>0</v>
      </c>
      <c r="I121" s="1" t="s">
        <v>20</v>
      </c>
    </row>
    <row r="122" spans="1:9" x14ac:dyDescent="0.35">
      <c r="A122" s="1" t="s">
        <v>359</v>
      </c>
      <c r="B122" s="1" t="s">
        <v>357</v>
      </c>
      <c r="C122" s="1" t="s">
        <v>46</v>
      </c>
      <c r="D122" s="1" t="s">
        <v>275</v>
      </c>
      <c r="E122" s="1">
        <v>420.12881991078069</v>
      </c>
      <c r="F122" s="1">
        <v>679.61344275955878</v>
      </c>
      <c r="G122" s="1">
        <v>1030.514281623754</v>
      </c>
      <c r="H122" s="1">
        <v>1434.900841214841</v>
      </c>
      <c r="I122" s="1" t="s">
        <v>20</v>
      </c>
    </row>
    <row r="123" spans="1:9" x14ac:dyDescent="0.35">
      <c r="A123" s="1" t="s">
        <v>359</v>
      </c>
      <c r="B123" s="1" t="s">
        <v>357</v>
      </c>
      <c r="C123" s="1" t="s">
        <v>46</v>
      </c>
      <c r="D123" s="1" t="s">
        <v>276</v>
      </c>
      <c r="E123" s="1">
        <v>0</v>
      </c>
      <c r="F123" s="1">
        <v>0</v>
      </c>
      <c r="G123" s="1">
        <v>0</v>
      </c>
      <c r="H123" s="1">
        <v>0</v>
      </c>
      <c r="I123" s="1" t="s">
        <v>20</v>
      </c>
    </row>
    <row r="124" spans="1:9" x14ac:dyDescent="0.35">
      <c r="A124" s="1" t="s">
        <v>359</v>
      </c>
      <c r="B124" s="1" t="s">
        <v>357</v>
      </c>
      <c r="C124" s="1" t="s">
        <v>46</v>
      </c>
      <c r="D124" s="1" t="s">
        <v>277</v>
      </c>
      <c r="E124" s="1">
        <v>0</v>
      </c>
      <c r="F124" s="1">
        <v>0</v>
      </c>
      <c r="G124" s="1">
        <v>0</v>
      </c>
      <c r="H124" s="1">
        <v>0</v>
      </c>
      <c r="I124" s="1" t="s">
        <v>20</v>
      </c>
    </row>
    <row r="125" spans="1:9" x14ac:dyDescent="0.35">
      <c r="A125" s="1" t="s">
        <v>359</v>
      </c>
      <c r="B125" s="1" t="s">
        <v>357</v>
      </c>
      <c r="C125" s="1" t="s">
        <v>46</v>
      </c>
      <c r="D125" s="1" t="s">
        <v>278</v>
      </c>
      <c r="E125" s="1">
        <v>0</v>
      </c>
      <c r="F125" s="1">
        <v>0</v>
      </c>
      <c r="G125" s="1">
        <v>0</v>
      </c>
      <c r="H125" s="1">
        <v>0</v>
      </c>
      <c r="I125" s="1" t="s">
        <v>20</v>
      </c>
    </row>
    <row r="126" spans="1:9" x14ac:dyDescent="0.35">
      <c r="A126" s="1" t="s">
        <v>359</v>
      </c>
      <c r="B126" s="1" t="s">
        <v>357</v>
      </c>
      <c r="C126" s="1" t="s">
        <v>46</v>
      </c>
      <c r="D126" s="1" t="s">
        <v>279</v>
      </c>
      <c r="E126" s="1">
        <v>38.758926279851423</v>
      </c>
      <c r="F126" s="1">
        <v>94.174047765843767</v>
      </c>
      <c r="G126" s="1">
        <v>347.26395098287787</v>
      </c>
      <c r="H126" s="1">
        <v>492.25684708502467</v>
      </c>
      <c r="I126" s="1" t="s">
        <v>20</v>
      </c>
    </row>
    <row r="127" spans="1:9" x14ac:dyDescent="0.35">
      <c r="A127" s="1" t="s">
        <v>359</v>
      </c>
      <c r="B127" s="1" t="s">
        <v>357</v>
      </c>
      <c r="C127" s="1" t="s">
        <v>47</v>
      </c>
      <c r="D127" s="1" t="s">
        <v>275</v>
      </c>
      <c r="E127" s="1">
        <v>268.37010252110969</v>
      </c>
      <c r="F127" s="1">
        <v>434.12382265715388</v>
      </c>
      <c r="G127" s="1">
        <v>658.27244002819191</v>
      </c>
      <c r="H127" s="1">
        <v>916.5866934485249</v>
      </c>
      <c r="I127" s="1" t="s">
        <v>20</v>
      </c>
    </row>
    <row r="128" spans="1:9" x14ac:dyDescent="0.35">
      <c r="A128" s="1" t="s">
        <v>359</v>
      </c>
      <c r="B128" s="1" t="s">
        <v>357</v>
      </c>
      <c r="C128" s="1" t="s">
        <v>47</v>
      </c>
      <c r="D128" s="1" t="s">
        <v>276</v>
      </c>
      <c r="E128" s="1">
        <v>0</v>
      </c>
      <c r="F128" s="1">
        <v>0</v>
      </c>
      <c r="G128" s="1">
        <v>0</v>
      </c>
      <c r="H128" s="1">
        <v>0</v>
      </c>
      <c r="I128" s="1" t="s">
        <v>20</v>
      </c>
    </row>
    <row r="129" spans="1:9" x14ac:dyDescent="0.35">
      <c r="A129" s="1" t="s">
        <v>359</v>
      </c>
      <c r="B129" s="1" t="s">
        <v>357</v>
      </c>
      <c r="C129" s="1" t="s">
        <v>47</v>
      </c>
      <c r="D129" s="1" t="s">
        <v>277</v>
      </c>
      <c r="E129" s="1">
        <v>0</v>
      </c>
      <c r="F129" s="1">
        <v>0</v>
      </c>
      <c r="G129" s="1">
        <v>0</v>
      </c>
      <c r="H129" s="1">
        <v>0</v>
      </c>
      <c r="I129" s="1" t="s">
        <v>20</v>
      </c>
    </row>
    <row r="130" spans="1:9" x14ac:dyDescent="0.35">
      <c r="A130" s="1" t="s">
        <v>359</v>
      </c>
      <c r="B130" s="1" t="s">
        <v>357</v>
      </c>
      <c r="C130" s="1" t="s">
        <v>47</v>
      </c>
      <c r="D130" s="1" t="s">
        <v>278</v>
      </c>
      <c r="E130" s="1">
        <v>0</v>
      </c>
      <c r="F130" s="1">
        <v>0</v>
      </c>
      <c r="G130" s="1">
        <v>0</v>
      </c>
      <c r="H130" s="1">
        <v>0</v>
      </c>
      <c r="I130" s="1" t="s">
        <v>20</v>
      </c>
    </row>
    <row r="131" spans="1:9" x14ac:dyDescent="0.35">
      <c r="A131" s="1" t="s">
        <v>359</v>
      </c>
      <c r="B131" s="1" t="s">
        <v>357</v>
      </c>
      <c r="C131" s="1" t="s">
        <v>47</v>
      </c>
      <c r="D131" s="1" t="s">
        <v>279</v>
      </c>
      <c r="E131" s="1">
        <v>45.443279072401673</v>
      </c>
      <c r="F131" s="1">
        <v>112.49668120704639</v>
      </c>
      <c r="G131" s="1">
        <v>202.8858916014772</v>
      </c>
      <c r="H131" s="1">
        <v>224.94241970950461</v>
      </c>
      <c r="I131" s="1" t="s">
        <v>20</v>
      </c>
    </row>
    <row r="132" spans="1:9" x14ac:dyDescent="0.35">
      <c r="A132" s="1" t="s">
        <v>359</v>
      </c>
      <c r="B132" s="1" t="s">
        <v>357</v>
      </c>
      <c r="C132" s="1" t="s">
        <v>48</v>
      </c>
      <c r="D132" s="1" t="s">
        <v>275</v>
      </c>
      <c r="E132" s="1">
        <v>82449.318247629941</v>
      </c>
      <c r="F132" s="1">
        <v>133372.58091303919</v>
      </c>
      <c r="G132" s="1">
        <v>202236.0665054303</v>
      </c>
      <c r="H132" s="1">
        <v>281596.00223626202</v>
      </c>
      <c r="I132" s="1" t="s">
        <v>20</v>
      </c>
    </row>
    <row r="133" spans="1:9" x14ac:dyDescent="0.35">
      <c r="A133" s="1" t="s">
        <v>359</v>
      </c>
      <c r="B133" s="1" t="s">
        <v>357</v>
      </c>
      <c r="C133" s="1" t="s">
        <v>48</v>
      </c>
      <c r="D133" s="1" t="s">
        <v>276</v>
      </c>
      <c r="E133" s="1">
        <v>0</v>
      </c>
      <c r="F133" s="1">
        <v>0</v>
      </c>
      <c r="G133" s="1">
        <v>0</v>
      </c>
      <c r="H133" s="1">
        <v>0</v>
      </c>
      <c r="I133" s="1" t="s">
        <v>20</v>
      </c>
    </row>
    <row r="134" spans="1:9" x14ac:dyDescent="0.35">
      <c r="A134" s="1" t="s">
        <v>359</v>
      </c>
      <c r="B134" s="1" t="s">
        <v>357</v>
      </c>
      <c r="C134" s="1" t="s">
        <v>48</v>
      </c>
      <c r="D134" s="1" t="s">
        <v>277</v>
      </c>
      <c r="E134" s="1">
        <v>0</v>
      </c>
      <c r="F134" s="1">
        <v>0</v>
      </c>
      <c r="G134" s="1">
        <v>0</v>
      </c>
      <c r="H134" s="1">
        <v>0</v>
      </c>
      <c r="I134" s="1" t="s">
        <v>20</v>
      </c>
    </row>
    <row r="135" spans="1:9" x14ac:dyDescent="0.35">
      <c r="A135" s="1" t="s">
        <v>359</v>
      </c>
      <c r="B135" s="1" t="s">
        <v>357</v>
      </c>
      <c r="C135" s="1" t="s">
        <v>48</v>
      </c>
      <c r="D135" s="1" t="s">
        <v>278</v>
      </c>
      <c r="E135" s="1">
        <v>0</v>
      </c>
      <c r="F135" s="1">
        <v>0</v>
      </c>
      <c r="G135" s="1">
        <v>0</v>
      </c>
      <c r="H135" s="1">
        <v>0</v>
      </c>
      <c r="I135" s="1" t="s">
        <v>20</v>
      </c>
    </row>
    <row r="136" spans="1:9" x14ac:dyDescent="0.35">
      <c r="A136" s="1" t="s">
        <v>359</v>
      </c>
      <c r="B136" s="1" t="s">
        <v>357</v>
      </c>
      <c r="C136" s="1" t="s">
        <v>48</v>
      </c>
      <c r="D136" s="1" t="s">
        <v>279</v>
      </c>
      <c r="E136" s="1">
        <v>9422.0615873901879</v>
      </c>
      <c r="F136" s="1">
        <v>15058.875440379619</v>
      </c>
      <c r="G136" s="1">
        <v>47800.383816634392</v>
      </c>
      <c r="H136" s="1">
        <v>50975.836297492468</v>
      </c>
      <c r="I136" s="1" t="s">
        <v>20</v>
      </c>
    </row>
    <row r="137" spans="1:9" x14ac:dyDescent="0.35">
      <c r="A137" s="1" t="s">
        <v>359</v>
      </c>
      <c r="B137" s="1" t="s">
        <v>357</v>
      </c>
      <c r="C137" s="1" t="s">
        <v>49</v>
      </c>
      <c r="D137" s="1" t="s">
        <v>275</v>
      </c>
      <c r="E137" s="1">
        <v>304042.19411198492</v>
      </c>
      <c r="F137" s="1">
        <v>491828.10721839243</v>
      </c>
      <c r="G137" s="1">
        <v>745770.84075107996</v>
      </c>
      <c r="H137" s="1">
        <v>1038420.549651272</v>
      </c>
      <c r="I137" s="1" t="s">
        <v>20</v>
      </c>
    </row>
    <row r="138" spans="1:9" x14ac:dyDescent="0.35">
      <c r="A138" s="1" t="s">
        <v>359</v>
      </c>
      <c r="B138" s="1" t="s">
        <v>357</v>
      </c>
      <c r="C138" s="1" t="s">
        <v>49</v>
      </c>
      <c r="D138" s="1" t="s">
        <v>276</v>
      </c>
      <c r="E138" s="1">
        <v>0</v>
      </c>
      <c r="F138" s="1">
        <v>0</v>
      </c>
      <c r="G138" s="1">
        <v>0</v>
      </c>
      <c r="H138" s="1">
        <v>0</v>
      </c>
      <c r="I138" s="1" t="s">
        <v>20</v>
      </c>
    </row>
    <row r="139" spans="1:9" x14ac:dyDescent="0.35">
      <c r="A139" s="1" t="s">
        <v>359</v>
      </c>
      <c r="B139" s="1" t="s">
        <v>357</v>
      </c>
      <c r="C139" s="1" t="s">
        <v>49</v>
      </c>
      <c r="D139" s="1" t="s">
        <v>277</v>
      </c>
      <c r="E139" s="1">
        <v>0</v>
      </c>
      <c r="F139" s="1">
        <v>0</v>
      </c>
      <c r="G139" s="1">
        <v>0</v>
      </c>
      <c r="H139" s="1">
        <v>0</v>
      </c>
      <c r="I139" s="1" t="s">
        <v>20</v>
      </c>
    </row>
    <row r="140" spans="1:9" x14ac:dyDescent="0.35">
      <c r="A140" s="1" t="s">
        <v>359</v>
      </c>
      <c r="B140" s="1" t="s">
        <v>357</v>
      </c>
      <c r="C140" s="1" t="s">
        <v>49</v>
      </c>
      <c r="D140" s="1" t="s">
        <v>278</v>
      </c>
      <c r="E140" s="1">
        <v>0</v>
      </c>
      <c r="F140" s="1">
        <v>0</v>
      </c>
      <c r="G140" s="1">
        <v>0</v>
      </c>
      <c r="H140" s="1">
        <v>0</v>
      </c>
      <c r="I140" s="1" t="s">
        <v>20</v>
      </c>
    </row>
    <row r="141" spans="1:9" x14ac:dyDescent="0.35">
      <c r="A141" s="1" t="s">
        <v>359</v>
      </c>
      <c r="B141" s="1" t="s">
        <v>357</v>
      </c>
      <c r="C141" s="1" t="s">
        <v>49</v>
      </c>
      <c r="D141" s="1" t="s">
        <v>279</v>
      </c>
      <c r="E141" s="1">
        <v>12.70419479894634</v>
      </c>
      <c r="F141" s="1">
        <v>6.5523251197338164</v>
      </c>
      <c r="G141" s="1">
        <v>11.501509811401361</v>
      </c>
      <c r="H141" s="1">
        <v>1.0014526367186249E-2</v>
      </c>
      <c r="I141" s="1" t="s">
        <v>20</v>
      </c>
    </row>
    <row r="142" spans="1:9" x14ac:dyDescent="0.35">
      <c r="A142" s="1" t="s">
        <v>359</v>
      </c>
      <c r="B142" s="1" t="s">
        <v>357</v>
      </c>
      <c r="C142" s="1" t="s">
        <v>23</v>
      </c>
      <c r="D142" s="1" t="s">
        <v>275</v>
      </c>
      <c r="E142" s="1">
        <v>104992.3774831206</v>
      </c>
      <c r="F142" s="1">
        <v>169838.9344962521</v>
      </c>
      <c r="G142" s="1">
        <v>257530.87941209259</v>
      </c>
      <c r="H142" s="1">
        <v>358589.18415468128</v>
      </c>
      <c r="I142" s="1" t="s">
        <v>20</v>
      </c>
    </row>
    <row r="143" spans="1:9" x14ac:dyDescent="0.35">
      <c r="A143" s="1" t="s">
        <v>359</v>
      </c>
      <c r="B143" s="1" t="s">
        <v>357</v>
      </c>
      <c r="C143" s="1" t="s">
        <v>23</v>
      </c>
      <c r="D143" s="1" t="s">
        <v>276</v>
      </c>
      <c r="E143" s="1">
        <v>0</v>
      </c>
      <c r="F143" s="1">
        <v>24082.799999999999</v>
      </c>
      <c r="G143" s="1">
        <v>367900</v>
      </c>
      <c r="H143" s="1">
        <v>470541</v>
      </c>
      <c r="I143" s="1" t="s">
        <v>20</v>
      </c>
    </row>
    <row r="144" spans="1:9" x14ac:dyDescent="0.35">
      <c r="A144" s="1" t="s">
        <v>359</v>
      </c>
      <c r="B144" s="1" t="s">
        <v>357</v>
      </c>
      <c r="C144" s="1" t="s">
        <v>23</v>
      </c>
      <c r="D144" s="1" t="s">
        <v>277</v>
      </c>
      <c r="E144" s="1">
        <v>0</v>
      </c>
      <c r="F144" s="1">
        <v>0</v>
      </c>
      <c r="G144" s="1">
        <v>0</v>
      </c>
      <c r="H144" s="1">
        <v>0</v>
      </c>
      <c r="I144" s="1" t="s">
        <v>20</v>
      </c>
    </row>
    <row r="145" spans="1:9" x14ac:dyDescent="0.35">
      <c r="A145" s="1" t="s">
        <v>359</v>
      </c>
      <c r="B145" s="1" t="s">
        <v>357</v>
      </c>
      <c r="C145" s="1" t="s">
        <v>23</v>
      </c>
      <c r="D145" s="1" t="s">
        <v>278</v>
      </c>
      <c r="E145" s="1">
        <v>0</v>
      </c>
      <c r="F145" s="1">
        <v>0</v>
      </c>
      <c r="G145" s="1">
        <v>0</v>
      </c>
      <c r="H145" s="1">
        <v>0</v>
      </c>
      <c r="I145" s="1" t="s">
        <v>20</v>
      </c>
    </row>
    <row r="146" spans="1:9" x14ac:dyDescent="0.35">
      <c r="A146" s="1" t="s">
        <v>359</v>
      </c>
      <c r="B146" s="1" t="s">
        <v>357</v>
      </c>
      <c r="C146" s="1" t="s">
        <v>23</v>
      </c>
      <c r="D146" s="1" t="s">
        <v>279</v>
      </c>
      <c r="E146" s="1">
        <v>7.6225168793678009</v>
      </c>
      <c r="F146" s="1">
        <v>3.9313950718402899</v>
      </c>
      <c r="G146" s="1">
        <v>6.9009058868408184</v>
      </c>
      <c r="H146" s="1">
        <v>6.0087158203117486E-3</v>
      </c>
      <c r="I146" s="1" t="s">
        <v>20</v>
      </c>
    </row>
    <row r="147" spans="1:9" x14ac:dyDescent="0.35">
      <c r="A147" s="1" t="s">
        <v>359</v>
      </c>
      <c r="B147" s="1" t="s">
        <v>357</v>
      </c>
      <c r="C147" s="1" t="s">
        <v>50</v>
      </c>
      <c r="D147" s="1" t="s">
        <v>275</v>
      </c>
      <c r="E147" s="1">
        <v>5732.5162346271181</v>
      </c>
      <c r="F147" s="1">
        <v>9273.0965105353571</v>
      </c>
      <c r="G147" s="1">
        <v>14061.02026201817</v>
      </c>
      <c r="H147" s="1">
        <v>19578.73865708851</v>
      </c>
      <c r="I147" s="1" t="s">
        <v>20</v>
      </c>
    </row>
    <row r="148" spans="1:9" x14ac:dyDescent="0.35">
      <c r="A148" s="1" t="s">
        <v>359</v>
      </c>
      <c r="B148" s="1" t="s">
        <v>357</v>
      </c>
      <c r="C148" s="1" t="s">
        <v>50</v>
      </c>
      <c r="D148" s="1" t="s">
        <v>276</v>
      </c>
      <c r="E148" s="1">
        <v>0</v>
      </c>
      <c r="F148" s="1">
        <v>0</v>
      </c>
      <c r="G148" s="1">
        <v>0</v>
      </c>
      <c r="H148" s="1">
        <v>0</v>
      </c>
      <c r="I148" s="1" t="s">
        <v>20</v>
      </c>
    </row>
    <row r="149" spans="1:9" x14ac:dyDescent="0.35">
      <c r="A149" s="1" t="s">
        <v>359</v>
      </c>
      <c r="B149" s="1" t="s">
        <v>357</v>
      </c>
      <c r="C149" s="1" t="s">
        <v>50</v>
      </c>
      <c r="D149" s="1" t="s">
        <v>277</v>
      </c>
      <c r="E149" s="1">
        <v>0</v>
      </c>
      <c r="F149" s="1">
        <v>0</v>
      </c>
      <c r="G149" s="1">
        <v>0</v>
      </c>
      <c r="H149" s="1">
        <v>0</v>
      </c>
      <c r="I149" s="1" t="s">
        <v>20</v>
      </c>
    </row>
    <row r="150" spans="1:9" x14ac:dyDescent="0.35">
      <c r="A150" s="1" t="s">
        <v>359</v>
      </c>
      <c r="B150" s="1" t="s">
        <v>357</v>
      </c>
      <c r="C150" s="1" t="s">
        <v>50</v>
      </c>
      <c r="D150" s="1" t="s">
        <v>278</v>
      </c>
      <c r="E150" s="1">
        <v>0</v>
      </c>
      <c r="F150" s="1">
        <v>0</v>
      </c>
      <c r="G150" s="1">
        <v>0</v>
      </c>
      <c r="H150" s="1">
        <v>0</v>
      </c>
      <c r="I150" s="1" t="s">
        <v>20</v>
      </c>
    </row>
    <row r="151" spans="1:9" x14ac:dyDescent="0.35">
      <c r="A151" s="1" t="s">
        <v>359</v>
      </c>
      <c r="B151" s="1" t="s">
        <v>357</v>
      </c>
      <c r="C151" s="1" t="s">
        <v>50</v>
      </c>
      <c r="D151" s="1" t="s">
        <v>279</v>
      </c>
      <c r="E151" s="1">
        <v>2.5408389597892671</v>
      </c>
      <c r="F151" s="1">
        <v>1.310465023946763</v>
      </c>
      <c r="G151" s="1">
        <v>2.3003019622802729</v>
      </c>
      <c r="H151" s="1">
        <v>2.00290527343725E-3</v>
      </c>
      <c r="I151" s="1" t="s">
        <v>20</v>
      </c>
    </row>
    <row r="152" spans="1:9" x14ac:dyDescent="0.35">
      <c r="A152" s="1" t="s">
        <v>359</v>
      </c>
      <c r="B152" s="1" t="s">
        <v>357</v>
      </c>
      <c r="C152" s="1" t="s">
        <v>1</v>
      </c>
      <c r="D152" s="1" t="s">
        <v>275</v>
      </c>
      <c r="E152" s="1">
        <v>11521999.20377636</v>
      </c>
      <c r="F152" s="1">
        <v>20370000</v>
      </c>
      <c r="G152" s="1">
        <v>23990000</v>
      </c>
      <c r="H152" s="1">
        <v>27790000</v>
      </c>
      <c r="I152" s="1" t="s">
        <v>20</v>
      </c>
    </row>
    <row r="153" spans="1:9" x14ac:dyDescent="0.35">
      <c r="A153" s="1" t="s">
        <v>359</v>
      </c>
      <c r="B153" s="1" t="s">
        <v>357</v>
      </c>
      <c r="C153" s="1" t="s">
        <v>1</v>
      </c>
      <c r="D153" s="1" t="s">
        <v>276</v>
      </c>
      <c r="E153" s="1">
        <v>0</v>
      </c>
      <c r="F153" s="1">
        <v>0</v>
      </c>
      <c r="G153" s="1">
        <v>0</v>
      </c>
      <c r="H153" s="1">
        <v>0</v>
      </c>
      <c r="I153" s="1" t="s">
        <v>20</v>
      </c>
    </row>
    <row r="154" spans="1:9" x14ac:dyDescent="0.35">
      <c r="A154" s="1" t="s">
        <v>359</v>
      </c>
      <c r="B154" s="1" t="s">
        <v>357</v>
      </c>
      <c r="C154" s="1" t="s">
        <v>1</v>
      </c>
      <c r="D154" s="1" t="s">
        <v>277</v>
      </c>
      <c r="E154" s="1">
        <v>0</v>
      </c>
      <c r="F154" s="1">
        <v>0</v>
      </c>
      <c r="G154" s="1">
        <v>0</v>
      </c>
      <c r="H154" s="1">
        <v>0</v>
      </c>
      <c r="I154" s="1" t="s">
        <v>20</v>
      </c>
    </row>
    <row r="155" spans="1:9" x14ac:dyDescent="0.35">
      <c r="A155" s="1" t="s">
        <v>359</v>
      </c>
      <c r="B155" s="1" t="s">
        <v>357</v>
      </c>
      <c r="C155" s="1" t="s">
        <v>1</v>
      </c>
      <c r="D155" s="1" t="s">
        <v>278</v>
      </c>
      <c r="E155" s="1">
        <v>3817.9520942175932</v>
      </c>
      <c r="F155" s="1">
        <v>6375.5998043440359</v>
      </c>
      <c r="G155" s="1">
        <v>7021.4245438259122</v>
      </c>
      <c r="H155" s="1">
        <v>6366.2370865896337</v>
      </c>
      <c r="I155" s="1" t="s">
        <v>20</v>
      </c>
    </row>
    <row r="156" spans="1:9" x14ac:dyDescent="0.35">
      <c r="A156" s="1" t="s">
        <v>359</v>
      </c>
      <c r="B156" s="1" t="s">
        <v>357</v>
      </c>
      <c r="C156" s="1" t="s">
        <v>1</v>
      </c>
      <c r="D156" s="1" t="s">
        <v>279</v>
      </c>
      <c r="E156" s="1">
        <v>182375.64901755709</v>
      </c>
      <c r="F156" s="1">
        <v>258644.52381777711</v>
      </c>
      <c r="G156" s="1">
        <v>464975.88787500479</v>
      </c>
      <c r="H156" s="1">
        <v>642738.07739118976</v>
      </c>
      <c r="I156" s="1" t="s">
        <v>20</v>
      </c>
    </row>
    <row r="157" spans="1:9" x14ac:dyDescent="0.35">
      <c r="A157" s="1" t="s">
        <v>359</v>
      </c>
      <c r="B157" s="1" t="s">
        <v>357</v>
      </c>
      <c r="C157" s="1" t="s">
        <v>51</v>
      </c>
      <c r="D157" s="1" t="s">
        <v>275</v>
      </c>
      <c r="E157" s="1">
        <v>568992.36586028128</v>
      </c>
      <c r="F157" s="1">
        <v>920419.74351659906</v>
      </c>
      <c r="G157" s="1">
        <v>1395654.6929544781</v>
      </c>
      <c r="H157" s="1">
        <v>1943326.869580436</v>
      </c>
      <c r="I157" s="1" t="s">
        <v>20</v>
      </c>
    </row>
    <row r="158" spans="1:9" x14ac:dyDescent="0.35">
      <c r="A158" s="1" t="s">
        <v>359</v>
      </c>
      <c r="B158" s="1" t="s">
        <v>357</v>
      </c>
      <c r="C158" s="1" t="s">
        <v>51</v>
      </c>
      <c r="D158" s="1" t="s">
        <v>276</v>
      </c>
      <c r="E158" s="1">
        <v>0</v>
      </c>
      <c r="F158" s="1">
        <v>0</v>
      </c>
      <c r="G158" s="1">
        <v>0</v>
      </c>
      <c r="H158" s="1">
        <v>0</v>
      </c>
      <c r="I158" s="1" t="s">
        <v>20</v>
      </c>
    </row>
    <row r="159" spans="1:9" x14ac:dyDescent="0.35">
      <c r="A159" s="1" t="s">
        <v>359</v>
      </c>
      <c r="B159" s="1" t="s">
        <v>357</v>
      </c>
      <c r="C159" s="1" t="s">
        <v>51</v>
      </c>
      <c r="D159" s="1" t="s">
        <v>277</v>
      </c>
      <c r="E159" s="1">
        <v>0</v>
      </c>
      <c r="F159" s="1">
        <v>0</v>
      </c>
      <c r="G159" s="1">
        <v>0</v>
      </c>
      <c r="H159" s="1">
        <v>0</v>
      </c>
      <c r="I159" s="1" t="s">
        <v>20</v>
      </c>
    </row>
    <row r="160" spans="1:9" x14ac:dyDescent="0.35">
      <c r="A160" s="1" t="s">
        <v>359</v>
      </c>
      <c r="B160" s="1" t="s">
        <v>357</v>
      </c>
      <c r="C160" s="1" t="s">
        <v>51</v>
      </c>
      <c r="D160" s="1" t="s">
        <v>278</v>
      </c>
      <c r="E160" s="1">
        <v>0</v>
      </c>
      <c r="F160" s="1">
        <v>0</v>
      </c>
      <c r="G160" s="1">
        <v>0</v>
      </c>
      <c r="H160" s="1">
        <v>0</v>
      </c>
      <c r="I160" s="1" t="s">
        <v>20</v>
      </c>
    </row>
    <row r="161" spans="1:9" x14ac:dyDescent="0.35">
      <c r="A161" s="1" t="s">
        <v>359</v>
      </c>
      <c r="B161" s="1" t="s">
        <v>357</v>
      </c>
      <c r="C161" s="1" t="s">
        <v>51</v>
      </c>
      <c r="D161" s="1" t="s">
        <v>279</v>
      </c>
      <c r="E161" s="1">
        <v>78.766007753467278</v>
      </c>
      <c r="F161" s="1">
        <v>40.624415742349647</v>
      </c>
      <c r="G161" s="1">
        <v>71.309360830688448</v>
      </c>
      <c r="H161" s="1">
        <v>6.2090063476554748E-2</v>
      </c>
      <c r="I161" s="1" t="s">
        <v>20</v>
      </c>
    </row>
    <row r="162" spans="1:9" x14ac:dyDescent="0.35">
      <c r="A162" s="1" t="s">
        <v>360</v>
      </c>
      <c r="B162" s="1" t="s">
        <v>357</v>
      </c>
      <c r="C162" s="1" t="s">
        <v>124</v>
      </c>
      <c r="D162" s="1" t="s">
        <v>275</v>
      </c>
      <c r="E162" s="1">
        <v>46866370.605232179</v>
      </c>
      <c r="F162" s="1">
        <v>82680179</v>
      </c>
      <c r="G162" s="1">
        <v>86405570.000000015</v>
      </c>
      <c r="H162" s="1">
        <v>88471761.000000015</v>
      </c>
      <c r="I162" s="1" t="s">
        <v>20</v>
      </c>
    </row>
    <row r="163" spans="1:9" x14ac:dyDescent="0.35">
      <c r="A163" s="1" t="s">
        <v>360</v>
      </c>
      <c r="B163" s="1" t="s">
        <v>357</v>
      </c>
      <c r="C163" s="1" t="s">
        <v>124</v>
      </c>
      <c r="D163" s="1" t="s">
        <v>276</v>
      </c>
      <c r="E163" s="1">
        <v>0</v>
      </c>
      <c r="F163" s="1">
        <v>0</v>
      </c>
      <c r="G163" s="1">
        <v>0</v>
      </c>
      <c r="H163" s="1">
        <v>0</v>
      </c>
      <c r="I163" s="1" t="s">
        <v>20</v>
      </c>
    </row>
    <row r="164" spans="1:9" x14ac:dyDescent="0.35">
      <c r="A164" s="1" t="s">
        <v>360</v>
      </c>
      <c r="B164" s="1" t="s">
        <v>357</v>
      </c>
      <c r="C164" s="1" t="s">
        <v>124</v>
      </c>
      <c r="D164" s="1" t="s">
        <v>277</v>
      </c>
      <c r="E164" s="1">
        <v>8868000</v>
      </c>
      <c r="F164" s="1">
        <v>13155594.450203151</v>
      </c>
      <c r="G164" s="1">
        <v>21426552.289837118</v>
      </c>
      <c r="H164" s="1">
        <v>23530804.42842574</v>
      </c>
      <c r="I164" s="1" t="s">
        <v>20</v>
      </c>
    </row>
    <row r="165" spans="1:9" x14ac:dyDescent="0.35">
      <c r="A165" s="1" t="s">
        <v>360</v>
      </c>
      <c r="B165" s="1" t="s">
        <v>357</v>
      </c>
      <c r="C165" s="1" t="s">
        <v>124</v>
      </c>
      <c r="D165" s="1" t="s">
        <v>278</v>
      </c>
      <c r="E165" s="1">
        <v>2809376.8812527861</v>
      </c>
      <c r="F165" s="1">
        <v>4903962.6323910886</v>
      </c>
      <c r="G165" s="1">
        <v>6287459.1779710362</v>
      </c>
      <c r="H165" s="1">
        <v>6561092.5060168952</v>
      </c>
      <c r="I165" s="1" t="s">
        <v>20</v>
      </c>
    </row>
    <row r="166" spans="1:9" x14ac:dyDescent="0.35">
      <c r="A166" s="1" t="s">
        <v>360</v>
      </c>
      <c r="B166" s="1" t="s">
        <v>357</v>
      </c>
      <c r="C166" s="1" t="s">
        <v>124</v>
      </c>
      <c r="D166" s="1" t="s">
        <v>279</v>
      </c>
      <c r="E166" s="1">
        <v>576084.67041510553</v>
      </c>
      <c r="F166" s="1">
        <v>632461.14691461029</v>
      </c>
      <c r="G166" s="1">
        <v>1448617.0146430919</v>
      </c>
      <c r="H166" s="1">
        <v>1817524.9551316579</v>
      </c>
      <c r="I166" s="1" t="s">
        <v>20</v>
      </c>
    </row>
    <row r="167" spans="1:9" x14ac:dyDescent="0.35">
      <c r="A167" s="1" t="s">
        <v>360</v>
      </c>
      <c r="B167" s="1" t="s">
        <v>357</v>
      </c>
      <c r="C167" s="1" t="s">
        <v>27</v>
      </c>
      <c r="D167" s="1" t="s">
        <v>275</v>
      </c>
      <c r="E167" s="1">
        <v>3461714.0398931308</v>
      </c>
      <c r="F167" s="1">
        <v>5599776.2710029734</v>
      </c>
      <c r="G167" s="1">
        <v>8491076.0413077567</v>
      </c>
      <c r="H167" s="1">
        <v>11823079.380611699</v>
      </c>
      <c r="I167" s="1" t="s">
        <v>20</v>
      </c>
    </row>
    <row r="168" spans="1:9" x14ac:dyDescent="0.35">
      <c r="A168" s="1" t="s">
        <v>360</v>
      </c>
      <c r="B168" s="1" t="s">
        <v>357</v>
      </c>
      <c r="C168" s="1" t="s">
        <v>27</v>
      </c>
      <c r="D168" s="1" t="s">
        <v>276</v>
      </c>
      <c r="E168" s="1">
        <v>0</v>
      </c>
      <c r="F168" s="1">
        <v>0</v>
      </c>
      <c r="G168" s="1">
        <v>0</v>
      </c>
      <c r="H168" s="1">
        <v>0</v>
      </c>
      <c r="I168" s="1" t="s">
        <v>20</v>
      </c>
    </row>
    <row r="169" spans="1:9" x14ac:dyDescent="0.35">
      <c r="A169" s="1" t="s">
        <v>360</v>
      </c>
      <c r="B169" s="1" t="s">
        <v>357</v>
      </c>
      <c r="C169" s="1" t="s">
        <v>27</v>
      </c>
      <c r="D169" s="1" t="s">
        <v>277</v>
      </c>
      <c r="E169" s="1">
        <v>0</v>
      </c>
      <c r="F169" s="1">
        <v>0</v>
      </c>
      <c r="G169" s="1">
        <v>0</v>
      </c>
      <c r="H169" s="1">
        <v>0</v>
      </c>
      <c r="I169" s="1" t="s">
        <v>20</v>
      </c>
    </row>
    <row r="170" spans="1:9" x14ac:dyDescent="0.35">
      <c r="A170" s="1" t="s">
        <v>360</v>
      </c>
      <c r="B170" s="1" t="s">
        <v>357</v>
      </c>
      <c r="C170" s="1" t="s">
        <v>27</v>
      </c>
      <c r="D170" s="1" t="s">
        <v>278</v>
      </c>
      <c r="E170" s="1">
        <v>0</v>
      </c>
      <c r="F170" s="1">
        <v>0</v>
      </c>
      <c r="G170" s="1">
        <v>0</v>
      </c>
      <c r="H170" s="1">
        <v>0</v>
      </c>
      <c r="I170" s="1" t="s">
        <v>20</v>
      </c>
    </row>
    <row r="171" spans="1:9" x14ac:dyDescent="0.35">
      <c r="A171" s="1" t="s">
        <v>360</v>
      </c>
      <c r="B171" s="1" t="s">
        <v>357</v>
      </c>
      <c r="C171" s="1" t="s">
        <v>27</v>
      </c>
      <c r="D171" s="1" t="s">
        <v>279</v>
      </c>
      <c r="E171" s="1">
        <v>38.14810686872783</v>
      </c>
      <c r="F171" s="1">
        <v>22.13984173025403</v>
      </c>
      <c r="G171" s="1">
        <v>58.471887844108117</v>
      </c>
      <c r="H171" s="1">
        <v>186.9637937823214</v>
      </c>
      <c r="I171" s="1" t="s">
        <v>20</v>
      </c>
    </row>
    <row r="172" spans="1:9" x14ac:dyDescent="0.35">
      <c r="A172" s="1" t="s">
        <v>360</v>
      </c>
      <c r="B172" s="1" t="s">
        <v>357</v>
      </c>
      <c r="C172" s="1" t="s">
        <v>29</v>
      </c>
      <c r="D172" s="1" t="s">
        <v>275</v>
      </c>
      <c r="E172" s="1">
        <v>2626.417545204491</v>
      </c>
      <c r="F172" s="1">
        <v>4248.5746881149171</v>
      </c>
      <c r="G172" s="1">
        <v>6442.2164383181289</v>
      </c>
      <c r="H172" s="1">
        <v>8970.2219090698363</v>
      </c>
      <c r="I172" s="1" t="s">
        <v>20</v>
      </c>
    </row>
    <row r="173" spans="1:9" x14ac:dyDescent="0.35">
      <c r="A173" s="1" t="s">
        <v>360</v>
      </c>
      <c r="B173" s="1" t="s">
        <v>357</v>
      </c>
      <c r="C173" s="1" t="s">
        <v>29</v>
      </c>
      <c r="D173" s="1" t="s">
        <v>276</v>
      </c>
      <c r="E173" s="1">
        <v>0</v>
      </c>
      <c r="F173" s="1">
        <v>0</v>
      </c>
      <c r="G173" s="1">
        <v>0</v>
      </c>
      <c r="H173" s="1">
        <v>0</v>
      </c>
      <c r="I173" s="1" t="s">
        <v>20</v>
      </c>
    </row>
    <row r="174" spans="1:9" x14ac:dyDescent="0.35">
      <c r="A174" s="1" t="s">
        <v>360</v>
      </c>
      <c r="B174" s="1" t="s">
        <v>357</v>
      </c>
      <c r="C174" s="1" t="s">
        <v>29</v>
      </c>
      <c r="D174" s="1" t="s">
        <v>277</v>
      </c>
      <c r="E174" s="1">
        <v>0</v>
      </c>
      <c r="F174" s="1">
        <v>0</v>
      </c>
      <c r="G174" s="1">
        <v>0</v>
      </c>
      <c r="H174" s="1">
        <v>0</v>
      </c>
      <c r="I174" s="1" t="s">
        <v>20</v>
      </c>
    </row>
    <row r="175" spans="1:9" x14ac:dyDescent="0.35">
      <c r="A175" s="1" t="s">
        <v>360</v>
      </c>
      <c r="B175" s="1" t="s">
        <v>357</v>
      </c>
      <c r="C175" s="1" t="s">
        <v>29</v>
      </c>
      <c r="D175" s="1" t="s">
        <v>278</v>
      </c>
      <c r="E175" s="1">
        <v>0</v>
      </c>
      <c r="F175" s="1">
        <v>0</v>
      </c>
      <c r="G175" s="1">
        <v>0</v>
      </c>
      <c r="H175" s="1">
        <v>0</v>
      </c>
      <c r="I175" s="1" t="s">
        <v>20</v>
      </c>
    </row>
    <row r="176" spans="1:9" x14ac:dyDescent="0.35">
      <c r="A176" s="1" t="s">
        <v>360</v>
      </c>
      <c r="B176" s="1" t="s">
        <v>357</v>
      </c>
      <c r="C176" s="1" t="s">
        <v>29</v>
      </c>
      <c r="D176" s="1" t="s">
        <v>279</v>
      </c>
      <c r="E176" s="1">
        <v>47.13395728242358</v>
      </c>
      <c r="F176" s="1">
        <v>18.564184844360671</v>
      </c>
      <c r="G176" s="1">
        <v>15.290074753956659</v>
      </c>
      <c r="H176" s="1">
        <v>14.09844046585534</v>
      </c>
      <c r="I176" s="1" t="s">
        <v>20</v>
      </c>
    </row>
    <row r="177" spans="1:9" x14ac:dyDescent="0.35">
      <c r="A177" s="1" t="s">
        <v>360</v>
      </c>
      <c r="B177" s="1" t="s">
        <v>357</v>
      </c>
      <c r="C177" s="1" t="s">
        <v>30</v>
      </c>
      <c r="D177" s="1" t="s">
        <v>275</v>
      </c>
      <c r="E177" s="1">
        <v>32842404.650823299</v>
      </c>
      <c r="F177" s="1">
        <v>53126894.979469657</v>
      </c>
      <c r="G177" s="1">
        <v>80557594.317683533</v>
      </c>
      <c r="H177" s="1">
        <v>112169391.452346</v>
      </c>
      <c r="I177" s="1" t="s">
        <v>20</v>
      </c>
    </row>
    <row r="178" spans="1:9" x14ac:dyDescent="0.35">
      <c r="A178" s="1" t="s">
        <v>360</v>
      </c>
      <c r="B178" s="1" t="s">
        <v>357</v>
      </c>
      <c r="C178" s="1" t="s">
        <v>30</v>
      </c>
      <c r="D178" s="1" t="s">
        <v>276</v>
      </c>
      <c r="E178" s="1">
        <v>0</v>
      </c>
      <c r="F178" s="1">
        <v>0</v>
      </c>
      <c r="G178" s="1">
        <v>0</v>
      </c>
      <c r="H178" s="1">
        <v>0</v>
      </c>
      <c r="I178" s="1" t="s">
        <v>20</v>
      </c>
    </row>
    <row r="179" spans="1:9" x14ac:dyDescent="0.35">
      <c r="A179" s="1" t="s">
        <v>360</v>
      </c>
      <c r="B179" s="1" t="s">
        <v>357</v>
      </c>
      <c r="C179" s="1" t="s">
        <v>30</v>
      </c>
      <c r="D179" s="1" t="s">
        <v>277</v>
      </c>
      <c r="E179" s="1">
        <v>0</v>
      </c>
      <c r="F179" s="1">
        <v>0</v>
      </c>
      <c r="G179" s="1">
        <v>0</v>
      </c>
      <c r="H179" s="1">
        <v>0</v>
      </c>
      <c r="I179" s="1" t="s">
        <v>20</v>
      </c>
    </row>
    <row r="180" spans="1:9" x14ac:dyDescent="0.35">
      <c r="A180" s="1" t="s">
        <v>360</v>
      </c>
      <c r="B180" s="1" t="s">
        <v>357</v>
      </c>
      <c r="C180" s="1" t="s">
        <v>30</v>
      </c>
      <c r="D180" s="1" t="s">
        <v>278</v>
      </c>
      <c r="E180" s="1">
        <v>21183.85759516884</v>
      </c>
      <c r="F180" s="1">
        <v>80596.214054051801</v>
      </c>
      <c r="G180" s="1">
        <v>274996.60018535983</v>
      </c>
      <c r="H180" s="1">
        <v>436712.61451765342</v>
      </c>
      <c r="I180" s="1" t="s">
        <v>20</v>
      </c>
    </row>
    <row r="181" spans="1:9" x14ac:dyDescent="0.35">
      <c r="A181" s="1" t="s">
        <v>360</v>
      </c>
      <c r="B181" s="1" t="s">
        <v>357</v>
      </c>
      <c r="C181" s="1" t="s">
        <v>30</v>
      </c>
      <c r="D181" s="1" t="s">
        <v>279</v>
      </c>
      <c r="E181" s="1">
        <v>147041.83462892161</v>
      </c>
      <c r="F181" s="1">
        <v>341470.41022637201</v>
      </c>
      <c r="G181" s="1">
        <v>497554.30135847448</v>
      </c>
      <c r="H181" s="1">
        <v>626696.13070275669</v>
      </c>
      <c r="I181" s="1" t="s">
        <v>20</v>
      </c>
    </row>
    <row r="182" spans="1:9" x14ac:dyDescent="0.35">
      <c r="A182" s="1" t="s">
        <v>360</v>
      </c>
      <c r="B182" s="1" t="s">
        <v>357</v>
      </c>
      <c r="C182" s="1" t="s">
        <v>4</v>
      </c>
      <c r="D182" s="1" t="s">
        <v>275</v>
      </c>
      <c r="E182" s="1">
        <v>125897.25774957921</v>
      </c>
      <c r="F182" s="1">
        <v>167500</v>
      </c>
      <c r="G182" s="1">
        <v>193800</v>
      </c>
      <c r="H182" s="1">
        <v>217800</v>
      </c>
      <c r="I182" s="1" t="s">
        <v>20</v>
      </c>
    </row>
    <row r="183" spans="1:9" x14ac:dyDescent="0.35">
      <c r="A183" s="1" t="s">
        <v>360</v>
      </c>
      <c r="B183" s="1" t="s">
        <v>357</v>
      </c>
      <c r="C183" s="1" t="s">
        <v>4</v>
      </c>
      <c r="D183" s="1" t="s">
        <v>276</v>
      </c>
      <c r="E183" s="1">
        <v>2984.2000000000012</v>
      </c>
      <c r="F183" s="1">
        <v>8542.69</v>
      </c>
      <c r="G183" s="1">
        <v>7913.89</v>
      </c>
      <c r="H183" s="1">
        <v>0</v>
      </c>
      <c r="I183" s="1" t="s">
        <v>20</v>
      </c>
    </row>
    <row r="184" spans="1:9" x14ac:dyDescent="0.35">
      <c r="A184" s="1" t="s">
        <v>360</v>
      </c>
      <c r="B184" s="1" t="s">
        <v>357</v>
      </c>
      <c r="C184" s="1" t="s">
        <v>4</v>
      </c>
      <c r="D184" s="1" t="s">
        <v>277</v>
      </c>
      <c r="E184" s="1">
        <v>0</v>
      </c>
      <c r="F184" s="1">
        <v>0</v>
      </c>
      <c r="G184" s="1">
        <v>0</v>
      </c>
      <c r="H184" s="1">
        <v>0</v>
      </c>
      <c r="I184" s="1" t="s">
        <v>20</v>
      </c>
    </row>
    <row r="185" spans="1:9" x14ac:dyDescent="0.35">
      <c r="A185" s="1" t="s">
        <v>360</v>
      </c>
      <c r="B185" s="1" t="s">
        <v>357</v>
      </c>
      <c r="C185" s="1" t="s">
        <v>4</v>
      </c>
      <c r="D185" s="1" t="s">
        <v>278</v>
      </c>
      <c r="E185" s="1">
        <v>8656.0644538843771</v>
      </c>
      <c r="F185" s="1">
        <v>73670.790057321312</v>
      </c>
      <c r="G185" s="1">
        <v>1.714138354225677E-3</v>
      </c>
      <c r="H185" s="1">
        <v>179579.08192523921</v>
      </c>
      <c r="I185" s="1" t="s">
        <v>20</v>
      </c>
    </row>
    <row r="186" spans="1:9" x14ac:dyDescent="0.35">
      <c r="A186" s="1" t="s">
        <v>360</v>
      </c>
      <c r="B186" s="1" t="s">
        <v>357</v>
      </c>
      <c r="C186" s="1" t="s">
        <v>4</v>
      </c>
      <c r="D186" s="1" t="s">
        <v>279</v>
      </c>
      <c r="E186" s="1">
        <v>4462.4777965363628</v>
      </c>
      <c r="F186" s="1">
        <v>6063.29357171226</v>
      </c>
      <c r="G186" s="1">
        <v>14686.87079764641</v>
      </c>
      <c r="H186" s="1">
        <v>18132.93445676488</v>
      </c>
      <c r="I186" s="1" t="s">
        <v>20</v>
      </c>
    </row>
    <row r="187" spans="1:9" x14ac:dyDescent="0.35">
      <c r="A187" s="1" t="s">
        <v>360</v>
      </c>
      <c r="B187" s="1" t="s">
        <v>357</v>
      </c>
      <c r="C187" s="1" t="s">
        <v>0</v>
      </c>
      <c r="D187" s="1" t="s">
        <v>275</v>
      </c>
      <c r="E187" s="1">
        <v>16807711.000676401</v>
      </c>
      <c r="F187" s="1">
        <v>19127000</v>
      </c>
      <c r="G187" s="1">
        <v>20036000</v>
      </c>
      <c r="H187" s="1">
        <v>22046000</v>
      </c>
      <c r="I187" s="1" t="s">
        <v>20</v>
      </c>
    </row>
    <row r="188" spans="1:9" x14ac:dyDescent="0.35">
      <c r="A188" s="1" t="s">
        <v>360</v>
      </c>
      <c r="B188" s="1" t="s">
        <v>357</v>
      </c>
      <c r="C188" s="1" t="s">
        <v>0</v>
      </c>
      <c r="D188" s="1" t="s">
        <v>276</v>
      </c>
      <c r="E188" s="1">
        <v>0</v>
      </c>
      <c r="F188" s="1">
        <v>129563</v>
      </c>
      <c r="G188" s="1">
        <v>375651</v>
      </c>
      <c r="H188" s="1">
        <v>443805</v>
      </c>
      <c r="I188" s="1" t="s">
        <v>20</v>
      </c>
    </row>
    <row r="189" spans="1:9" x14ac:dyDescent="0.35">
      <c r="A189" s="1" t="s">
        <v>360</v>
      </c>
      <c r="B189" s="1" t="s">
        <v>357</v>
      </c>
      <c r="C189" s="1" t="s">
        <v>0</v>
      </c>
      <c r="D189" s="1" t="s">
        <v>277</v>
      </c>
      <c r="E189" s="1">
        <v>3417949.9999999991</v>
      </c>
      <c r="F189" s="1">
        <v>4046707.099593698</v>
      </c>
      <c r="G189" s="1">
        <v>199509.42032576</v>
      </c>
      <c r="H189" s="1">
        <v>589241.14314850862</v>
      </c>
      <c r="I189" s="1" t="s">
        <v>20</v>
      </c>
    </row>
    <row r="190" spans="1:9" x14ac:dyDescent="0.35">
      <c r="A190" s="1" t="s">
        <v>360</v>
      </c>
      <c r="B190" s="1" t="s">
        <v>357</v>
      </c>
      <c r="C190" s="1" t="s">
        <v>0</v>
      </c>
      <c r="D190" s="1" t="s">
        <v>278</v>
      </c>
      <c r="E190" s="1">
        <v>56260.709296404741</v>
      </c>
      <c r="F190" s="1">
        <v>186756.25765422839</v>
      </c>
      <c r="G190" s="1">
        <v>766727.85405715206</v>
      </c>
      <c r="H190" s="1">
        <v>860112.98909349367</v>
      </c>
      <c r="I190" s="1" t="s">
        <v>20</v>
      </c>
    </row>
    <row r="191" spans="1:9" x14ac:dyDescent="0.35">
      <c r="A191" s="1" t="s">
        <v>360</v>
      </c>
      <c r="B191" s="1" t="s">
        <v>357</v>
      </c>
      <c r="C191" s="1" t="s">
        <v>0</v>
      </c>
      <c r="D191" s="1" t="s">
        <v>279</v>
      </c>
      <c r="E191" s="1">
        <v>318078.2900271907</v>
      </c>
      <c r="F191" s="1">
        <v>348381.6332403337</v>
      </c>
      <c r="G191" s="1">
        <v>454390.65793890832</v>
      </c>
      <c r="H191" s="1">
        <v>840665.82615130849</v>
      </c>
      <c r="I191" s="1" t="s">
        <v>20</v>
      </c>
    </row>
    <row r="192" spans="1:9" x14ac:dyDescent="0.35">
      <c r="A192" s="1" t="s">
        <v>360</v>
      </c>
      <c r="B192" s="1" t="s">
        <v>357</v>
      </c>
      <c r="C192" s="1" t="s">
        <v>32</v>
      </c>
      <c r="D192" s="1" t="s">
        <v>275</v>
      </c>
      <c r="E192" s="1">
        <v>840.62285981879518</v>
      </c>
      <c r="F192" s="1">
        <v>1359.817676742955</v>
      </c>
      <c r="G192" s="1">
        <v>2061.9243942527778</v>
      </c>
      <c r="H192" s="1">
        <v>2871.049048609822</v>
      </c>
      <c r="I192" s="1" t="s">
        <v>20</v>
      </c>
    </row>
    <row r="193" spans="1:9" x14ac:dyDescent="0.35">
      <c r="A193" s="1" t="s">
        <v>360</v>
      </c>
      <c r="B193" s="1" t="s">
        <v>357</v>
      </c>
      <c r="C193" s="1" t="s">
        <v>32</v>
      </c>
      <c r="D193" s="1" t="s">
        <v>276</v>
      </c>
      <c r="E193" s="1">
        <v>0</v>
      </c>
      <c r="F193" s="1">
        <v>0</v>
      </c>
      <c r="G193" s="1">
        <v>0</v>
      </c>
      <c r="H193" s="1">
        <v>0</v>
      </c>
      <c r="I193" s="1" t="s">
        <v>20</v>
      </c>
    </row>
    <row r="194" spans="1:9" x14ac:dyDescent="0.35">
      <c r="A194" s="1" t="s">
        <v>360</v>
      </c>
      <c r="B194" s="1" t="s">
        <v>357</v>
      </c>
      <c r="C194" s="1" t="s">
        <v>32</v>
      </c>
      <c r="D194" s="1" t="s">
        <v>277</v>
      </c>
      <c r="E194" s="1">
        <v>0</v>
      </c>
      <c r="F194" s="1">
        <v>0</v>
      </c>
      <c r="G194" s="1">
        <v>0</v>
      </c>
      <c r="H194" s="1">
        <v>0</v>
      </c>
      <c r="I194" s="1" t="s">
        <v>20</v>
      </c>
    </row>
    <row r="195" spans="1:9" x14ac:dyDescent="0.35">
      <c r="A195" s="1" t="s">
        <v>360</v>
      </c>
      <c r="B195" s="1" t="s">
        <v>357</v>
      </c>
      <c r="C195" s="1" t="s">
        <v>32</v>
      </c>
      <c r="D195" s="1" t="s">
        <v>278</v>
      </c>
      <c r="E195" s="1">
        <v>126.48411322654</v>
      </c>
      <c r="F195" s="1">
        <v>264.32773430181498</v>
      </c>
      <c r="G195" s="1">
        <v>745.14381858116326</v>
      </c>
      <c r="H195" s="1">
        <v>1552.207938485386</v>
      </c>
      <c r="I195" s="1" t="s">
        <v>20</v>
      </c>
    </row>
    <row r="196" spans="1:9" x14ac:dyDescent="0.35">
      <c r="A196" s="1" t="s">
        <v>360</v>
      </c>
      <c r="B196" s="1" t="s">
        <v>357</v>
      </c>
      <c r="C196" s="1" t="s">
        <v>32</v>
      </c>
      <c r="D196" s="1" t="s">
        <v>279</v>
      </c>
      <c r="E196" s="1">
        <v>161.53536835743819</v>
      </c>
      <c r="F196" s="1">
        <v>190.44640226904261</v>
      </c>
      <c r="G196" s="1">
        <v>385.09097055315391</v>
      </c>
      <c r="H196" s="1">
        <v>971.71797629719401</v>
      </c>
      <c r="I196" s="1" t="s">
        <v>20</v>
      </c>
    </row>
    <row r="197" spans="1:9" x14ac:dyDescent="0.35">
      <c r="A197" s="1" t="s">
        <v>360</v>
      </c>
      <c r="B197" s="1" t="s">
        <v>357</v>
      </c>
      <c r="C197" s="1" t="s">
        <v>33</v>
      </c>
      <c r="D197" s="1" t="s">
        <v>275</v>
      </c>
      <c r="E197" s="1">
        <v>420.43833482062479</v>
      </c>
      <c r="F197" s="1">
        <v>680.11412370191658</v>
      </c>
      <c r="G197" s="1">
        <v>1031.2734762322971</v>
      </c>
      <c r="H197" s="1">
        <v>1435.957953184922</v>
      </c>
      <c r="I197" s="1" t="s">
        <v>20</v>
      </c>
    </row>
    <row r="198" spans="1:9" x14ac:dyDescent="0.35">
      <c r="A198" s="1" t="s">
        <v>360</v>
      </c>
      <c r="B198" s="1" t="s">
        <v>357</v>
      </c>
      <c r="C198" s="1" t="s">
        <v>33</v>
      </c>
      <c r="D198" s="1" t="s">
        <v>276</v>
      </c>
      <c r="E198" s="1">
        <v>0</v>
      </c>
      <c r="F198" s="1">
        <v>0</v>
      </c>
      <c r="G198" s="1">
        <v>0</v>
      </c>
      <c r="H198" s="1">
        <v>0</v>
      </c>
      <c r="I198" s="1" t="s">
        <v>20</v>
      </c>
    </row>
    <row r="199" spans="1:9" x14ac:dyDescent="0.35">
      <c r="A199" s="1" t="s">
        <v>360</v>
      </c>
      <c r="B199" s="1" t="s">
        <v>357</v>
      </c>
      <c r="C199" s="1" t="s">
        <v>33</v>
      </c>
      <c r="D199" s="1" t="s">
        <v>277</v>
      </c>
      <c r="E199" s="1">
        <v>0</v>
      </c>
      <c r="F199" s="1">
        <v>0</v>
      </c>
      <c r="G199" s="1">
        <v>0</v>
      </c>
      <c r="H199" s="1">
        <v>0</v>
      </c>
      <c r="I199" s="1" t="s">
        <v>20</v>
      </c>
    </row>
    <row r="200" spans="1:9" x14ac:dyDescent="0.35">
      <c r="A200" s="1" t="s">
        <v>360</v>
      </c>
      <c r="B200" s="1" t="s">
        <v>357</v>
      </c>
      <c r="C200" s="1" t="s">
        <v>33</v>
      </c>
      <c r="D200" s="1" t="s">
        <v>278</v>
      </c>
      <c r="E200" s="1">
        <v>0</v>
      </c>
      <c r="F200" s="1">
        <v>0</v>
      </c>
      <c r="G200" s="1">
        <v>0</v>
      </c>
      <c r="H200" s="1">
        <v>0</v>
      </c>
      <c r="I200" s="1" t="s">
        <v>20</v>
      </c>
    </row>
    <row r="201" spans="1:9" x14ac:dyDescent="0.35">
      <c r="A201" s="1" t="s">
        <v>360</v>
      </c>
      <c r="B201" s="1" t="s">
        <v>357</v>
      </c>
      <c r="C201" s="1" t="s">
        <v>33</v>
      </c>
      <c r="D201" s="1" t="s">
        <v>279</v>
      </c>
      <c r="E201" s="1">
        <v>358.808665179375</v>
      </c>
      <c r="F201" s="1">
        <v>1.4603175986484731E-4</v>
      </c>
      <c r="G201" s="1">
        <v>1.4603179791273331E-4</v>
      </c>
      <c r="H201" s="1">
        <v>1.4599207449371909E-4</v>
      </c>
      <c r="I201" s="1" t="s">
        <v>20</v>
      </c>
    </row>
    <row r="202" spans="1:9" x14ac:dyDescent="0.35">
      <c r="A202" s="1" t="s">
        <v>360</v>
      </c>
      <c r="B202" s="1" t="s">
        <v>357</v>
      </c>
      <c r="C202" s="1" t="s">
        <v>34</v>
      </c>
      <c r="D202" s="1" t="s">
        <v>275</v>
      </c>
      <c r="E202" s="1">
        <v>293.38139203427949</v>
      </c>
      <c r="F202" s="1">
        <v>474.58286228578771</v>
      </c>
      <c r="G202" s="1">
        <v>719.62145924239746</v>
      </c>
      <c r="H202" s="1">
        <v>1002.009827167218</v>
      </c>
      <c r="I202" s="1" t="s">
        <v>20</v>
      </c>
    </row>
    <row r="203" spans="1:9" x14ac:dyDescent="0.35">
      <c r="A203" s="1" t="s">
        <v>360</v>
      </c>
      <c r="B203" s="1" t="s">
        <v>357</v>
      </c>
      <c r="C203" s="1" t="s">
        <v>34</v>
      </c>
      <c r="D203" s="1" t="s">
        <v>276</v>
      </c>
      <c r="E203" s="1">
        <v>0</v>
      </c>
      <c r="F203" s="1">
        <v>0</v>
      </c>
      <c r="G203" s="1">
        <v>0</v>
      </c>
      <c r="H203" s="1">
        <v>0</v>
      </c>
      <c r="I203" s="1" t="s">
        <v>20</v>
      </c>
    </row>
    <row r="204" spans="1:9" x14ac:dyDescent="0.35">
      <c r="A204" s="1" t="s">
        <v>360</v>
      </c>
      <c r="B204" s="1" t="s">
        <v>357</v>
      </c>
      <c r="C204" s="1" t="s">
        <v>34</v>
      </c>
      <c r="D204" s="1" t="s">
        <v>277</v>
      </c>
      <c r="E204" s="1">
        <v>0</v>
      </c>
      <c r="F204" s="1">
        <v>0</v>
      </c>
      <c r="G204" s="1">
        <v>0</v>
      </c>
      <c r="H204" s="1">
        <v>0</v>
      </c>
      <c r="I204" s="1" t="s">
        <v>20</v>
      </c>
    </row>
    <row r="205" spans="1:9" x14ac:dyDescent="0.35">
      <c r="A205" s="1" t="s">
        <v>360</v>
      </c>
      <c r="B205" s="1" t="s">
        <v>357</v>
      </c>
      <c r="C205" s="1" t="s">
        <v>34</v>
      </c>
      <c r="D205" s="1" t="s">
        <v>278</v>
      </c>
      <c r="E205" s="1">
        <v>0</v>
      </c>
      <c r="F205" s="1">
        <v>0</v>
      </c>
      <c r="G205" s="1">
        <v>0</v>
      </c>
      <c r="H205" s="1">
        <v>0</v>
      </c>
      <c r="I205" s="1" t="s">
        <v>20</v>
      </c>
    </row>
    <row r="206" spans="1:9" x14ac:dyDescent="0.35">
      <c r="A206" s="1" t="s">
        <v>360</v>
      </c>
      <c r="B206" s="1" t="s">
        <v>357</v>
      </c>
      <c r="C206" s="1" t="s">
        <v>34</v>
      </c>
      <c r="D206" s="1" t="s">
        <v>279</v>
      </c>
      <c r="E206" s="1">
        <v>3.0186079657205149</v>
      </c>
      <c r="F206" s="1">
        <v>18.514649588642381</v>
      </c>
      <c r="G206" s="1">
        <v>31.58931847835208</v>
      </c>
      <c r="H206" s="1">
        <v>47.077917708079298</v>
      </c>
      <c r="I206" s="1" t="s">
        <v>20</v>
      </c>
    </row>
    <row r="207" spans="1:9" x14ac:dyDescent="0.35">
      <c r="A207" s="1" t="s">
        <v>360</v>
      </c>
      <c r="B207" s="1" t="s">
        <v>357</v>
      </c>
      <c r="C207" s="1" t="s">
        <v>36</v>
      </c>
      <c r="D207" s="1" t="s">
        <v>275</v>
      </c>
      <c r="E207" s="1">
        <v>73.719390302714075</v>
      </c>
      <c r="F207" s="1">
        <v>119.25077801709151</v>
      </c>
      <c r="G207" s="1">
        <v>180.82283561426561</v>
      </c>
      <c r="H207" s="1">
        <v>251.7799544950837</v>
      </c>
      <c r="I207" s="1" t="s">
        <v>20</v>
      </c>
    </row>
    <row r="208" spans="1:9" x14ac:dyDescent="0.35">
      <c r="A208" s="1" t="s">
        <v>360</v>
      </c>
      <c r="B208" s="1" t="s">
        <v>357</v>
      </c>
      <c r="C208" s="1" t="s">
        <v>36</v>
      </c>
      <c r="D208" s="1" t="s">
        <v>276</v>
      </c>
      <c r="E208" s="1">
        <v>0</v>
      </c>
      <c r="F208" s="1">
        <v>0</v>
      </c>
      <c r="G208" s="1">
        <v>0</v>
      </c>
      <c r="H208" s="1">
        <v>0</v>
      </c>
      <c r="I208" s="1" t="s">
        <v>20</v>
      </c>
    </row>
    <row r="209" spans="1:9" x14ac:dyDescent="0.35">
      <c r="A209" s="1" t="s">
        <v>360</v>
      </c>
      <c r="B209" s="1" t="s">
        <v>357</v>
      </c>
      <c r="C209" s="1" t="s">
        <v>36</v>
      </c>
      <c r="D209" s="1" t="s">
        <v>277</v>
      </c>
      <c r="E209" s="1">
        <v>0</v>
      </c>
      <c r="F209" s="1">
        <v>0</v>
      </c>
      <c r="G209" s="1">
        <v>0</v>
      </c>
      <c r="H209" s="1">
        <v>0</v>
      </c>
      <c r="I209" s="1" t="s">
        <v>20</v>
      </c>
    </row>
    <row r="210" spans="1:9" x14ac:dyDescent="0.35">
      <c r="A210" s="1" t="s">
        <v>360</v>
      </c>
      <c r="B210" s="1" t="s">
        <v>357</v>
      </c>
      <c r="C210" s="1" t="s">
        <v>36</v>
      </c>
      <c r="D210" s="1" t="s">
        <v>278</v>
      </c>
      <c r="E210" s="1">
        <v>0</v>
      </c>
      <c r="F210" s="1">
        <v>0</v>
      </c>
      <c r="G210" s="1">
        <v>0</v>
      </c>
      <c r="H210" s="1">
        <v>0</v>
      </c>
      <c r="I210" s="1" t="s">
        <v>20</v>
      </c>
    </row>
    <row r="211" spans="1:9" x14ac:dyDescent="0.35">
      <c r="A211" s="1" t="s">
        <v>360</v>
      </c>
      <c r="B211" s="1" t="s">
        <v>357</v>
      </c>
      <c r="C211" s="1" t="s">
        <v>36</v>
      </c>
      <c r="D211" s="1" t="s">
        <v>279</v>
      </c>
      <c r="E211" s="1">
        <v>1.270419479894634</v>
      </c>
      <c r="F211" s="1">
        <v>4.1052333554780768E-7</v>
      </c>
      <c r="G211" s="1">
        <v>1.040227705886199E-2</v>
      </c>
      <c r="H211" s="1">
        <v>0.1158257129229196</v>
      </c>
      <c r="I211" s="1" t="s">
        <v>20</v>
      </c>
    </row>
    <row r="212" spans="1:9" x14ac:dyDescent="0.35">
      <c r="A212" s="1" t="s">
        <v>360</v>
      </c>
      <c r="B212" s="1" t="s">
        <v>357</v>
      </c>
      <c r="C212" s="1" t="s">
        <v>37</v>
      </c>
      <c r="D212" s="1" t="s">
        <v>275</v>
      </c>
      <c r="E212" s="1">
        <v>793.44548708846935</v>
      </c>
      <c r="F212" s="1">
        <v>1283.5020916602271</v>
      </c>
      <c r="G212" s="1">
        <v>1946.205228930075</v>
      </c>
      <c r="H212" s="1">
        <v>2709.9202504677992</v>
      </c>
      <c r="I212" s="1" t="s">
        <v>20</v>
      </c>
    </row>
    <row r="213" spans="1:9" x14ac:dyDescent="0.35">
      <c r="A213" s="1" t="s">
        <v>360</v>
      </c>
      <c r="B213" s="1" t="s">
        <v>357</v>
      </c>
      <c r="C213" s="1" t="s">
        <v>37</v>
      </c>
      <c r="D213" s="1" t="s">
        <v>276</v>
      </c>
      <c r="E213" s="1">
        <v>0</v>
      </c>
      <c r="F213" s="1">
        <v>0</v>
      </c>
      <c r="G213" s="1">
        <v>0</v>
      </c>
      <c r="H213" s="1">
        <v>0</v>
      </c>
      <c r="I213" s="1" t="s">
        <v>20</v>
      </c>
    </row>
    <row r="214" spans="1:9" x14ac:dyDescent="0.35">
      <c r="A214" s="1" t="s">
        <v>360</v>
      </c>
      <c r="B214" s="1" t="s">
        <v>357</v>
      </c>
      <c r="C214" s="1" t="s">
        <v>37</v>
      </c>
      <c r="D214" s="1" t="s">
        <v>277</v>
      </c>
      <c r="E214" s="1">
        <v>0</v>
      </c>
      <c r="F214" s="1">
        <v>0</v>
      </c>
      <c r="G214" s="1">
        <v>0</v>
      </c>
      <c r="H214" s="1">
        <v>0</v>
      </c>
      <c r="I214" s="1" t="s">
        <v>20</v>
      </c>
    </row>
    <row r="215" spans="1:9" x14ac:dyDescent="0.35">
      <c r="A215" s="1" t="s">
        <v>360</v>
      </c>
      <c r="B215" s="1" t="s">
        <v>357</v>
      </c>
      <c r="C215" s="1" t="s">
        <v>37</v>
      </c>
      <c r="D215" s="1" t="s">
        <v>278</v>
      </c>
      <c r="E215" s="1">
        <v>0</v>
      </c>
      <c r="F215" s="1">
        <v>0</v>
      </c>
      <c r="G215" s="1">
        <v>0</v>
      </c>
      <c r="H215" s="1">
        <v>0</v>
      </c>
      <c r="I215" s="1" t="s">
        <v>20</v>
      </c>
    </row>
    <row r="216" spans="1:9" x14ac:dyDescent="0.35">
      <c r="A216" s="1" t="s">
        <v>360</v>
      </c>
      <c r="B216" s="1" t="s">
        <v>357</v>
      </c>
      <c r="C216" s="1" t="s">
        <v>37</v>
      </c>
      <c r="D216" s="1" t="s">
        <v>279</v>
      </c>
      <c r="E216" s="1">
        <v>12.55451291153069</v>
      </c>
      <c r="F216" s="1">
        <v>2.0520414817098591</v>
      </c>
      <c r="G216" s="1">
        <v>3.5302758432854908</v>
      </c>
      <c r="H216" s="1">
        <v>5.5421145449996203</v>
      </c>
      <c r="I216" s="1" t="s">
        <v>20</v>
      </c>
    </row>
    <row r="217" spans="1:9" x14ac:dyDescent="0.35">
      <c r="A217" s="1" t="s">
        <v>360</v>
      </c>
      <c r="B217" s="1" t="s">
        <v>357</v>
      </c>
      <c r="C217" s="1" t="s">
        <v>10</v>
      </c>
      <c r="D217" s="1" t="s">
        <v>275</v>
      </c>
      <c r="E217" s="1">
        <v>2421498018.5106678</v>
      </c>
      <c r="F217" s="1">
        <v>1878159230.7692311</v>
      </c>
      <c r="G217" s="1">
        <v>1945908461.5384531</v>
      </c>
      <c r="H217" s="1">
        <v>2194322307.692306</v>
      </c>
      <c r="I217" s="1" t="s">
        <v>20</v>
      </c>
    </row>
    <row r="218" spans="1:9" x14ac:dyDescent="0.35">
      <c r="A218" s="1" t="s">
        <v>360</v>
      </c>
      <c r="B218" s="1" t="s">
        <v>357</v>
      </c>
      <c r="C218" s="1" t="s">
        <v>10</v>
      </c>
      <c r="D218" s="1" t="s">
        <v>276</v>
      </c>
      <c r="E218" s="1">
        <v>0</v>
      </c>
      <c r="F218" s="1">
        <v>0</v>
      </c>
      <c r="G218" s="1">
        <v>0</v>
      </c>
      <c r="H218" s="1">
        <v>0</v>
      </c>
      <c r="I218" s="1" t="s">
        <v>20</v>
      </c>
    </row>
    <row r="219" spans="1:9" x14ac:dyDescent="0.35">
      <c r="A219" s="1" t="s">
        <v>360</v>
      </c>
      <c r="B219" s="1" t="s">
        <v>357</v>
      </c>
      <c r="C219" s="1" t="s">
        <v>10</v>
      </c>
      <c r="D219" s="1" t="s">
        <v>277</v>
      </c>
      <c r="E219" s="1">
        <v>0</v>
      </c>
      <c r="F219" s="1">
        <v>0</v>
      </c>
      <c r="G219" s="1">
        <v>0</v>
      </c>
      <c r="H219" s="1">
        <v>0</v>
      </c>
      <c r="I219" s="1" t="s">
        <v>20</v>
      </c>
    </row>
    <row r="220" spans="1:9" x14ac:dyDescent="0.35">
      <c r="A220" s="1" t="s">
        <v>360</v>
      </c>
      <c r="B220" s="1" t="s">
        <v>357</v>
      </c>
      <c r="C220" s="1" t="s">
        <v>10</v>
      </c>
      <c r="D220" s="1" t="s">
        <v>278</v>
      </c>
      <c r="E220" s="1">
        <v>34444469.568960927</v>
      </c>
      <c r="F220" s="1">
        <v>57518834.187887833</v>
      </c>
      <c r="G220" s="1">
        <v>63345279.894122839</v>
      </c>
      <c r="H220" s="1">
        <v>57434366.431662597</v>
      </c>
      <c r="I220" s="1" t="s">
        <v>20</v>
      </c>
    </row>
    <row r="221" spans="1:9" x14ac:dyDescent="0.35">
      <c r="A221" s="1" t="s">
        <v>360</v>
      </c>
      <c r="B221" s="1" t="s">
        <v>357</v>
      </c>
      <c r="C221" s="1" t="s">
        <v>10</v>
      </c>
      <c r="D221" s="1" t="s">
        <v>279</v>
      </c>
      <c r="E221" s="1">
        <v>14057511.92037124</v>
      </c>
      <c r="F221" s="1">
        <v>23456922.475767091</v>
      </c>
      <c r="G221" s="1">
        <v>46070124.976757877</v>
      </c>
      <c r="H221" s="1">
        <v>69010288.347768873</v>
      </c>
      <c r="I221" s="1" t="s">
        <v>20</v>
      </c>
    </row>
    <row r="222" spans="1:9" x14ac:dyDescent="0.35">
      <c r="A222" s="1" t="s">
        <v>360</v>
      </c>
      <c r="B222" s="1" t="s">
        <v>357</v>
      </c>
      <c r="C222" s="1" t="s">
        <v>38</v>
      </c>
      <c r="D222" s="1" t="s">
        <v>275</v>
      </c>
      <c r="E222" s="1">
        <v>2965040.4084509281</v>
      </c>
      <c r="F222" s="1">
        <v>4796341.5609918628</v>
      </c>
      <c r="G222" s="1">
        <v>7272808.5808278592</v>
      </c>
      <c r="H222" s="1">
        <v>10126748.689189499</v>
      </c>
      <c r="I222" s="1" t="s">
        <v>20</v>
      </c>
    </row>
    <row r="223" spans="1:9" x14ac:dyDescent="0.35">
      <c r="A223" s="1" t="s">
        <v>360</v>
      </c>
      <c r="B223" s="1" t="s">
        <v>357</v>
      </c>
      <c r="C223" s="1" t="s">
        <v>38</v>
      </c>
      <c r="D223" s="1" t="s">
        <v>276</v>
      </c>
      <c r="E223" s="1">
        <v>0</v>
      </c>
      <c r="F223" s="1">
        <v>0</v>
      </c>
      <c r="G223" s="1">
        <v>0</v>
      </c>
      <c r="H223" s="1">
        <v>0</v>
      </c>
      <c r="I223" s="1" t="s">
        <v>20</v>
      </c>
    </row>
    <row r="224" spans="1:9" x14ac:dyDescent="0.35">
      <c r="A224" s="1" t="s">
        <v>360</v>
      </c>
      <c r="B224" s="1" t="s">
        <v>357</v>
      </c>
      <c r="C224" s="1" t="s">
        <v>38</v>
      </c>
      <c r="D224" s="1" t="s">
        <v>277</v>
      </c>
      <c r="E224" s="1">
        <v>0</v>
      </c>
      <c r="F224" s="1">
        <v>0</v>
      </c>
      <c r="G224" s="1">
        <v>0</v>
      </c>
      <c r="H224" s="1">
        <v>0</v>
      </c>
      <c r="I224" s="1" t="s">
        <v>20</v>
      </c>
    </row>
    <row r="225" spans="1:9" x14ac:dyDescent="0.35">
      <c r="A225" s="1" t="s">
        <v>360</v>
      </c>
      <c r="B225" s="1" t="s">
        <v>357</v>
      </c>
      <c r="C225" s="1" t="s">
        <v>38</v>
      </c>
      <c r="D225" s="1" t="s">
        <v>278</v>
      </c>
      <c r="E225" s="1">
        <v>11477.382832182129</v>
      </c>
      <c r="F225" s="1">
        <v>19214.819146650909</v>
      </c>
      <c r="G225" s="1">
        <v>21349.855601992102</v>
      </c>
      <c r="H225" s="1">
        <v>19541.435998648249</v>
      </c>
      <c r="I225" s="1" t="s">
        <v>20</v>
      </c>
    </row>
    <row r="226" spans="1:9" x14ac:dyDescent="0.35">
      <c r="A226" s="1" t="s">
        <v>360</v>
      </c>
      <c r="B226" s="1" t="s">
        <v>357</v>
      </c>
      <c r="C226" s="1" t="s">
        <v>38</v>
      </c>
      <c r="D226" s="1" t="s">
        <v>279</v>
      </c>
      <c r="E226" s="1">
        <v>10560.79238854124</v>
      </c>
      <c r="F226" s="1">
        <v>3389.9992348269539</v>
      </c>
      <c r="G226" s="1">
        <v>5762.1135584949207</v>
      </c>
      <c r="H226" s="1">
        <v>8925.6025480828976</v>
      </c>
      <c r="I226" s="1" t="s">
        <v>20</v>
      </c>
    </row>
    <row r="227" spans="1:9" x14ac:dyDescent="0.35">
      <c r="A227" s="1" t="s">
        <v>360</v>
      </c>
      <c r="B227" s="1" t="s">
        <v>357</v>
      </c>
      <c r="C227" s="1" t="s">
        <v>17</v>
      </c>
      <c r="D227" s="1" t="s">
        <v>275</v>
      </c>
      <c r="E227" s="1">
        <v>0</v>
      </c>
      <c r="F227" s="1">
        <v>49326.842120012618</v>
      </c>
      <c r="G227" s="1">
        <v>61037.346500015381</v>
      </c>
      <c r="H227" s="1">
        <v>75522.053860352215</v>
      </c>
      <c r="I227" s="1" t="s">
        <v>20</v>
      </c>
    </row>
    <row r="228" spans="1:9" x14ac:dyDescent="0.35">
      <c r="A228" s="1" t="s">
        <v>360</v>
      </c>
      <c r="B228" s="1" t="s">
        <v>357</v>
      </c>
      <c r="C228" s="1" t="s">
        <v>17</v>
      </c>
      <c r="D228" s="1" t="s">
        <v>276</v>
      </c>
      <c r="E228" s="1">
        <v>0</v>
      </c>
      <c r="F228" s="1">
        <v>18501.400000000001</v>
      </c>
      <c r="G228" s="1">
        <v>44890.9</v>
      </c>
      <c r="H228" s="1">
        <v>49675.600000000013</v>
      </c>
      <c r="I228" s="1" t="s">
        <v>20</v>
      </c>
    </row>
    <row r="229" spans="1:9" x14ac:dyDescent="0.35">
      <c r="A229" s="1" t="s">
        <v>360</v>
      </c>
      <c r="B229" s="1" t="s">
        <v>357</v>
      </c>
      <c r="C229" s="1" t="s">
        <v>17</v>
      </c>
      <c r="D229" s="1" t="s">
        <v>277</v>
      </c>
      <c r="E229" s="1">
        <v>0</v>
      </c>
      <c r="F229" s="1">
        <v>0</v>
      </c>
      <c r="G229" s="1">
        <v>0</v>
      </c>
      <c r="H229" s="1">
        <v>0</v>
      </c>
      <c r="I229" s="1" t="s">
        <v>20</v>
      </c>
    </row>
    <row r="230" spans="1:9" x14ac:dyDescent="0.35">
      <c r="A230" s="1" t="s">
        <v>360</v>
      </c>
      <c r="B230" s="1" t="s">
        <v>357</v>
      </c>
      <c r="C230" s="1" t="s">
        <v>17</v>
      </c>
      <c r="D230" s="1" t="s">
        <v>278</v>
      </c>
      <c r="E230" s="1">
        <v>48772.888918715449</v>
      </c>
      <c r="F230" s="1">
        <v>202022.7912089451</v>
      </c>
      <c r="G230" s="1">
        <v>551434.08830292651</v>
      </c>
      <c r="H230" s="1">
        <v>733161.3679637016</v>
      </c>
      <c r="I230" s="1" t="s">
        <v>20</v>
      </c>
    </row>
    <row r="231" spans="1:9" x14ac:dyDescent="0.35">
      <c r="A231" s="1" t="s">
        <v>360</v>
      </c>
      <c r="B231" s="1" t="s">
        <v>357</v>
      </c>
      <c r="C231" s="1" t="s">
        <v>17</v>
      </c>
      <c r="D231" s="1" t="s">
        <v>279</v>
      </c>
      <c r="E231" s="1">
        <v>0</v>
      </c>
      <c r="F231" s="1">
        <v>0</v>
      </c>
      <c r="G231" s="1">
        <v>0</v>
      </c>
      <c r="H231" s="1">
        <v>0</v>
      </c>
      <c r="I231" s="1" t="s">
        <v>20</v>
      </c>
    </row>
    <row r="232" spans="1:9" x14ac:dyDescent="0.35">
      <c r="A232" s="1" t="s">
        <v>360</v>
      </c>
      <c r="B232" s="1" t="s">
        <v>357</v>
      </c>
      <c r="C232" s="1" t="s">
        <v>21</v>
      </c>
      <c r="D232" s="1" t="s">
        <v>275</v>
      </c>
      <c r="E232" s="1">
        <v>18188158.532486379</v>
      </c>
      <c r="F232" s="1">
        <v>29421730.792818971</v>
      </c>
      <c r="G232" s="1">
        <v>44612881.182834528</v>
      </c>
      <c r="H232" s="1">
        <v>62119527.967531107</v>
      </c>
      <c r="I232" s="1" t="s">
        <v>20</v>
      </c>
    </row>
    <row r="233" spans="1:9" x14ac:dyDescent="0.35">
      <c r="A233" s="1" t="s">
        <v>360</v>
      </c>
      <c r="B233" s="1" t="s">
        <v>357</v>
      </c>
      <c r="C233" s="1" t="s">
        <v>21</v>
      </c>
      <c r="D233" s="1" t="s">
        <v>276</v>
      </c>
      <c r="E233" s="1">
        <v>2348.08</v>
      </c>
      <c r="F233" s="1">
        <v>8019.15</v>
      </c>
      <c r="G233" s="1">
        <v>5348.8600000000006</v>
      </c>
      <c r="H233" s="1">
        <v>0</v>
      </c>
      <c r="I233" s="1" t="s">
        <v>20</v>
      </c>
    </row>
    <row r="234" spans="1:9" x14ac:dyDescent="0.35">
      <c r="A234" s="1" t="s">
        <v>360</v>
      </c>
      <c r="B234" s="1" t="s">
        <v>357</v>
      </c>
      <c r="C234" s="1" t="s">
        <v>21</v>
      </c>
      <c r="D234" s="1" t="s">
        <v>277</v>
      </c>
      <c r="E234" s="1">
        <v>0</v>
      </c>
      <c r="F234" s="1">
        <v>0</v>
      </c>
      <c r="G234" s="1">
        <v>0</v>
      </c>
      <c r="H234" s="1">
        <v>0</v>
      </c>
      <c r="I234" s="1" t="s">
        <v>20</v>
      </c>
    </row>
    <row r="235" spans="1:9" x14ac:dyDescent="0.35">
      <c r="A235" s="1" t="s">
        <v>360</v>
      </c>
      <c r="B235" s="1" t="s">
        <v>357</v>
      </c>
      <c r="C235" s="1" t="s">
        <v>21</v>
      </c>
      <c r="D235" s="1" t="s">
        <v>278</v>
      </c>
      <c r="E235" s="1">
        <v>7662.7803941961229</v>
      </c>
      <c r="F235" s="1">
        <v>74123.404967644732</v>
      </c>
      <c r="G235" s="1">
        <v>58590.788450084503</v>
      </c>
      <c r="H235" s="1">
        <v>555582.30395672773</v>
      </c>
      <c r="I235" s="1" t="s">
        <v>20</v>
      </c>
    </row>
    <row r="236" spans="1:9" x14ac:dyDescent="0.35">
      <c r="A236" s="1" t="s">
        <v>360</v>
      </c>
      <c r="B236" s="1" t="s">
        <v>357</v>
      </c>
      <c r="C236" s="1" t="s">
        <v>21</v>
      </c>
      <c r="D236" s="1" t="s">
        <v>279</v>
      </c>
      <c r="E236" s="1">
        <v>26744.312899517761</v>
      </c>
      <c r="F236" s="1">
        <v>105909.40389244239</v>
      </c>
      <c r="G236" s="1">
        <v>256760.4288462681</v>
      </c>
      <c r="H236" s="1">
        <v>355446.16831897839</v>
      </c>
      <c r="I236" s="1" t="s">
        <v>20</v>
      </c>
    </row>
    <row r="237" spans="1:9" x14ac:dyDescent="0.35">
      <c r="A237" s="1" t="s">
        <v>360</v>
      </c>
      <c r="B237" s="1" t="s">
        <v>357</v>
      </c>
      <c r="C237" s="1" t="s">
        <v>39</v>
      </c>
      <c r="D237" s="1" t="s">
        <v>275</v>
      </c>
      <c r="E237" s="1">
        <v>269619.06461812189</v>
      </c>
      <c r="F237" s="1">
        <v>436144.18258106243</v>
      </c>
      <c r="G237" s="1">
        <v>661335.96058945986</v>
      </c>
      <c r="H237" s="1">
        <v>920852.37739762641</v>
      </c>
      <c r="I237" s="1" t="s">
        <v>20</v>
      </c>
    </row>
    <row r="238" spans="1:9" x14ac:dyDescent="0.35">
      <c r="A238" s="1" t="s">
        <v>360</v>
      </c>
      <c r="B238" s="1" t="s">
        <v>357</v>
      </c>
      <c r="C238" s="1" t="s">
        <v>39</v>
      </c>
      <c r="D238" s="1" t="s">
        <v>276</v>
      </c>
      <c r="E238" s="1">
        <v>0</v>
      </c>
      <c r="F238" s="1">
        <v>0</v>
      </c>
      <c r="G238" s="1">
        <v>0</v>
      </c>
      <c r="H238" s="1">
        <v>0</v>
      </c>
      <c r="I238" s="1" t="s">
        <v>20</v>
      </c>
    </row>
    <row r="239" spans="1:9" x14ac:dyDescent="0.35">
      <c r="A239" s="1" t="s">
        <v>360</v>
      </c>
      <c r="B239" s="1" t="s">
        <v>357</v>
      </c>
      <c r="C239" s="1" t="s">
        <v>39</v>
      </c>
      <c r="D239" s="1" t="s">
        <v>277</v>
      </c>
      <c r="E239" s="1">
        <v>0</v>
      </c>
      <c r="F239" s="1">
        <v>0</v>
      </c>
      <c r="G239" s="1">
        <v>0</v>
      </c>
      <c r="H239" s="1">
        <v>0</v>
      </c>
      <c r="I239" s="1" t="s">
        <v>20</v>
      </c>
    </row>
    <row r="240" spans="1:9" x14ac:dyDescent="0.35">
      <c r="A240" s="1" t="s">
        <v>360</v>
      </c>
      <c r="B240" s="1" t="s">
        <v>357</v>
      </c>
      <c r="C240" s="1" t="s">
        <v>39</v>
      </c>
      <c r="D240" s="1" t="s">
        <v>278</v>
      </c>
      <c r="E240" s="1">
        <v>0</v>
      </c>
      <c r="F240" s="1">
        <v>0</v>
      </c>
      <c r="G240" s="1">
        <v>0</v>
      </c>
      <c r="H240" s="1">
        <v>0</v>
      </c>
      <c r="I240" s="1" t="s">
        <v>20</v>
      </c>
    </row>
    <row r="241" spans="1:9" x14ac:dyDescent="0.35">
      <c r="A241" s="1" t="s">
        <v>360</v>
      </c>
      <c r="B241" s="1" t="s">
        <v>357</v>
      </c>
      <c r="C241" s="1" t="s">
        <v>39</v>
      </c>
      <c r="D241" s="1" t="s">
        <v>279</v>
      </c>
      <c r="E241" s="1">
        <v>10977.93538187802</v>
      </c>
      <c r="F241" s="1">
        <v>27230.43057107809</v>
      </c>
      <c r="G241" s="1">
        <v>40535.053867783397</v>
      </c>
      <c r="H241" s="1">
        <v>52593.505125215263</v>
      </c>
      <c r="I241" s="1" t="s">
        <v>20</v>
      </c>
    </row>
    <row r="242" spans="1:9" x14ac:dyDescent="0.35">
      <c r="A242" s="1" t="s">
        <v>360</v>
      </c>
      <c r="B242" s="1" t="s">
        <v>357</v>
      </c>
      <c r="C242" s="1" t="s">
        <v>40</v>
      </c>
      <c r="D242" s="1" t="s">
        <v>275</v>
      </c>
      <c r="E242" s="1">
        <v>30344.455259350609</v>
      </c>
      <c r="F242" s="1">
        <v>49086.134371477063</v>
      </c>
      <c r="G242" s="1">
        <v>74430.491389508723</v>
      </c>
      <c r="H242" s="1">
        <v>103637.93749520629</v>
      </c>
      <c r="I242" s="1" t="s">
        <v>20</v>
      </c>
    </row>
    <row r="243" spans="1:9" x14ac:dyDescent="0.35">
      <c r="A243" s="1" t="s">
        <v>360</v>
      </c>
      <c r="B243" s="1" t="s">
        <v>357</v>
      </c>
      <c r="C243" s="1" t="s">
        <v>40</v>
      </c>
      <c r="D243" s="1" t="s">
        <v>276</v>
      </c>
      <c r="E243" s="1">
        <v>0</v>
      </c>
      <c r="F243" s="1">
        <v>0</v>
      </c>
      <c r="G243" s="1">
        <v>0</v>
      </c>
      <c r="H243" s="1">
        <v>0</v>
      </c>
      <c r="I243" s="1" t="s">
        <v>20</v>
      </c>
    </row>
    <row r="244" spans="1:9" x14ac:dyDescent="0.35">
      <c r="A244" s="1" t="s">
        <v>360</v>
      </c>
      <c r="B244" s="1" t="s">
        <v>357</v>
      </c>
      <c r="C244" s="1" t="s">
        <v>40</v>
      </c>
      <c r="D244" s="1" t="s">
        <v>277</v>
      </c>
      <c r="E244" s="1">
        <v>0</v>
      </c>
      <c r="F244" s="1">
        <v>0</v>
      </c>
      <c r="G244" s="1">
        <v>0</v>
      </c>
      <c r="H244" s="1">
        <v>0</v>
      </c>
      <c r="I244" s="1" t="s">
        <v>20</v>
      </c>
    </row>
    <row r="245" spans="1:9" x14ac:dyDescent="0.35">
      <c r="A245" s="1" t="s">
        <v>360</v>
      </c>
      <c r="B245" s="1" t="s">
        <v>357</v>
      </c>
      <c r="C245" s="1" t="s">
        <v>40</v>
      </c>
      <c r="D245" s="1" t="s">
        <v>278</v>
      </c>
      <c r="E245" s="1">
        <v>1059.1139601499431</v>
      </c>
      <c r="F245" s="1">
        <v>2213.3466908405012</v>
      </c>
      <c r="G245" s="1">
        <v>6239.4572760711808</v>
      </c>
      <c r="H245" s="1">
        <v>12997.40382225714</v>
      </c>
      <c r="I245" s="1" t="s">
        <v>20</v>
      </c>
    </row>
    <row r="246" spans="1:9" x14ac:dyDescent="0.35">
      <c r="A246" s="1" t="s">
        <v>360</v>
      </c>
      <c r="B246" s="1" t="s">
        <v>357</v>
      </c>
      <c r="C246" s="1" t="s">
        <v>40</v>
      </c>
      <c r="D246" s="1" t="s">
        <v>279</v>
      </c>
      <c r="E246" s="1">
        <v>1494.4485237745041</v>
      </c>
      <c r="F246" s="1">
        <v>1373.195179891226</v>
      </c>
      <c r="G246" s="1">
        <v>3060.7798122460922</v>
      </c>
      <c r="H246" s="1">
        <v>8386.2527352986126</v>
      </c>
      <c r="I246" s="1" t="s">
        <v>20</v>
      </c>
    </row>
    <row r="247" spans="1:9" x14ac:dyDescent="0.35">
      <c r="A247" s="1" t="s">
        <v>360</v>
      </c>
      <c r="B247" s="1" t="s">
        <v>357</v>
      </c>
      <c r="C247" s="1" t="s">
        <v>3</v>
      </c>
      <c r="D247" s="1" t="s">
        <v>275</v>
      </c>
      <c r="E247" s="1">
        <v>2298397.5943302661</v>
      </c>
      <c r="F247" s="1">
        <v>2802000</v>
      </c>
      <c r="G247" s="1">
        <v>2857000</v>
      </c>
      <c r="H247" s="1">
        <v>3014000</v>
      </c>
      <c r="I247" s="1" t="s">
        <v>20</v>
      </c>
    </row>
    <row r="248" spans="1:9" x14ac:dyDescent="0.35">
      <c r="A248" s="1" t="s">
        <v>360</v>
      </c>
      <c r="B248" s="1" t="s">
        <v>357</v>
      </c>
      <c r="C248" s="1" t="s">
        <v>3</v>
      </c>
      <c r="D248" s="1" t="s">
        <v>276</v>
      </c>
      <c r="E248" s="1">
        <v>5980.68</v>
      </c>
      <c r="F248" s="1">
        <v>30308.5</v>
      </c>
      <c r="G248" s="1">
        <v>35414.199999999997</v>
      </c>
      <c r="H248" s="1">
        <v>0</v>
      </c>
      <c r="I248" s="1" t="s">
        <v>20</v>
      </c>
    </row>
    <row r="249" spans="1:9" x14ac:dyDescent="0.35">
      <c r="A249" s="1" t="s">
        <v>360</v>
      </c>
      <c r="B249" s="1" t="s">
        <v>357</v>
      </c>
      <c r="C249" s="1" t="s">
        <v>3</v>
      </c>
      <c r="D249" s="1" t="s">
        <v>277</v>
      </c>
      <c r="E249" s="1">
        <v>0</v>
      </c>
      <c r="F249" s="1">
        <v>0</v>
      </c>
      <c r="G249" s="1">
        <v>0</v>
      </c>
      <c r="H249" s="1">
        <v>0</v>
      </c>
      <c r="I249" s="1" t="s">
        <v>20</v>
      </c>
    </row>
    <row r="250" spans="1:9" x14ac:dyDescent="0.35">
      <c r="A250" s="1" t="s">
        <v>360</v>
      </c>
      <c r="B250" s="1" t="s">
        <v>357</v>
      </c>
      <c r="C250" s="1" t="s">
        <v>3</v>
      </c>
      <c r="D250" s="1" t="s">
        <v>278</v>
      </c>
      <c r="E250" s="1">
        <v>42381.541705727752</v>
      </c>
      <c r="F250" s="1">
        <v>137802.46594795401</v>
      </c>
      <c r="G250" s="1">
        <v>35340.495864178993</v>
      </c>
      <c r="H250" s="1">
        <v>749766.03719018796</v>
      </c>
      <c r="I250" s="1" t="s">
        <v>20</v>
      </c>
    </row>
    <row r="251" spans="1:9" x14ac:dyDescent="0.35">
      <c r="A251" s="1" t="s">
        <v>360</v>
      </c>
      <c r="B251" s="1" t="s">
        <v>357</v>
      </c>
      <c r="C251" s="1" t="s">
        <v>3</v>
      </c>
      <c r="D251" s="1" t="s">
        <v>279</v>
      </c>
      <c r="E251" s="1">
        <v>24282.477767179411</v>
      </c>
      <c r="F251" s="1">
        <v>346262.80183027912</v>
      </c>
      <c r="G251" s="1">
        <v>498825.26495827042</v>
      </c>
      <c r="H251" s="1">
        <v>509830.1955108986</v>
      </c>
      <c r="I251" s="1" t="s">
        <v>20</v>
      </c>
    </row>
    <row r="252" spans="1:9" x14ac:dyDescent="0.35">
      <c r="A252" s="1" t="s">
        <v>360</v>
      </c>
      <c r="B252" s="1" t="s">
        <v>357</v>
      </c>
      <c r="C252" s="1" t="s">
        <v>41</v>
      </c>
      <c r="D252" s="1" t="s">
        <v>275</v>
      </c>
      <c r="E252" s="1">
        <v>61068.305842065318</v>
      </c>
      <c r="F252" s="1">
        <v>98785.990415114356</v>
      </c>
      <c r="G252" s="1">
        <v>149791.58377704231</v>
      </c>
      <c r="H252" s="1">
        <v>208571.65533883939</v>
      </c>
      <c r="I252" s="1" t="s">
        <v>20</v>
      </c>
    </row>
    <row r="253" spans="1:9" x14ac:dyDescent="0.35">
      <c r="A253" s="1" t="s">
        <v>360</v>
      </c>
      <c r="B253" s="1" t="s">
        <v>357</v>
      </c>
      <c r="C253" s="1" t="s">
        <v>41</v>
      </c>
      <c r="D253" s="1" t="s">
        <v>276</v>
      </c>
      <c r="E253" s="1">
        <v>0</v>
      </c>
      <c r="F253" s="1">
        <v>0</v>
      </c>
      <c r="G253" s="1">
        <v>0</v>
      </c>
      <c r="H253" s="1">
        <v>0</v>
      </c>
      <c r="I253" s="1" t="s">
        <v>20</v>
      </c>
    </row>
    <row r="254" spans="1:9" x14ac:dyDescent="0.35">
      <c r="A254" s="1" t="s">
        <v>360</v>
      </c>
      <c r="B254" s="1" t="s">
        <v>357</v>
      </c>
      <c r="C254" s="1" t="s">
        <v>41</v>
      </c>
      <c r="D254" s="1" t="s">
        <v>277</v>
      </c>
      <c r="E254" s="1">
        <v>0</v>
      </c>
      <c r="F254" s="1">
        <v>0</v>
      </c>
      <c r="G254" s="1">
        <v>0</v>
      </c>
      <c r="H254" s="1">
        <v>0</v>
      </c>
      <c r="I254" s="1" t="s">
        <v>20</v>
      </c>
    </row>
    <row r="255" spans="1:9" x14ac:dyDescent="0.35">
      <c r="A255" s="1" t="s">
        <v>360</v>
      </c>
      <c r="B255" s="1" t="s">
        <v>357</v>
      </c>
      <c r="C255" s="1" t="s">
        <v>41</v>
      </c>
      <c r="D255" s="1" t="s">
        <v>278</v>
      </c>
      <c r="E255" s="1">
        <v>0</v>
      </c>
      <c r="F255" s="1">
        <v>0</v>
      </c>
      <c r="G255" s="1">
        <v>0</v>
      </c>
      <c r="H255" s="1">
        <v>0</v>
      </c>
      <c r="I255" s="1" t="s">
        <v>20</v>
      </c>
    </row>
    <row r="256" spans="1:9" x14ac:dyDescent="0.35">
      <c r="A256" s="1" t="s">
        <v>360</v>
      </c>
      <c r="B256" s="1" t="s">
        <v>357</v>
      </c>
      <c r="C256" s="1" t="s">
        <v>41</v>
      </c>
      <c r="D256" s="1" t="s">
        <v>279</v>
      </c>
      <c r="E256" s="1">
        <v>22.311958130393059</v>
      </c>
      <c r="F256" s="1">
        <v>1487.223004471005</v>
      </c>
      <c r="G256" s="1">
        <v>4181.3320958994645</v>
      </c>
      <c r="H256" s="1">
        <v>4407.1413638131326</v>
      </c>
      <c r="I256" s="1" t="s">
        <v>20</v>
      </c>
    </row>
    <row r="257" spans="1:9" x14ac:dyDescent="0.35">
      <c r="A257" s="1" t="s">
        <v>360</v>
      </c>
      <c r="B257" s="1" t="s">
        <v>357</v>
      </c>
      <c r="C257" s="1" t="s">
        <v>42</v>
      </c>
      <c r="D257" s="1" t="s">
        <v>275</v>
      </c>
      <c r="E257" s="1">
        <v>9194.3046373337565</v>
      </c>
      <c r="F257" s="1">
        <v>14872.99307313773</v>
      </c>
      <c r="G257" s="1">
        <v>22552.278704384149</v>
      </c>
      <c r="H257" s="1">
        <v>31402.072015191399</v>
      </c>
      <c r="I257" s="1" t="s">
        <v>20</v>
      </c>
    </row>
    <row r="258" spans="1:9" x14ac:dyDescent="0.35">
      <c r="A258" s="1" t="s">
        <v>360</v>
      </c>
      <c r="B258" s="1" t="s">
        <v>357</v>
      </c>
      <c r="C258" s="1" t="s">
        <v>42</v>
      </c>
      <c r="D258" s="1" t="s">
        <v>276</v>
      </c>
      <c r="E258" s="1">
        <v>0</v>
      </c>
      <c r="F258" s="1">
        <v>0</v>
      </c>
      <c r="G258" s="1">
        <v>0</v>
      </c>
      <c r="H258" s="1">
        <v>0</v>
      </c>
      <c r="I258" s="1" t="s">
        <v>20</v>
      </c>
    </row>
    <row r="259" spans="1:9" x14ac:dyDescent="0.35">
      <c r="A259" s="1" t="s">
        <v>360</v>
      </c>
      <c r="B259" s="1" t="s">
        <v>357</v>
      </c>
      <c r="C259" s="1" t="s">
        <v>42</v>
      </c>
      <c r="D259" s="1" t="s">
        <v>277</v>
      </c>
      <c r="E259" s="1">
        <v>0</v>
      </c>
      <c r="F259" s="1">
        <v>0</v>
      </c>
      <c r="G259" s="1">
        <v>0</v>
      </c>
      <c r="H259" s="1">
        <v>0</v>
      </c>
      <c r="I259" s="1" t="s">
        <v>20</v>
      </c>
    </row>
    <row r="260" spans="1:9" x14ac:dyDescent="0.35">
      <c r="A260" s="1" t="s">
        <v>360</v>
      </c>
      <c r="B260" s="1" t="s">
        <v>357</v>
      </c>
      <c r="C260" s="1" t="s">
        <v>42</v>
      </c>
      <c r="D260" s="1" t="s">
        <v>278</v>
      </c>
      <c r="E260" s="1">
        <v>1.5239049786330121</v>
      </c>
      <c r="F260" s="1">
        <v>3.1846714976122308</v>
      </c>
      <c r="G260" s="1">
        <v>8.9776363684477509</v>
      </c>
      <c r="H260" s="1">
        <v>18.701300463679349</v>
      </c>
      <c r="I260" s="1" t="s">
        <v>20</v>
      </c>
    </row>
    <row r="261" spans="1:9" x14ac:dyDescent="0.35">
      <c r="A261" s="1" t="s">
        <v>360</v>
      </c>
      <c r="B261" s="1" t="s">
        <v>357</v>
      </c>
      <c r="C261" s="1" t="s">
        <v>42</v>
      </c>
      <c r="D261" s="1" t="s">
        <v>279</v>
      </c>
      <c r="E261" s="1">
        <v>229.6250655363238</v>
      </c>
      <c r="F261" s="1">
        <v>210.3633360533251</v>
      </c>
      <c r="G261" s="1">
        <v>398.3816255040291</v>
      </c>
      <c r="H261" s="1">
        <v>1112.45800635244</v>
      </c>
      <c r="I261" s="1" t="s">
        <v>20</v>
      </c>
    </row>
    <row r="262" spans="1:9" x14ac:dyDescent="0.35">
      <c r="A262" s="1" t="s">
        <v>360</v>
      </c>
      <c r="B262" s="1" t="s">
        <v>357</v>
      </c>
      <c r="C262" s="1" t="s">
        <v>43</v>
      </c>
      <c r="D262" s="1" t="s">
        <v>275</v>
      </c>
      <c r="E262" s="1">
        <v>5937.4371110152106</v>
      </c>
      <c r="F262" s="1">
        <v>9604.5828920813619</v>
      </c>
      <c r="G262" s="1">
        <v>14563.66107053407</v>
      </c>
      <c r="H262" s="1">
        <v>20278.621940444798</v>
      </c>
      <c r="I262" s="1" t="s">
        <v>20</v>
      </c>
    </row>
    <row r="263" spans="1:9" x14ac:dyDescent="0.35">
      <c r="A263" s="1" t="s">
        <v>360</v>
      </c>
      <c r="B263" s="1" t="s">
        <v>357</v>
      </c>
      <c r="C263" s="1" t="s">
        <v>43</v>
      </c>
      <c r="D263" s="1" t="s">
        <v>276</v>
      </c>
      <c r="E263" s="1">
        <v>0</v>
      </c>
      <c r="F263" s="1">
        <v>0</v>
      </c>
      <c r="G263" s="1">
        <v>0</v>
      </c>
      <c r="H263" s="1">
        <v>0</v>
      </c>
      <c r="I263" s="1" t="s">
        <v>20</v>
      </c>
    </row>
    <row r="264" spans="1:9" x14ac:dyDescent="0.35">
      <c r="A264" s="1" t="s">
        <v>360</v>
      </c>
      <c r="B264" s="1" t="s">
        <v>357</v>
      </c>
      <c r="C264" s="1" t="s">
        <v>43</v>
      </c>
      <c r="D264" s="1" t="s">
        <v>277</v>
      </c>
      <c r="E264" s="1">
        <v>0</v>
      </c>
      <c r="F264" s="1">
        <v>0</v>
      </c>
      <c r="G264" s="1">
        <v>0</v>
      </c>
      <c r="H264" s="1">
        <v>0</v>
      </c>
      <c r="I264" s="1" t="s">
        <v>20</v>
      </c>
    </row>
    <row r="265" spans="1:9" x14ac:dyDescent="0.35">
      <c r="A265" s="1" t="s">
        <v>360</v>
      </c>
      <c r="B265" s="1" t="s">
        <v>357</v>
      </c>
      <c r="C265" s="1" t="s">
        <v>43</v>
      </c>
      <c r="D265" s="1" t="s">
        <v>278</v>
      </c>
      <c r="E265" s="1">
        <v>0</v>
      </c>
      <c r="F265" s="1">
        <v>0</v>
      </c>
      <c r="G265" s="1">
        <v>0</v>
      </c>
      <c r="H265" s="1">
        <v>0</v>
      </c>
      <c r="I265" s="1" t="s">
        <v>20</v>
      </c>
    </row>
    <row r="266" spans="1:9" x14ac:dyDescent="0.35">
      <c r="A266" s="1" t="s">
        <v>360</v>
      </c>
      <c r="B266" s="1" t="s">
        <v>357</v>
      </c>
      <c r="C266" s="1" t="s">
        <v>43</v>
      </c>
      <c r="D266" s="1" t="s">
        <v>279</v>
      </c>
      <c r="E266" s="1">
        <v>36.562888984789737</v>
      </c>
      <c r="F266" s="1">
        <v>1.1972643822605321E-8</v>
      </c>
      <c r="G266" s="1">
        <v>1.1972643822605321E-8</v>
      </c>
      <c r="H266" s="1">
        <v>1.19726458609748E-8</v>
      </c>
      <c r="I266" s="1" t="s">
        <v>20</v>
      </c>
    </row>
    <row r="267" spans="1:9" x14ac:dyDescent="0.35">
      <c r="A267" s="1" t="s">
        <v>360</v>
      </c>
      <c r="B267" s="1" t="s">
        <v>357</v>
      </c>
      <c r="C267" s="1" t="s">
        <v>22</v>
      </c>
      <c r="D267" s="1" t="s">
        <v>275</v>
      </c>
      <c r="E267" s="1">
        <v>2881565.7654484459</v>
      </c>
      <c r="F267" s="1">
        <v>4661310.3828734728</v>
      </c>
      <c r="G267" s="1">
        <v>7068057.5433109151</v>
      </c>
      <c r="H267" s="1">
        <v>9841650.8101870418</v>
      </c>
      <c r="I267" s="1" t="s">
        <v>20</v>
      </c>
    </row>
    <row r="268" spans="1:9" x14ac:dyDescent="0.35">
      <c r="A268" s="1" t="s">
        <v>360</v>
      </c>
      <c r="B268" s="1" t="s">
        <v>357</v>
      </c>
      <c r="C268" s="1" t="s">
        <v>22</v>
      </c>
      <c r="D268" s="1" t="s">
        <v>276</v>
      </c>
      <c r="E268" s="1">
        <v>0</v>
      </c>
      <c r="F268" s="1">
        <v>1773.64</v>
      </c>
      <c r="G268" s="1">
        <v>8177.74</v>
      </c>
      <c r="H268" s="1">
        <v>12395.3</v>
      </c>
      <c r="I268" s="1" t="s">
        <v>20</v>
      </c>
    </row>
    <row r="269" spans="1:9" x14ac:dyDescent="0.35">
      <c r="A269" s="1" t="s">
        <v>360</v>
      </c>
      <c r="B269" s="1" t="s">
        <v>357</v>
      </c>
      <c r="C269" s="1" t="s">
        <v>22</v>
      </c>
      <c r="D269" s="1" t="s">
        <v>277</v>
      </c>
      <c r="E269" s="1">
        <v>0</v>
      </c>
      <c r="F269" s="1">
        <v>0</v>
      </c>
      <c r="G269" s="1">
        <v>0</v>
      </c>
      <c r="H269" s="1">
        <v>0</v>
      </c>
      <c r="I269" s="1" t="s">
        <v>20</v>
      </c>
    </row>
    <row r="270" spans="1:9" x14ac:dyDescent="0.35">
      <c r="A270" s="1" t="s">
        <v>360</v>
      </c>
      <c r="B270" s="1" t="s">
        <v>357</v>
      </c>
      <c r="C270" s="1" t="s">
        <v>22</v>
      </c>
      <c r="D270" s="1" t="s">
        <v>278</v>
      </c>
      <c r="E270" s="1">
        <v>0</v>
      </c>
      <c r="F270" s="1">
        <v>0</v>
      </c>
      <c r="G270" s="1">
        <v>0</v>
      </c>
      <c r="H270" s="1">
        <v>0</v>
      </c>
      <c r="I270" s="1" t="s">
        <v>20</v>
      </c>
    </row>
    <row r="271" spans="1:9" x14ac:dyDescent="0.35">
      <c r="A271" s="1" t="s">
        <v>360</v>
      </c>
      <c r="B271" s="1" t="s">
        <v>357</v>
      </c>
      <c r="C271" s="1" t="s">
        <v>22</v>
      </c>
      <c r="D271" s="1" t="s">
        <v>279</v>
      </c>
      <c r="E271" s="1">
        <v>118434.23455155409</v>
      </c>
      <c r="F271" s="1">
        <v>99144.711795588897</v>
      </c>
      <c r="G271" s="1">
        <v>57008.316713408618</v>
      </c>
      <c r="H271" s="1">
        <v>116037.8200368861</v>
      </c>
      <c r="I271" s="1" t="s">
        <v>20</v>
      </c>
    </row>
    <row r="272" spans="1:9" x14ac:dyDescent="0.35">
      <c r="A272" s="1" t="s">
        <v>360</v>
      </c>
      <c r="B272" s="1" t="s">
        <v>357</v>
      </c>
      <c r="C272" s="1" t="s">
        <v>44</v>
      </c>
      <c r="D272" s="1" t="s">
        <v>275</v>
      </c>
      <c r="E272" s="1">
        <v>22987.285614244862</v>
      </c>
      <c r="F272" s="1">
        <v>37184.947986457693</v>
      </c>
      <c r="G272" s="1">
        <v>56384.434960387072</v>
      </c>
      <c r="H272" s="1">
        <v>78510.385153130876</v>
      </c>
      <c r="I272" s="1" t="s">
        <v>20</v>
      </c>
    </row>
    <row r="273" spans="1:9" x14ac:dyDescent="0.35">
      <c r="A273" s="1" t="s">
        <v>360</v>
      </c>
      <c r="B273" s="1" t="s">
        <v>357</v>
      </c>
      <c r="C273" s="1" t="s">
        <v>44</v>
      </c>
      <c r="D273" s="1" t="s">
        <v>276</v>
      </c>
      <c r="E273" s="1">
        <v>0</v>
      </c>
      <c r="F273" s="1">
        <v>0</v>
      </c>
      <c r="G273" s="1">
        <v>0</v>
      </c>
      <c r="H273" s="1">
        <v>0</v>
      </c>
      <c r="I273" s="1" t="s">
        <v>20</v>
      </c>
    </row>
    <row r="274" spans="1:9" x14ac:dyDescent="0.35">
      <c r="A274" s="1" t="s">
        <v>360</v>
      </c>
      <c r="B274" s="1" t="s">
        <v>357</v>
      </c>
      <c r="C274" s="1" t="s">
        <v>44</v>
      </c>
      <c r="D274" s="1" t="s">
        <v>277</v>
      </c>
      <c r="E274" s="1">
        <v>0</v>
      </c>
      <c r="F274" s="1">
        <v>0</v>
      </c>
      <c r="G274" s="1">
        <v>0</v>
      </c>
      <c r="H274" s="1">
        <v>0</v>
      </c>
      <c r="I274" s="1" t="s">
        <v>20</v>
      </c>
    </row>
    <row r="275" spans="1:9" x14ac:dyDescent="0.35">
      <c r="A275" s="1" t="s">
        <v>360</v>
      </c>
      <c r="B275" s="1" t="s">
        <v>357</v>
      </c>
      <c r="C275" s="1" t="s">
        <v>44</v>
      </c>
      <c r="D275" s="1" t="s">
        <v>278</v>
      </c>
      <c r="E275" s="1">
        <v>0</v>
      </c>
      <c r="F275" s="1">
        <v>0</v>
      </c>
      <c r="G275" s="1">
        <v>0</v>
      </c>
      <c r="H275" s="1">
        <v>0</v>
      </c>
      <c r="I275" s="1" t="s">
        <v>20</v>
      </c>
    </row>
    <row r="276" spans="1:9" x14ac:dyDescent="0.35">
      <c r="A276" s="1" t="s">
        <v>360</v>
      </c>
      <c r="B276" s="1" t="s">
        <v>357</v>
      </c>
      <c r="C276" s="1" t="s">
        <v>44</v>
      </c>
      <c r="D276" s="1" t="s">
        <v>279</v>
      </c>
      <c r="E276" s="1">
        <v>512.71438575514185</v>
      </c>
      <c r="F276" s="1">
        <v>1.0905104792194631E-5</v>
      </c>
      <c r="G276" s="1">
        <v>0.15603890313853461</v>
      </c>
      <c r="H276" s="1">
        <v>1.7373904402385709</v>
      </c>
      <c r="I276" s="1" t="s">
        <v>20</v>
      </c>
    </row>
    <row r="277" spans="1:9" x14ac:dyDescent="0.35">
      <c r="A277" s="1" t="s">
        <v>360</v>
      </c>
      <c r="B277" s="1" t="s">
        <v>357</v>
      </c>
      <c r="C277" s="1" t="s">
        <v>45</v>
      </c>
      <c r="D277" s="1" t="s">
        <v>275</v>
      </c>
      <c r="E277" s="1">
        <v>1403.266352764487</v>
      </c>
      <c r="F277" s="1">
        <v>2269.967286018245</v>
      </c>
      <c r="G277" s="1">
        <v>3442.006234547237</v>
      </c>
      <c r="H277" s="1">
        <v>4792.6920853890597</v>
      </c>
      <c r="I277" s="1" t="s">
        <v>20</v>
      </c>
    </row>
    <row r="278" spans="1:9" x14ac:dyDescent="0.35">
      <c r="A278" s="1" t="s">
        <v>360</v>
      </c>
      <c r="B278" s="1" t="s">
        <v>357</v>
      </c>
      <c r="C278" s="1" t="s">
        <v>45</v>
      </c>
      <c r="D278" s="1" t="s">
        <v>276</v>
      </c>
      <c r="E278" s="1">
        <v>0</v>
      </c>
      <c r="F278" s="1">
        <v>0</v>
      </c>
      <c r="G278" s="1">
        <v>0</v>
      </c>
      <c r="H278" s="1">
        <v>0</v>
      </c>
      <c r="I278" s="1" t="s">
        <v>20</v>
      </c>
    </row>
    <row r="279" spans="1:9" x14ac:dyDescent="0.35">
      <c r="A279" s="1" t="s">
        <v>360</v>
      </c>
      <c r="B279" s="1" t="s">
        <v>357</v>
      </c>
      <c r="C279" s="1" t="s">
        <v>45</v>
      </c>
      <c r="D279" s="1" t="s">
        <v>277</v>
      </c>
      <c r="E279" s="1">
        <v>0</v>
      </c>
      <c r="F279" s="1">
        <v>0</v>
      </c>
      <c r="G279" s="1">
        <v>0</v>
      </c>
      <c r="H279" s="1">
        <v>0</v>
      </c>
      <c r="I279" s="1" t="s">
        <v>20</v>
      </c>
    </row>
    <row r="280" spans="1:9" x14ac:dyDescent="0.35">
      <c r="A280" s="1" t="s">
        <v>360</v>
      </c>
      <c r="B280" s="1" t="s">
        <v>357</v>
      </c>
      <c r="C280" s="1" t="s">
        <v>45</v>
      </c>
      <c r="D280" s="1" t="s">
        <v>278</v>
      </c>
      <c r="E280" s="1">
        <v>0</v>
      </c>
      <c r="F280" s="1">
        <v>0</v>
      </c>
      <c r="G280" s="1">
        <v>0</v>
      </c>
      <c r="H280" s="1">
        <v>0</v>
      </c>
      <c r="I280" s="1" t="s">
        <v>20</v>
      </c>
    </row>
    <row r="281" spans="1:9" x14ac:dyDescent="0.35">
      <c r="A281" s="1" t="s">
        <v>360</v>
      </c>
      <c r="B281" s="1" t="s">
        <v>357</v>
      </c>
      <c r="C281" s="1" t="s">
        <v>45</v>
      </c>
      <c r="D281" s="1" t="s">
        <v>279</v>
      </c>
      <c r="E281" s="1">
        <v>0</v>
      </c>
      <c r="F281" s="1">
        <v>163.9585729067939</v>
      </c>
      <c r="G281" s="1">
        <v>215.73908925528099</v>
      </c>
      <c r="H281" s="1">
        <v>195.87322798979409</v>
      </c>
      <c r="I281" s="1" t="s">
        <v>20</v>
      </c>
    </row>
    <row r="282" spans="1:9" x14ac:dyDescent="0.35">
      <c r="A282" s="1" t="s">
        <v>360</v>
      </c>
      <c r="B282" s="1" t="s">
        <v>357</v>
      </c>
      <c r="C282" s="1" t="s">
        <v>46</v>
      </c>
      <c r="D282" s="1" t="s">
        <v>275</v>
      </c>
      <c r="E282" s="1">
        <v>420.12881991078069</v>
      </c>
      <c r="F282" s="1">
        <v>679.61344275955889</v>
      </c>
      <c r="G282" s="1">
        <v>1030.514281623754</v>
      </c>
      <c r="H282" s="1">
        <v>1434.900841214841</v>
      </c>
      <c r="I282" s="1" t="s">
        <v>20</v>
      </c>
    </row>
    <row r="283" spans="1:9" x14ac:dyDescent="0.35">
      <c r="A283" s="1" t="s">
        <v>360</v>
      </c>
      <c r="B283" s="1" t="s">
        <v>357</v>
      </c>
      <c r="C283" s="1" t="s">
        <v>46</v>
      </c>
      <c r="D283" s="1" t="s">
        <v>276</v>
      </c>
      <c r="E283" s="1">
        <v>0</v>
      </c>
      <c r="F283" s="1">
        <v>0</v>
      </c>
      <c r="G283" s="1">
        <v>0</v>
      </c>
      <c r="H283" s="1">
        <v>0</v>
      </c>
      <c r="I283" s="1" t="s">
        <v>20</v>
      </c>
    </row>
    <row r="284" spans="1:9" x14ac:dyDescent="0.35">
      <c r="A284" s="1" t="s">
        <v>360</v>
      </c>
      <c r="B284" s="1" t="s">
        <v>357</v>
      </c>
      <c r="C284" s="1" t="s">
        <v>46</v>
      </c>
      <c r="D284" s="1" t="s">
        <v>277</v>
      </c>
      <c r="E284" s="1">
        <v>0</v>
      </c>
      <c r="F284" s="1">
        <v>0</v>
      </c>
      <c r="G284" s="1">
        <v>0</v>
      </c>
      <c r="H284" s="1">
        <v>0</v>
      </c>
      <c r="I284" s="1" t="s">
        <v>20</v>
      </c>
    </row>
    <row r="285" spans="1:9" x14ac:dyDescent="0.35">
      <c r="A285" s="1" t="s">
        <v>360</v>
      </c>
      <c r="B285" s="1" t="s">
        <v>357</v>
      </c>
      <c r="C285" s="1" t="s">
        <v>46</v>
      </c>
      <c r="D285" s="1" t="s">
        <v>278</v>
      </c>
      <c r="E285" s="1">
        <v>0</v>
      </c>
      <c r="F285" s="1">
        <v>0</v>
      </c>
      <c r="G285" s="1">
        <v>0</v>
      </c>
      <c r="H285" s="1">
        <v>0</v>
      </c>
      <c r="I285" s="1" t="s">
        <v>20</v>
      </c>
    </row>
    <row r="286" spans="1:9" x14ac:dyDescent="0.35">
      <c r="A286" s="1" t="s">
        <v>360</v>
      </c>
      <c r="B286" s="1" t="s">
        <v>357</v>
      </c>
      <c r="C286" s="1" t="s">
        <v>46</v>
      </c>
      <c r="D286" s="1" t="s">
        <v>279</v>
      </c>
      <c r="E286" s="1">
        <v>38.758926279851408</v>
      </c>
      <c r="F286" s="1">
        <v>15.602015728452781</v>
      </c>
      <c r="G286" s="1">
        <v>12.84334086441959</v>
      </c>
      <c r="H286" s="1">
        <v>11.7709667252796</v>
      </c>
      <c r="I286" s="1" t="s">
        <v>20</v>
      </c>
    </row>
    <row r="287" spans="1:9" x14ac:dyDescent="0.35">
      <c r="A287" s="1" t="s">
        <v>360</v>
      </c>
      <c r="B287" s="1" t="s">
        <v>357</v>
      </c>
      <c r="C287" s="1" t="s">
        <v>47</v>
      </c>
      <c r="D287" s="1" t="s">
        <v>275</v>
      </c>
      <c r="E287" s="1">
        <v>268.37010252110969</v>
      </c>
      <c r="F287" s="1">
        <v>434.12382265715388</v>
      </c>
      <c r="G287" s="1">
        <v>658.27244002819191</v>
      </c>
      <c r="H287" s="1">
        <v>916.5866934485249</v>
      </c>
      <c r="I287" s="1" t="s">
        <v>20</v>
      </c>
    </row>
    <row r="288" spans="1:9" x14ac:dyDescent="0.35">
      <c r="A288" s="1" t="s">
        <v>360</v>
      </c>
      <c r="B288" s="1" t="s">
        <v>357</v>
      </c>
      <c r="C288" s="1" t="s">
        <v>47</v>
      </c>
      <c r="D288" s="1" t="s">
        <v>276</v>
      </c>
      <c r="E288" s="1">
        <v>0</v>
      </c>
      <c r="F288" s="1">
        <v>0</v>
      </c>
      <c r="G288" s="1">
        <v>0</v>
      </c>
      <c r="H288" s="1">
        <v>0</v>
      </c>
      <c r="I288" s="1" t="s">
        <v>20</v>
      </c>
    </row>
    <row r="289" spans="1:9" x14ac:dyDescent="0.35">
      <c r="A289" s="1" t="s">
        <v>360</v>
      </c>
      <c r="B289" s="1" t="s">
        <v>357</v>
      </c>
      <c r="C289" s="1" t="s">
        <v>47</v>
      </c>
      <c r="D289" s="1" t="s">
        <v>277</v>
      </c>
      <c r="E289" s="1">
        <v>0</v>
      </c>
      <c r="F289" s="1">
        <v>0</v>
      </c>
      <c r="G289" s="1">
        <v>0</v>
      </c>
      <c r="H289" s="1">
        <v>0</v>
      </c>
      <c r="I289" s="1" t="s">
        <v>20</v>
      </c>
    </row>
    <row r="290" spans="1:9" x14ac:dyDescent="0.35">
      <c r="A290" s="1" t="s">
        <v>360</v>
      </c>
      <c r="B290" s="1" t="s">
        <v>357</v>
      </c>
      <c r="C290" s="1" t="s">
        <v>47</v>
      </c>
      <c r="D290" s="1" t="s">
        <v>278</v>
      </c>
      <c r="E290" s="1">
        <v>0</v>
      </c>
      <c r="F290" s="1">
        <v>0</v>
      </c>
      <c r="G290" s="1">
        <v>0</v>
      </c>
      <c r="H290" s="1">
        <v>0</v>
      </c>
      <c r="I290" s="1" t="s">
        <v>20</v>
      </c>
    </row>
    <row r="291" spans="1:9" x14ac:dyDescent="0.35">
      <c r="A291" s="1" t="s">
        <v>360</v>
      </c>
      <c r="B291" s="1" t="s">
        <v>357</v>
      </c>
      <c r="C291" s="1" t="s">
        <v>47</v>
      </c>
      <c r="D291" s="1" t="s">
        <v>279</v>
      </c>
      <c r="E291" s="1">
        <v>45.443279072401651</v>
      </c>
      <c r="F291" s="1">
        <v>35.066150756261621</v>
      </c>
      <c r="G291" s="1">
        <v>75.380851336529616</v>
      </c>
      <c r="H291" s="1">
        <v>222.76171827256451</v>
      </c>
      <c r="I291" s="1" t="s">
        <v>20</v>
      </c>
    </row>
    <row r="292" spans="1:9" x14ac:dyDescent="0.35">
      <c r="A292" s="1" t="s">
        <v>360</v>
      </c>
      <c r="B292" s="1" t="s">
        <v>357</v>
      </c>
      <c r="C292" s="1" t="s">
        <v>48</v>
      </c>
      <c r="D292" s="1" t="s">
        <v>275</v>
      </c>
      <c r="E292" s="1">
        <v>82449.318247629941</v>
      </c>
      <c r="F292" s="1">
        <v>133372.58091303919</v>
      </c>
      <c r="G292" s="1">
        <v>202236.0665054303</v>
      </c>
      <c r="H292" s="1">
        <v>281596.00223626202</v>
      </c>
      <c r="I292" s="1" t="s">
        <v>20</v>
      </c>
    </row>
    <row r="293" spans="1:9" x14ac:dyDescent="0.35">
      <c r="A293" s="1" t="s">
        <v>360</v>
      </c>
      <c r="B293" s="1" t="s">
        <v>357</v>
      </c>
      <c r="C293" s="1" t="s">
        <v>48</v>
      </c>
      <c r="D293" s="1" t="s">
        <v>276</v>
      </c>
      <c r="E293" s="1">
        <v>0</v>
      </c>
      <c r="F293" s="1">
        <v>0</v>
      </c>
      <c r="G293" s="1">
        <v>0</v>
      </c>
      <c r="H293" s="1">
        <v>0</v>
      </c>
      <c r="I293" s="1" t="s">
        <v>20</v>
      </c>
    </row>
    <row r="294" spans="1:9" x14ac:dyDescent="0.35">
      <c r="A294" s="1" t="s">
        <v>360</v>
      </c>
      <c r="B294" s="1" t="s">
        <v>357</v>
      </c>
      <c r="C294" s="1" t="s">
        <v>48</v>
      </c>
      <c r="D294" s="1" t="s">
        <v>277</v>
      </c>
      <c r="E294" s="1">
        <v>0</v>
      </c>
      <c r="F294" s="1">
        <v>0</v>
      </c>
      <c r="G294" s="1">
        <v>0</v>
      </c>
      <c r="H294" s="1">
        <v>0</v>
      </c>
      <c r="I294" s="1" t="s">
        <v>20</v>
      </c>
    </row>
    <row r="295" spans="1:9" x14ac:dyDescent="0.35">
      <c r="A295" s="1" t="s">
        <v>360</v>
      </c>
      <c r="B295" s="1" t="s">
        <v>357</v>
      </c>
      <c r="C295" s="1" t="s">
        <v>48</v>
      </c>
      <c r="D295" s="1" t="s">
        <v>278</v>
      </c>
      <c r="E295" s="1">
        <v>0</v>
      </c>
      <c r="F295" s="1">
        <v>0</v>
      </c>
      <c r="G295" s="1">
        <v>0</v>
      </c>
      <c r="H295" s="1">
        <v>0</v>
      </c>
      <c r="I295" s="1" t="s">
        <v>20</v>
      </c>
    </row>
    <row r="296" spans="1:9" x14ac:dyDescent="0.35">
      <c r="A296" s="1" t="s">
        <v>360</v>
      </c>
      <c r="B296" s="1" t="s">
        <v>357</v>
      </c>
      <c r="C296" s="1" t="s">
        <v>48</v>
      </c>
      <c r="D296" s="1" t="s">
        <v>279</v>
      </c>
      <c r="E296" s="1">
        <v>9422.0615873901897</v>
      </c>
      <c r="F296" s="1">
        <v>7800.3069660947203</v>
      </c>
      <c r="G296" s="1">
        <v>4641.8110596509696</v>
      </c>
      <c r="H296" s="1">
        <v>9272.2296151424744</v>
      </c>
      <c r="I296" s="1" t="s">
        <v>20</v>
      </c>
    </row>
    <row r="297" spans="1:9" x14ac:dyDescent="0.35">
      <c r="A297" s="1" t="s">
        <v>360</v>
      </c>
      <c r="B297" s="1" t="s">
        <v>357</v>
      </c>
      <c r="C297" s="1" t="s">
        <v>49</v>
      </c>
      <c r="D297" s="1" t="s">
        <v>275</v>
      </c>
      <c r="E297" s="1">
        <v>304042.19411198492</v>
      </c>
      <c r="F297" s="1">
        <v>491828.10721839243</v>
      </c>
      <c r="G297" s="1">
        <v>745770.84075107996</v>
      </c>
      <c r="H297" s="1">
        <v>1038420.549651272</v>
      </c>
      <c r="I297" s="1" t="s">
        <v>20</v>
      </c>
    </row>
    <row r="298" spans="1:9" x14ac:dyDescent="0.35">
      <c r="A298" s="1" t="s">
        <v>360</v>
      </c>
      <c r="B298" s="1" t="s">
        <v>357</v>
      </c>
      <c r="C298" s="1" t="s">
        <v>49</v>
      </c>
      <c r="D298" s="1" t="s">
        <v>276</v>
      </c>
      <c r="E298" s="1">
        <v>0</v>
      </c>
      <c r="F298" s="1">
        <v>0</v>
      </c>
      <c r="G298" s="1">
        <v>0</v>
      </c>
      <c r="H298" s="1">
        <v>0</v>
      </c>
      <c r="I298" s="1" t="s">
        <v>20</v>
      </c>
    </row>
    <row r="299" spans="1:9" x14ac:dyDescent="0.35">
      <c r="A299" s="1" t="s">
        <v>360</v>
      </c>
      <c r="B299" s="1" t="s">
        <v>357</v>
      </c>
      <c r="C299" s="1" t="s">
        <v>49</v>
      </c>
      <c r="D299" s="1" t="s">
        <v>277</v>
      </c>
      <c r="E299" s="1">
        <v>0</v>
      </c>
      <c r="F299" s="1">
        <v>0</v>
      </c>
      <c r="G299" s="1">
        <v>0</v>
      </c>
      <c r="H299" s="1">
        <v>0</v>
      </c>
      <c r="I299" s="1" t="s">
        <v>20</v>
      </c>
    </row>
    <row r="300" spans="1:9" x14ac:dyDescent="0.35">
      <c r="A300" s="1" t="s">
        <v>360</v>
      </c>
      <c r="B300" s="1" t="s">
        <v>357</v>
      </c>
      <c r="C300" s="1" t="s">
        <v>49</v>
      </c>
      <c r="D300" s="1" t="s">
        <v>278</v>
      </c>
      <c r="E300" s="1">
        <v>0</v>
      </c>
      <c r="F300" s="1">
        <v>0</v>
      </c>
      <c r="G300" s="1">
        <v>0</v>
      </c>
      <c r="H300" s="1">
        <v>0</v>
      </c>
      <c r="I300" s="1" t="s">
        <v>20</v>
      </c>
    </row>
    <row r="301" spans="1:9" x14ac:dyDescent="0.35">
      <c r="A301" s="1" t="s">
        <v>360</v>
      </c>
      <c r="B301" s="1" t="s">
        <v>357</v>
      </c>
      <c r="C301" s="1" t="s">
        <v>49</v>
      </c>
      <c r="D301" s="1" t="s">
        <v>279</v>
      </c>
      <c r="E301" s="1">
        <v>12.70419479894634</v>
      </c>
      <c r="F301" s="1">
        <v>3.0842962102026567E-5</v>
      </c>
      <c r="G301" s="1">
        <v>0.1040773001338771</v>
      </c>
      <c r="H301" s="1">
        <v>1.158312821996403</v>
      </c>
      <c r="I301" s="1" t="s">
        <v>20</v>
      </c>
    </row>
    <row r="302" spans="1:9" x14ac:dyDescent="0.35">
      <c r="A302" s="1" t="s">
        <v>360</v>
      </c>
      <c r="B302" s="1" t="s">
        <v>357</v>
      </c>
      <c r="C302" s="1" t="s">
        <v>23</v>
      </c>
      <c r="D302" s="1" t="s">
        <v>275</v>
      </c>
      <c r="E302" s="1">
        <v>104992.3774831206</v>
      </c>
      <c r="F302" s="1">
        <v>169838.9344962521</v>
      </c>
      <c r="G302" s="1">
        <v>257530.87941209259</v>
      </c>
      <c r="H302" s="1">
        <v>358589.18415468128</v>
      </c>
      <c r="I302" s="1" t="s">
        <v>20</v>
      </c>
    </row>
    <row r="303" spans="1:9" x14ac:dyDescent="0.35">
      <c r="A303" s="1" t="s">
        <v>360</v>
      </c>
      <c r="B303" s="1" t="s">
        <v>357</v>
      </c>
      <c r="C303" s="1" t="s">
        <v>23</v>
      </c>
      <c r="D303" s="1" t="s">
        <v>276</v>
      </c>
      <c r="E303" s="1">
        <v>0</v>
      </c>
      <c r="F303" s="1">
        <v>24082.799999999999</v>
      </c>
      <c r="G303" s="1">
        <v>367900</v>
      </c>
      <c r="H303" s="1">
        <v>470541</v>
      </c>
      <c r="I303" s="1" t="s">
        <v>20</v>
      </c>
    </row>
    <row r="304" spans="1:9" x14ac:dyDescent="0.35">
      <c r="A304" s="1" t="s">
        <v>360</v>
      </c>
      <c r="B304" s="1" t="s">
        <v>357</v>
      </c>
      <c r="C304" s="1" t="s">
        <v>23</v>
      </c>
      <c r="D304" s="1" t="s">
        <v>277</v>
      </c>
      <c r="E304" s="1">
        <v>0</v>
      </c>
      <c r="F304" s="1">
        <v>0</v>
      </c>
      <c r="G304" s="1">
        <v>0</v>
      </c>
      <c r="H304" s="1">
        <v>0</v>
      </c>
      <c r="I304" s="1" t="s">
        <v>20</v>
      </c>
    </row>
    <row r="305" spans="1:9" x14ac:dyDescent="0.35">
      <c r="A305" s="1" t="s">
        <v>360</v>
      </c>
      <c r="B305" s="1" t="s">
        <v>357</v>
      </c>
      <c r="C305" s="1" t="s">
        <v>23</v>
      </c>
      <c r="D305" s="1" t="s">
        <v>278</v>
      </c>
      <c r="E305" s="1">
        <v>0</v>
      </c>
      <c r="F305" s="1">
        <v>0</v>
      </c>
      <c r="G305" s="1">
        <v>0</v>
      </c>
      <c r="H305" s="1">
        <v>0</v>
      </c>
      <c r="I305" s="1" t="s">
        <v>20</v>
      </c>
    </row>
    <row r="306" spans="1:9" x14ac:dyDescent="0.35">
      <c r="A306" s="1" t="s">
        <v>360</v>
      </c>
      <c r="B306" s="1" t="s">
        <v>357</v>
      </c>
      <c r="C306" s="1" t="s">
        <v>23</v>
      </c>
      <c r="D306" s="1" t="s">
        <v>279</v>
      </c>
      <c r="E306" s="1">
        <v>7.6225168793678009</v>
      </c>
      <c r="F306" s="1">
        <v>9.9865867388416206E-6</v>
      </c>
      <c r="G306" s="1">
        <v>6.2429005848324837E-2</v>
      </c>
      <c r="H306" s="1">
        <v>0.69496994833694847</v>
      </c>
      <c r="I306" s="1" t="s">
        <v>20</v>
      </c>
    </row>
    <row r="307" spans="1:9" x14ac:dyDescent="0.35">
      <c r="A307" s="1" t="s">
        <v>360</v>
      </c>
      <c r="B307" s="1" t="s">
        <v>357</v>
      </c>
      <c r="C307" s="1" t="s">
        <v>50</v>
      </c>
      <c r="D307" s="1" t="s">
        <v>275</v>
      </c>
      <c r="E307" s="1">
        <v>5732.5162346271181</v>
      </c>
      <c r="F307" s="1">
        <v>9273.0965105353571</v>
      </c>
      <c r="G307" s="1">
        <v>14061.02026201817</v>
      </c>
      <c r="H307" s="1">
        <v>19578.73865708851</v>
      </c>
      <c r="I307" s="1" t="s">
        <v>20</v>
      </c>
    </row>
    <row r="308" spans="1:9" x14ac:dyDescent="0.35">
      <c r="A308" s="1" t="s">
        <v>360</v>
      </c>
      <c r="B308" s="1" t="s">
        <v>357</v>
      </c>
      <c r="C308" s="1" t="s">
        <v>50</v>
      </c>
      <c r="D308" s="1" t="s">
        <v>276</v>
      </c>
      <c r="E308" s="1">
        <v>0</v>
      </c>
      <c r="F308" s="1">
        <v>0</v>
      </c>
      <c r="G308" s="1">
        <v>0</v>
      </c>
      <c r="H308" s="1">
        <v>0</v>
      </c>
      <c r="I308" s="1" t="s">
        <v>20</v>
      </c>
    </row>
    <row r="309" spans="1:9" x14ac:dyDescent="0.35">
      <c r="A309" s="1" t="s">
        <v>360</v>
      </c>
      <c r="B309" s="1" t="s">
        <v>357</v>
      </c>
      <c r="C309" s="1" t="s">
        <v>50</v>
      </c>
      <c r="D309" s="1" t="s">
        <v>277</v>
      </c>
      <c r="E309" s="1">
        <v>0</v>
      </c>
      <c r="F309" s="1">
        <v>0</v>
      </c>
      <c r="G309" s="1">
        <v>0</v>
      </c>
      <c r="H309" s="1">
        <v>0</v>
      </c>
      <c r="I309" s="1" t="s">
        <v>20</v>
      </c>
    </row>
    <row r="310" spans="1:9" x14ac:dyDescent="0.35">
      <c r="A310" s="1" t="s">
        <v>360</v>
      </c>
      <c r="B310" s="1" t="s">
        <v>357</v>
      </c>
      <c r="C310" s="1" t="s">
        <v>50</v>
      </c>
      <c r="D310" s="1" t="s">
        <v>278</v>
      </c>
      <c r="E310" s="1">
        <v>0</v>
      </c>
      <c r="F310" s="1">
        <v>0</v>
      </c>
      <c r="G310" s="1">
        <v>0</v>
      </c>
      <c r="H310" s="1">
        <v>0</v>
      </c>
      <c r="I310" s="1" t="s">
        <v>20</v>
      </c>
    </row>
    <row r="311" spans="1:9" x14ac:dyDescent="0.35">
      <c r="A311" s="1" t="s">
        <v>360</v>
      </c>
      <c r="B311" s="1" t="s">
        <v>357</v>
      </c>
      <c r="C311" s="1" t="s">
        <v>50</v>
      </c>
      <c r="D311" s="1" t="s">
        <v>279</v>
      </c>
      <c r="E311" s="1">
        <v>2.5408389597892671</v>
      </c>
      <c r="F311" s="1">
        <v>6.1685924204053126E-6</v>
      </c>
      <c r="G311" s="1">
        <v>2.081546002677542E-2</v>
      </c>
      <c r="H311" s="1">
        <v>0.23166256439928071</v>
      </c>
      <c r="I311" s="1" t="s">
        <v>20</v>
      </c>
    </row>
    <row r="312" spans="1:9" x14ac:dyDescent="0.35">
      <c r="A312" s="1" t="s">
        <v>360</v>
      </c>
      <c r="B312" s="1" t="s">
        <v>357</v>
      </c>
      <c r="C312" s="1" t="s">
        <v>1</v>
      </c>
      <c r="D312" s="1" t="s">
        <v>275</v>
      </c>
      <c r="E312" s="1">
        <v>11521999.20377636</v>
      </c>
      <c r="F312" s="1">
        <v>20370000</v>
      </c>
      <c r="G312" s="1">
        <v>23990000</v>
      </c>
      <c r="H312" s="1">
        <v>27790000</v>
      </c>
      <c r="I312" s="1" t="s">
        <v>20</v>
      </c>
    </row>
    <row r="313" spans="1:9" x14ac:dyDescent="0.35">
      <c r="A313" s="1" t="s">
        <v>360</v>
      </c>
      <c r="B313" s="1" t="s">
        <v>357</v>
      </c>
      <c r="C313" s="1" t="s">
        <v>1</v>
      </c>
      <c r="D313" s="1" t="s">
        <v>276</v>
      </c>
      <c r="E313" s="1">
        <v>0</v>
      </c>
      <c r="F313" s="1">
        <v>0</v>
      </c>
      <c r="G313" s="1">
        <v>0</v>
      </c>
      <c r="H313" s="1">
        <v>0</v>
      </c>
      <c r="I313" s="1" t="s">
        <v>20</v>
      </c>
    </row>
    <row r="314" spans="1:9" x14ac:dyDescent="0.35">
      <c r="A314" s="1" t="s">
        <v>360</v>
      </c>
      <c r="B314" s="1" t="s">
        <v>357</v>
      </c>
      <c r="C314" s="1" t="s">
        <v>1</v>
      </c>
      <c r="D314" s="1" t="s">
        <v>277</v>
      </c>
      <c r="E314" s="1">
        <v>0</v>
      </c>
      <c r="F314" s="1">
        <v>0</v>
      </c>
      <c r="G314" s="1">
        <v>0</v>
      </c>
      <c r="H314" s="1">
        <v>0</v>
      </c>
      <c r="I314" s="1" t="s">
        <v>20</v>
      </c>
    </row>
    <row r="315" spans="1:9" x14ac:dyDescent="0.35">
      <c r="A315" s="1" t="s">
        <v>360</v>
      </c>
      <c r="B315" s="1" t="s">
        <v>357</v>
      </c>
      <c r="C315" s="1" t="s">
        <v>1</v>
      </c>
      <c r="D315" s="1" t="s">
        <v>278</v>
      </c>
      <c r="E315" s="1">
        <v>3817.9520942175932</v>
      </c>
      <c r="F315" s="1">
        <v>6375.5998043440468</v>
      </c>
      <c r="G315" s="1">
        <v>7021.424543825844</v>
      </c>
      <c r="H315" s="1">
        <v>6366.2370865896328</v>
      </c>
      <c r="I315" s="1" t="s">
        <v>20</v>
      </c>
    </row>
    <row r="316" spans="1:9" x14ac:dyDescent="0.35">
      <c r="A316" s="1" t="s">
        <v>360</v>
      </c>
      <c r="B316" s="1" t="s">
        <v>357</v>
      </c>
      <c r="C316" s="1" t="s">
        <v>1</v>
      </c>
      <c r="D316" s="1" t="s">
        <v>279</v>
      </c>
      <c r="E316" s="1">
        <v>182375.64901755701</v>
      </c>
      <c r="F316" s="1">
        <v>263316.67442911718</v>
      </c>
      <c r="G316" s="1">
        <v>504548.05646457488</v>
      </c>
      <c r="H316" s="1">
        <v>1054882.64275784</v>
      </c>
      <c r="I316" s="1" t="s">
        <v>20</v>
      </c>
    </row>
    <row r="317" spans="1:9" x14ac:dyDescent="0.35">
      <c r="A317" s="1" t="s">
        <v>360</v>
      </c>
      <c r="B317" s="1" t="s">
        <v>357</v>
      </c>
      <c r="C317" s="1" t="s">
        <v>51</v>
      </c>
      <c r="D317" s="1" t="s">
        <v>275</v>
      </c>
      <c r="E317" s="1">
        <v>568992.36586028128</v>
      </c>
      <c r="F317" s="1">
        <v>920419.74351659906</v>
      </c>
      <c r="G317" s="1">
        <v>1395654.6929544781</v>
      </c>
      <c r="H317" s="1">
        <v>1943326.869580436</v>
      </c>
      <c r="I317" s="1" t="s">
        <v>20</v>
      </c>
    </row>
    <row r="318" spans="1:9" x14ac:dyDescent="0.35">
      <c r="A318" s="1" t="s">
        <v>360</v>
      </c>
      <c r="B318" s="1" t="s">
        <v>357</v>
      </c>
      <c r="C318" s="1" t="s">
        <v>51</v>
      </c>
      <c r="D318" s="1" t="s">
        <v>276</v>
      </c>
      <c r="E318" s="1">
        <v>0</v>
      </c>
      <c r="F318" s="1">
        <v>0</v>
      </c>
      <c r="G318" s="1">
        <v>0</v>
      </c>
      <c r="H318" s="1">
        <v>0</v>
      </c>
      <c r="I318" s="1" t="s">
        <v>20</v>
      </c>
    </row>
    <row r="319" spans="1:9" x14ac:dyDescent="0.35">
      <c r="A319" s="1" t="s">
        <v>360</v>
      </c>
      <c r="B319" s="1" t="s">
        <v>357</v>
      </c>
      <c r="C319" s="1" t="s">
        <v>51</v>
      </c>
      <c r="D319" s="1" t="s">
        <v>277</v>
      </c>
      <c r="E319" s="1">
        <v>0</v>
      </c>
      <c r="F319" s="1">
        <v>0</v>
      </c>
      <c r="G319" s="1">
        <v>0</v>
      </c>
      <c r="H319" s="1">
        <v>0</v>
      </c>
      <c r="I319" s="1" t="s">
        <v>20</v>
      </c>
    </row>
    <row r="320" spans="1:9" x14ac:dyDescent="0.35">
      <c r="A320" s="1" t="s">
        <v>360</v>
      </c>
      <c r="B320" s="1" t="s">
        <v>357</v>
      </c>
      <c r="C320" s="1" t="s">
        <v>51</v>
      </c>
      <c r="D320" s="1" t="s">
        <v>278</v>
      </c>
      <c r="E320" s="1">
        <v>0</v>
      </c>
      <c r="F320" s="1">
        <v>0</v>
      </c>
      <c r="G320" s="1">
        <v>0</v>
      </c>
      <c r="H320" s="1">
        <v>0</v>
      </c>
      <c r="I320" s="1" t="s">
        <v>20</v>
      </c>
    </row>
    <row r="321" spans="1:9" x14ac:dyDescent="0.35">
      <c r="A321" s="1" t="s">
        <v>360</v>
      </c>
      <c r="B321" s="1" t="s">
        <v>357</v>
      </c>
      <c r="C321" s="1" t="s">
        <v>51</v>
      </c>
      <c r="D321" s="1" t="s">
        <v>279</v>
      </c>
      <c r="E321" s="1">
        <v>78.766007753467278</v>
      </c>
      <c r="F321" s="1">
        <v>1.9122636503256471E-4</v>
      </c>
      <c r="G321" s="1">
        <v>0.64527926083003817</v>
      </c>
      <c r="H321" s="1">
        <v>7.1815394963776997</v>
      </c>
      <c r="I321" s="1" t="s">
        <v>20</v>
      </c>
    </row>
    <row r="322" spans="1:9" x14ac:dyDescent="0.35">
      <c r="A322" s="1" t="s">
        <v>359</v>
      </c>
      <c r="B322" s="1" t="s">
        <v>355</v>
      </c>
      <c r="C322" s="1" t="s">
        <v>124</v>
      </c>
      <c r="D322" s="1" t="s">
        <v>275</v>
      </c>
      <c r="E322" s="1">
        <v>42605852.354993977</v>
      </c>
      <c r="F322" s="1">
        <v>82680179</v>
      </c>
      <c r="G322" s="1">
        <v>86405570.000000015</v>
      </c>
      <c r="H322" s="1">
        <v>88471761.000000015</v>
      </c>
      <c r="I322" s="1" t="s">
        <v>20</v>
      </c>
    </row>
    <row r="323" spans="1:9" x14ac:dyDescent="0.35">
      <c r="A323" s="1" t="s">
        <v>359</v>
      </c>
      <c r="B323" s="1" t="s">
        <v>355</v>
      </c>
      <c r="C323" s="1" t="s">
        <v>124</v>
      </c>
      <c r="D323" s="1" t="s">
        <v>276</v>
      </c>
      <c r="E323" s="1">
        <v>0</v>
      </c>
      <c r="F323" s="1">
        <v>0</v>
      </c>
      <c r="G323" s="1">
        <v>0</v>
      </c>
      <c r="H323" s="1">
        <v>0</v>
      </c>
      <c r="I323" s="1" t="s">
        <v>20</v>
      </c>
    </row>
    <row r="324" spans="1:9" x14ac:dyDescent="0.35">
      <c r="A324" s="1" t="s">
        <v>359</v>
      </c>
      <c r="B324" s="1" t="s">
        <v>355</v>
      </c>
      <c r="C324" s="1" t="s">
        <v>124</v>
      </c>
      <c r="D324" s="1" t="s">
        <v>277</v>
      </c>
      <c r="E324" s="1">
        <v>9108000</v>
      </c>
      <c r="F324" s="1">
        <v>12045150</v>
      </c>
      <c r="G324" s="1">
        <v>14398600</v>
      </c>
      <c r="H324" s="1">
        <v>14609200</v>
      </c>
      <c r="I324" s="1" t="s">
        <v>20</v>
      </c>
    </row>
    <row r="325" spans="1:9" x14ac:dyDescent="0.35">
      <c r="A325" s="1" t="s">
        <v>359</v>
      </c>
      <c r="B325" s="1" t="s">
        <v>355</v>
      </c>
      <c r="C325" s="1" t="s">
        <v>124</v>
      </c>
      <c r="D325" s="1" t="s">
        <v>278</v>
      </c>
      <c r="E325" s="1">
        <v>6396595.7184605589</v>
      </c>
      <c r="F325" s="1">
        <v>7590831.4806700926</v>
      </c>
      <c r="G325" s="1">
        <v>8353750.1898954483</v>
      </c>
      <c r="H325" s="1">
        <v>7227419.942806175</v>
      </c>
      <c r="I325" s="1" t="s">
        <v>20</v>
      </c>
    </row>
    <row r="326" spans="1:9" x14ac:dyDescent="0.35">
      <c r="A326" s="1" t="s">
        <v>359</v>
      </c>
      <c r="B326" s="1" t="s">
        <v>355</v>
      </c>
      <c r="C326" s="1" t="s">
        <v>124</v>
      </c>
      <c r="D326" s="1" t="s">
        <v>279</v>
      </c>
      <c r="E326" s="1">
        <v>1009384.08344553</v>
      </c>
      <c r="F326" s="1">
        <v>1609116.5806975849</v>
      </c>
      <c r="G326" s="1">
        <v>2495003.2032254599</v>
      </c>
      <c r="H326" s="1">
        <v>5311498.9370566187</v>
      </c>
      <c r="I326" s="1" t="s">
        <v>20</v>
      </c>
    </row>
    <row r="327" spans="1:9" x14ac:dyDescent="0.35">
      <c r="A327" s="1" t="s">
        <v>359</v>
      </c>
      <c r="B327" s="1" t="s">
        <v>355</v>
      </c>
      <c r="C327" s="1" t="s">
        <v>27</v>
      </c>
      <c r="D327" s="1" t="s">
        <v>275</v>
      </c>
      <c r="E327" s="1">
        <v>3461700.869167489</v>
      </c>
      <c r="F327" s="1">
        <v>5179591.370971458</v>
      </c>
      <c r="G327" s="1">
        <v>7143024.6411680244</v>
      </c>
      <c r="H327" s="1">
        <v>9472325.4064811189</v>
      </c>
      <c r="I327" s="1" t="s">
        <v>20</v>
      </c>
    </row>
    <row r="328" spans="1:9" x14ac:dyDescent="0.35">
      <c r="A328" s="1" t="s">
        <v>359</v>
      </c>
      <c r="B328" s="1" t="s">
        <v>355</v>
      </c>
      <c r="C328" s="1" t="s">
        <v>27</v>
      </c>
      <c r="D328" s="1" t="s">
        <v>276</v>
      </c>
      <c r="E328" s="1">
        <v>0</v>
      </c>
      <c r="F328" s="1">
        <v>0</v>
      </c>
      <c r="G328" s="1">
        <v>0</v>
      </c>
      <c r="H328" s="1">
        <v>0</v>
      </c>
      <c r="I328" s="1" t="s">
        <v>20</v>
      </c>
    </row>
    <row r="329" spans="1:9" x14ac:dyDescent="0.35">
      <c r="A329" s="1" t="s">
        <v>359</v>
      </c>
      <c r="B329" s="1" t="s">
        <v>355</v>
      </c>
      <c r="C329" s="1" t="s">
        <v>27</v>
      </c>
      <c r="D329" s="1" t="s">
        <v>277</v>
      </c>
      <c r="E329" s="1">
        <v>0</v>
      </c>
      <c r="F329" s="1">
        <v>0</v>
      </c>
      <c r="G329" s="1">
        <v>0</v>
      </c>
      <c r="H329" s="1">
        <v>0</v>
      </c>
      <c r="I329" s="1" t="s">
        <v>20</v>
      </c>
    </row>
    <row r="330" spans="1:9" x14ac:dyDescent="0.35">
      <c r="A330" s="1" t="s">
        <v>359</v>
      </c>
      <c r="B330" s="1" t="s">
        <v>355</v>
      </c>
      <c r="C330" s="1" t="s">
        <v>27</v>
      </c>
      <c r="D330" s="1" t="s">
        <v>278</v>
      </c>
      <c r="E330" s="1">
        <v>0</v>
      </c>
      <c r="F330" s="1">
        <v>0</v>
      </c>
      <c r="G330" s="1">
        <v>0</v>
      </c>
      <c r="H330" s="1">
        <v>0</v>
      </c>
      <c r="I330" s="1" t="s">
        <v>20</v>
      </c>
    </row>
    <row r="331" spans="1:9" x14ac:dyDescent="0.35">
      <c r="A331" s="1" t="s">
        <v>359</v>
      </c>
      <c r="B331" s="1" t="s">
        <v>355</v>
      </c>
      <c r="C331" s="1" t="s">
        <v>27</v>
      </c>
      <c r="D331" s="1" t="s">
        <v>279</v>
      </c>
      <c r="E331" s="1">
        <v>51.318832510452943</v>
      </c>
      <c r="F331" s="1">
        <v>139.76288814702531</v>
      </c>
      <c r="G331" s="1">
        <v>200.27503283038351</v>
      </c>
      <c r="H331" s="1">
        <v>283.10168601135081</v>
      </c>
      <c r="I331" s="1" t="s">
        <v>20</v>
      </c>
    </row>
    <row r="332" spans="1:9" x14ac:dyDescent="0.35">
      <c r="A332" s="1" t="s">
        <v>359</v>
      </c>
      <c r="B332" s="1" t="s">
        <v>355</v>
      </c>
      <c r="C332" s="1" t="s">
        <v>29</v>
      </c>
      <c r="D332" s="1" t="s">
        <v>275</v>
      </c>
      <c r="E332" s="1">
        <v>2621.180739686914</v>
      </c>
      <c r="F332" s="1">
        <v>3921.9579201550118</v>
      </c>
      <c r="G332" s="1">
        <v>5408.6587259174194</v>
      </c>
      <c r="H332" s="1">
        <v>7172.3923741240023</v>
      </c>
      <c r="I332" s="1" t="s">
        <v>20</v>
      </c>
    </row>
    <row r="333" spans="1:9" x14ac:dyDescent="0.35">
      <c r="A333" s="1" t="s">
        <v>359</v>
      </c>
      <c r="B333" s="1" t="s">
        <v>355</v>
      </c>
      <c r="C333" s="1" t="s">
        <v>29</v>
      </c>
      <c r="D333" s="1" t="s">
        <v>276</v>
      </c>
      <c r="E333" s="1">
        <v>0</v>
      </c>
      <c r="F333" s="1">
        <v>0</v>
      </c>
      <c r="G333" s="1">
        <v>0</v>
      </c>
      <c r="H333" s="1">
        <v>0</v>
      </c>
      <c r="I333" s="1" t="s">
        <v>20</v>
      </c>
    </row>
    <row r="334" spans="1:9" x14ac:dyDescent="0.35">
      <c r="A334" s="1" t="s">
        <v>359</v>
      </c>
      <c r="B334" s="1" t="s">
        <v>355</v>
      </c>
      <c r="C334" s="1" t="s">
        <v>29</v>
      </c>
      <c r="D334" s="1" t="s">
        <v>277</v>
      </c>
      <c r="E334" s="1">
        <v>0</v>
      </c>
      <c r="F334" s="1">
        <v>0</v>
      </c>
      <c r="G334" s="1">
        <v>0</v>
      </c>
      <c r="H334" s="1">
        <v>0</v>
      </c>
      <c r="I334" s="1" t="s">
        <v>20</v>
      </c>
    </row>
    <row r="335" spans="1:9" x14ac:dyDescent="0.35">
      <c r="A335" s="1" t="s">
        <v>359</v>
      </c>
      <c r="B335" s="1" t="s">
        <v>355</v>
      </c>
      <c r="C335" s="1" t="s">
        <v>29</v>
      </c>
      <c r="D335" s="1" t="s">
        <v>278</v>
      </c>
      <c r="E335" s="1">
        <v>0</v>
      </c>
      <c r="F335" s="1">
        <v>0</v>
      </c>
      <c r="G335" s="1">
        <v>0</v>
      </c>
      <c r="H335" s="1">
        <v>0</v>
      </c>
      <c r="I335" s="1" t="s">
        <v>20</v>
      </c>
    </row>
    <row r="336" spans="1:9" x14ac:dyDescent="0.35">
      <c r="A336" s="1" t="s">
        <v>359</v>
      </c>
      <c r="B336" s="1" t="s">
        <v>355</v>
      </c>
      <c r="C336" s="1" t="s">
        <v>29</v>
      </c>
      <c r="D336" s="1" t="s">
        <v>279</v>
      </c>
      <c r="E336" s="1">
        <v>52.370762800000023</v>
      </c>
      <c r="F336" s="1">
        <v>53.851059058333327</v>
      </c>
      <c r="G336" s="1">
        <v>196.86215690833339</v>
      </c>
      <c r="H336" s="1">
        <v>541.44254743333329</v>
      </c>
      <c r="I336" s="1" t="s">
        <v>20</v>
      </c>
    </row>
    <row r="337" spans="1:9" x14ac:dyDescent="0.35">
      <c r="A337" s="1" t="s">
        <v>359</v>
      </c>
      <c r="B337" s="1" t="s">
        <v>355</v>
      </c>
      <c r="C337" s="1" t="s">
        <v>30</v>
      </c>
      <c r="D337" s="1" t="s">
        <v>275</v>
      </c>
      <c r="E337" s="1">
        <v>32840500.029375661</v>
      </c>
      <c r="F337" s="1">
        <v>49137801.618153617</v>
      </c>
      <c r="G337" s="1">
        <v>67764520.911514863</v>
      </c>
      <c r="H337" s="1">
        <v>89862155.786039978</v>
      </c>
      <c r="I337" s="1" t="s">
        <v>20</v>
      </c>
    </row>
    <row r="338" spans="1:9" x14ac:dyDescent="0.35">
      <c r="A338" s="1" t="s">
        <v>359</v>
      </c>
      <c r="B338" s="1" t="s">
        <v>355</v>
      </c>
      <c r="C338" s="1" t="s">
        <v>30</v>
      </c>
      <c r="D338" s="1" t="s">
        <v>276</v>
      </c>
      <c r="E338" s="1">
        <v>0</v>
      </c>
      <c r="F338" s="1">
        <v>0</v>
      </c>
      <c r="G338" s="1">
        <v>0</v>
      </c>
      <c r="H338" s="1">
        <v>0</v>
      </c>
      <c r="I338" s="1" t="s">
        <v>20</v>
      </c>
    </row>
    <row r="339" spans="1:9" x14ac:dyDescent="0.35">
      <c r="A339" s="1" t="s">
        <v>359</v>
      </c>
      <c r="B339" s="1" t="s">
        <v>355</v>
      </c>
      <c r="C339" s="1" t="s">
        <v>30</v>
      </c>
      <c r="D339" s="1" t="s">
        <v>277</v>
      </c>
      <c r="E339" s="1">
        <v>0</v>
      </c>
      <c r="F339" s="1">
        <v>0</v>
      </c>
      <c r="G339" s="1">
        <v>0</v>
      </c>
      <c r="H339" s="1">
        <v>0</v>
      </c>
      <c r="I339" s="1" t="s">
        <v>20</v>
      </c>
    </row>
    <row r="340" spans="1:9" x14ac:dyDescent="0.35">
      <c r="A340" s="1" t="s">
        <v>359</v>
      </c>
      <c r="B340" s="1" t="s">
        <v>355</v>
      </c>
      <c r="C340" s="1" t="s">
        <v>30</v>
      </c>
      <c r="D340" s="1" t="s">
        <v>278</v>
      </c>
      <c r="E340" s="1">
        <v>24916.315051588361</v>
      </c>
      <c r="F340" s="1">
        <v>65334.074462236676</v>
      </c>
      <c r="G340" s="1">
        <v>171534.8904963313</v>
      </c>
      <c r="H340" s="1">
        <v>302872.07142567227</v>
      </c>
      <c r="I340" s="1" t="s">
        <v>20</v>
      </c>
    </row>
    <row r="341" spans="1:9" x14ac:dyDescent="0.35">
      <c r="A341" s="1" t="s">
        <v>359</v>
      </c>
      <c r="B341" s="1" t="s">
        <v>355</v>
      </c>
      <c r="C341" s="1" t="s">
        <v>30</v>
      </c>
      <c r="D341" s="1" t="s">
        <v>279</v>
      </c>
      <c r="E341" s="1">
        <v>145213.9986201445</v>
      </c>
      <c r="F341" s="1">
        <v>168964.38917955049</v>
      </c>
      <c r="G341" s="1">
        <v>364616.5742375991</v>
      </c>
      <c r="H341" s="1">
        <v>753243.7424344694</v>
      </c>
      <c r="I341" s="1" t="s">
        <v>20</v>
      </c>
    </row>
    <row r="342" spans="1:9" x14ac:dyDescent="0.35">
      <c r="A342" s="1" t="s">
        <v>359</v>
      </c>
      <c r="B342" s="1" t="s">
        <v>355</v>
      </c>
      <c r="C342" s="1" t="s">
        <v>4</v>
      </c>
      <c r="D342" s="1" t="s">
        <v>275</v>
      </c>
      <c r="E342" s="1">
        <v>126773.55475218251</v>
      </c>
      <c r="F342" s="1">
        <v>168600</v>
      </c>
      <c r="G342" s="1">
        <v>197500</v>
      </c>
      <c r="H342" s="1">
        <v>222400</v>
      </c>
      <c r="I342" s="1" t="s">
        <v>20</v>
      </c>
    </row>
    <row r="343" spans="1:9" x14ac:dyDescent="0.35">
      <c r="A343" s="1" t="s">
        <v>359</v>
      </c>
      <c r="B343" s="1" t="s">
        <v>355</v>
      </c>
      <c r="C343" s="1" t="s">
        <v>4</v>
      </c>
      <c r="D343" s="1" t="s">
        <v>276</v>
      </c>
      <c r="E343" s="1">
        <v>4086.6600000000012</v>
      </c>
      <c r="F343" s="1">
        <v>5454.65</v>
      </c>
      <c r="G343" s="1">
        <v>4745.4299999999994</v>
      </c>
      <c r="H343" s="1">
        <v>0</v>
      </c>
      <c r="I343" s="1" t="s">
        <v>20</v>
      </c>
    </row>
    <row r="344" spans="1:9" x14ac:dyDescent="0.35">
      <c r="A344" s="1" t="s">
        <v>359</v>
      </c>
      <c r="B344" s="1" t="s">
        <v>355</v>
      </c>
      <c r="C344" s="1" t="s">
        <v>4</v>
      </c>
      <c r="D344" s="1" t="s">
        <v>277</v>
      </c>
      <c r="E344" s="1">
        <v>0</v>
      </c>
      <c r="F344" s="1">
        <v>0</v>
      </c>
      <c r="G344" s="1">
        <v>0</v>
      </c>
      <c r="H344" s="1">
        <v>0</v>
      </c>
      <c r="I344" s="1" t="s">
        <v>20</v>
      </c>
    </row>
    <row r="345" spans="1:9" x14ac:dyDescent="0.35">
      <c r="A345" s="1" t="s">
        <v>359</v>
      </c>
      <c r="B345" s="1" t="s">
        <v>355</v>
      </c>
      <c r="C345" s="1" t="s">
        <v>4</v>
      </c>
      <c r="D345" s="1" t="s">
        <v>278</v>
      </c>
      <c r="E345" s="1">
        <v>9824.2849388862287</v>
      </c>
      <c r="F345" s="1">
        <v>13542.15273679577</v>
      </c>
      <c r="G345" s="1">
        <v>17590.54489889949</v>
      </c>
      <c r="H345" s="1">
        <v>7747.2390563122772</v>
      </c>
      <c r="I345" s="1" t="s">
        <v>20</v>
      </c>
    </row>
    <row r="346" spans="1:9" x14ac:dyDescent="0.35">
      <c r="A346" s="1" t="s">
        <v>359</v>
      </c>
      <c r="B346" s="1" t="s">
        <v>355</v>
      </c>
      <c r="C346" s="1" t="s">
        <v>4</v>
      </c>
      <c r="D346" s="1" t="s">
        <v>279</v>
      </c>
      <c r="E346" s="1">
        <v>1315.500308931297</v>
      </c>
      <c r="F346" s="1">
        <v>37.30132246284208</v>
      </c>
      <c r="G346" s="1">
        <v>34.174546677868562</v>
      </c>
      <c r="H346" s="1">
        <v>413.22191947828111</v>
      </c>
      <c r="I346" s="1" t="s">
        <v>20</v>
      </c>
    </row>
    <row r="347" spans="1:9" x14ac:dyDescent="0.35">
      <c r="A347" s="1" t="s">
        <v>359</v>
      </c>
      <c r="B347" s="1" t="s">
        <v>355</v>
      </c>
      <c r="C347" s="1" t="s">
        <v>0</v>
      </c>
      <c r="D347" s="1" t="s">
        <v>275</v>
      </c>
      <c r="E347" s="1">
        <v>16437153.992376391</v>
      </c>
      <c r="F347" s="1">
        <v>20341000</v>
      </c>
      <c r="G347" s="1">
        <v>21997000</v>
      </c>
      <c r="H347" s="1">
        <v>24671000</v>
      </c>
      <c r="I347" s="1" t="s">
        <v>20</v>
      </c>
    </row>
    <row r="348" spans="1:9" x14ac:dyDescent="0.35">
      <c r="A348" s="1" t="s">
        <v>359</v>
      </c>
      <c r="B348" s="1" t="s">
        <v>355</v>
      </c>
      <c r="C348" s="1" t="s">
        <v>0</v>
      </c>
      <c r="D348" s="1" t="s">
        <v>276</v>
      </c>
      <c r="E348" s="1">
        <v>2449.900000000001</v>
      </c>
      <c r="F348" s="1">
        <v>82727.900000000009</v>
      </c>
      <c r="G348" s="1">
        <v>225253</v>
      </c>
      <c r="H348" s="1">
        <v>219724</v>
      </c>
      <c r="I348" s="1" t="s">
        <v>20</v>
      </c>
    </row>
    <row r="349" spans="1:9" x14ac:dyDescent="0.35">
      <c r="A349" s="1" t="s">
        <v>359</v>
      </c>
      <c r="B349" s="1" t="s">
        <v>355</v>
      </c>
      <c r="C349" s="1" t="s">
        <v>0</v>
      </c>
      <c r="D349" s="1" t="s">
        <v>277</v>
      </c>
      <c r="E349" s="1">
        <v>3784309.9999999991</v>
      </c>
      <c r="F349" s="1">
        <v>5019257</v>
      </c>
      <c r="G349" s="1">
        <v>6532185</v>
      </c>
      <c r="H349" s="1">
        <v>6967891</v>
      </c>
      <c r="I349" s="1" t="s">
        <v>20</v>
      </c>
    </row>
    <row r="350" spans="1:9" x14ac:dyDescent="0.35">
      <c r="A350" s="1" t="s">
        <v>359</v>
      </c>
      <c r="B350" s="1" t="s">
        <v>355</v>
      </c>
      <c r="C350" s="1" t="s">
        <v>0</v>
      </c>
      <c r="D350" s="1" t="s">
        <v>278</v>
      </c>
      <c r="E350" s="1">
        <v>64926.950180576503</v>
      </c>
      <c r="F350" s="1">
        <v>185832.1238880975</v>
      </c>
      <c r="G350" s="1">
        <v>506888.17541606567</v>
      </c>
      <c r="H350" s="1">
        <v>911304.14290027763</v>
      </c>
      <c r="I350" s="1" t="s">
        <v>20</v>
      </c>
    </row>
    <row r="351" spans="1:9" x14ac:dyDescent="0.35">
      <c r="A351" s="1" t="s">
        <v>359</v>
      </c>
      <c r="B351" s="1" t="s">
        <v>355</v>
      </c>
      <c r="C351" s="1" t="s">
        <v>0</v>
      </c>
      <c r="D351" s="1" t="s">
        <v>279</v>
      </c>
      <c r="E351" s="1">
        <v>311159.15744303819</v>
      </c>
      <c r="F351" s="1">
        <v>402796.9507640684</v>
      </c>
      <c r="G351" s="1">
        <v>574789.31860382145</v>
      </c>
      <c r="H351" s="1">
        <v>1013662.264282283</v>
      </c>
      <c r="I351" s="1" t="s">
        <v>20</v>
      </c>
    </row>
    <row r="352" spans="1:9" x14ac:dyDescent="0.35">
      <c r="A352" s="1" t="s">
        <v>359</v>
      </c>
      <c r="B352" s="1" t="s">
        <v>355</v>
      </c>
      <c r="C352" s="1" t="s">
        <v>32</v>
      </c>
      <c r="D352" s="1" t="s">
        <v>275</v>
      </c>
      <c r="E352" s="1">
        <v>755.27135737446315</v>
      </c>
      <c r="F352" s="1">
        <v>1130.0794474305551</v>
      </c>
      <c r="G352" s="1">
        <v>1558.4598786525551</v>
      </c>
      <c r="H352" s="1">
        <v>2066.6650116900851</v>
      </c>
      <c r="I352" s="1" t="s">
        <v>20</v>
      </c>
    </row>
    <row r="353" spans="1:9" x14ac:dyDescent="0.35">
      <c r="A353" s="1" t="s">
        <v>359</v>
      </c>
      <c r="B353" s="1" t="s">
        <v>355</v>
      </c>
      <c r="C353" s="1" t="s">
        <v>32</v>
      </c>
      <c r="D353" s="1" t="s">
        <v>276</v>
      </c>
      <c r="E353" s="1">
        <v>0</v>
      </c>
      <c r="F353" s="1">
        <v>0</v>
      </c>
      <c r="G353" s="1">
        <v>0</v>
      </c>
      <c r="H353" s="1">
        <v>0</v>
      </c>
      <c r="I353" s="1" t="s">
        <v>20</v>
      </c>
    </row>
    <row r="354" spans="1:9" x14ac:dyDescent="0.35">
      <c r="A354" s="1" t="s">
        <v>359</v>
      </c>
      <c r="B354" s="1" t="s">
        <v>355</v>
      </c>
      <c r="C354" s="1" t="s">
        <v>32</v>
      </c>
      <c r="D354" s="1" t="s">
        <v>277</v>
      </c>
      <c r="E354" s="1">
        <v>0</v>
      </c>
      <c r="F354" s="1">
        <v>0</v>
      </c>
      <c r="G354" s="1">
        <v>0</v>
      </c>
      <c r="H354" s="1">
        <v>0</v>
      </c>
      <c r="I354" s="1" t="s">
        <v>20</v>
      </c>
    </row>
    <row r="355" spans="1:9" x14ac:dyDescent="0.35">
      <c r="A355" s="1" t="s">
        <v>359</v>
      </c>
      <c r="B355" s="1" t="s">
        <v>355</v>
      </c>
      <c r="C355" s="1" t="s">
        <v>32</v>
      </c>
      <c r="D355" s="1" t="s">
        <v>278</v>
      </c>
      <c r="E355" s="1">
        <v>148.33400559180251</v>
      </c>
      <c r="F355" s="1">
        <v>388.84482123824557</v>
      </c>
      <c r="G355" s="1">
        <v>1021.826209714263</v>
      </c>
      <c r="H355" s="1">
        <v>1803.80153154087</v>
      </c>
      <c r="I355" s="1" t="s">
        <v>20</v>
      </c>
    </row>
    <row r="356" spans="1:9" x14ac:dyDescent="0.35">
      <c r="A356" s="1" t="s">
        <v>359</v>
      </c>
      <c r="B356" s="1" t="s">
        <v>355</v>
      </c>
      <c r="C356" s="1" t="s">
        <v>32</v>
      </c>
      <c r="D356" s="1" t="s">
        <v>279</v>
      </c>
      <c r="E356" s="1">
        <v>225.03697843650781</v>
      </c>
      <c r="F356" s="1">
        <v>558.75614297270317</v>
      </c>
      <c r="G356" s="1">
        <v>722.33826878254717</v>
      </c>
      <c r="H356" s="1">
        <v>986.95429511893997</v>
      </c>
      <c r="I356" s="1" t="s">
        <v>20</v>
      </c>
    </row>
    <row r="357" spans="1:9" x14ac:dyDescent="0.35">
      <c r="A357" s="1" t="s">
        <v>359</v>
      </c>
      <c r="B357" s="1" t="s">
        <v>355</v>
      </c>
      <c r="C357" s="1" t="s">
        <v>33</v>
      </c>
      <c r="D357" s="1" t="s">
        <v>275</v>
      </c>
      <c r="E357" s="1">
        <v>775.4952599999998</v>
      </c>
      <c r="F357" s="1">
        <v>1160.339587022509</v>
      </c>
      <c r="G357" s="1">
        <v>1600.190761895951</v>
      </c>
      <c r="H357" s="1">
        <v>2122.0041047828231</v>
      </c>
      <c r="I357" s="1" t="s">
        <v>20</v>
      </c>
    </row>
    <row r="358" spans="1:9" x14ac:dyDescent="0.35">
      <c r="A358" s="1" t="s">
        <v>359</v>
      </c>
      <c r="B358" s="1" t="s">
        <v>355</v>
      </c>
      <c r="C358" s="1" t="s">
        <v>33</v>
      </c>
      <c r="D358" s="1" t="s">
        <v>276</v>
      </c>
      <c r="E358" s="1">
        <v>0</v>
      </c>
      <c r="F358" s="1">
        <v>0</v>
      </c>
      <c r="G358" s="1">
        <v>0</v>
      </c>
      <c r="H358" s="1">
        <v>0</v>
      </c>
      <c r="I358" s="1" t="s">
        <v>20</v>
      </c>
    </row>
    <row r="359" spans="1:9" x14ac:dyDescent="0.35">
      <c r="A359" s="1" t="s">
        <v>359</v>
      </c>
      <c r="B359" s="1" t="s">
        <v>355</v>
      </c>
      <c r="C359" s="1" t="s">
        <v>33</v>
      </c>
      <c r="D359" s="1" t="s">
        <v>277</v>
      </c>
      <c r="E359" s="1">
        <v>0</v>
      </c>
      <c r="F359" s="1">
        <v>0</v>
      </c>
      <c r="G359" s="1">
        <v>0</v>
      </c>
      <c r="H359" s="1">
        <v>0</v>
      </c>
      <c r="I359" s="1" t="s">
        <v>20</v>
      </c>
    </row>
    <row r="360" spans="1:9" x14ac:dyDescent="0.35">
      <c r="A360" s="1" t="s">
        <v>359</v>
      </c>
      <c r="B360" s="1" t="s">
        <v>355</v>
      </c>
      <c r="C360" s="1" t="s">
        <v>33</v>
      </c>
      <c r="D360" s="1" t="s">
        <v>278</v>
      </c>
      <c r="E360" s="1">
        <v>0</v>
      </c>
      <c r="F360" s="1">
        <v>0</v>
      </c>
      <c r="G360" s="1">
        <v>0</v>
      </c>
      <c r="H360" s="1">
        <v>0</v>
      </c>
      <c r="I360" s="1" t="s">
        <v>20</v>
      </c>
    </row>
    <row r="361" spans="1:9" x14ac:dyDescent="0.35">
      <c r="A361" s="1" t="s">
        <v>359</v>
      </c>
      <c r="B361" s="1" t="s">
        <v>355</v>
      </c>
      <c r="C361" s="1" t="s">
        <v>33</v>
      </c>
      <c r="D361" s="1" t="s">
        <v>279</v>
      </c>
      <c r="E361" s="1">
        <v>3.751739999999999</v>
      </c>
      <c r="F361" s="1">
        <v>4.5345304829999993</v>
      </c>
      <c r="G361" s="1">
        <v>18.004117287</v>
      </c>
      <c r="H361" s="1">
        <v>843.62506654999993</v>
      </c>
      <c r="I361" s="1" t="s">
        <v>20</v>
      </c>
    </row>
    <row r="362" spans="1:9" x14ac:dyDescent="0.35">
      <c r="A362" s="1" t="s">
        <v>359</v>
      </c>
      <c r="B362" s="1" t="s">
        <v>355</v>
      </c>
      <c r="C362" s="1" t="s">
        <v>34</v>
      </c>
      <c r="D362" s="1" t="s">
        <v>275</v>
      </c>
      <c r="E362" s="1">
        <v>293.24063999999998</v>
      </c>
      <c r="F362" s="1">
        <v>438.76312424632539</v>
      </c>
      <c r="G362" s="1">
        <v>605.08553352145123</v>
      </c>
      <c r="H362" s="1">
        <v>802.40057401400793</v>
      </c>
      <c r="I362" s="1" t="s">
        <v>20</v>
      </c>
    </row>
    <row r="363" spans="1:9" x14ac:dyDescent="0.35">
      <c r="A363" s="1" t="s">
        <v>359</v>
      </c>
      <c r="B363" s="1" t="s">
        <v>355</v>
      </c>
      <c r="C363" s="1" t="s">
        <v>34</v>
      </c>
      <c r="D363" s="1" t="s">
        <v>276</v>
      </c>
      <c r="E363" s="1">
        <v>0</v>
      </c>
      <c r="F363" s="1">
        <v>0</v>
      </c>
      <c r="G363" s="1">
        <v>0</v>
      </c>
      <c r="H363" s="1">
        <v>0</v>
      </c>
      <c r="I363" s="1" t="s">
        <v>20</v>
      </c>
    </row>
    <row r="364" spans="1:9" x14ac:dyDescent="0.35">
      <c r="A364" s="1" t="s">
        <v>359</v>
      </c>
      <c r="B364" s="1" t="s">
        <v>355</v>
      </c>
      <c r="C364" s="1" t="s">
        <v>34</v>
      </c>
      <c r="D364" s="1" t="s">
        <v>277</v>
      </c>
      <c r="E364" s="1">
        <v>0</v>
      </c>
      <c r="F364" s="1">
        <v>0</v>
      </c>
      <c r="G364" s="1">
        <v>0</v>
      </c>
      <c r="H364" s="1">
        <v>0</v>
      </c>
      <c r="I364" s="1" t="s">
        <v>20</v>
      </c>
    </row>
    <row r="365" spans="1:9" x14ac:dyDescent="0.35">
      <c r="A365" s="1" t="s">
        <v>359</v>
      </c>
      <c r="B365" s="1" t="s">
        <v>355</v>
      </c>
      <c r="C365" s="1" t="s">
        <v>34</v>
      </c>
      <c r="D365" s="1" t="s">
        <v>278</v>
      </c>
      <c r="E365" s="1">
        <v>0</v>
      </c>
      <c r="F365" s="1">
        <v>0</v>
      </c>
      <c r="G365" s="1">
        <v>0</v>
      </c>
      <c r="H365" s="1">
        <v>0</v>
      </c>
      <c r="I365" s="1" t="s">
        <v>20</v>
      </c>
    </row>
    <row r="366" spans="1:9" x14ac:dyDescent="0.35">
      <c r="A366" s="1" t="s">
        <v>359</v>
      </c>
      <c r="B366" s="1" t="s">
        <v>355</v>
      </c>
      <c r="C366" s="1" t="s">
        <v>34</v>
      </c>
      <c r="D366" s="1" t="s">
        <v>279</v>
      </c>
      <c r="E366" s="1">
        <v>3.1593600000000008</v>
      </c>
      <c r="F366" s="1">
        <v>5.4808843520000012</v>
      </c>
      <c r="G366" s="1">
        <v>21.130807328</v>
      </c>
      <c r="H366" s="1">
        <v>63.186537440000002</v>
      </c>
      <c r="I366" s="1" t="s">
        <v>20</v>
      </c>
    </row>
    <row r="367" spans="1:9" x14ac:dyDescent="0.35">
      <c r="A367" s="1" t="s">
        <v>359</v>
      </c>
      <c r="B367" s="1" t="s">
        <v>355</v>
      </c>
      <c r="C367" s="1" t="s">
        <v>36</v>
      </c>
      <c r="D367" s="1" t="s">
        <v>275</v>
      </c>
      <c r="E367" s="1">
        <v>69.861356282608696</v>
      </c>
      <c r="F367" s="1">
        <v>104.5304871338538</v>
      </c>
      <c r="G367" s="1">
        <v>144.15497128499811</v>
      </c>
      <c r="H367" s="1">
        <v>191.16310884658529</v>
      </c>
      <c r="I367" s="1" t="s">
        <v>20</v>
      </c>
    </row>
    <row r="368" spans="1:9" x14ac:dyDescent="0.35">
      <c r="A368" s="1" t="s">
        <v>359</v>
      </c>
      <c r="B368" s="1" t="s">
        <v>355</v>
      </c>
      <c r="C368" s="1" t="s">
        <v>36</v>
      </c>
      <c r="D368" s="1" t="s">
        <v>276</v>
      </c>
      <c r="E368" s="1">
        <v>0</v>
      </c>
      <c r="F368" s="1">
        <v>0</v>
      </c>
      <c r="G368" s="1">
        <v>0</v>
      </c>
      <c r="H368" s="1">
        <v>0</v>
      </c>
      <c r="I368" s="1" t="s">
        <v>20</v>
      </c>
    </row>
    <row r="369" spans="1:9" x14ac:dyDescent="0.35">
      <c r="A369" s="1" t="s">
        <v>359</v>
      </c>
      <c r="B369" s="1" t="s">
        <v>355</v>
      </c>
      <c r="C369" s="1" t="s">
        <v>36</v>
      </c>
      <c r="D369" s="1" t="s">
        <v>277</v>
      </c>
      <c r="E369" s="1">
        <v>0</v>
      </c>
      <c r="F369" s="1">
        <v>0</v>
      </c>
      <c r="G369" s="1">
        <v>0</v>
      </c>
      <c r="H369" s="1">
        <v>0</v>
      </c>
      <c r="I369" s="1" t="s">
        <v>20</v>
      </c>
    </row>
    <row r="370" spans="1:9" x14ac:dyDescent="0.35">
      <c r="A370" s="1" t="s">
        <v>359</v>
      </c>
      <c r="B370" s="1" t="s">
        <v>355</v>
      </c>
      <c r="C370" s="1" t="s">
        <v>36</v>
      </c>
      <c r="D370" s="1" t="s">
        <v>278</v>
      </c>
      <c r="E370" s="1">
        <v>0</v>
      </c>
      <c r="F370" s="1">
        <v>0</v>
      </c>
      <c r="G370" s="1">
        <v>0</v>
      </c>
      <c r="H370" s="1">
        <v>0</v>
      </c>
      <c r="I370" s="1" t="s">
        <v>20</v>
      </c>
    </row>
    <row r="371" spans="1:9" x14ac:dyDescent="0.35">
      <c r="A371" s="1" t="s">
        <v>359</v>
      </c>
      <c r="B371" s="1" t="s">
        <v>355</v>
      </c>
      <c r="C371" s="1" t="s">
        <v>36</v>
      </c>
      <c r="D371" s="1" t="s">
        <v>279</v>
      </c>
      <c r="E371" s="1">
        <v>5.1284535000000009</v>
      </c>
      <c r="F371" s="1">
        <v>10.6238025</v>
      </c>
      <c r="G371" s="1">
        <v>14.8331635</v>
      </c>
      <c r="H371" s="1">
        <v>31.082777000000011</v>
      </c>
      <c r="I371" s="1" t="s">
        <v>20</v>
      </c>
    </row>
    <row r="372" spans="1:9" x14ac:dyDescent="0.35">
      <c r="A372" s="1" t="s">
        <v>359</v>
      </c>
      <c r="B372" s="1" t="s">
        <v>355</v>
      </c>
      <c r="C372" s="1" t="s">
        <v>37</v>
      </c>
      <c r="D372" s="1" t="s">
        <v>275</v>
      </c>
      <c r="E372" s="1">
        <v>782.22346279999999</v>
      </c>
      <c r="F372" s="1">
        <v>1170.4067021436981</v>
      </c>
      <c r="G372" s="1">
        <v>1614.074029170496</v>
      </c>
      <c r="H372" s="1">
        <v>2140.414628606542</v>
      </c>
      <c r="I372" s="1" t="s">
        <v>20</v>
      </c>
    </row>
    <row r="373" spans="1:9" x14ac:dyDescent="0.35">
      <c r="A373" s="1" t="s">
        <v>359</v>
      </c>
      <c r="B373" s="1" t="s">
        <v>355</v>
      </c>
      <c r="C373" s="1" t="s">
        <v>37</v>
      </c>
      <c r="D373" s="1" t="s">
        <v>276</v>
      </c>
      <c r="E373" s="1">
        <v>0</v>
      </c>
      <c r="F373" s="1">
        <v>0</v>
      </c>
      <c r="G373" s="1">
        <v>0</v>
      </c>
      <c r="H373" s="1">
        <v>0</v>
      </c>
      <c r="I373" s="1" t="s">
        <v>20</v>
      </c>
    </row>
    <row r="374" spans="1:9" x14ac:dyDescent="0.35">
      <c r="A374" s="1" t="s">
        <v>359</v>
      </c>
      <c r="B374" s="1" t="s">
        <v>355</v>
      </c>
      <c r="C374" s="1" t="s">
        <v>37</v>
      </c>
      <c r="D374" s="1" t="s">
        <v>277</v>
      </c>
      <c r="E374" s="1">
        <v>0</v>
      </c>
      <c r="F374" s="1">
        <v>0</v>
      </c>
      <c r="G374" s="1">
        <v>0</v>
      </c>
      <c r="H374" s="1">
        <v>0</v>
      </c>
      <c r="I374" s="1" t="s">
        <v>20</v>
      </c>
    </row>
    <row r="375" spans="1:9" x14ac:dyDescent="0.35">
      <c r="A375" s="1" t="s">
        <v>359</v>
      </c>
      <c r="B375" s="1" t="s">
        <v>355</v>
      </c>
      <c r="C375" s="1" t="s">
        <v>37</v>
      </c>
      <c r="D375" s="1" t="s">
        <v>278</v>
      </c>
      <c r="E375" s="1">
        <v>0</v>
      </c>
      <c r="F375" s="1">
        <v>0</v>
      </c>
      <c r="G375" s="1">
        <v>0</v>
      </c>
      <c r="H375" s="1">
        <v>0</v>
      </c>
      <c r="I375" s="1" t="s">
        <v>20</v>
      </c>
    </row>
    <row r="376" spans="1:9" x14ac:dyDescent="0.35">
      <c r="A376" s="1" t="s">
        <v>359</v>
      </c>
      <c r="B376" s="1" t="s">
        <v>355</v>
      </c>
      <c r="C376" s="1" t="s">
        <v>37</v>
      </c>
      <c r="D376" s="1" t="s">
        <v>279</v>
      </c>
      <c r="E376" s="1">
        <v>23.7765372</v>
      </c>
      <c r="F376" s="1">
        <v>41.312560349596673</v>
      </c>
      <c r="G376" s="1">
        <v>87.384805722436653</v>
      </c>
      <c r="H376" s="1">
        <v>219.59100732876669</v>
      </c>
      <c r="I376" s="1" t="s">
        <v>20</v>
      </c>
    </row>
    <row r="377" spans="1:9" x14ac:dyDescent="0.35">
      <c r="A377" s="1" t="s">
        <v>359</v>
      </c>
      <c r="B377" s="1" t="s">
        <v>355</v>
      </c>
      <c r="C377" s="1" t="s">
        <v>10</v>
      </c>
      <c r="D377" s="1" t="s">
        <v>275</v>
      </c>
      <c r="E377" s="1">
        <v>2375682031.7036538</v>
      </c>
      <c r="F377" s="1">
        <v>1878159230.7692311</v>
      </c>
      <c r="G377" s="1">
        <v>1945908461.5384531</v>
      </c>
      <c r="H377" s="1">
        <v>2194322307.692306</v>
      </c>
      <c r="I377" s="1" t="s">
        <v>20</v>
      </c>
    </row>
    <row r="378" spans="1:9" x14ac:dyDescent="0.35">
      <c r="A378" s="1" t="s">
        <v>359</v>
      </c>
      <c r="B378" s="1" t="s">
        <v>355</v>
      </c>
      <c r="C378" s="1" t="s">
        <v>10</v>
      </c>
      <c r="D378" s="1" t="s">
        <v>276</v>
      </c>
      <c r="E378" s="1">
        <v>0</v>
      </c>
      <c r="F378" s="1">
        <v>0</v>
      </c>
      <c r="G378" s="1">
        <v>0</v>
      </c>
      <c r="H378" s="1">
        <v>0</v>
      </c>
      <c r="I378" s="1" t="s">
        <v>20</v>
      </c>
    </row>
    <row r="379" spans="1:9" x14ac:dyDescent="0.35">
      <c r="A379" s="1" t="s">
        <v>359</v>
      </c>
      <c r="B379" s="1" t="s">
        <v>355</v>
      </c>
      <c r="C379" s="1" t="s">
        <v>10</v>
      </c>
      <c r="D379" s="1" t="s">
        <v>277</v>
      </c>
      <c r="E379" s="1">
        <v>0</v>
      </c>
      <c r="F379" s="1">
        <v>0</v>
      </c>
      <c r="G379" s="1">
        <v>0</v>
      </c>
      <c r="H379" s="1">
        <v>0</v>
      </c>
      <c r="I379" s="1" t="s">
        <v>20</v>
      </c>
    </row>
    <row r="380" spans="1:9" x14ac:dyDescent="0.35">
      <c r="A380" s="1" t="s">
        <v>359</v>
      </c>
      <c r="B380" s="1" t="s">
        <v>355</v>
      </c>
      <c r="C380" s="1" t="s">
        <v>10</v>
      </c>
      <c r="D380" s="1" t="s">
        <v>278</v>
      </c>
      <c r="E380" s="1">
        <v>79659992.100435182</v>
      </c>
      <c r="F380" s="1">
        <v>92703974.940626234</v>
      </c>
      <c r="G380" s="1">
        <v>96879171.267314315</v>
      </c>
      <c r="H380" s="1">
        <v>75890930.14846319</v>
      </c>
      <c r="I380" s="1" t="s">
        <v>20</v>
      </c>
    </row>
    <row r="381" spans="1:9" x14ac:dyDescent="0.35">
      <c r="A381" s="1" t="s">
        <v>359</v>
      </c>
      <c r="B381" s="1" t="s">
        <v>355</v>
      </c>
      <c r="C381" s="1" t="s">
        <v>10</v>
      </c>
      <c r="D381" s="1" t="s">
        <v>279</v>
      </c>
      <c r="E381" s="1">
        <v>14657976.195911581</v>
      </c>
      <c r="F381" s="1">
        <v>30947118.70951537</v>
      </c>
      <c r="G381" s="1">
        <v>36925167.083780609</v>
      </c>
      <c r="H381" s="1">
        <v>63308669.914611943</v>
      </c>
      <c r="I381" s="1" t="s">
        <v>20</v>
      </c>
    </row>
    <row r="382" spans="1:9" x14ac:dyDescent="0.35">
      <c r="A382" s="1" t="s">
        <v>359</v>
      </c>
      <c r="B382" s="1" t="s">
        <v>355</v>
      </c>
      <c r="C382" s="1" t="s">
        <v>38</v>
      </c>
      <c r="D382" s="1" t="s">
        <v>275</v>
      </c>
      <c r="E382" s="1">
        <v>2956166.6074959729</v>
      </c>
      <c r="F382" s="1">
        <v>4423182.6001252551</v>
      </c>
      <c r="G382" s="1">
        <v>6099883.1842509937</v>
      </c>
      <c r="H382" s="1">
        <v>8089021.2991480688</v>
      </c>
      <c r="I382" s="1" t="s">
        <v>20</v>
      </c>
    </row>
    <row r="383" spans="1:9" x14ac:dyDescent="0.35">
      <c r="A383" s="1" t="s">
        <v>359</v>
      </c>
      <c r="B383" s="1" t="s">
        <v>355</v>
      </c>
      <c r="C383" s="1" t="s">
        <v>38</v>
      </c>
      <c r="D383" s="1" t="s">
        <v>276</v>
      </c>
      <c r="E383" s="1">
        <v>0</v>
      </c>
      <c r="F383" s="1">
        <v>0</v>
      </c>
      <c r="G383" s="1">
        <v>0</v>
      </c>
      <c r="H383" s="1">
        <v>0</v>
      </c>
      <c r="I383" s="1" t="s">
        <v>20</v>
      </c>
    </row>
    <row r="384" spans="1:9" x14ac:dyDescent="0.35">
      <c r="A384" s="1" t="s">
        <v>359</v>
      </c>
      <c r="B384" s="1" t="s">
        <v>355</v>
      </c>
      <c r="C384" s="1" t="s">
        <v>38</v>
      </c>
      <c r="D384" s="1" t="s">
        <v>277</v>
      </c>
      <c r="E384" s="1">
        <v>0</v>
      </c>
      <c r="F384" s="1">
        <v>0</v>
      </c>
      <c r="G384" s="1">
        <v>0</v>
      </c>
      <c r="H384" s="1">
        <v>0</v>
      </c>
      <c r="I384" s="1" t="s">
        <v>20</v>
      </c>
    </row>
    <row r="385" spans="1:9" x14ac:dyDescent="0.35">
      <c r="A385" s="1" t="s">
        <v>359</v>
      </c>
      <c r="B385" s="1" t="s">
        <v>355</v>
      </c>
      <c r="C385" s="1" t="s">
        <v>38</v>
      </c>
      <c r="D385" s="1" t="s">
        <v>278</v>
      </c>
      <c r="E385" s="1">
        <v>26517.790309677181</v>
      </c>
      <c r="F385" s="1">
        <v>30901.508880165638</v>
      </c>
      <c r="G385" s="1">
        <v>32409.6263125937</v>
      </c>
      <c r="H385" s="1">
        <v>25579.77611903362</v>
      </c>
      <c r="I385" s="1" t="s">
        <v>20</v>
      </c>
    </row>
    <row r="386" spans="1:9" x14ac:dyDescent="0.35">
      <c r="A386" s="1" t="s">
        <v>359</v>
      </c>
      <c r="B386" s="1" t="s">
        <v>355</v>
      </c>
      <c r="C386" s="1" t="s">
        <v>38</v>
      </c>
      <c r="D386" s="1" t="s">
        <v>279</v>
      </c>
      <c r="E386" s="1">
        <v>4394.1858660000044</v>
      </c>
      <c r="F386" s="1">
        <v>8049.5872295759991</v>
      </c>
      <c r="G386" s="1">
        <v>6904.8878892759994</v>
      </c>
      <c r="H386" s="1">
        <v>15442.03310818001</v>
      </c>
      <c r="I386" s="1" t="s">
        <v>20</v>
      </c>
    </row>
    <row r="387" spans="1:9" x14ac:dyDescent="0.35">
      <c r="A387" s="1" t="s">
        <v>359</v>
      </c>
      <c r="B387" s="1" t="s">
        <v>355</v>
      </c>
      <c r="C387" s="1" t="s">
        <v>17</v>
      </c>
      <c r="D387" s="1" t="s">
        <v>275</v>
      </c>
      <c r="E387" s="1">
        <v>0</v>
      </c>
      <c r="F387" s="1">
        <v>49326.842120012618</v>
      </c>
      <c r="G387" s="1">
        <v>61037.346500015381</v>
      </c>
      <c r="H387" s="1">
        <v>75522.053860352215</v>
      </c>
      <c r="I387" s="1" t="s">
        <v>20</v>
      </c>
    </row>
    <row r="388" spans="1:9" x14ac:dyDescent="0.35">
      <c r="A388" s="1" t="s">
        <v>359</v>
      </c>
      <c r="B388" s="1" t="s">
        <v>355</v>
      </c>
      <c r="C388" s="1" t="s">
        <v>17</v>
      </c>
      <c r="D388" s="1" t="s">
        <v>276</v>
      </c>
      <c r="E388" s="1">
        <v>1206.57</v>
      </c>
      <c r="F388" s="1">
        <v>11813.4</v>
      </c>
      <c r="G388" s="1">
        <v>26918.1</v>
      </c>
      <c r="H388" s="1">
        <v>24593.9</v>
      </c>
      <c r="I388" s="1" t="s">
        <v>20</v>
      </c>
    </row>
    <row r="389" spans="1:9" x14ac:dyDescent="0.35">
      <c r="A389" s="1" t="s">
        <v>359</v>
      </c>
      <c r="B389" s="1" t="s">
        <v>355</v>
      </c>
      <c r="C389" s="1" t="s">
        <v>17</v>
      </c>
      <c r="D389" s="1" t="s">
        <v>277</v>
      </c>
      <c r="E389" s="1">
        <v>0</v>
      </c>
      <c r="F389" s="1">
        <v>0</v>
      </c>
      <c r="G389" s="1">
        <v>0</v>
      </c>
      <c r="H389" s="1">
        <v>0</v>
      </c>
      <c r="I389" s="1" t="s">
        <v>20</v>
      </c>
    </row>
    <row r="390" spans="1:9" x14ac:dyDescent="0.35">
      <c r="A390" s="1" t="s">
        <v>359</v>
      </c>
      <c r="B390" s="1" t="s">
        <v>355</v>
      </c>
      <c r="C390" s="1" t="s">
        <v>17</v>
      </c>
      <c r="D390" s="1" t="s">
        <v>278</v>
      </c>
      <c r="E390" s="1">
        <v>55355.266886337282</v>
      </c>
      <c r="F390" s="1">
        <v>132937.13112446311</v>
      </c>
      <c r="G390" s="1">
        <v>329644.02800703741</v>
      </c>
      <c r="H390" s="1">
        <v>549235.18645923457</v>
      </c>
      <c r="I390" s="1" t="s">
        <v>20</v>
      </c>
    </row>
    <row r="391" spans="1:9" x14ac:dyDescent="0.35">
      <c r="A391" s="1" t="s">
        <v>359</v>
      </c>
      <c r="B391" s="1" t="s">
        <v>355</v>
      </c>
      <c r="C391" s="1" t="s">
        <v>17</v>
      </c>
      <c r="D391" s="1" t="s">
        <v>279</v>
      </c>
      <c r="E391" s="1">
        <v>0</v>
      </c>
      <c r="F391" s="1">
        <v>0</v>
      </c>
      <c r="G391" s="1">
        <v>0</v>
      </c>
      <c r="H391" s="1">
        <v>0</v>
      </c>
      <c r="I391" s="1" t="s">
        <v>20</v>
      </c>
    </row>
    <row r="392" spans="1:9" x14ac:dyDescent="0.35">
      <c r="A392" s="1" t="s">
        <v>359</v>
      </c>
      <c r="B392" s="1" t="s">
        <v>355</v>
      </c>
      <c r="C392" s="1" t="s">
        <v>21</v>
      </c>
      <c r="D392" s="1" t="s">
        <v>275</v>
      </c>
      <c r="E392" s="1">
        <v>18176174.421060421</v>
      </c>
      <c r="F392" s="1">
        <v>27196213.58018662</v>
      </c>
      <c r="G392" s="1">
        <v>37505511.503952183</v>
      </c>
      <c r="H392" s="1">
        <v>49735851.036328427</v>
      </c>
      <c r="I392" s="1" t="s">
        <v>20</v>
      </c>
    </row>
    <row r="393" spans="1:9" x14ac:dyDescent="0.35">
      <c r="A393" s="1" t="s">
        <v>359</v>
      </c>
      <c r="B393" s="1" t="s">
        <v>355</v>
      </c>
      <c r="C393" s="1" t="s">
        <v>21</v>
      </c>
      <c r="D393" s="1" t="s">
        <v>276</v>
      </c>
      <c r="E393" s="1">
        <v>3427.84</v>
      </c>
      <c r="F393" s="1">
        <v>5120.3599999999997</v>
      </c>
      <c r="G393" s="1">
        <v>3207.35</v>
      </c>
      <c r="H393" s="1">
        <v>0</v>
      </c>
      <c r="I393" s="1" t="s">
        <v>20</v>
      </c>
    </row>
    <row r="394" spans="1:9" x14ac:dyDescent="0.35">
      <c r="A394" s="1" t="s">
        <v>359</v>
      </c>
      <c r="B394" s="1" t="s">
        <v>355</v>
      </c>
      <c r="C394" s="1" t="s">
        <v>21</v>
      </c>
      <c r="D394" s="1" t="s">
        <v>277</v>
      </c>
      <c r="E394" s="1">
        <v>0</v>
      </c>
      <c r="F394" s="1">
        <v>0</v>
      </c>
      <c r="G394" s="1">
        <v>0</v>
      </c>
      <c r="H394" s="1">
        <v>0</v>
      </c>
      <c r="I394" s="1" t="s">
        <v>20</v>
      </c>
    </row>
    <row r="395" spans="1:9" x14ac:dyDescent="0.35">
      <c r="A395" s="1" t="s">
        <v>359</v>
      </c>
      <c r="B395" s="1" t="s">
        <v>355</v>
      </c>
      <c r="C395" s="1" t="s">
        <v>21</v>
      </c>
      <c r="D395" s="1" t="s">
        <v>278</v>
      </c>
      <c r="E395" s="1">
        <v>8696.9474889840258</v>
      </c>
      <c r="F395" s="1">
        <v>26834.937451321279</v>
      </c>
      <c r="G395" s="1">
        <v>92775.834958833046</v>
      </c>
      <c r="H395" s="1">
        <v>200407.65265376971</v>
      </c>
      <c r="I395" s="1" t="s">
        <v>20</v>
      </c>
    </row>
    <row r="396" spans="1:9" x14ac:dyDescent="0.35">
      <c r="A396" s="1" t="s">
        <v>359</v>
      </c>
      <c r="B396" s="1" t="s">
        <v>355</v>
      </c>
      <c r="C396" s="1" t="s">
        <v>21</v>
      </c>
      <c r="D396" s="1" t="s">
        <v>279</v>
      </c>
      <c r="E396" s="1">
        <v>36614.497230684443</v>
      </c>
      <c r="F396" s="1">
        <v>79983.651941836404</v>
      </c>
      <c r="G396" s="1">
        <v>86950.459651124154</v>
      </c>
      <c r="H396" s="1">
        <v>118946.3995318753</v>
      </c>
      <c r="I396" s="1" t="s">
        <v>20</v>
      </c>
    </row>
    <row r="397" spans="1:9" x14ac:dyDescent="0.35">
      <c r="A397" s="1" t="s">
        <v>359</v>
      </c>
      <c r="B397" s="1" t="s">
        <v>355</v>
      </c>
      <c r="C397" s="1" t="s">
        <v>39</v>
      </c>
      <c r="D397" s="1" t="s">
        <v>275</v>
      </c>
      <c r="E397" s="1">
        <v>273196.82680995553</v>
      </c>
      <c r="F397" s="1">
        <v>408772.44458789309</v>
      </c>
      <c r="G397" s="1">
        <v>563726.25467830582</v>
      </c>
      <c r="H397" s="1">
        <v>747554.26345786778</v>
      </c>
      <c r="I397" s="1" t="s">
        <v>20</v>
      </c>
    </row>
    <row r="398" spans="1:9" x14ac:dyDescent="0.35">
      <c r="A398" s="1" t="s">
        <v>359</v>
      </c>
      <c r="B398" s="1" t="s">
        <v>355</v>
      </c>
      <c r="C398" s="1" t="s">
        <v>39</v>
      </c>
      <c r="D398" s="1" t="s">
        <v>276</v>
      </c>
      <c r="E398" s="1">
        <v>0</v>
      </c>
      <c r="F398" s="1">
        <v>0</v>
      </c>
      <c r="G398" s="1">
        <v>0</v>
      </c>
      <c r="H398" s="1">
        <v>0</v>
      </c>
      <c r="I398" s="1" t="s">
        <v>20</v>
      </c>
    </row>
    <row r="399" spans="1:9" x14ac:dyDescent="0.35">
      <c r="A399" s="1" t="s">
        <v>359</v>
      </c>
      <c r="B399" s="1" t="s">
        <v>355</v>
      </c>
      <c r="C399" s="1" t="s">
        <v>39</v>
      </c>
      <c r="D399" s="1" t="s">
        <v>277</v>
      </c>
      <c r="E399" s="1">
        <v>0</v>
      </c>
      <c r="F399" s="1">
        <v>0</v>
      </c>
      <c r="G399" s="1">
        <v>0</v>
      </c>
      <c r="H399" s="1">
        <v>0</v>
      </c>
      <c r="I399" s="1" t="s">
        <v>20</v>
      </c>
    </row>
    <row r="400" spans="1:9" x14ac:dyDescent="0.35">
      <c r="A400" s="1" t="s">
        <v>359</v>
      </c>
      <c r="B400" s="1" t="s">
        <v>355</v>
      </c>
      <c r="C400" s="1" t="s">
        <v>39</v>
      </c>
      <c r="D400" s="1" t="s">
        <v>278</v>
      </c>
      <c r="E400" s="1">
        <v>0</v>
      </c>
      <c r="F400" s="1">
        <v>0</v>
      </c>
      <c r="G400" s="1">
        <v>0</v>
      </c>
      <c r="H400" s="1">
        <v>0</v>
      </c>
      <c r="I400" s="1" t="s">
        <v>20</v>
      </c>
    </row>
    <row r="401" spans="1:9" x14ac:dyDescent="0.35">
      <c r="A401" s="1" t="s">
        <v>359</v>
      </c>
      <c r="B401" s="1" t="s">
        <v>355</v>
      </c>
      <c r="C401" s="1" t="s">
        <v>39</v>
      </c>
      <c r="D401" s="1" t="s">
        <v>279</v>
      </c>
      <c r="E401" s="1">
        <v>7400.1731900444474</v>
      </c>
      <c r="F401" s="1">
        <v>17504.917738507989</v>
      </c>
      <c r="G401" s="1">
        <v>22526.889563369721</v>
      </c>
      <c r="H401" s="1">
        <v>35700.261711157829</v>
      </c>
      <c r="I401" s="1" t="s">
        <v>20</v>
      </c>
    </row>
    <row r="402" spans="1:9" x14ac:dyDescent="0.35">
      <c r="A402" s="1" t="s">
        <v>359</v>
      </c>
      <c r="B402" s="1" t="s">
        <v>355</v>
      </c>
      <c r="C402" s="1" t="s">
        <v>40</v>
      </c>
      <c r="D402" s="1" t="s">
        <v>275</v>
      </c>
      <c r="E402" s="1">
        <v>29606.650807641559</v>
      </c>
      <c r="F402" s="1">
        <v>44299.134686211313</v>
      </c>
      <c r="G402" s="1">
        <v>61091.655303047679</v>
      </c>
      <c r="H402" s="1">
        <v>81013.305668286208</v>
      </c>
      <c r="I402" s="1" t="s">
        <v>20</v>
      </c>
    </row>
    <row r="403" spans="1:9" x14ac:dyDescent="0.35">
      <c r="A403" s="1" t="s">
        <v>359</v>
      </c>
      <c r="B403" s="1" t="s">
        <v>355</v>
      </c>
      <c r="C403" s="1" t="s">
        <v>40</v>
      </c>
      <c r="D403" s="1" t="s">
        <v>276</v>
      </c>
      <c r="E403" s="1">
        <v>0</v>
      </c>
      <c r="F403" s="1">
        <v>0</v>
      </c>
      <c r="G403" s="1">
        <v>0</v>
      </c>
      <c r="H403" s="1">
        <v>0</v>
      </c>
      <c r="I403" s="1" t="s">
        <v>20</v>
      </c>
    </row>
    <row r="404" spans="1:9" x14ac:dyDescent="0.35">
      <c r="A404" s="1" t="s">
        <v>359</v>
      </c>
      <c r="B404" s="1" t="s">
        <v>355</v>
      </c>
      <c r="C404" s="1" t="s">
        <v>40</v>
      </c>
      <c r="D404" s="1" t="s">
        <v>277</v>
      </c>
      <c r="E404" s="1">
        <v>0</v>
      </c>
      <c r="F404" s="1">
        <v>0</v>
      </c>
      <c r="G404" s="1">
        <v>0</v>
      </c>
      <c r="H404" s="1">
        <v>0</v>
      </c>
      <c r="I404" s="1" t="s">
        <v>20</v>
      </c>
    </row>
    <row r="405" spans="1:9" x14ac:dyDescent="0.35">
      <c r="A405" s="1" t="s">
        <v>359</v>
      </c>
      <c r="B405" s="1" t="s">
        <v>355</v>
      </c>
      <c r="C405" s="1" t="s">
        <v>40</v>
      </c>
      <c r="D405" s="1" t="s">
        <v>278</v>
      </c>
      <c r="E405" s="1">
        <v>1242.073902244611</v>
      </c>
      <c r="F405" s="1">
        <v>3255.9897681997668</v>
      </c>
      <c r="G405" s="1">
        <v>8556.2556114628005</v>
      </c>
      <c r="H405" s="1">
        <v>15104.1212580832</v>
      </c>
      <c r="I405" s="1" t="s">
        <v>20</v>
      </c>
    </row>
    <row r="406" spans="1:9" x14ac:dyDescent="0.35">
      <c r="A406" s="1" t="s">
        <v>359</v>
      </c>
      <c r="B406" s="1" t="s">
        <v>355</v>
      </c>
      <c r="C406" s="1" t="s">
        <v>40</v>
      </c>
      <c r="D406" s="1" t="s">
        <v>279</v>
      </c>
      <c r="E406" s="1">
        <v>2049.293033388888</v>
      </c>
      <c r="F406" s="1">
        <v>5314.8096551896879</v>
      </c>
      <c r="G406" s="1">
        <v>7132.9739590651197</v>
      </c>
      <c r="H406" s="1">
        <v>9845.8330590609694</v>
      </c>
      <c r="I406" s="1" t="s">
        <v>20</v>
      </c>
    </row>
    <row r="407" spans="1:9" x14ac:dyDescent="0.35">
      <c r="A407" s="1" t="s">
        <v>359</v>
      </c>
      <c r="B407" s="1" t="s">
        <v>355</v>
      </c>
      <c r="C407" s="1" t="s">
        <v>3</v>
      </c>
      <c r="D407" s="1" t="s">
        <v>275</v>
      </c>
      <c r="E407" s="1">
        <v>2278028.8392865318</v>
      </c>
      <c r="F407" s="1">
        <v>2866000</v>
      </c>
      <c r="G407" s="1">
        <v>3120000</v>
      </c>
      <c r="H407" s="1">
        <v>3354000</v>
      </c>
      <c r="I407" s="1" t="s">
        <v>20</v>
      </c>
    </row>
    <row r="408" spans="1:9" x14ac:dyDescent="0.35">
      <c r="A408" s="1" t="s">
        <v>359</v>
      </c>
      <c r="B408" s="1" t="s">
        <v>355</v>
      </c>
      <c r="C408" s="1" t="s">
        <v>3</v>
      </c>
      <c r="D408" s="1" t="s">
        <v>276</v>
      </c>
      <c r="E408" s="1">
        <v>9094.31</v>
      </c>
      <c r="F408" s="1">
        <v>19352.5</v>
      </c>
      <c r="G408" s="1">
        <v>21235.5</v>
      </c>
      <c r="H408" s="1">
        <v>0</v>
      </c>
      <c r="I408" s="1" t="s">
        <v>20</v>
      </c>
    </row>
    <row r="409" spans="1:9" x14ac:dyDescent="0.35">
      <c r="A409" s="1" t="s">
        <v>359</v>
      </c>
      <c r="B409" s="1" t="s">
        <v>355</v>
      </c>
      <c r="C409" s="1" t="s">
        <v>3</v>
      </c>
      <c r="D409" s="1" t="s">
        <v>277</v>
      </c>
      <c r="E409" s="1">
        <v>0</v>
      </c>
      <c r="F409" s="1">
        <v>0</v>
      </c>
      <c r="G409" s="1">
        <v>0</v>
      </c>
      <c r="H409" s="1">
        <v>0</v>
      </c>
      <c r="I409" s="1" t="s">
        <v>20</v>
      </c>
    </row>
    <row r="410" spans="1:9" x14ac:dyDescent="0.35">
      <c r="A410" s="1" t="s">
        <v>359</v>
      </c>
      <c r="B410" s="1" t="s">
        <v>355</v>
      </c>
      <c r="C410" s="1" t="s">
        <v>3</v>
      </c>
      <c r="D410" s="1" t="s">
        <v>278</v>
      </c>
      <c r="E410" s="1">
        <v>48101.344910794411</v>
      </c>
      <c r="F410" s="1">
        <v>66037.003613591529</v>
      </c>
      <c r="G410" s="1">
        <v>96013.89537229907</v>
      </c>
      <c r="H410" s="1">
        <v>70715.356476095869</v>
      </c>
      <c r="I410" s="1" t="s">
        <v>20</v>
      </c>
    </row>
    <row r="411" spans="1:9" x14ac:dyDescent="0.35">
      <c r="A411" s="1" t="s">
        <v>359</v>
      </c>
      <c r="B411" s="1" t="s">
        <v>355</v>
      </c>
      <c r="C411" s="1" t="s">
        <v>3</v>
      </c>
      <c r="D411" s="1" t="s">
        <v>279</v>
      </c>
      <c r="E411" s="1">
        <v>35817.79960584591</v>
      </c>
      <c r="F411" s="1">
        <v>63095.073164951849</v>
      </c>
      <c r="G411" s="1">
        <v>167753.4670969212</v>
      </c>
      <c r="H411" s="1">
        <v>258237.74259211641</v>
      </c>
      <c r="I411" s="1" t="s">
        <v>20</v>
      </c>
    </row>
    <row r="412" spans="1:9" x14ac:dyDescent="0.35">
      <c r="A412" s="1" t="s">
        <v>359</v>
      </c>
      <c r="B412" s="1" t="s">
        <v>355</v>
      </c>
      <c r="C412" s="1" t="s">
        <v>41</v>
      </c>
      <c r="D412" s="1" t="s">
        <v>275</v>
      </c>
      <c r="E412" s="1">
        <v>61070.103986195711</v>
      </c>
      <c r="F412" s="1">
        <v>91376.521422921462</v>
      </c>
      <c r="G412" s="1">
        <v>126014.7176486102</v>
      </c>
      <c r="H412" s="1">
        <v>167107.4189908281</v>
      </c>
      <c r="I412" s="1" t="s">
        <v>20</v>
      </c>
    </row>
    <row r="413" spans="1:9" x14ac:dyDescent="0.35">
      <c r="A413" s="1" t="s">
        <v>359</v>
      </c>
      <c r="B413" s="1" t="s">
        <v>355</v>
      </c>
      <c r="C413" s="1" t="s">
        <v>41</v>
      </c>
      <c r="D413" s="1" t="s">
        <v>276</v>
      </c>
      <c r="E413" s="1">
        <v>0</v>
      </c>
      <c r="F413" s="1">
        <v>0</v>
      </c>
      <c r="G413" s="1">
        <v>0</v>
      </c>
      <c r="H413" s="1">
        <v>0</v>
      </c>
      <c r="I413" s="1" t="s">
        <v>20</v>
      </c>
    </row>
    <row r="414" spans="1:9" x14ac:dyDescent="0.35">
      <c r="A414" s="1" t="s">
        <v>359</v>
      </c>
      <c r="B414" s="1" t="s">
        <v>355</v>
      </c>
      <c r="C414" s="1" t="s">
        <v>41</v>
      </c>
      <c r="D414" s="1" t="s">
        <v>277</v>
      </c>
      <c r="E414" s="1">
        <v>0</v>
      </c>
      <c r="F414" s="1">
        <v>0</v>
      </c>
      <c r="G414" s="1">
        <v>0</v>
      </c>
      <c r="H414" s="1">
        <v>0</v>
      </c>
      <c r="I414" s="1" t="s">
        <v>20</v>
      </c>
    </row>
    <row r="415" spans="1:9" x14ac:dyDescent="0.35">
      <c r="A415" s="1" t="s">
        <v>359</v>
      </c>
      <c r="B415" s="1" t="s">
        <v>355</v>
      </c>
      <c r="C415" s="1" t="s">
        <v>41</v>
      </c>
      <c r="D415" s="1" t="s">
        <v>278</v>
      </c>
      <c r="E415" s="1">
        <v>0</v>
      </c>
      <c r="F415" s="1">
        <v>0</v>
      </c>
      <c r="G415" s="1">
        <v>0</v>
      </c>
      <c r="H415" s="1">
        <v>0</v>
      </c>
      <c r="I415" s="1" t="s">
        <v>20</v>
      </c>
    </row>
    <row r="416" spans="1:9" x14ac:dyDescent="0.35">
      <c r="A416" s="1" t="s">
        <v>359</v>
      </c>
      <c r="B416" s="1" t="s">
        <v>355</v>
      </c>
      <c r="C416" s="1" t="s">
        <v>41</v>
      </c>
      <c r="D416" s="1" t="s">
        <v>279</v>
      </c>
      <c r="E416" s="1">
        <v>20.513814</v>
      </c>
      <c r="F416" s="1">
        <v>42.49521</v>
      </c>
      <c r="G416" s="1">
        <v>158.57169400000001</v>
      </c>
      <c r="H416" s="1">
        <v>303.2800147392133</v>
      </c>
      <c r="I416" s="1" t="s">
        <v>20</v>
      </c>
    </row>
    <row r="417" spans="1:9" x14ac:dyDescent="0.35">
      <c r="A417" s="1" t="s">
        <v>359</v>
      </c>
      <c r="B417" s="1" t="s">
        <v>355</v>
      </c>
      <c r="C417" s="1" t="s">
        <v>42</v>
      </c>
      <c r="D417" s="1" t="s">
        <v>275</v>
      </c>
      <c r="E417" s="1">
        <v>9116.0297412103901</v>
      </c>
      <c r="F417" s="1">
        <v>13639.91597472946</v>
      </c>
      <c r="G417" s="1">
        <v>18810.413589186359</v>
      </c>
      <c r="H417" s="1">
        <v>24944.38525668197</v>
      </c>
      <c r="I417" s="1" t="s">
        <v>20</v>
      </c>
    </row>
    <row r="418" spans="1:9" x14ac:dyDescent="0.35">
      <c r="A418" s="1" t="s">
        <v>359</v>
      </c>
      <c r="B418" s="1" t="s">
        <v>355</v>
      </c>
      <c r="C418" s="1" t="s">
        <v>42</v>
      </c>
      <c r="D418" s="1" t="s">
        <v>276</v>
      </c>
      <c r="E418" s="1">
        <v>0</v>
      </c>
      <c r="F418" s="1">
        <v>0</v>
      </c>
      <c r="G418" s="1">
        <v>0</v>
      </c>
      <c r="H418" s="1">
        <v>0</v>
      </c>
      <c r="I418" s="1" t="s">
        <v>20</v>
      </c>
    </row>
    <row r="419" spans="1:9" x14ac:dyDescent="0.35">
      <c r="A419" s="1" t="s">
        <v>359</v>
      </c>
      <c r="B419" s="1" t="s">
        <v>355</v>
      </c>
      <c r="C419" s="1" t="s">
        <v>42</v>
      </c>
      <c r="D419" s="1" t="s">
        <v>277</v>
      </c>
      <c r="E419" s="1">
        <v>0</v>
      </c>
      <c r="F419" s="1">
        <v>0</v>
      </c>
      <c r="G419" s="1">
        <v>0</v>
      </c>
      <c r="H419" s="1">
        <v>0</v>
      </c>
      <c r="I419" s="1" t="s">
        <v>20</v>
      </c>
    </row>
    <row r="420" spans="1:9" x14ac:dyDescent="0.35">
      <c r="A420" s="1" t="s">
        <v>359</v>
      </c>
      <c r="B420" s="1" t="s">
        <v>355</v>
      </c>
      <c r="C420" s="1" t="s">
        <v>42</v>
      </c>
      <c r="D420" s="1" t="s">
        <v>278</v>
      </c>
      <c r="E420" s="1">
        <v>1.7871566938771379</v>
      </c>
      <c r="F420" s="1">
        <v>4.684877364316212</v>
      </c>
      <c r="G420" s="1">
        <v>12.31115915318389</v>
      </c>
      <c r="H420" s="1">
        <v>21.732548572781571</v>
      </c>
      <c r="I420" s="1" t="s">
        <v>20</v>
      </c>
    </row>
    <row r="421" spans="1:9" x14ac:dyDescent="0.35">
      <c r="A421" s="1" t="s">
        <v>359</v>
      </c>
      <c r="B421" s="1" t="s">
        <v>355</v>
      </c>
      <c r="C421" s="1" t="s">
        <v>42</v>
      </c>
      <c r="D421" s="1" t="s">
        <v>279</v>
      </c>
      <c r="E421" s="1">
        <v>307.63670994444442</v>
      </c>
      <c r="F421" s="1">
        <v>786.98644633758181</v>
      </c>
      <c r="G421" s="1">
        <v>1117.859856094849</v>
      </c>
      <c r="H421" s="1">
        <v>1556.795424170331</v>
      </c>
      <c r="I421" s="1" t="s">
        <v>20</v>
      </c>
    </row>
    <row r="422" spans="1:9" x14ac:dyDescent="0.35">
      <c r="A422" s="1" t="s">
        <v>359</v>
      </c>
      <c r="B422" s="1" t="s">
        <v>355</v>
      </c>
      <c r="C422" s="1" t="s">
        <v>43</v>
      </c>
      <c r="D422" s="1" t="s">
        <v>275</v>
      </c>
      <c r="E422" s="1">
        <v>5935.7322519999998</v>
      </c>
      <c r="F422" s="1">
        <v>8881.3761543324854</v>
      </c>
      <c r="G422" s="1">
        <v>12248.048962592309</v>
      </c>
      <c r="H422" s="1">
        <v>16242.06987884851</v>
      </c>
      <c r="I422" s="1" t="s">
        <v>20</v>
      </c>
    </row>
    <row r="423" spans="1:9" x14ac:dyDescent="0.35">
      <c r="A423" s="1" t="s">
        <v>359</v>
      </c>
      <c r="B423" s="1" t="s">
        <v>355</v>
      </c>
      <c r="C423" s="1" t="s">
        <v>43</v>
      </c>
      <c r="D423" s="1" t="s">
        <v>276</v>
      </c>
      <c r="E423" s="1">
        <v>0</v>
      </c>
      <c r="F423" s="1">
        <v>0</v>
      </c>
      <c r="G423" s="1">
        <v>0</v>
      </c>
      <c r="H423" s="1">
        <v>0</v>
      </c>
      <c r="I423" s="1" t="s">
        <v>20</v>
      </c>
    </row>
    <row r="424" spans="1:9" x14ac:dyDescent="0.35">
      <c r="A424" s="1" t="s">
        <v>359</v>
      </c>
      <c r="B424" s="1" t="s">
        <v>355</v>
      </c>
      <c r="C424" s="1" t="s">
        <v>43</v>
      </c>
      <c r="D424" s="1" t="s">
        <v>277</v>
      </c>
      <c r="E424" s="1">
        <v>0</v>
      </c>
      <c r="F424" s="1">
        <v>0</v>
      </c>
      <c r="G424" s="1">
        <v>0</v>
      </c>
      <c r="H424" s="1">
        <v>0</v>
      </c>
      <c r="I424" s="1" t="s">
        <v>20</v>
      </c>
    </row>
    <row r="425" spans="1:9" x14ac:dyDescent="0.35">
      <c r="A425" s="1" t="s">
        <v>359</v>
      </c>
      <c r="B425" s="1" t="s">
        <v>355</v>
      </c>
      <c r="C425" s="1" t="s">
        <v>43</v>
      </c>
      <c r="D425" s="1" t="s">
        <v>278</v>
      </c>
      <c r="E425" s="1">
        <v>0</v>
      </c>
      <c r="F425" s="1">
        <v>0</v>
      </c>
      <c r="G425" s="1">
        <v>0</v>
      </c>
      <c r="H425" s="1">
        <v>0</v>
      </c>
      <c r="I425" s="1" t="s">
        <v>20</v>
      </c>
    </row>
    <row r="426" spans="1:9" x14ac:dyDescent="0.35">
      <c r="A426" s="1" t="s">
        <v>359</v>
      </c>
      <c r="B426" s="1" t="s">
        <v>355</v>
      </c>
      <c r="C426" s="1" t="s">
        <v>43</v>
      </c>
      <c r="D426" s="1" t="s">
        <v>279</v>
      </c>
      <c r="E426" s="1">
        <v>38.267747999999997</v>
      </c>
      <c r="F426" s="1">
        <v>46.2522109266</v>
      </c>
      <c r="G426" s="1">
        <v>183.64199632739999</v>
      </c>
      <c r="H426" s="1">
        <v>529.93315160999998</v>
      </c>
      <c r="I426" s="1" t="s">
        <v>20</v>
      </c>
    </row>
    <row r="427" spans="1:9" x14ac:dyDescent="0.35">
      <c r="A427" s="1" t="s">
        <v>359</v>
      </c>
      <c r="B427" s="1" t="s">
        <v>355</v>
      </c>
      <c r="C427" s="1" t="s">
        <v>22</v>
      </c>
      <c r="D427" s="1" t="s">
        <v>275</v>
      </c>
      <c r="E427" s="1">
        <v>2876043.39897</v>
      </c>
      <c r="F427" s="1">
        <v>4303297.7529993728</v>
      </c>
      <c r="G427" s="1">
        <v>5934553.4592224676</v>
      </c>
      <c r="H427" s="1">
        <v>7869778.4666638495</v>
      </c>
      <c r="I427" s="1" t="s">
        <v>20</v>
      </c>
    </row>
    <row r="428" spans="1:9" x14ac:dyDescent="0.35">
      <c r="A428" s="1" t="s">
        <v>359</v>
      </c>
      <c r="B428" s="1" t="s">
        <v>355</v>
      </c>
      <c r="C428" s="1" t="s">
        <v>22</v>
      </c>
      <c r="D428" s="1" t="s">
        <v>276</v>
      </c>
      <c r="E428" s="1">
        <v>0</v>
      </c>
      <c r="F428" s="1">
        <v>1132.5</v>
      </c>
      <c r="G428" s="1">
        <v>4903.6400000000003</v>
      </c>
      <c r="H428" s="1">
        <v>6136.79</v>
      </c>
      <c r="I428" s="1" t="s">
        <v>20</v>
      </c>
    </row>
    <row r="429" spans="1:9" x14ac:dyDescent="0.35">
      <c r="A429" s="1" t="s">
        <v>359</v>
      </c>
      <c r="B429" s="1" t="s">
        <v>355</v>
      </c>
      <c r="C429" s="1" t="s">
        <v>22</v>
      </c>
      <c r="D429" s="1" t="s">
        <v>277</v>
      </c>
      <c r="E429" s="1">
        <v>0</v>
      </c>
      <c r="F429" s="1">
        <v>0</v>
      </c>
      <c r="G429" s="1">
        <v>0</v>
      </c>
      <c r="H429" s="1">
        <v>0</v>
      </c>
      <c r="I429" s="1" t="s">
        <v>20</v>
      </c>
    </row>
    <row r="430" spans="1:9" x14ac:dyDescent="0.35">
      <c r="A430" s="1" t="s">
        <v>359</v>
      </c>
      <c r="B430" s="1" t="s">
        <v>355</v>
      </c>
      <c r="C430" s="1" t="s">
        <v>22</v>
      </c>
      <c r="D430" s="1" t="s">
        <v>278</v>
      </c>
      <c r="E430" s="1">
        <v>0</v>
      </c>
      <c r="F430" s="1">
        <v>0</v>
      </c>
      <c r="G430" s="1">
        <v>0</v>
      </c>
      <c r="H430" s="1">
        <v>0</v>
      </c>
      <c r="I430" s="1" t="s">
        <v>20</v>
      </c>
    </row>
    <row r="431" spans="1:9" x14ac:dyDescent="0.35">
      <c r="A431" s="1" t="s">
        <v>359</v>
      </c>
      <c r="B431" s="1" t="s">
        <v>355</v>
      </c>
      <c r="C431" s="1" t="s">
        <v>22</v>
      </c>
      <c r="D431" s="1" t="s">
        <v>279</v>
      </c>
      <c r="E431" s="1">
        <v>123956.60103000001</v>
      </c>
      <c r="F431" s="1">
        <v>54028.072619319988</v>
      </c>
      <c r="G431" s="1">
        <v>249007.08452542909</v>
      </c>
      <c r="H431" s="1">
        <v>590537.76606638497</v>
      </c>
      <c r="I431" s="1" t="s">
        <v>20</v>
      </c>
    </row>
    <row r="432" spans="1:9" x14ac:dyDescent="0.35">
      <c r="A432" s="1" t="s">
        <v>359</v>
      </c>
      <c r="B432" s="1" t="s">
        <v>355</v>
      </c>
      <c r="C432" s="1" t="s">
        <v>44</v>
      </c>
      <c r="D432" s="1" t="s">
        <v>275</v>
      </c>
      <c r="E432" s="1">
        <v>22914.455729500001</v>
      </c>
      <c r="F432" s="1">
        <v>34285.896341924272</v>
      </c>
      <c r="G432" s="1">
        <v>47282.687933153407</v>
      </c>
      <c r="H432" s="1">
        <v>62701.310536525132</v>
      </c>
      <c r="I432" s="1" t="s">
        <v>20</v>
      </c>
    </row>
    <row r="433" spans="1:9" x14ac:dyDescent="0.35">
      <c r="A433" s="1" t="s">
        <v>359</v>
      </c>
      <c r="B433" s="1" t="s">
        <v>355</v>
      </c>
      <c r="C433" s="1" t="s">
        <v>44</v>
      </c>
      <c r="D433" s="1" t="s">
        <v>276</v>
      </c>
      <c r="E433" s="1">
        <v>0</v>
      </c>
      <c r="F433" s="1">
        <v>0</v>
      </c>
      <c r="G433" s="1">
        <v>0</v>
      </c>
      <c r="H433" s="1">
        <v>0</v>
      </c>
      <c r="I433" s="1" t="s">
        <v>20</v>
      </c>
    </row>
    <row r="434" spans="1:9" x14ac:dyDescent="0.35">
      <c r="A434" s="1" t="s">
        <v>359</v>
      </c>
      <c r="B434" s="1" t="s">
        <v>355</v>
      </c>
      <c r="C434" s="1" t="s">
        <v>44</v>
      </c>
      <c r="D434" s="1" t="s">
        <v>277</v>
      </c>
      <c r="E434" s="1">
        <v>0</v>
      </c>
      <c r="F434" s="1">
        <v>0</v>
      </c>
      <c r="G434" s="1">
        <v>0</v>
      </c>
      <c r="H434" s="1">
        <v>0</v>
      </c>
      <c r="I434" s="1" t="s">
        <v>20</v>
      </c>
    </row>
    <row r="435" spans="1:9" x14ac:dyDescent="0.35">
      <c r="A435" s="1" t="s">
        <v>359</v>
      </c>
      <c r="B435" s="1" t="s">
        <v>355</v>
      </c>
      <c r="C435" s="1" t="s">
        <v>44</v>
      </c>
      <c r="D435" s="1" t="s">
        <v>278</v>
      </c>
      <c r="E435" s="1">
        <v>0</v>
      </c>
      <c r="F435" s="1">
        <v>0</v>
      </c>
      <c r="G435" s="1">
        <v>0</v>
      </c>
      <c r="H435" s="1">
        <v>0</v>
      </c>
      <c r="I435" s="1" t="s">
        <v>20</v>
      </c>
    </row>
    <row r="436" spans="1:9" x14ac:dyDescent="0.35">
      <c r="A436" s="1" t="s">
        <v>359</v>
      </c>
      <c r="B436" s="1" t="s">
        <v>355</v>
      </c>
      <c r="C436" s="1" t="s">
        <v>44</v>
      </c>
      <c r="D436" s="1" t="s">
        <v>279</v>
      </c>
      <c r="E436" s="1">
        <v>585.54427050000004</v>
      </c>
      <c r="F436" s="1">
        <v>380.99185153200011</v>
      </c>
      <c r="G436" s="1">
        <v>1244.0312108124001</v>
      </c>
      <c r="H436" s="1">
        <v>2905.8734613059992</v>
      </c>
      <c r="I436" s="1" t="s">
        <v>20</v>
      </c>
    </row>
    <row r="437" spans="1:9" x14ac:dyDescent="0.35">
      <c r="A437" s="1" t="s">
        <v>359</v>
      </c>
      <c r="B437" s="1" t="s">
        <v>355</v>
      </c>
      <c r="C437" s="1" t="s">
        <v>45</v>
      </c>
      <c r="D437" s="1" t="s">
        <v>275</v>
      </c>
      <c r="E437" s="1">
        <v>1403.266352764487</v>
      </c>
      <c r="F437" s="1">
        <v>2099.6459736573102</v>
      </c>
      <c r="G437" s="1">
        <v>2895.5610304738138</v>
      </c>
      <c r="H437" s="1">
        <v>3839.7874419888321</v>
      </c>
      <c r="I437" s="1" t="s">
        <v>20</v>
      </c>
    </row>
    <row r="438" spans="1:9" x14ac:dyDescent="0.35">
      <c r="A438" s="1" t="s">
        <v>359</v>
      </c>
      <c r="B438" s="1" t="s">
        <v>355</v>
      </c>
      <c r="C438" s="1" t="s">
        <v>45</v>
      </c>
      <c r="D438" s="1" t="s">
        <v>276</v>
      </c>
      <c r="E438" s="1">
        <v>0</v>
      </c>
      <c r="F438" s="1">
        <v>0</v>
      </c>
      <c r="G438" s="1">
        <v>0</v>
      </c>
      <c r="H438" s="1">
        <v>0</v>
      </c>
      <c r="I438" s="1" t="s">
        <v>20</v>
      </c>
    </row>
    <row r="439" spans="1:9" x14ac:dyDescent="0.35">
      <c r="A439" s="1" t="s">
        <v>359</v>
      </c>
      <c r="B439" s="1" t="s">
        <v>355</v>
      </c>
      <c r="C439" s="1" t="s">
        <v>45</v>
      </c>
      <c r="D439" s="1" t="s">
        <v>277</v>
      </c>
      <c r="E439" s="1">
        <v>0</v>
      </c>
      <c r="F439" s="1">
        <v>0</v>
      </c>
      <c r="G439" s="1">
        <v>0</v>
      </c>
      <c r="H439" s="1">
        <v>0</v>
      </c>
      <c r="I439" s="1" t="s">
        <v>20</v>
      </c>
    </row>
    <row r="440" spans="1:9" x14ac:dyDescent="0.35">
      <c r="A440" s="1" t="s">
        <v>359</v>
      </c>
      <c r="B440" s="1" t="s">
        <v>355</v>
      </c>
      <c r="C440" s="1" t="s">
        <v>45</v>
      </c>
      <c r="D440" s="1" t="s">
        <v>278</v>
      </c>
      <c r="E440" s="1">
        <v>0</v>
      </c>
      <c r="F440" s="1">
        <v>0</v>
      </c>
      <c r="G440" s="1">
        <v>0</v>
      </c>
      <c r="H440" s="1">
        <v>0</v>
      </c>
      <c r="I440" s="1" t="s">
        <v>20</v>
      </c>
    </row>
    <row r="441" spans="1:9" x14ac:dyDescent="0.35">
      <c r="A441" s="1" t="s">
        <v>359</v>
      </c>
      <c r="B441" s="1" t="s">
        <v>355</v>
      </c>
      <c r="C441" s="1" t="s">
        <v>45</v>
      </c>
      <c r="D441" s="1" t="s">
        <v>279</v>
      </c>
      <c r="E441" s="1">
        <v>0</v>
      </c>
      <c r="F441" s="1">
        <v>0</v>
      </c>
      <c r="G441" s="1">
        <v>49.619520000000001</v>
      </c>
      <c r="H441" s="1">
        <v>70.274304000000015</v>
      </c>
      <c r="I441" s="1" t="s">
        <v>20</v>
      </c>
    </row>
    <row r="442" spans="1:9" x14ac:dyDescent="0.35">
      <c r="A442" s="1" t="s">
        <v>359</v>
      </c>
      <c r="B442" s="1" t="s">
        <v>355</v>
      </c>
      <c r="C442" s="1" t="s">
        <v>46</v>
      </c>
      <c r="D442" s="1" t="s">
        <v>275</v>
      </c>
      <c r="E442" s="1">
        <v>418.32156379063213</v>
      </c>
      <c r="F442" s="1">
        <v>625.9162313531516</v>
      </c>
      <c r="G442" s="1">
        <v>863.18297017010468</v>
      </c>
      <c r="H442" s="1">
        <v>1144.662154972928</v>
      </c>
      <c r="I442" s="1" t="s">
        <v>20</v>
      </c>
    </row>
    <row r="443" spans="1:9" x14ac:dyDescent="0.35">
      <c r="A443" s="1" t="s">
        <v>359</v>
      </c>
      <c r="B443" s="1" t="s">
        <v>355</v>
      </c>
      <c r="C443" s="1" t="s">
        <v>46</v>
      </c>
      <c r="D443" s="1" t="s">
        <v>276</v>
      </c>
      <c r="E443" s="1">
        <v>0</v>
      </c>
      <c r="F443" s="1">
        <v>0</v>
      </c>
      <c r="G443" s="1">
        <v>0</v>
      </c>
      <c r="H443" s="1">
        <v>0</v>
      </c>
      <c r="I443" s="1" t="s">
        <v>20</v>
      </c>
    </row>
    <row r="444" spans="1:9" x14ac:dyDescent="0.35">
      <c r="A444" s="1" t="s">
        <v>359</v>
      </c>
      <c r="B444" s="1" t="s">
        <v>355</v>
      </c>
      <c r="C444" s="1" t="s">
        <v>46</v>
      </c>
      <c r="D444" s="1" t="s">
        <v>277</v>
      </c>
      <c r="E444" s="1">
        <v>0</v>
      </c>
      <c r="F444" s="1">
        <v>0</v>
      </c>
      <c r="G444" s="1">
        <v>0</v>
      </c>
      <c r="H444" s="1">
        <v>0</v>
      </c>
      <c r="I444" s="1" t="s">
        <v>20</v>
      </c>
    </row>
    <row r="445" spans="1:9" x14ac:dyDescent="0.35">
      <c r="A445" s="1" t="s">
        <v>359</v>
      </c>
      <c r="B445" s="1" t="s">
        <v>355</v>
      </c>
      <c r="C445" s="1" t="s">
        <v>46</v>
      </c>
      <c r="D445" s="1" t="s">
        <v>278</v>
      </c>
      <c r="E445" s="1">
        <v>0</v>
      </c>
      <c r="F445" s="1">
        <v>0</v>
      </c>
      <c r="G445" s="1">
        <v>0</v>
      </c>
      <c r="H445" s="1">
        <v>0</v>
      </c>
      <c r="I445" s="1" t="s">
        <v>20</v>
      </c>
    </row>
    <row r="446" spans="1:9" x14ac:dyDescent="0.35">
      <c r="A446" s="1" t="s">
        <v>359</v>
      </c>
      <c r="B446" s="1" t="s">
        <v>355</v>
      </c>
      <c r="C446" s="1" t="s">
        <v>46</v>
      </c>
      <c r="D446" s="1" t="s">
        <v>279</v>
      </c>
      <c r="E446" s="1">
        <v>40.56618240000001</v>
      </c>
      <c r="F446" s="1">
        <v>38.115484300079991</v>
      </c>
      <c r="G446" s="1">
        <v>155.47705129511999</v>
      </c>
      <c r="H446" s="1">
        <v>434.14952882400001</v>
      </c>
      <c r="I446" s="1" t="s">
        <v>20</v>
      </c>
    </row>
    <row r="447" spans="1:9" x14ac:dyDescent="0.35">
      <c r="A447" s="1" t="s">
        <v>359</v>
      </c>
      <c r="B447" s="1" t="s">
        <v>355</v>
      </c>
      <c r="C447" s="1" t="s">
        <v>47</v>
      </c>
      <c r="D447" s="1" t="s">
        <v>275</v>
      </c>
      <c r="E447" s="1">
        <v>253.03006772049551</v>
      </c>
      <c r="F447" s="1">
        <v>378.59780636580211</v>
      </c>
      <c r="G447" s="1">
        <v>522.11328390097958</v>
      </c>
      <c r="H447" s="1">
        <v>692.37153343318607</v>
      </c>
      <c r="I447" s="1" t="s">
        <v>20</v>
      </c>
    </row>
    <row r="448" spans="1:9" x14ac:dyDescent="0.35">
      <c r="A448" s="1" t="s">
        <v>359</v>
      </c>
      <c r="B448" s="1" t="s">
        <v>355</v>
      </c>
      <c r="C448" s="1" t="s">
        <v>47</v>
      </c>
      <c r="D448" s="1" t="s">
        <v>276</v>
      </c>
      <c r="E448" s="1">
        <v>0</v>
      </c>
      <c r="F448" s="1">
        <v>0</v>
      </c>
      <c r="G448" s="1">
        <v>0</v>
      </c>
      <c r="H448" s="1">
        <v>0</v>
      </c>
      <c r="I448" s="1" t="s">
        <v>20</v>
      </c>
    </row>
    <row r="449" spans="1:9" x14ac:dyDescent="0.35">
      <c r="A449" s="1" t="s">
        <v>359</v>
      </c>
      <c r="B449" s="1" t="s">
        <v>355</v>
      </c>
      <c r="C449" s="1" t="s">
        <v>47</v>
      </c>
      <c r="D449" s="1" t="s">
        <v>277</v>
      </c>
      <c r="E449" s="1">
        <v>0</v>
      </c>
      <c r="F449" s="1">
        <v>0</v>
      </c>
      <c r="G449" s="1">
        <v>0</v>
      </c>
      <c r="H449" s="1">
        <v>0</v>
      </c>
      <c r="I449" s="1" t="s">
        <v>20</v>
      </c>
    </row>
    <row r="450" spans="1:9" x14ac:dyDescent="0.35">
      <c r="A450" s="1" t="s">
        <v>359</v>
      </c>
      <c r="B450" s="1" t="s">
        <v>355</v>
      </c>
      <c r="C450" s="1" t="s">
        <v>47</v>
      </c>
      <c r="D450" s="1" t="s">
        <v>278</v>
      </c>
      <c r="E450" s="1">
        <v>0</v>
      </c>
      <c r="F450" s="1">
        <v>0</v>
      </c>
      <c r="G450" s="1">
        <v>0</v>
      </c>
      <c r="H450" s="1">
        <v>0</v>
      </c>
      <c r="I450" s="1" t="s">
        <v>20</v>
      </c>
    </row>
    <row r="451" spans="1:9" x14ac:dyDescent="0.35">
      <c r="A451" s="1" t="s">
        <v>359</v>
      </c>
      <c r="B451" s="1" t="s">
        <v>355</v>
      </c>
      <c r="C451" s="1" t="s">
        <v>47</v>
      </c>
      <c r="D451" s="1" t="s">
        <v>279</v>
      </c>
      <c r="E451" s="1">
        <v>60.783313873015857</v>
      </c>
      <c r="F451" s="1">
        <v>160.30029809798449</v>
      </c>
      <c r="G451" s="1">
        <v>227.9093391332311</v>
      </c>
      <c r="H451" s="1">
        <v>318.31457632808599</v>
      </c>
      <c r="I451" s="1" t="s">
        <v>20</v>
      </c>
    </row>
    <row r="452" spans="1:9" x14ac:dyDescent="0.35">
      <c r="A452" s="1" t="s">
        <v>359</v>
      </c>
      <c r="B452" s="1" t="s">
        <v>355</v>
      </c>
      <c r="C452" s="1" t="s">
        <v>48</v>
      </c>
      <c r="D452" s="1" t="s">
        <v>275</v>
      </c>
      <c r="E452" s="1">
        <v>81971.997200020123</v>
      </c>
      <c r="F452" s="1">
        <v>122651.1086328002</v>
      </c>
      <c r="G452" s="1">
        <v>169144.5962592125</v>
      </c>
      <c r="H452" s="1">
        <v>224301.7120900118</v>
      </c>
      <c r="I452" s="1" t="s">
        <v>20</v>
      </c>
    </row>
    <row r="453" spans="1:9" x14ac:dyDescent="0.35">
      <c r="A453" s="1" t="s">
        <v>359</v>
      </c>
      <c r="B453" s="1" t="s">
        <v>355</v>
      </c>
      <c r="C453" s="1" t="s">
        <v>48</v>
      </c>
      <c r="D453" s="1" t="s">
        <v>276</v>
      </c>
      <c r="E453" s="1">
        <v>0</v>
      </c>
      <c r="F453" s="1">
        <v>0</v>
      </c>
      <c r="G453" s="1">
        <v>0</v>
      </c>
      <c r="H453" s="1">
        <v>0</v>
      </c>
      <c r="I453" s="1" t="s">
        <v>20</v>
      </c>
    </row>
    <row r="454" spans="1:9" x14ac:dyDescent="0.35">
      <c r="A454" s="1" t="s">
        <v>359</v>
      </c>
      <c r="B454" s="1" t="s">
        <v>355</v>
      </c>
      <c r="C454" s="1" t="s">
        <v>48</v>
      </c>
      <c r="D454" s="1" t="s">
        <v>277</v>
      </c>
      <c r="E454" s="1">
        <v>0</v>
      </c>
      <c r="F454" s="1">
        <v>0</v>
      </c>
      <c r="G454" s="1">
        <v>0</v>
      </c>
      <c r="H454" s="1">
        <v>0</v>
      </c>
      <c r="I454" s="1" t="s">
        <v>20</v>
      </c>
    </row>
    <row r="455" spans="1:9" x14ac:dyDescent="0.35">
      <c r="A455" s="1" t="s">
        <v>359</v>
      </c>
      <c r="B455" s="1" t="s">
        <v>355</v>
      </c>
      <c r="C455" s="1" t="s">
        <v>48</v>
      </c>
      <c r="D455" s="1" t="s">
        <v>278</v>
      </c>
      <c r="E455" s="1">
        <v>0</v>
      </c>
      <c r="F455" s="1">
        <v>0</v>
      </c>
      <c r="G455" s="1">
        <v>0</v>
      </c>
      <c r="H455" s="1">
        <v>0</v>
      </c>
      <c r="I455" s="1" t="s">
        <v>20</v>
      </c>
    </row>
    <row r="456" spans="1:9" x14ac:dyDescent="0.35">
      <c r="A456" s="1" t="s">
        <v>359</v>
      </c>
      <c r="B456" s="1" t="s">
        <v>355</v>
      </c>
      <c r="C456" s="1" t="s">
        <v>48</v>
      </c>
      <c r="D456" s="1" t="s">
        <v>279</v>
      </c>
      <c r="E456" s="1">
        <v>9899.3826349999999</v>
      </c>
      <c r="F456" s="1">
        <v>4621.0699182959997</v>
      </c>
      <c r="G456" s="1">
        <v>20735.123528830001</v>
      </c>
      <c r="H456" s="1">
        <v>49844.53299195</v>
      </c>
      <c r="I456" s="1" t="s">
        <v>20</v>
      </c>
    </row>
    <row r="457" spans="1:9" x14ac:dyDescent="0.35">
      <c r="A457" s="1" t="s">
        <v>359</v>
      </c>
      <c r="B457" s="1" t="s">
        <v>355</v>
      </c>
      <c r="C457" s="1" t="s">
        <v>49</v>
      </c>
      <c r="D457" s="1" t="s">
        <v>275</v>
      </c>
      <c r="E457" s="1">
        <v>304003.61377178389</v>
      </c>
      <c r="F457" s="1">
        <v>454867.29042973422</v>
      </c>
      <c r="G457" s="1">
        <v>627294.32329553307</v>
      </c>
      <c r="H457" s="1">
        <v>831851.52710351511</v>
      </c>
      <c r="I457" s="1" t="s">
        <v>20</v>
      </c>
    </row>
    <row r="458" spans="1:9" x14ac:dyDescent="0.35">
      <c r="A458" s="1" t="s">
        <v>359</v>
      </c>
      <c r="B458" s="1" t="s">
        <v>355</v>
      </c>
      <c r="C458" s="1" t="s">
        <v>49</v>
      </c>
      <c r="D458" s="1" t="s">
        <v>276</v>
      </c>
      <c r="E458" s="1">
        <v>0</v>
      </c>
      <c r="F458" s="1">
        <v>0</v>
      </c>
      <c r="G458" s="1">
        <v>0</v>
      </c>
      <c r="H458" s="1">
        <v>0</v>
      </c>
      <c r="I458" s="1" t="s">
        <v>20</v>
      </c>
    </row>
    <row r="459" spans="1:9" x14ac:dyDescent="0.35">
      <c r="A459" s="1" t="s">
        <v>359</v>
      </c>
      <c r="B459" s="1" t="s">
        <v>355</v>
      </c>
      <c r="C459" s="1" t="s">
        <v>49</v>
      </c>
      <c r="D459" s="1" t="s">
        <v>277</v>
      </c>
      <c r="E459" s="1">
        <v>0</v>
      </c>
      <c r="F459" s="1">
        <v>0</v>
      </c>
      <c r="G459" s="1">
        <v>0</v>
      </c>
      <c r="H459" s="1">
        <v>0</v>
      </c>
      <c r="I459" s="1" t="s">
        <v>20</v>
      </c>
    </row>
    <row r="460" spans="1:9" x14ac:dyDescent="0.35">
      <c r="A460" s="1" t="s">
        <v>359</v>
      </c>
      <c r="B460" s="1" t="s">
        <v>355</v>
      </c>
      <c r="C460" s="1" t="s">
        <v>49</v>
      </c>
      <c r="D460" s="1" t="s">
        <v>278</v>
      </c>
      <c r="E460" s="1">
        <v>0</v>
      </c>
      <c r="F460" s="1">
        <v>0</v>
      </c>
      <c r="G460" s="1">
        <v>0</v>
      </c>
      <c r="H460" s="1">
        <v>0</v>
      </c>
      <c r="I460" s="1" t="s">
        <v>20</v>
      </c>
    </row>
    <row r="461" spans="1:9" x14ac:dyDescent="0.35">
      <c r="A461" s="1" t="s">
        <v>359</v>
      </c>
      <c r="B461" s="1" t="s">
        <v>355</v>
      </c>
      <c r="C461" s="1" t="s">
        <v>49</v>
      </c>
      <c r="D461" s="1" t="s">
        <v>279</v>
      </c>
      <c r="E461" s="1">
        <v>51.284535000000012</v>
      </c>
      <c r="F461" s="1">
        <v>106.23802499999999</v>
      </c>
      <c r="G461" s="1">
        <v>148.33163500000001</v>
      </c>
      <c r="H461" s="1">
        <v>310.8277700000001</v>
      </c>
      <c r="I461" s="1" t="s">
        <v>20</v>
      </c>
    </row>
    <row r="462" spans="1:9" x14ac:dyDescent="0.35">
      <c r="A462" s="1" t="s">
        <v>359</v>
      </c>
      <c r="B462" s="1" t="s">
        <v>355</v>
      </c>
      <c r="C462" s="1" t="s">
        <v>23</v>
      </c>
      <c r="D462" s="1" t="s">
        <v>275</v>
      </c>
      <c r="E462" s="1">
        <v>104969.22927900001</v>
      </c>
      <c r="F462" s="1">
        <v>157060.85960043909</v>
      </c>
      <c r="G462" s="1">
        <v>216598.08852422109</v>
      </c>
      <c r="H462" s="1">
        <v>287229.5253048063</v>
      </c>
      <c r="I462" s="1" t="s">
        <v>20</v>
      </c>
    </row>
    <row r="463" spans="1:9" x14ac:dyDescent="0.35">
      <c r="A463" s="1" t="s">
        <v>359</v>
      </c>
      <c r="B463" s="1" t="s">
        <v>355</v>
      </c>
      <c r="C463" s="1" t="s">
        <v>23</v>
      </c>
      <c r="D463" s="1" t="s">
        <v>276</v>
      </c>
      <c r="E463" s="1">
        <v>0</v>
      </c>
      <c r="F463" s="1">
        <v>15377.2</v>
      </c>
      <c r="G463" s="1">
        <v>220605</v>
      </c>
      <c r="H463" s="1">
        <v>232960</v>
      </c>
      <c r="I463" s="1" t="s">
        <v>20</v>
      </c>
    </row>
    <row r="464" spans="1:9" x14ac:dyDescent="0.35">
      <c r="A464" s="1" t="s">
        <v>359</v>
      </c>
      <c r="B464" s="1" t="s">
        <v>355</v>
      </c>
      <c r="C464" s="1" t="s">
        <v>23</v>
      </c>
      <c r="D464" s="1" t="s">
        <v>277</v>
      </c>
      <c r="E464" s="1">
        <v>0</v>
      </c>
      <c r="F464" s="1">
        <v>0</v>
      </c>
      <c r="G464" s="1">
        <v>0</v>
      </c>
      <c r="H464" s="1">
        <v>0</v>
      </c>
      <c r="I464" s="1" t="s">
        <v>20</v>
      </c>
    </row>
    <row r="465" spans="1:9" x14ac:dyDescent="0.35">
      <c r="A465" s="1" t="s">
        <v>359</v>
      </c>
      <c r="B465" s="1" t="s">
        <v>355</v>
      </c>
      <c r="C465" s="1" t="s">
        <v>23</v>
      </c>
      <c r="D465" s="1" t="s">
        <v>278</v>
      </c>
      <c r="E465" s="1">
        <v>0</v>
      </c>
      <c r="F465" s="1">
        <v>0</v>
      </c>
      <c r="G465" s="1">
        <v>0</v>
      </c>
      <c r="H465" s="1">
        <v>0</v>
      </c>
      <c r="I465" s="1" t="s">
        <v>20</v>
      </c>
    </row>
    <row r="466" spans="1:9" x14ac:dyDescent="0.35">
      <c r="A466" s="1" t="s">
        <v>359</v>
      </c>
      <c r="B466" s="1" t="s">
        <v>355</v>
      </c>
      <c r="C466" s="1" t="s">
        <v>23</v>
      </c>
      <c r="D466" s="1" t="s">
        <v>279</v>
      </c>
      <c r="E466" s="1">
        <v>30.770721000000009</v>
      </c>
      <c r="F466" s="1">
        <v>63.742814999999993</v>
      </c>
      <c r="G466" s="1">
        <v>88.998981000000001</v>
      </c>
      <c r="H466" s="1">
        <v>186.4966620000001</v>
      </c>
      <c r="I466" s="1" t="s">
        <v>20</v>
      </c>
    </row>
    <row r="467" spans="1:9" x14ac:dyDescent="0.35">
      <c r="A467" s="1" t="s">
        <v>359</v>
      </c>
      <c r="B467" s="1" t="s">
        <v>355</v>
      </c>
      <c r="C467" s="1" t="s">
        <v>50</v>
      </c>
      <c r="D467" s="1" t="s">
        <v>275</v>
      </c>
      <c r="E467" s="1">
        <v>5724.8001665869078</v>
      </c>
      <c r="F467" s="1">
        <v>8565.7677147940867</v>
      </c>
      <c r="G467" s="1">
        <v>11812.80249252945</v>
      </c>
      <c r="H467" s="1">
        <v>15664.891946030481</v>
      </c>
      <c r="I467" s="1" t="s">
        <v>20</v>
      </c>
    </row>
    <row r="468" spans="1:9" x14ac:dyDescent="0.35">
      <c r="A468" s="1" t="s">
        <v>359</v>
      </c>
      <c r="B468" s="1" t="s">
        <v>355</v>
      </c>
      <c r="C468" s="1" t="s">
        <v>50</v>
      </c>
      <c r="D468" s="1" t="s">
        <v>276</v>
      </c>
      <c r="E468" s="1">
        <v>0</v>
      </c>
      <c r="F468" s="1">
        <v>0</v>
      </c>
      <c r="G468" s="1">
        <v>0</v>
      </c>
      <c r="H468" s="1">
        <v>0</v>
      </c>
      <c r="I468" s="1" t="s">
        <v>20</v>
      </c>
    </row>
    <row r="469" spans="1:9" x14ac:dyDescent="0.35">
      <c r="A469" s="1" t="s">
        <v>359</v>
      </c>
      <c r="B469" s="1" t="s">
        <v>355</v>
      </c>
      <c r="C469" s="1" t="s">
        <v>50</v>
      </c>
      <c r="D469" s="1" t="s">
        <v>277</v>
      </c>
      <c r="E469" s="1">
        <v>0</v>
      </c>
      <c r="F469" s="1">
        <v>0</v>
      </c>
      <c r="G469" s="1">
        <v>0</v>
      </c>
      <c r="H469" s="1">
        <v>0</v>
      </c>
      <c r="I469" s="1" t="s">
        <v>20</v>
      </c>
    </row>
    <row r="470" spans="1:9" x14ac:dyDescent="0.35">
      <c r="A470" s="1" t="s">
        <v>359</v>
      </c>
      <c r="B470" s="1" t="s">
        <v>355</v>
      </c>
      <c r="C470" s="1" t="s">
        <v>50</v>
      </c>
      <c r="D470" s="1" t="s">
        <v>278</v>
      </c>
      <c r="E470" s="1">
        <v>0</v>
      </c>
      <c r="F470" s="1">
        <v>0</v>
      </c>
      <c r="G470" s="1">
        <v>0</v>
      </c>
      <c r="H470" s="1">
        <v>0</v>
      </c>
      <c r="I470" s="1" t="s">
        <v>20</v>
      </c>
    </row>
    <row r="471" spans="1:9" x14ac:dyDescent="0.35">
      <c r="A471" s="1" t="s">
        <v>359</v>
      </c>
      <c r="B471" s="1" t="s">
        <v>355</v>
      </c>
      <c r="C471" s="1" t="s">
        <v>50</v>
      </c>
      <c r="D471" s="1" t="s">
        <v>279</v>
      </c>
      <c r="E471" s="1">
        <v>10.256907</v>
      </c>
      <c r="F471" s="1">
        <v>21.247605</v>
      </c>
      <c r="G471" s="1">
        <v>29.666326999999999</v>
      </c>
      <c r="H471" s="1">
        <v>62.165554000000022</v>
      </c>
      <c r="I471" s="1" t="s">
        <v>20</v>
      </c>
    </row>
    <row r="472" spans="1:9" x14ac:dyDescent="0.35">
      <c r="A472" s="1" t="s">
        <v>359</v>
      </c>
      <c r="B472" s="1" t="s">
        <v>355</v>
      </c>
      <c r="C472" s="1" t="s">
        <v>1</v>
      </c>
      <c r="D472" s="1" t="s">
        <v>275</v>
      </c>
      <c r="E472" s="1">
        <v>11453040.05935229</v>
      </c>
      <c r="F472" s="1">
        <v>20370000</v>
      </c>
      <c r="G472" s="1">
        <v>23990000</v>
      </c>
      <c r="H472" s="1">
        <v>27790000</v>
      </c>
      <c r="I472" s="1" t="s">
        <v>20</v>
      </c>
    </row>
    <row r="473" spans="1:9" x14ac:dyDescent="0.35">
      <c r="A473" s="1" t="s">
        <v>359</v>
      </c>
      <c r="B473" s="1" t="s">
        <v>355</v>
      </c>
      <c r="C473" s="1" t="s">
        <v>1</v>
      </c>
      <c r="D473" s="1" t="s">
        <v>276</v>
      </c>
      <c r="E473" s="1">
        <v>0</v>
      </c>
      <c r="F473" s="1">
        <v>0</v>
      </c>
      <c r="G473" s="1">
        <v>0</v>
      </c>
      <c r="H473" s="1">
        <v>0</v>
      </c>
      <c r="I473" s="1" t="s">
        <v>20</v>
      </c>
    </row>
    <row r="474" spans="1:9" x14ac:dyDescent="0.35">
      <c r="A474" s="1" t="s">
        <v>359</v>
      </c>
      <c r="B474" s="1" t="s">
        <v>355</v>
      </c>
      <c r="C474" s="1" t="s">
        <v>1</v>
      </c>
      <c r="D474" s="1" t="s">
        <v>277</v>
      </c>
      <c r="E474" s="1">
        <v>0</v>
      </c>
      <c r="F474" s="1">
        <v>0</v>
      </c>
      <c r="G474" s="1">
        <v>0</v>
      </c>
      <c r="H474" s="1">
        <v>0</v>
      </c>
      <c r="I474" s="1" t="s">
        <v>20</v>
      </c>
    </row>
    <row r="475" spans="1:9" x14ac:dyDescent="0.35">
      <c r="A475" s="1" t="s">
        <v>359</v>
      </c>
      <c r="B475" s="1" t="s">
        <v>355</v>
      </c>
      <c r="C475" s="1" t="s">
        <v>1</v>
      </c>
      <c r="D475" s="1" t="s">
        <v>278</v>
      </c>
      <c r="E475" s="1">
        <v>8829.8074399520592</v>
      </c>
      <c r="F475" s="1">
        <v>10275.650625370799</v>
      </c>
      <c r="G475" s="1">
        <v>10738.44479113184</v>
      </c>
      <c r="H475" s="1">
        <v>8412.0307067683116</v>
      </c>
      <c r="I475" s="1" t="s">
        <v>20</v>
      </c>
    </row>
    <row r="476" spans="1:9" x14ac:dyDescent="0.35">
      <c r="A476" s="1" t="s">
        <v>359</v>
      </c>
      <c r="B476" s="1" t="s">
        <v>355</v>
      </c>
      <c r="C476" s="1" t="s">
        <v>1</v>
      </c>
      <c r="D476" s="1" t="s">
        <v>279</v>
      </c>
      <c r="E476" s="1">
        <v>246322.9380959</v>
      </c>
      <c r="F476" s="1">
        <v>523191.23645489512</v>
      </c>
      <c r="G476" s="1">
        <v>582324.45707511064</v>
      </c>
      <c r="H476" s="1">
        <v>786783.35549642134</v>
      </c>
      <c r="I476" s="1" t="s">
        <v>20</v>
      </c>
    </row>
    <row r="477" spans="1:9" x14ac:dyDescent="0.35">
      <c r="A477" s="1" t="s">
        <v>359</v>
      </c>
      <c r="B477" s="1" t="s">
        <v>355</v>
      </c>
      <c r="C477" s="1" t="s">
        <v>51</v>
      </c>
      <c r="D477" s="1" t="s">
        <v>275</v>
      </c>
      <c r="E477" s="1">
        <v>568753.16775103472</v>
      </c>
      <c r="F477" s="1">
        <v>851000.45071323798</v>
      </c>
      <c r="G477" s="1">
        <v>1173590.106578168</v>
      </c>
      <c r="H477" s="1">
        <v>1556291.339003064</v>
      </c>
      <c r="I477" s="1" t="s">
        <v>20</v>
      </c>
    </row>
    <row r="478" spans="1:9" x14ac:dyDescent="0.35">
      <c r="A478" s="1" t="s">
        <v>359</v>
      </c>
      <c r="B478" s="1" t="s">
        <v>355</v>
      </c>
      <c r="C478" s="1" t="s">
        <v>51</v>
      </c>
      <c r="D478" s="1" t="s">
        <v>276</v>
      </c>
      <c r="E478" s="1">
        <v>0</v>
      </c>
      <c r="F478" s="1">
        <v>0</v>
      </c>
      <c r="G478" s="1">
        <v>0</v>
      </c>
      <c r="H478" s="1">
        <v>0</v>
      </c>
      <c r="I478" s="1" t="s">
        <v>20</v>
      </c>
    </row>
    <row r="479" spans="1:9" x14ac:dyDescent="0.35">
      <c r="A479" s="1" t="s">
        <v>359</v>
      </c>
      <c r="B479" s="1" t="s">
        <v>355</v>
      </c>
      <c r="C479" s="1" t="s">
        <v>51</v>
      </c>
      <c r="D479" s="1" t="s">
        <v>277</v>
      </c>
      <c r="E479" s="1">
        <v>0</v>
      </c>
      <c r="F479" s="1">
        <v>0</v>
      </c>
      <c r="G479" s="1">
        <v>0</v>
      </c>
      <c r="H479" s="1">
        <v>0</v>
      </c>
      <c r="I479" s="1" t="s">
        <v>20</v>
      </c>
    </row>
    <row r="480" spans="1:9" x14ac:dyDescent="0.35">
      <c r="A480" s="1" t="s">
        <v>359</v>
      </c>
      <c r="B480" s="1" t="s">
        <v>355</v>
      </c>
      <c r="C480" s="1" t="s">
        <v>51</v>
      </c>
      <c r="D480" s="1" t="s">
        <v>278</v>
      </c>
      <c r="E480" s="1">
        <v>0</v>
      </c>
      <c r="F480" s="1">
        <v>0</v>
      </c>
      <c r="G480" s="1">
        <v>0</v>
      </c>
      <c r="H480" s="1">
        <v>0</v>
      </c>
      <c r="I480" s="1" t="s">
        <v>20</v>
      </c>
    </row>
    <row r="481" spans="1:9" x14ac:dyDescent="0.35">
      <c r="A481" s="1" t="s">
        <v>359</v>
      </c>
      <c r="B481" s="1" t="s">
        <v>355</v>
      </c>
      <c r="C481" s="1" t="s">
        <v>51</v>
      </c>
      <c r="D481" s="1" t="s">
        <v>279</v>
      </c>
      <c r="E481" s="1">
        <v>317.96411699999999</v>
      </c>
      <c r="F481" s="1">
        <v>658.67575500000009</v>
      </c>
      <c r="G481" s="1">
        <v>919.65613699999994</v>
      </c>
      <c r="H481" s="1">
        <v>1927.132174000001</v>
      </c>
      <c r="I481" s="1" t="s">
        <v>20</v>
      </c>
    </row>
    <row r="482" spans="1:9" x14ac:dyDescent="0.35">
      <c r="A482" s="1" t="s">
        <v>360</v>
      </c>
      <c r="B482" s="1" t="s">
        <v>355</v>
      </c>
      <c r="C482" s="1" t="s">
        <v>124</v>
      </c>
      <c r="D482" s="1" t="s">
        <v>275</v>
      </c>
      <c r="E482" s="1">
        <v>42605852.354993977</v>
      </c>
      <c r="F482" s="1">
        <v>82680179</v>
      </c>
      <c r="G482" s="1">
        <v>86405570.000000015</v>
      </c>
      <c r="H482" s="1">
        <v>88471761.000000015</v>
      </c>
      <c r="I482" s="1" t="s">
        <v>20</v>
      </c>
    </row>
    <row r="483" spans="1:9" x14ac:dyDescent="0.35">
      <c r="A483" s="1" t="s">
        <v>360</v>
      </c>
      <c r="B483" s="1" t="s">
        <v>355</v>
      </c>
      <c r="C483" s="1" t="s">
        <v>124</v>
      </c>
      <c r="D483" s="1" t="s">
        <v>276</v>
      </c>
      <c r="E483" s="1">
        <v>0</v>
      </c>
      <c r="F483" s="1">
        <v>0</v>
      </c>
      <c r="G483" s="1">
        <v>0</v>
      </c>
      <c r="H483" s="1">
        <v>0</v>
      </c>
      <c r="I483" s="1" t="s">
        <v>20</v>
      </c>
    </row>
    <row r="484" spans="1:9" x14ac:dyDescent="0.35">
      <c r="A484" s="1" t="s">
        <v>360</v>
      </c>
      <c r="B484" s="1" t="s">
        <v>355</v>
      </c>
      <c r="C484" s="1" t="s">
        <v>124</v>
      </c>
      <c r="D484" s="1" t="s">
        <v>277</v>
      </c>
      <c r="E484" s="1">
        <v>9108000</v>
      </c>
      <c r="F484" s="1">
        <v>13040179.114228841</v>
      </c>
      <c r="G484" s="1">
        <v>17458399.82665709</v>
      </c>
      <c r="H484" s="1">
        <v>17786090.613370501</v>
      </c>
      <c r="I484" s="1" t="s">
        <v>20</v>
      </c>
    </row>
    <row r="485" spans="1:9" x14ac:dyDescent="0.35">
      <c r="A485" s="1" t="s">
        <v>360</v>
      </c>
      <c r="B485" s="1" t="s">
        <v>355</v>
      </c>
      <c r="C485" s="1" t="s">
        <v>124</v>
      </c>
      <c r="D485" s="1" t="s">
        <v>278</v>
      </c>
      <c r="E485" s="1">
        <v>6396595.7184605589</v>
      </c>
      <c r="F485" s="1">
        <v>7609396.2744673938</v>
      </c>
      <c r="G485" s="1">
        <v>8404523.0713470057</v>
      </c>
      <c r="H485" s="1">
        <v>7311724.6128013339</v>
      </c>
      <c r="I485" s="1" t="s">
        <v>20</v>
      </c>
    </row>
    <row r="486" spans="1:9" x14ac:dyDescent="0.35">
      <c r="A486" s="1" t="s">
        <v>360</v>
      </c>
      <c r="B486" s="1" t="s">
        <v>355</v>
      </c>
      <c r="C486" s="1" t="s">
        <v>124</v>
      </c>
      <c r="D486" s="1" t="s">
        <v>279</v>
      </c>
      <c r="E486" s="1">
        <v>1009384.08344553</v>
      </c>
      <c r="F486" s="1">
        <v>2670291.1206814419</v>
      </c>
      <c r="G486" s="1">
        <v>846908.61060557794</v>
      </c>
      <c r="H486" s="1">
        <v>1284486.331260609</v>
      </c>
      <c r="I486" s="1" t="s">
        <v>20</v>
      </c>
    </row>
    <row r="487" spans="1:9" x14ac:dyDescent="0.35">
      <c r="A487" s="1" t="s">
        <v>360</v>
      </c>
      <c r="B487" s="1" t="s">
        <v>355</v>
      </c>
      <c r="C487" s="1" t="s">
        <v>27</v>
      </c>
      <c r="D487" s="1" t="s">
        <v>275</v>
      </c>
      <c r="E487" s="1">
        <v>3461701.3040432618</v>
      </c>
      <c r="F487" s="1">
        <v>5179592.0216570264</v>
      </c>
      <c r="G487" s="1">
        <v>7143025.5385096706</v>
      </c>
      <c r="H487" s="1">
        <v>9472326.5964409057</v>
      </c>
      <c r="I487" s="1" t="s">
        <v>20</v>
      </c>
    </row>
    <row r="488" spans="1:9" x14ac:dyDescent="0.35">
      <c r="A488" s="1" t="s">
        <v>360</v>
      </c>
      <c r="B488" s="1" t="s">
        <v>355</v>
      </c>
      <c r="C488" s="1" t="s">
        <v>27</v>
      </c>
      <c r="D488" s="1" t="s">
        <v>276</v>
      </c>
      <c r="E488" s="1">
        <v>0</v>
      </c>
      <c r="F488" s="1">
        <v>0</v>
      </c>
      <c r="G488" s="1">
        <v>0</v>
      </c>
      <c r="H488" s="1">
        <v>0</v>
      </c>
      <c r="I488" s="1" t="s">
        <v>20</v>
      </c>
    </row>
    <row r="489" spans="1:9" x14ac:dyDescent="0.35">
      <c r="A489" s="1" t="s">
        <v>360</v>
      </c>
      <c r="B489" s="1" t="s">
        <v>355</v>
      </c>
      <c r="C489" s="1" t="s">
        <v>27</v>
      </c>
      <c r="D489" s="1" t="s">
        <v>277</v>
      </c>
      <c r="E489" s="1">
        <v>0</v>
      </c>
      <c r="F489" s="1">
        <v>0</v>
      </c>
      <c r="G489" s="1">
        <v>0</v>
      </c>
      <c r="H489" s="1">
        <v>0</v>
      </c>
      <c r="I489" s="1" t="s">
        <v>20</v>
      </c>
    </row>
    <row r="490" spans="1:9" x14ac:dyDescent="0.35">
      <c r="A490" s="1" t="s">
        <v>360</v>
      </c>
      <c r="B490" s="1" t="s">
        <v>355</v>
      </c>
      <c r="C490" s="1" t="s">
        <v>27</v>
      </c>
      <c r="D490" s="1" t="s">
        <v>278</v>
      </c>
      <c r="E490" s="1">
        <v>0</v>
      </c>
      <c r="F490" s="1">
        <v>0</v>
      </c>
      <c r="G490" s="1">
        <v>0</v>
      </c>
      <c r="H490" s="1">
        <v>0</v>
      </c>
      <c r="I490" s="1" t="s">
        <v>20</v>
      </c>
    </row>
    <row r="491" spans="1:9" x14ac:dyDescent="0.35">
      <c r="A491" s="1" t="s">
        <v>360</v>
      </c>
      <c r="B491" s="1" t="s">
        <v>355</v>
      </c>
      <c r="C491" s="1" t="s">
        <v>27</v>
      </c>
      <c r="D491" s="1" t="s">
        <v>279</v>
      </c>
      <c r="E491" s="1">
        <v>50.883956738095208</v>
      </c>
      <c r="F491" s="1">
        <v>35.974551624554579</v>
      </c>
      <c r="G491" s="1">
        <v>147.9851241317979</v>
      </c>
      <c r="H491" s="1">
        <v>286.92966176080859</v>
      </c>
      <c r="I491" s="1" t="s">
        <v>20</v>
      </c>
    </row>
    <row r="492" spans="1:9" x14ac:dyDescent="0.35">
      <c r="A492" s="1" t="s">
        <v>360</v>
      </c>
      <c r="B492" s="1" t="s">
        <v>355</v>
      </c>
      <c r="C492" s="1" t="s">
        <v>29</v>
      </c>
      <c r="D492" s="1" t="s">
        <v>275</v>
      </c>
      <c r="E492" s="1">
        <v>2621.180739686914</v>
      </c>
      <c r="F492" s="1">
        <v>3921.9579201550118</v>
      </c>
      <c r="G492" s="1">
        <v>5408.6587259174194</v>
      </c>
      <c r="H492" s="1">
        <v>7172.3923741240023</v>
      </c>
      <c r="I492" s="1" t="s">
        <v>20</v>
      </c>
    </row>
    <row r="493" spans="1:9" x14ac:dyDescent="0.35">
      <c r="A493" s="1" t="s">
        <v>360</v>
      </c>
      <c r="B493" s="1" t="s">
        <v>355</v>
      </c>
      <c r="C493" s="1" t="s">
        <v>29</v>
      </c>
      <c r="D493" s="1" t="s">
        <v>276</v>
      </c>
      <c r="E493" s="1">
        <v>0</v>
      </c>
      <c r="F493" s="1">
        <v>0</v>
      </c>
      <c r="G493" s="1">
        <v>0</v>
      </c>
      <c r="H493" s="1">
        <v>0</v>
      </c>
      <c r="I493" s="1" t="s">
        <v>20</v>
      </c>
    </row>
    <row r="494" spans="1:9" x14ac:dyDescent="0.35">
      <c r="A494" s="1" t="s">
        <v>360</v>
      </c>
      <c r="B494" s="1" t="s">
        <v>355</v>
      </c>
      <c r="C494" s="1" t="s">
        <v>29</v>
      </c>
      <c r="D494" s="1" t="s">
        <v>277</v>
      </c>
      <c r="E494" s="1">
        <v>0</v>
      </c>
      <c r="F494" s="1">
        <v>0</v>
      </c>
      <c r="G494" s="1">
        <v>0</v>
      </c>
      <c r="H494" s="1">
        <v>0</v>
      </c>
      <c r="I494" s="1" t="s">
        <v>20</v>
      </c>
    </row>
    <row r="495" spans="1:9" x14ac:dyDescent="0.35">
      <c r="A495" s="1" t="s">
        <v>360</v>
      </c>
      <c r="B495" s="1" t="s">
        <v>355</v>
      </c>
      <c r="C495" s="1" t="s">
        <v>29</v>
      </c>
      <c r="D495" s="1" t="s">
        <v>278</v>
      </c>
      <c r="E495" s="1">
        <v>0</v>
      </c>
      <c r="F495" s="1">
        <v>0</v>
      </c>
      <c r="G495" s="1">
        <v>0</v>
      </c>
      <c r="H495" s="1">
        <v>0</v>
      </c>
      <c r="I495" s="1" t="s">
        <v>20</v>
      </c>
    </row>
    <row r="496" spans="1:9" x14ac:dyDescent="0.35">
      <c r="A496" s="1" t="s">
        <v>360</v>
      </c>
      <c r="B496" s="1" t="s">
        <v>355</v>
      </c>
      <c r="C496" s="1" t="s">
        <v>29</v>
      </c>
      <c r="D496" s="1" t="s">
        <v>279</v>
      </c>
      <c r="E496" s="1">
        <v>52.370762800000008</v>
      </c>
      <c r="F496" s="1">
        <v>23.555067937015821</v>
      </c>
      <c r="G496" s="1">
        <v>18.947672840107899</v>
      </c>
      <c r="H496" s="1">
        <v>20.13729161406</v>
      </c>
      <c r="I496" s="1" t="s">
        <v>20</v>
      </c>
    </row>
    <row r="497" spans="1:9" x14ac:dyDescent="0.35">
      <c r="A497" s="1" t="s">
        <v>360</v>
      </c>
      <c r="B497" s="1" t="s">
        <v>355</v>
      </c>
      <c r="C497" s="1" t="s">
        <v>30</v>
      </c>
      <c r="D497" s="1" t="s">
        <v>275</v>
      </c>
      <c r="E497" s="1">
        <v>32840500.029375661</v>
      </c>
      <c r="F497" s="1">
        <v>49137801.618153617</v>
      </c>
      <c r="G497" s="1">
        <v>67764520.911514863</v>
      </c>
      <c r="H497" s="1">
        <v>89862155.786039978</v>
      </c>
      <c r="I497" s="1" t="s">
        <v>20</v>
      </c>
    </row>
    <row r="498" spans="1:9" x14ac:dyDescent="0.35">
      <c r="A498" s="1" t="s">
        <v>360</v>
      </c>
      <c r="B498" s="1" t="s">
        <v>355</v>
      </c>
      <c r="C498" s="1" t="s">
        <v>30</v>
      </c>
      <c r="D498" s="1" t="s">
        <v>276</v>
      </c>
      <c r="E498" s="1">
        <v>0</v>
      </c>
      <c r="F498" s="1">
        <v>0</v>
      </c>
      <c r="G498" s="1">
        <v>0</v>
      </c>
      <c r="H498" s="1">
        <v>0</v>
      </c>
      <c r="I498" s="1" t="s">
        <v>20</v>
      </c>
    </row>
    <row r="499" spans="1:9" x14ac:dyDescent="0.35">
      <c r="A499" s="1" t="s">
        <v>360</v>
      </c>
      <c r="B499" s="1" t="s">
        <v>355</v>
      </c>
      <c r="C499" s="1" t="s">
        <v>30</v>
      </c>
      <c r="D499" s="1" t="s">
        <v>277</v>
      </c>
      <c r="E499" s="1">
        <v>0</v>
      </c>
      <c r="F499" s="1">
        <v>0</v>
      </c>
      <c r="G499" s="1">
        <v>0</v>
      </c>
      <c r="H499" s="1">
        <v>0</v>
      </c>
      <c r="I499" s="1" t="s">
        <v>20</v>
      </c>
    </row>
    <row r="500" spans="1:9" x14ac:dyDescent="0.35">
      <c r="A500" s="1" t="s">
        <v>360</v>
      </c>
      <c r="B500" s="1" t="s">
        <v>355</v>
      </c>
      <c r="C500" s="1" t="s">
        <v>30</v>
      </c>
      <c r="D500" s="1" t="s">
        <v>278</v>
      </c>
      <c r="E500" s="1">
        <v>24916.315051588361</v>
      </c>
      <c r="F500" s="1">
        <v>65334.074462236858</v>
      </c>
      <c r="G500" s="1">
        <v>171534.89049633141</v>
      </c>
      <c r="H500" s="1">
        <v>302872.07142567221</v>
      </c>
      <c r="I500" s="1" t="s">
        <v>20</v>
      </c>
    </row>
    <row r="501" spans="1:9" x14ac:dyDescent="0.35">
      <c r="A501" s="1" t="s">
        <v>360</v>
      </c>
      <c r="B501" s="1" t="s">
        <v>355</v>
      </c>
      <c r="C501" s="1" t="s">
        <v>30</v>
      </c>
      <c r="D501" s="1" t="s">
        <v>279</v>
      </c>
      <c r="E501" s="1">
        <v>145213.9986201445</v>
      </c>
      <c r="F501" s="1">
        <v>374996.27491651918</v>
      </c>
      <c r="G501" s="1">
        <v>396209.98062496452</v>
      </c>
      <c r="H501" s="1">
        <v>535256.52659964818</v>
      </c>
      <c r="I501" s="1" t="s">
        <v>20</v>
      </c>
    </row>
    <row r="502" spans="1:9" x14ac:dyDescent="0.35">
      <c r="A502" s="1" t="s">
        <v>360</v>
      </c>
      <c r="B502" s="1" t="s">
        <v>355</v>
      </c>
      <c r="C502" s="1" t="s">
        <v>4</v>
      </c>
      <c r="D502" s="1" t="s">
        <v>275</v>
      </c>
      <c r="E502" s="1">
        <v>126789.7790488938</v>
      </c>
      <c r="F502" s="1">
        <v>168600</v>
      </c>
      <c r="G502" s="1">
        <v>197500</v>
      </c>
      <c r="H502" s="1">
        <v>222400</v>
      </c>
      <c r="I502" s="1" t="s">
        <v>20</v>
      </c>
    </row>
    <row r="503" spans="1:9" x14ac:dyDescent="0.35">
      <c r="A503" s="1" t="s">
        <v>360</v>
      </c>
      <c r="B503" s="1" t="s">
        <v>355</v>
      </c>
      <c r="C503" s="1" t="s">
        <v>4</v>
      </c>
      <c r="D503" s="1" t="s">
        <v>276</v>
      </c>
      <c r="E503" s="1">
        <v>4086.6600000000012</v>
      </c>
      <c r="F503" s="1">
        <v>5454.65</v>
      </c>
      <c r="G503" s="1">
        <v>4745.4299999999994</v>
      </c>
      <c r="H503" s="1">
        <v>0</v>
      </c>
      <c r="I503" s="1" t="s">
        <v>20</v>
      </c>
    </row>
    <row r="504" spans="1:9" x14ac:dyDescent="0.35">
      <c r="A504" s="1" t="s">
        <v>360</v>
      </c>
      <c r="B504" s="1" t="s">
        <v>355</v>
      </c>
      <c r="C504" s="1" t="s">
        <v>4</v>
      </c>
      <c r="D504" s="1" t="s">
        <v>277</v>
      </c>
      <c r="E504" s="1">
        <v>0</v>
      </c>
      <c r="F504" s="1">
        <v>0</v>
      </c>
      <c r="G504" s="1">
        <v>0</v>
      </c>
      <c r="H504" s="1">
        <v>0</v>
      </c>
      <c r="I504" s="1" t="s">
        <v>20</v>
      </c>
    </row>
    <row r="505" spans="1:9" x14ac:dyDescent="0.35">
      <c r="A505" s="1" t="s">
        <v>360</v>
      </c>
      <c r="B505" s="1" t="s">
        <v>355</v>
      </c>
      <c r="C505" s="1" t="s">
        <v>4</v>
      </c>
      <c r="D505" s="1" t="s">
        <v>278</v>
      </c>
      <c r="E505" s="1">
        <v>9824.2849388862287</v>
      </c>
      <c r="F505" s="1">
        <v>57886.297089786043</v>
      </c>
      <c r="G505" s="1">
        <v>1.0391400998422029E-3</v>
      </c>
      <c r="H505" s="1">
        <v>129901.79413713529</v>
      </c>
      <c r="I505" s="1" t="s">
        <v>20</v>
      </c>
    </row>
    <row r="506" spans="1:9" x14ac:dyDescent="0.35">
      <c r="A506" s="1" t="s">
        <v>360</v>
      </c>
      <c r="B506" s="1" t="s">
        <v>355</v>
      </c>
      <c r="C506" s="1" t="s">
        <v>4</v>
      </c>
      <c r="D506" s="1" t="s">
        <v>279</v>
      </c>
      <c r="E506" s="1">
        <v>1299.27601222001</v>
      </c>
      <c r="F506" s="1">
        <v>1396.7473926343939</v>
      </c>
      <c r="G506" s="1">
        <v>5430.8637943097847</v>
      </c>
      <c r="H506" s="1">
        <v>8411.311885836516</v>
      </c>
      <c r="I506" s="1" t="s">
        <v>20</v>
      </c>
    </row>
    <row r="507" spans="1:9" x14ac:dyDescent="0.35">
      <c r="A507" s="1" t="s">
        <v>360</v>
      </c>
      <c r="B507" s="1" t="s">
        <v>355</v>
      </c>
      <c r="C507" s="1" t="s">
        <v>0</v>
      </c>
      <c r="D507" s="1" t="s">
        <v>275</v>
      </c>
      <c r="E507" s="1">
        <v>16437153.992376391</v>
      </c>
      <c r="F507" s="1">
        <v>20341000</v>
      </c>
      <c r="G507" s="1">
        <v>21997000</v>
      </c>
      <c r="H507" s="1">
        <v>24671000</v>
      </c>
      <c r="I507" s="1" t="s">
        <v>20</v>
      </c>
    </row>
    <row r="508" spans="1:9" x14ac:dyDescent="0.35">
      <c r="A508" s="1" t="s">
        <v>360</v>
      </c>
      <c r="B508" s="1" t="s">
        <v>355</v>
      </c>
      <c r="C508" s="1" t="s">
        <v>0</v>
      </c>
      <c r="D508" s="1" t="s">
        <v>276</v>
      </c>
      <c r="E508" s="1">
        <v>2449.900000000001</v>
      </c>
      <c r="F508" s="1">
        <v>82727.900000000009</v>
      </c>
      <c r="G508" s="1">
        <v>225253</v>
      </c>
      <c r="H508" s="1">
        <v>219724</v>
      </c>
      <c r="I508" s="1" t="s">
        <v>20</v>
      </c>
    </row>
    <row r="509" spans="1:9" x14ac:dyDescent="0.35">
      <c r="A509" s="1" t="s">
        <v>360</v>
      </c>
      <c r="B509" s="1" t="s">
        <v>355</v>
      </c>
      <c r="C509" s="1" t="s">
        <v>0</v>
      </c>
      <c r="D509" s="1" t="s">
        <v>277</v>
      </c>
      <c r="E509" s="1">
        <v>3784309.9999999991</v>
      </c>
      <c r="F509" s="1">
        <v>3029198.7715423149</v>
      </c>
      <c r="G509" s="1">
        <v>412585.3466858156</v>
      </c>
      <c r="H509" s="1">
        <v>614109.77325898746</v>
      </c>
      <c r="I509" s="1" t="s">
        <v>20</v>
      </c>
    </row>
    <row r="510" spans="1:9" x14ac:dyDescent="0.35">
      <c r="A510" s="1" t="s">
        <v>360</v>
      </c>
      <c r="B510" s="1" t="s">
        <v>355</v>
      </c>
      <c r="C510" s="1" t="s">
        <v>0</v>
      </c>
      <c r="D510" s="1" t="s">
        <v>278</v>
      </c>
      <c r="E510" s="1">
        <v>64926.950180576503</v>
      </c>
      <c r="F510" s="1">
        <v>143640.7386510135</v>
      </c>
      <c r="G510" s="1">
        <v>456473.61427074613</v>
      </c>
      <c r="H510" s="1">
        <v>605341.55348109931</v>
      </c>
      <c r="I510" s="1" t="s">
        <v>20</v>
      </c>
    </row>
    <row r="511" spans="1:9" x14ac:dyDescent="0.35">
      <c r="A511" s="1" t="s">
        <v>360</v>
      </c>
      <c r="B511" s="1" t="s">
        <v>355</v>
      </c>
      <c r="C511" s="1" t="s">
        <v>0</v>
      </c>
      <c r="D511" s="1" t="s">
        <v>279</v>
      </c>
      <c r="E511" s="1">
        <v>311159.15744303819</v>
      </c>
      <c r="F511" s="1">
        <v>415593.73546200438</v>
      </c>
      <c r="G511" s="1">
        <v>656487.2370788441</v>
      </c>
      <c r="H511" s="1">
        <v>972533.57561130729</v>
      </c>
      <c r="I511" s="1" t="s">
        <v>20</v>
      </c>
    </row>
    <row r="512" spans="1:9" x14ac:dyDescent="0.35">
      <c r="A512" s="1" t="s">
        <v>360</v>
      </c>
      <c r="B512" s="1" t="s">
        <v>355</v>
      </c>
      <c r="C512" s="1" t="s">
        <v>32</v>
      </c>
      <c r="D512" s="1" t="s">
        <v>275</v>
      </c>
      <c r="E512" s="1">
        <v>755.27135737446315</v>
      </c>
      <c r="F512" s="1">
        <v>1130.0794474305551</v>
      </c>
      <c r="G512" s="1">
        <v>1558.4598786525551</v>
      </c>
      <c r="H512" s="1">
        <v>2066.6650116900851</v>
      </c>
      <c r="I512" s="1" t="s">
        <v>20</v>
      </c>
    </row>
    <row r="513" spans="1:9" x14ac:dyDescent="0.35">
      <c r="A513" s="1" t="s">
        <v>360</v>
      </c>
      <c r="B513" s="1" t="s">
        <v>355</v>
      </c>
      <c r="C513" s="1" t="s">
        <v>32</v>
      </c>
      <c r="D513" s="1" t="s">
        <v>276</v>
      </c>
      <c r="E513" s="1">
        <v>0</v>
      </c>
      <c r="F513" s="1">
        <v>0</v>
      </c>
      <c r="G513" s="1">
        <v>0</v>
      </c>
      <c r="H513" s="1">
        <v>0</v>
      </c>
      <c r="I513" s="1" t="s">
        <v>20</v>
      </c>
    </row>
    <row r="514" spans="1:9" x14ac:dyDescent="0.35">
      <c r="A514" s="1" t="s">
        <v>360</v>
      </c>
      <c r="B514" s="1" t="s">
        <v>355</v>
      </c>
      <c r="C514" s="1" t="s">
        <v>32</v>
      </c>
      <c r="D514" s="1" t="s">
        <v>277</v>
      </c>
      <c r="E514" s="1">
        <v>0</v>
      </c>
      <c r="F514" s="1">
        <v>0</v>
      </c>
      <c r="G514" s="1">
        <v>0</v>
      </c>
      <c r="H514" s="1">
        <v>0</v>
      </c>
      <c r="I514" s="1" t="s">
        <v>20</v>
      </c>
    </row>
    <row r="515" spans="1:9" x14ac:dyDescent="0.35">
      <c r="A515" s="1" t="s">
        <v>360</v>
      </c>
      <c r="B515" s="1" t="s">
        <v>355</v>
      </c>
      <c r="C515" s="1" t="s">
        <v>32</v>
      </c>
      <c r="D515" s="1" t="s">
        <v>278</v>
      </c>
      <c r="E515" s="1">
        <v>148.33400559180251</v>
      </c>
      <c r="F515" s="1">
        <v>222.84703562194829</v>
      </c>
      <c r="G515" s="1">
        <v>585.37145484653649</v>
      </c>
      <c r="H515" s="1">
        <v>1117.68325189457</v>
      </c>
      <c r="I515" s="1" t="s">
        <v>20</v>
      </c>
    </row>
    <row r="516" spans="1:9" x14ac:dyDescent="0.35">
      <c r="A516" s="1" t="s">
        <v>360</v>
      </c>
      <c r="B516" s="1" t="s">
        <v>355</v>
      </c>
      <c r="C516" s="1" t="s">
        <v>32</v>
      </c>
      <c r="D516" s="1" t="s">
        <v>279</v>
      </c>
      <c r="E516" s="1">
        <v>225.03697843650781</v>
      </c>
      <c r="F516" s="1">
        <v>295.76556037703278</v>
      </c>
      <c r="G516" s="1">
        <v>802.3577187658218</v>
      </c>
      <c r="H516" s="1">
        <v>1319.2791782625391</v>
      </c>
      <c r="I516" s="1" t="s">
        <v>20</v>
      </c>
    </row>
    <row r="517" spans="1:9" x14ac:dyDescent="0.35">
      <c r="A517" s="1" t="s">
        <v>360</v>
      </c>
      <c r="B517" s="1" t="s">
        <v>355</v>
      </c>
      <c r="C517" s="1" t="s">
        <v>33</v>
      </c>
      <c r="D517" s="1" t="s">
        <v>275</v>
      </c>
      <c r="E517" s="1">
        <v>775.4952599999998</v>
      </c>
      <c r="F517" s="1">
        <v>1160.339587022509</v>
      </c>
      <c r="G517" s="1">
        <v>1600.190761895951</v>
      </c>
      <c r="H517" s="1">
        <v>2122.0041047828231</v>
      </c>
      <c r="I517" s="1" t="s">
        <v>20</v>
      </c>
    </row>
    <row r="518" spans="1:9" x14ac:dyDescent="0.35">
      <c r="A518" s="1" t="s">
        <v>360</v>
      </c>
      <c r="B518" s="1" t="s">
        <v>355</v>
      </c>
      <c r="C518" s="1" t="s">
        <v>33</v>
      </c>
      <c r="D518" s="1" t="s">
        <v>276</v>
      </c>
      <c r="E518" s="1">
        <v>0</v>
      </c>
      <c r="F518" s="1">
        <v>0</v>
      </c>
      <c r="G518" s="1">
        <v>0</v>
      </c>
      <c r="H518" s="1">
        <v>0</v>
      </c>
      <c r="I518" s="1" t="s">
        <v>20</v>
      </c>
    </row>
    <row r="519" spans="1:9" x14ac:dyDescent="0.35">
      <c r="A519" s="1" t="s">
        <v>360</v>
      </c>
      <c r="B519" s="1" t="s">
        <v>355</v>
      </c>
      <c r="C519" s="1" t="s">
        <v>33</v>
      </c>
      <c r="D519" s="1" t="s">
        <v>277</v>
      </c>
      <c r="E519" s="1">
        <v>0</v>
      </c>
      <c r="F519" s="1">
        <v>0</v>
      </c>
      <c r="G519" s="1">
        <v>0</v>
      </c>
      <c r="H519" s="1">
        <v>0</v>
      </c>
      <c r="I519" s="1" t="s">
        <v>20</v>
      </c>
    </row>
    <row r="520" spans="1:9" x14ac:dyDescent="0.35">
      <c r="A520" s="1" t="s">
        <v>360</v>
      </c>
      <c r="B520" s="1" t="s">
        <v>355</v>
      </c>
      <c r="C520" s="1" t="s">
        <v>33</v>
      </c>
      <c r="D520" s="1" t="s">
        <v>278</v>
      </c>
      <c r="E520" s="1">
        <v>0</v>
      </c>
      <c r="F520" s="1">
        <v>0</v>
      </c>
      <c r="G520" s="1">
        <v>0</v>
      </c>
      <c r="H520" s="1">
        <v>0</v>
      </c>
      <c r="I520" s="1" t="s">
        <v>20</v>
      </c>
    </row>
    <row r="521" spans="1:9" x14ac:dyDescent="0.35">
      <c r="A521" s="1" t="s">
        <v>360</v>
      </c>
      <c r="B521" s="1" t="s">
        <v>355</v>
      </c>
      <c r="C521" s="1" t="s">
        <v>33</v>
      </c>
      <c r="D521" s="1" t="s">
        <v>279</v>
      </c>
      <c r="E521" s="1">
        <v>3.7517400000000012</v>
      </c>
      <c r="F521" s="1">
        <v>1.3045683821732461E-4</v>
      </c>
      <c r="G521" s="1">
        <v>1.333630530778725E-4</v>
      </c>
      <c r="H521" s="1">
        <v>1.151201645073585E-4</v>
      </c>
      <c r="I521" s="1" t="s">
        <v>20</v>
      </c>
    </row>
    <row r="522" spans="1:9" x14ac:dyDescent="0.35">
      <c r="A522" s="1" t="s">
        <v>360</v>
      </c>
      <c r="B522" s="1" t="s">
        <v>355</v>
      </c>
      <c r="C522" s="1" t="s">
        <v>34</v>
      </c>
      <c r="D522" s="1" t="s">
        <v>275</v>
      </c>
      <c r="E522" s="1">
        <v>293.24063999999998</v>
      </c>
      <c r="F522" s="1">
        <v>438.76312424632539</v>
      </c>
      <c r="G522" s="1">
        <v>605.08553352145123</v>
      </c>
      <c r="H522" s="1">
        <v>802.40057401400793</v>
      </c>
      <c r="I522" s="1" t="s">
        <v>20</v>
      </c>
    </row>
    <row r="523" spans="1:9" x14ac:dyDescent="0.35">
      <c r="A523" s="1" t="s">
        <v>360</v>
      </c>
      <c r="B523" s="1" t="s">
        <v>355</v>
      </c>
      <c r="C523" s="1" t="s">
        <v>34</v>
      </c>
      <c r="D523" s="1" t="s">
        <v>276</v>
      </c>
      <c r="E523" s="1">
        <v>0</v>
      </c>
      <c r="F523" s="1">
        <v>0</v>
      </c>
      <c r="G523" s="1">
        <v>0</v>
      </c>
      <c r="H523" s="1">
        <v>0</v>
      </c>
      <c r="I523" s="1" t="s">
        <v>20</v>
      </c>
    </row>
    <row r="524" spans="1:9" x14ac:dyDescent="0.35">
      <c r="A524" s="1" t="s">
        <v>360</v>
      </c>
      <c r="B524" s="1" t="s">
        <v>355</v>
      </c>
      <c r="C524" s="1" t="s">
        <v>34</v>
      </c>
      <c r="D524" s="1" t="s">
        <v>277</v>
      </c>
      <c r="E524" s="1">
        <v>0</v>
      </c>
      <c r="F524" s="1">
        <v>0</v>
      </c>
      <c r="G524" s="1">
        <v>0</v>
      </c>
      <c r="H524" s="1">
        <v>0</v>
      </c>
      <c r="I524" s="1" t="s">
        <v>20</v>
      </c>
    </row>
    <row r="525" spans="1:9" x14ac:dyDescent="0.35">
      <c r="A525" s="1" t="s">
        <v>360</v>
      </c>
      <c r="B525" s="1" t="s">
        <v>355</v>
      </c>
      <c r="C525" s="1" t="s">
        <v>34</v>
      </c>
      <c r="D525" s="1" t="s">
        <v>278</v>
      </c>
      <c r="E525" s="1">
        <v>0</v>
      </c>
      <c r="F525" s="1">
        <v>0</v>
      </c>
      <c r="G525" s="1">
        <v>0</v>
      </c>
      <c r="H525" s="1">
        <v>0</v>
      </c>
      <c r="I525" s="1" t="s">
        <v>20</v>
      </c>
    </row>
    <row r="526" spans="1:9" x14ac:dyDescent="0.35">
      <c r="A526" s="1" t="s">
        <v>360</v>
      </c>
      <c r="B526" s="1" t="s">
        <v>355</v>
      </c>
      <c r="C526" s="1" t="s">
        <v>34</v>
      </c>
      <c r="D526" s="1" t="s">
        <v>279</v>
      </c>
      <c r="E526" s="1">
        <v>3.1593599999999999</v>
      </c>
      <c r="F526" s="1">
        <v>15.7177267157759</v>
      </c>
      <c r="G526" s="1">
        <v>34.480590514034553</v>
      </c>
      <c r="H526" s="1">
        <v>52.719067588609811</v>
      </c>
      <c r="I526" s="1" t="s">
        <v>20</v>
      </c>
    </row>
    <row r="527" spans="1:9" x14ac:dyDescent="0.35">
      <c r="A527" s="1" t="s">
        <v>360</v>
      </c>
      <c r="B527" s="1" t="s">
        <v>355</v>
      </c>
      <c r="C527" s="1" t="s">
        <v>36</v>
      </c>
      <c r="D527" s="1" t="s">
        <v>275</v>
      </c>
      <c r="E527" s="1">
        <v>69.861356282608696</v>
      </c>
      <c r="F527" s="1">
        <v>104.5304871338538</v>
      </c>
      <c r="G527" s="1">
        <v>144.15497128499811</v>
      </c>
      <c r="H527" s="1">
        <v>191.16310884658529</v>
      </c>
      <c r="I527" s="1" t="s">
        <v>20</v>
      </c>
    </row>
    <row r="528" spans="1:9" x14ac:dyDescent="0.35">
      <c r="A528" s="1" t="s">
        <v>360</v>
      </c>
      <c r="B528" s="1" t="s">
        <v>355</v>
      </c>
      <c r="C528" s="1" t="s">
        <v>36</v>
      </c>
      <c r="D528" s="1" t="s">
        <v>276</v>
      </c>
      <c r="E528" s="1">
        <v>0</v>
      </c>
      <c r="F528" s="1">
        <v>0</v>
      </c>
      <c r="G528" s="1">
        <v>0</v>
      </c>
      <c r="H528" s="1">
        <v>0</v>
      </c>
      <c r="I528" s="1" t="s">
        <v>20</v>
      </c>
    </row>
    <row r="529" spans="1:9" x14ac:dyDescent="0.35">
      <c r="A529" s="1" t="s">
        <v>360</v>
      </c>
      <c r="B529" s="1" t="s">
        <v>355</v>
      </c>
      <c r="C529" s="1" t="s">
        <v>36</v>
      </c>
      <c r="D529" s="1" t="s">
        <v>277</v>
      </c>
      <c r="E529" s="1">
        <v>0</v>
      </c>
      <c r="F529" s="1">
        <v>0</v>
      </c>
      <c r="G529" s="1">
        <v>0</v>
      </c>
      <c r="H529" s="1">
        <v>0</v>
      </c>
      <c r="I529" s="1" t="s">
        <v>20</v>
      </c>
    </row>
    <row r="530" spans="1:9" x14ac:dyDescent="0.35">
      <c r="A530" s="1" t="s">
        <v>360</v>
      </c>
      <c r="B530" s="1" t="s">
        <v>355</v>
      </c>
      <c r="C530" s="1" t="s">
        <v>36</v>
      </c>
      <c r="D530" s="1" t="s">
        <v>278</v>
      </c>
      <c r="E530" s="1">
        <v>0</v>
      </c>
      <c r="F530" s="1">
        <v>0</v>
      </c>
      <c r="G530" s="1">
        <v>0</v>
      </c>
      <c r="H530" s="1">
        <v>0</v>
      </c>
      <c r="I530" s="1" t="s">
        <v>20</v>
      </c>
    </row>
    <row r="531" spans="1:9" x14ac:dyDescent="0.35">
      <c r="A531" s="1" t="s">
        <v>360</v>
      </c>
      <c r="B531" s="1" t="s">
        <v>355</v>
      </c>
      <c r="C531" s="1" t="s">
        <v>36</v>
      </c>
      <c r="D531" s="1" t="s">
        <v>279</v>
      </c>
      <c r="E531" s="1">
        <v>5.1284535000000009</v>
      </c>
      <c r="F531" s="1">
        <v>6.8847708668904257</v>
      </c>
      <c r="G531" s="1">
        <v>3.2766302360265341E-8</v>
      </c>
      <c r="H531" s="1">
        <v>5.7408847764506271E-8</v>
      </c>
      <c r="I531" s="1" t="s">
        <v>20</v>
      </c>
    </row>
    <row r="532" spans="1:9" x14ac:dyDescent="0.35">
      <c r="A532" s="1" t="s">
        <v>360</v>
      </c>
      <c r="B532" s="1" t="s">
        <v>355</v>
      </c>
      <c r="C532" s="1" t="s">
        <v>37</v>
      </c>
      <c r="D532" s="1" t="s">
        <v>275</v>
      </c>
      <c r="E532" s="1">
        <v>782.22346279999999</v>
      </c>
      <c r="F532" s="1">
        <v>1170.4067021436981</v>
      </c>
      <c r="G532" s="1">
        <v>1614.074029170496</v>
      </c>
      <c r="H532" s="1">
        <v>2140.414628606542</v>
      </c>
      <c r="I532" s="1" t="s">
        <v>20</v>
      </c>
    </row>
    <row r="533" spans="1:9" x14ac:dyDescent="0.35">
      <c r="A533" s="1" t="s">
        <v>360</v>
      </c>
      <c r="B533" s="1" t="s">
        <v>355</v>
      </c>
      <c r="C533" s="1" t="s">
        <v>37</v>
      </c>
      <c r="D533" s="1" t="s">
        <v>276</v>
      </c>
      <c r="E533" s="1">
        <v>0</v>
      </c>
      <c r="F533" s="1">
        <v>0</v>
      </c>
      <c r="G533" s="1">
        <v>0</v>
      </c>
      <c r="H533" s="1">
        <v>0</v>
      </c>
      <c r="I533" s="1" t="s">
        <v>20</v>
      </c>
    </row>
    <row r="534" spans="1:9" x14ac:dyDescent="0.35">
      <c r="A534" s="1" t="s">
        <v>360</v>
      </c>
      <c r="B534" s="1" t="s">
        <v>355</v>
      </c>
      <c r="C534" s="1" t="s">
        <v>37</v>
      </c>
      <c r="D534" s="1" t="s">
        <v>277</v>
      </c>
      <c r="E534" s="1">
        <v>0</v>
      </c>
      <c r="F534" s="1">
        <v>0</v>
      </c>
      <c r="G534" s="1">
        <v>0</v>
      </c>
      <c r="H534" s="1">
        <v>0</v>
      </c>
      <c r="I534" s="1" t="s">
        <v>20</v>
      </c>
    </row>
    <row r="535" spans="1:9" x14ac:dyDescent="0.35">
      <c r="A535" s="1" t="s">
        <v>360</v>
      </c>
      <c r="B535" s="1" t="s">
        <v>355</v>
      </c>
      <c r="C535" s="1" t="s">
        <v>37</v>
      </c>
      <c r="D535" s="1" t="s">
        <v>278</v>
      </c>
      <c r="E535" s="1">
        <v>0</v>
      </c>
      <c r="F535" s="1">
        <v>0</v>
      </c>
      <c r="G535" s="1">
        <v>0</v>
      </c>
      <c r="H535" s="1">
        <v>0</v>
      </c>
      <c r="I535" s="1" t="s">
        <v>20</v>
      </c>
    </row>
    <row r="536" spans="1:9" x14ac:dyDescent="0.35">
      <c r="A536" s="1" t="s">
        <v>360</v>
      </c>
      <c r="B536" s="1" t="s">
        <v>355</v>
      </c>
      <c r="C536" s="1" t="s">
        <v>37</v>
      </c>
      <c r="D536" s="1" t="s">
        <v>279</v>
      </c>
      <c r="E536" s="1">
        <v>23.7765372</v>
      </c>
      <c r="F536" s="1">
        <v>21.019406473645571</v>
      </c>
      <c r="G536" s="1">
        <v>3.821598875738379</v>
      </c>
      <c r="H536" s="1">
        <v>5.8430301536213047</v>
      </c>
      <c r="I536" s="1" t="s">
        <v>20</v>
      </c>
    </row>
    <row r="537" spans="1:9" x14ac:dyDescent="0.35">
      <c r="A537" s="1" t="s">
        <v>360</v>
      </c>
      <c r="B537" s="1" t="s">
        <v>355</v>
      </c>
      <c r="C537" s="1" t="s">
        <v>10</v>
      </c>
      <c r="D537" s="1" t="s">
        <v>275</v>
      </c>
      <c r="E537" s="1">
        <v>2375682031.7036538</v>
      </c>
      <c r="F537" s="1">
        <v>1878159230.7692311</v>
      </c>
      <c r="G537" s="1">
        <v>1945908461.5384531</v>
      </c>
      <c r="H537" s="1">
        <v>2194322307.692306</v>
      </c>
      <c r="I537" s="1" t="s">
        <v>20</v>
      </c>
    </row>
    <row r="538" spans="1:9" x14ac:dyDescent="0.35">
      <c r="A538" s="1" t="s">
        <v>360</v>
      </c>
      <c r="B538" s="1" t="s">
        <v>355</v>
      </c>
      <c r="C538" s="1" t="s">
        <v>10</v>
      </c>
      <c r="D538" s="1" t="s">
        <v>276</v>
      </c>
      <c r="E538" s="1">
        <v>0</v>
      </c>
      <c r="F538" s="1">
        <v>0</v>
      </c>
      <c r="G538" s="1">
        <v>0</v>
      </c>
      <c r="H538" s="1">
        <v>0</v>
      </c>
      <c r="I538" s="1" t="s">
        <v>20</v>
      </c>
    </row>
    <row r="539" spans="1:9" x14ac:dyDescent="0.35">
      <c r="A539" s="1" t="s">
        <v>360</v>
      </c>
      <c r="B539" s="1" t="s">
        <v>355</v>
      </c>
      <c r="C539" s="1" t="s">
        <v>10</v>
      </c>
      <c r="D539" s="1" t="s">
        <v>277</v>
      </c>
      <c r="E539" s="1">
        <v>0</v>
      </c>
      <c r="F539" s="1">
        <v>0</v>
      </c>
      <c r="G539" s="1">
        <v>0</v>
      </c>
      <c r="H539" s="1">
        <v>0</v>
      </c>
      <c r="I539" s="1" t="s">
        <v>20</v>
      </c>
    </row>
    <row r="540" spans="1:9" x14ac:dyDescent="0.35">
      <c r="A540" s="1" t="s">
        <v>360</v>
      </c>
      <c r="B540" s="1" t="s">
        <v>355</v>
      </c>
      <c r="C540" s="1" t="s">
        <v>10</v>
      </c>
      <c r="D540" s="1" t="s">
        <v>278</v>
      </c>
      <c r="E540" s="1">
        <v>79659992.100435182</v>
      </c>
      <c r="F540" s="1">
        <v>92703974.94062607</v>
      </c>
      <c r="G540" s="1">
        <v>96879171.267315269</v>
      </c>
      <c r="H540" s="1">
        <v>75890930.148463041</v>
      </c>
      <c r="I540" s="1" t="s">
        <v>20</v>
      </c>
    </row>
    <row r="541" spans="1:9" x14ac:dyDescent="0.35">
      <c r="A541" s="1" t="s">
        <v>360</v>
      </c>
      <c r="B541" s="1" t="s">
        <v>355</v>
      </c>
      <c r="C541" s="1" t="s">
        <v>10</v>
      </c>
      <c r="D541" s="1" t="s">
        <v>279</v>
      </c>
      <c r="E541" s="1">
        <v>14657976.195911581</v>
      </c>
      <c r="F541" s="1">
        <v>36502143.846293136</v>
      </c>
      <c r="G541" s="1">
        <v>42104505.209914982</v>
      </c>
      <c r="H541" s="1">
        <v>63624925.011989348</v>
      </c>
      <c r="I541" s="1" t="s">
        <v>20</v>
      </c>
    </row>
    <row r="542" spans="1:9" x14ac:dyDescent="0.35">
      <c r="A542" s="1" t="s">
        <v>360</v>
      </c>
      <c r="B542" s="1" t="s">
        <v>355</v>
      </c>
      <c r="C542" s="1" t="s">
        <v>38</v>
      </c>
      <c r="D542" s="1" t="s">
        <v>275</v>
      </c>
      <c r="E542" s="1">
        <v>2956166.6074959729</v>
      </c>
      <c r="F542" s="1">
        <v>4423182.6001252551</v>
      </c>
      <c r="G542" s="1">
        <v>6099883.1842509937</v>
      </c>
      <c r="H542" s="1">
        <v>8089021.2991480688</v>
      </c>
      <c r="I542" s="1" t="s">
        <v>20</v>
      </c>
    </row>
    <row r="543" spans="1:9" x14ac:dyDescent="0.35">
      <c r="A543" s="1" t="s">
        <v>360</v>
      </c>
      <c r="B543" s="1" t="s">
        <v>355</v>
      </c>
      <c r="C543" s="1" t="s">
        <v>38</v>
      </c>
      <c r="D543" s="1" t="s">
        <v>276</v>
      </c>
      <c r="E543" s="1">
        <v>0</v>
      </c>
      <c r="F543" s="1">
        <v>0</v>
      </c>
      <c r="G543" s="1">
        <v>0</v>
      </c>
      <c r="H543" s="1">
        <v>0</v>
      </c>
      <c r="I543" s="1" t="s">
        <v>20</v>
      </c>
    </row>
    <row r="544" spans="1:9" x14ac:dyDescent="0.35">
      <c r="A544" s="1" t="s">
        <v>360</v>
      </c>
      <c r="B544" s="1" t="s">
        <v>355</v>
      </c>
      <c r="C544" s="1" t="s">
        <v>38</v>
      </c>
      <c r="D544" s="1" t="s">
        <v>277</v>
      </c>
      <c r="E544" s="1">
        <v>0</v>
      </c>
      <c r="F544" s="1">
        <v>0</v>
      </c>
      <c r="G544" s="1">
        <v>0</v>
      </c>
      <c r="H544" s="1">
        <v>0</v>
      </c>
      <c r="I544" s="1" t="s">
        <v>20</v>
      </c>
    </row>
    <row r="545" spans="1:9" x14ac:dyDescent="0.35">
      <c r="A545" s="1" t="s">
        <v>360</v>
      </c>
      <c r="B545" s="1" t="s">
        <v>355</v>
      </c>
      <c r="C545" s="1" t="s">
        <v>38</v>
      </c>
      <c r="D545" s="1" t="s">
        <v>278</v>
      </c>
      <c r="E545" s="1">
        <v>26517.790309677181</v>
      </c>
      <c r="F545" s="1">
        <v>30901.508880165558</v>
      </c>
      <c r="G545" s="1">
        <v>32409.6263125931</v>
      </c>
      <c r="H545" s="1">
        <v>25579.776119033631</v>
      </c>
      <c r="I545" s="1" t="s">
        <v>20</v>
      </c>
    </row>
    <row r="546" spans="1:9" x14ac:dyDescent="0.35">
      <c r="A546" s="1" t="s">
        <v>360</v>
      </c>
      <c r="B546" s="1" t="s">
        <v>355</v>
      </c>
      <c r="C546" s="1" t="s">
        <v>38</v>
      </c>
      <c r="D546" s="1" t="s">
        <v>279</v>
      </c>
      <c r="E546" s="1">
        <v>4394.1858660000044</v>
      </c>
      <c r="F546" s="1">
        <v>3561.0845389949441</v>
      </c>
      <c r="G546" s="1">
        <v>8088.7745916822823</v>
      </c>
      <c r="H546" s="1">
        <v>11860.99880880534</v>
      </c>
      <c r="I546" s="1" t="s">
        <v>20</v>
      </c>
    </row>
    <row r="547" spans="1:9" x14ac:dyDescent="0.35">
      <c r="A547" s="1" t="s">
        <v>360</v>
      </c>
      <c r="B547" s="1" t="s">
        <v>355</v>
      </c>
      <c r="C547" s="1" t="s">
        <v>17</v>
      </c>
      <c r="D547" s="1" t="s">
        <v>275</v>
      </c>
      <c r="E547" s="1">
        <v>0</v>
      </c>
      <c r="F547" s="1">
        <v>49326.842120012618</v>
      </c>
      <c r="G547" s="1">
        <v>61037.346500015381</v>
      </c>
      <c r="H547" s="1">
        <v>75522.053860352215</v>
      </c>
      <c r="I547" s="1" t="s">
        <v>20</v>
      </c>
    </row>
    <row r="548" spans="1:9" x14ac:dyDescent="0.35">
      <c r="A548" s="1" t="s">
        <v>360</v>
      </c>
      <c r="B548" s="1" t="s">
        <v>355</v>
      </c>
      <c r="C548" s="1" t="s">
        <v>17</v>
      </c>
      <c r="D548" s="1" t="s">
        <v>276</v>
      </c>
      <c r="E548" s="1">
        <v>1206.57</v>
      </c>
      <c r="F548" s="1">
        <v>11813.4</v>
      </c>
      <c r="G548" s="1">
        <v>26918.1</v>
      </c>
      <c r="H548" s="1">
        <v>24593.9</v>
      </c>
      <c r="I548" s="1" t="s">
        <v>20</v>
      </c>
    </row>
    <row r="549" spans="1:9" x14ac:dyDescent="0.35">
      <c r="A549" s="1" t="s">
        <v>360</v>
      </c>
      <c r="B549" s="1" t="s">
        <v>355</v>
      </c>
      <c r="C549" s="1" t="s">
        <v>17</v>
      </c>
      <c r="D549" s="1" t="s">
        <v>277</v>
      </c>
      <c r="E549" s="1">
        <v>0</v>
      </c>
      <c r="F549" s="1">
        <v>0</v>
      </c>
      <c r="G549" s="1">
        <v>0</v>
      </c>
      <c r="H549" s="1">
        <v>0</v>
      </c>
      <c r="I549" s="1" t="s">
        <v>20</v>
      </c>
    </row>
    <row r="550" spans="1:9" x14ac:dyDescent="0.35">
      <c r="A550" s="1" t="s">
        <v>360</v>
      </c>
      <c r="B550" s="1" t="s">
        <v>355</v>
      </c>
      <c r="C550" s="1" t="s">
        <v>17</v>
      </c>
      <c r="D550" s="1" t="s">
        <v>278</v>
      </c>
      <c r="E550" s="1">
        <v>55355.266886337282</v>
      </c>
      <c r="F550" s="1">
        <v>155286.52564160951</v>
      </c>
      <c r="G550" s="1">
        <v>306137.16987656202</v>
      </c>
      <c r="H550" s="1">
        <v>528014.50500209047</v>
      </c>
      <c r="I550" s="1" t="s">
        <v>20</v>
      </c>
    </row>
    <row r="551" spans="1:9" x14ac:dyDescent="0.35">
      <c r="A551" s="1" t="s">
        <v>360</v>
      </c>
      <c r="B551" s="1" t="s">
        <v>355</v>
      </c>
      <c r="C551" s="1" t="s">
        <v>17</v>
      </c>
      <c r="D551" s="1" t="s">
        <v>279</v>
      </c>
      <c r="E551" s="1">
        <v>0</v>
      </c>
      <c r="F551" s="1">
        <v>0</v>
      </c>
      <c r="G551" s="1">
        <v>0</v>
      </c>
      <c r="H551" s="1">
        <v>0</v>
      </c>
      <c r="I551" s="1" t="s">
        <v>20</v>
      </c>
    </row>
    <row r="552" spans="1:9" x14ac:dyDescent="0.35">
      <c r="A552" s="1" t="s">
        <v>360</v>
      </c>
      <c r="B552" s="1" t="s">
        <v>355</v>
      </c>
      <c r="C552" s="1" t="s">
        <v>21</v>
      </c>
      <c r="D552" s="1" t="s">
        <v>275</v>
      </c>
      <c r="E552" s="1">
        <v>18176174.421060421</v>
      </c>
      <c r="F552" s="1">
        <v>27196213.58018662</v>
      </c>
      <c r="G552" s="1">
        <v>37505511.503952183</v>
      </c>
      <c r="H552" s="1">
        <v>49735851.036328427</v>
      </c>
      <c r="I552" s="1" t="s">
        <v>20</v>
      </c>
    </row>
    <row r="553" spans="1:9" x14ac:dyDescent="0.35">
      <c r="A553" s="1" t="s">
        <v>360</v>
      </c>
      <c r="B553" s="1" t="s">
        <v>355</v>
      </c>
      <c r="C553" s="1" t="s">
        <v>21</v>
      </c>
      <c r="D553" s="1" t="s">
        <v>276</v>
      </c>
      <c r="E553" s="1">
        <v>3427.84</v>
      </c>
      <c r="F553" s="1">
        <v>5120.3599999999997</v>
      </c>
      <c r="G553" s="1">
        <v>3207.35</v>
      </c>
      <c r="H553" s="1">
        <v>0</v>
      </c>
      <c r="I553" s="1" t="s">
        <v>20</v>
      </c>
    </row>
    <row r="554" spans="1:9" x14ac:dyDescent="0.35">
      <c r="A554" s="1" t="s">
        <v>360</v>
      </c>
      <c r="B554" s="1" t="s">
        <v>355</v>
      </c>
      <c r="C554" s="1" t="s">
        <v>21</v>
      </c>
      <c r="D554" s="1" t="s">
        <v>277</v>
      </c>
      <c r="E554" s="1">
        <v>0</v>
      </c>
      <c r="F554" s="1">
        <v>0</v>
      </c>
      <c r="G554" s="1">
        <v>0</v>
      </c>
      <c r="H554" s="1">
        <v>0</v>
      </c>
      <c r="I554" s="1" t="s">
        <v>20</v>
      </c>
    </row>
    <row r="555" spans="1:9" x14ac:dyDescent="0.35">
      <c r="A555" s="1" t="s">
        <v>360</v>
      </c>
      <c r="B555" s="1" t="s">
        <v>355</v>
      </c>
      <c r="C555" s="1" t="s">
        <v>21</v>
      </c>
      <c r="D555" s="1" t="s">
        <v>278</v>
      </c>
      <c r="E555" s="1">
        <v>8696.9474889840258</v>
      </c>
      <c r="F555" s="1">
        <v>57794.959968754381</v>
      </c>
      <c r="G555" s="1">
        <v>33197.136148324033</v>
      </c>
      <c r="H555" s="1">
        <v>274553.72307290212</v>
      </c>
      <c r="I555" s="1" t="s">
        <v>20</v>
      </c>
    </row>
    <row r="556" spans="1:9" x14ac:dyDescent="0.35">
      <c r="A556" s="1" t="s">
        <v>360</v>
      </c>
      <c r="B556" s="1" t="s">
        <v>355</v>
      </c>
      <c r="C556" s="1" t="s">
        <v>21</v>
      </c>
      <c r="D556" s="1" t="s">
        <v>279</v>
      </c>
      <c r="E556" s="1">
        <v>36614.49723068445</v>
      </c>
      <c r="F556" s="1">
        <v>73657.677954079962</v>
      </c>
      <c r="G556" s="1">
        <v>188561.04818871361</v>
      </c>
      <c r="H556" s="1">
        <v>280111.09731969581</v>
      </c>
      <c r="I556" s="1" t="s">
        <v>20</v>
      </c>
    </row>
    <row r="557" spans="1:9" x14ac:dyDescent="0.35">
      <c r="A557" s="1" t="s">
        <v>360</v>
      </c>
      <c r="B557" s="1" t="s">
        <v>355</v>
      </c>
      <c r="C557" s="1" t="s">
        <v>39</v>
      </c>
      <c r="D557" s="1" t="s">
        <v>275</v>
      </c>
      <c r="E557" s="1">
        <v>273196.82680995553</v>
      </c>
      <c r="F557" s="1">
        <v>408772.44458789309</v>
      </c>
      <c r="G557" s="1">
        <v>563726.25467830582</v>
      </c>
      <c r="H557" s="1">
        <v>747554.26345786778</v>
      </c>
      <c r="I557" s="1" t="s">
        <v>20</v>
      </c>
    </row>
    <row r="558" spans="1:9" x14ac:dyDescent="0.35">
      <c r="A558" s="1" t="s">
        <v>360</v>
      </c>
      <c r="B558" s="1" t="s">
        <v>355</v>
      </c>
      <c r="C558" s="1" t="s">
        <v>39</v>
      </c>
      <c r="D558" s="1" t="s">
        <v>276</v>
      </c>
      <c r="E558" s="1">
        <v>0</v>
      </c>
      <c r="F558" s="1">
        <v>0</v>
      </c>
      <c r="G558" s="1">
        <v>0</v>
      </c>
      <c r="H558" s="1">
        <v>0</v>
      </c>
      <c r="I558" s="1" t="s">
        <v>20</v>
      </c>
    </row>
    <row r="559" spans="1:9" x14ac:dyDescent="0.35">
      <c r="A559" s="1" t="s">
        <v>360</v>
      </c>
      <c r="B559" s="1" t="s">
        <v>355</v>
      </c>
      <c r="C559" s="1" t="s">
        <v>39</v>
      </c>
      <c r="D559" s="1" t="s">
        <v>277</v>
      </c>
      <c r="E559" s="1">
        <v>0</v>
      </c>
      <c r="F559" s="1">
        <v>0</v>
      </c>
      <c r="G559" s="1">
        <v>0</v>
      </c>
      <c r="H559" s="1">
        <v>0</v>
      </c>
      <c r="I559" s="1" t="s">
        <v>20</v>
      </c>
    </row>
    <row r="560" spans="1:9" x14ac:dyDescent="0.35">
      <c r="A560" s="1" t="s">
        <v>360</v>
      </c>
      <c r="B560" s="1" t="s">
        <v>355</v>
      </c>
      <c r="C560" s="1" t="s">
        <v>39</v>
      </c>
      <c r="D560" s="1" t="s">
        <v>278</v>
      </c>
      <c r="E560" s="1">
        <v>0</v>
      </c>
      <c r="F560" s="1">
        <v>0</v>
      </c>
      <c r="G560" s="1">
        <v>0</v>
      </c>
      <c r="H560" s="1">
        <v>0</v>
      </c>
      <c r="I560" s="1" t="s">
        <v>20</v>
      </c>
    </row>
    <row r="561" spans="1:9" x14ac:dyDescent="0.35">
      <c r="A561" s="1" t="s">
        <v>360</v>
      </c>
      <c r="B561" s="1" t="s">
        <v>355</v>
      </c>
      <c r="C561" s="1" t="s">
        <v>39</v>
      </c>
      <c r="D561" s="1" t="s">
        <v>279</v>
      </c>
      <c r="E561" s="1">
        <v>7400.1731900444474</v>
      </c>
      <c r="F561" s="1">
        <v>31091.607502780062</v>
      </c>
      <c r="G561" s="1">
        <v>40085.499200361657</v>
      </c>
      <c r="H561" s="1">
        <v>53804.754300888293</v>
      </c>
      <c r="I561" s="1" t="s">
        <v>20</v>
      </c>
    </row>
    <row r="562" spans="1:9" x14ac:dyDescent="0.35">
      <c r="A562" s="1" t="s">
        <v>360</v>
      </c>
      <c r="B562" s="1" t="s">
        <v>355</v>
      </c>
      <c r="C562" s="1" t="s">
        <v>40</v>
      </c>
      <c r="D562" s="1" t="s">
        <v>275</v>
      </c>
      <c r="E562" s="1">
        <v>29606.650807641559</v>
      </c>
      <c r="F562" s="1">
        <v>44299.134686211313</v>
      </c>
      <c r="G562" s="1">
        <v>61091.655303047679</v>
      </c>
      <c r="H562" s="1">
        <v>81013.305668286208</v>
      </c>
      <c r="I562" s="1" t="s">
        <v>20</v>
      </c>
    </row>
    <row r="563" spans="1:9" x14ac:dyDescent="0.35">
      <c r="A563" s="1" t="s">
        <v>360</v>
      </c>
      <c r="B563" s="1" t="s">
        <v>355</v>
      </c>
      <c r="C563" s="1" t="s">
        <v>40</v>
      </c>
      <c r="D563" s="1" t="s">
        <v>276</v>
      </c>
      <c r="E563" s="1">
        <v>0</v>
      </c>
      <c r="F563" s="1">
        <v>0</v>
      </c>
      <c r="G563" s="1">
        <v>0</v>
      </c>
      <c r="H563" s="1">
        <v>0</v>
      </c>
      <c r="I563" s="1" t="s">
        <v>20</v>
      </c>
    </row>
    <row r="564" spans="1:9" x14ac:dyDescent="0.35">
      <c r="A564" s="1" t="s">
        <v>360</v>
      </c>
      <c r="B564" s="1" t="s">
        <v>355</v>
      </c>
      <c r="C564" s="1" t="s">
        <v>40</v>
      </c>
      <c r="D564" s="1" t="s">
        <v>277</v>
      </c>
      <c r="E564" s="1">
        <v>0</v>
      </c>
      <c r="F564" s="1">
        <v>0</v>
      </c>
      <c r="G564" s="1">
        <v>0</v>
      </c>
      <c r="H564" s="1">
        <v>0</v>
      </c>
      <c r="I564" s="1" t="s">
        <v>20</v>
      </c>
    </row>
    <row r="565" spans="1:9" x14ac:dyDescent="0.35">
      <c r="A565" s="1" t="s">
        <v>360</v>
      </c>
      <c r="B565" s="1" t="s">
        <v>355</v>
      </c>
      <c r="C565" s="1" t="s">
        <v>40</v>
      </c>
      <c r="D565" s="1" t="s">
        <v>278</v>
      </c>
      <c r="E565" s="1">
        <v>1242.073902244611</v>
      </c>
      <c r="F565" s="1">
        <v>1866.0083103283621</v>
      </c>
      <c r="G565" s="1">
        <v>4901.6043508233906</v>
      </c>
      <c r="H565" s="1">
        <v>9358.9139767075594</v>
      </c>
      <c r="I565" s="1" t="s">
        <v>20</v>
      </c>
    </row>
    <row r="566" spans="1:9" x14ac:dyDescent="0.35">
      <c r="A566" s="1" t="s">
        <v>360</v>
      </c>
      <c r="B566" s="1" t="s">
        <v>355</v>
      </c>
      <c r="C566" s="1" t="s">
        <v>40</v>
      </c>
      <c r="D566" s="1" t="s">
        <v>279</v>
      </c>
      <c r="E566" s="1">
        <v>2049.293033388888</v>
      </c>
      <c r="F566" s="1">
        <v>2100.1133116580031</v>
      </c>
      <c r="G566" s="1">
        <v>6792.7971717671171</v>
      </c>
      <c r="H566" s="1">
        <v>11919.56974530243</v>
      </c>
      <c r="I566" s="1" t="s">
        <v>20</v>
      </c>
    </row>
    <row r="567" spans="1:9" x14ac:dyDescent="0.35">
      <c r="A567" s="1" t="s">
        <v>360</v>
      </c>
      <c r="B567" s="1" t="s">
        <v>355</v>
      </c>
      <c r="C567" s="1" t="s">
        <v>3</v>
      </c>
      <c r="D567" s="1" t="s">
        <v>275</v>
      </c>
      <c r="E567" s="1">
        <v>2278028.8392865318</v>
      </c>
      <c r="F567" s="1">
        <v>2866000</v>
      </c>
      <c r="G567" s="1">
        <v>3120000</v>
      </c>
      <c r="H567" s="1">
        <v>3354000</v>
      </c>
      <c r="I567" s="1" t="s">
        <v>20</v>
      </c>
    </row>
    <row r="568" spans="1:9" x14ac:dyDescent="0.35">
      <c r="A568" s="1" t="s">
        <v>360</v>
      </c>
      <c r="B568" s="1" t="s">
        <v>355</v>
      </c>
      <c r="C568" s="1" t="s">
        <v>3</v>
      </c>
      <c r="D568" s="1" t="s">
        <v>276</v>
      </c>
      <c r="E568" s="1">
        <v>9094.31</v>
      </c>
      <c r="F568" s="1">
        <v>19352.5</v>
      </c>
      <c r="G568" s="1">
        <v>21235.5</v>
      </c>
      <c r="H568" s="1">
        <v>0</v>
      </c>
      <c r="I568" s="1" t="s">
        <v>20</v>
      </c>
    </row>
    <row r="569" spans="1:9" x14ac:dyDescent="0.35">
      <c r="A569" s="1" t="s">
        <v>360</v>
      </c>
      <c r="B569" s="1" t="s">
        <v>355</v>
      </c>
      <c r="C569" s="1" t="s">
        <v>3</v>
      </c>
      <c r="D569" s="1" t="s">
        <v>277</v>
      </c>
      <c r="E569" s="1">
        <v>0</v>
      </c>
      <c r="F569" s="1">
        <v>0</v>
      </c>
      <c r="G569" s="1">
        <v>0</v>
      </c>
      <c r="H569" s="1">
        <v>0</v>
      </c>
      <c r="I569" s="1" t="s">
        <v>20</v>
      </c>
    </row>
    <row r="570" spans="1:9" x14ac:dyDescent="0.35">
      <c r="A570" s="1" t="s">
        <v>360</v>
      </c>
      <c r="B570" s="1" t="s">
        <v>355</v>
      </c>
      <c r="C570" s="1" t="s">
        <v>3</v>
      </c>
      <c r="D570" s="1" t="s">
        <v>278</v>
      </c>
      <c r="E570" s="1">
        <v>48101.344910794411</v>
      </c>
      <c r="F570" s="1">
        <v>104904.6820298244</v>
      </c>
      <c r="G570" s="1">
        <v>20023.68116131916</v>
      </c>
      <c r="H570" s="1">
        <v>452810.47047673707</v>
      </c>
      <c r="I570" s="1" t="s">
        <v>20</v>
      </c>
    </row>
    <row r="571" spans="1:9" x14ac:dyDescent="0.35">
      <c r="A571" s="1" t="s">
        <v>360</v>
      </c>
      <c r="B571" s="1" t="s">
        <v>355</v>
      </c>
      <c r="C571" s="1" t="s">
        <v>3</v>
      </c>
      <c r="D571" s="1" t="s">
        <v>279</v>
      </c>
      <c r="E571" s="1">
        <v>35817.79960584591</v>
      </c>
      <c r="F571" s="1">
        <v>415763.02815636381</v>
      </c>
      <c r="G571" s="1">
        <v>369475.24293797032</v>
      </c>
      <c r="H571" s="1">
        <v>474532.69520105841</v>
      </c>
      <c r="I571" s="1" t="s">
        <v>20</v>
      </c>
    </row>
    <row r="572" spans="1:9" x14ac:dyDescent="0.35">
      <c r="A572" s="1" t="s">
        <v>360</v>
      </c>
      <c r="B572" s="1" t="s">
        <v>355</v>
      </c>
      <c r="C572" s="1" t="s">
        <v>41</v>
      </c>
      <c r="D572" s="1" t="s">
        <v>275</v>
      </c>
      <c r="E572" s="1">
        <v>61070.103986195711</v>
      </c>
      <c r="F572" s="1">
        <v>91376.521422921462</v>
      </c>
      <c r="G572" s="1">
        <v>126014.7176486102</v>
      </c>
      <c r="H572" s="1">
        <v>167107.4189908281</v>
      </c>
      <c r="I572" s="1" t="s">
        <v>20</v>
      </c>
    </row>
    <row r="573" spans="1:9" x14ac:dyDescent="0.35">
      <c r="A573" s="1" t="s">
        <v>360</v>
      </c>
      <c r="B573" s="1" t="s">
        <v>355</v>
      </c>
      <c r="C573" s="1" t="s">
        <v>41</v>
      </c>
      <c r="D573" s="1" t="s">
        <v>276</v>
      </c>
      <c r="E573" s="1">
        <v>0</v>
      </c>
      <c r="F573" s="1">
        <v>0</v>
      </c>
      <c r="G573" s="1">
        <v>0</v>
      </c>
      <c r="H573" s="1">
        <v>0</v>
      </c>
      <c r="I573" s="1" t="s">
        <v>20</v>
      </c>
    </row>
    <row r="574" spans="1:9" x14ac:dyDescent="0.35">
      <c r="A574" s="1" t="s">
        <v>360</v>
      </c>
      <c r="B574" s="1" t="s">
        <v>355</v>
      </c>
      <c r="C574" s="1" t="s">
        <v>41</v>
      </c>
      <c r="D574" s="1" t="s">
        <v>277</v>
      </c>
      <c r="E574" s="1">
        <v>0</v>
      </c>
      <c r="F574" s="1">
        <v>0</v>
      </c>
      <c r="G574" s="1">
        <v>0</v>
      </c>
      <c r="H574" s="1">
        <v>0</v>
      </c>
      <c r="I574" s="1" t="s">
        <v>20</v>
      </c>
    </row>
    <row r="575" spans="1:9" x14ac:dyDescent="0.35">
      <c r="A575" s="1" t="s">
        <v>360</v>
      </c>
      <c r="B575" s="1" t="s">
        <v>355</v>
      </c>
      <c r="C575" s="1" t="s">
        <v>41</v>
      </c>
      <c r="D575" s="1" t="s">
        <v>278</v>
      </c>
      <c r="E575" s="1">
        <v>0</v>
      </c>
      <c r="F575" s="1">
        <v>0</v>
      </c>
      <c r="G575" s="1">
        <v>0</v>
      </c>
      <c r="H575" s="1">
        <v>0</v>
      </c>
      <c r="I575" s="1" t="s">
        <v>20</v>
      </c>
    </row>
    <row r="576" spans="1:9" x14ac:dyDescent="0.35">
      <c r="A576" s="1" t="s">
        <v>360</v>
      </c>
      <c r="B576" s="1" t="s">
        <v>355</v>
      </c>
      <c r="C576" s="1" t="s">
        <v>41</v>
      </c>
      <c r="D576" s="1" t="s">
        <v>279</v>
      </c>
      <c r="E576" s="1">
        <v>20.513814</v>
      </c>
      <c r="F576" s="1">
        <v>729.71168936601578</v>
      </c>
      <c r="G576" s="1">
        <v>1469.287484379395</v>
      </c>
      <c r="H576" s="1">
        <v>2204.2790667768049</v>
      </c>
      <c r="I576" s="1" t="s">
        <v>20</v>
      </c>
    </row>
    <row r="577" spans="1:9" x14ac:dyDescent="0.35">
      <c r="A577" s="1" t="s">
        <v>360</v>
      </c>
      <c r="B577" s="1" t="s">
        <v>355</v>
      </c>
      <c r="C577" s="1" t="s">
        <v>42</v>
      </c>
      <c r="D577" s="1" t="s">
        <v>275</v>
      </c>
      <c r="E577" s="1">
        <v>9116.0297412103901</v>
      </c>
      <c r="F577" s="1">
        <v>13639.91597472946</v>
      </c>
      <c r="G577" s="1">
        <v>18810.413589186359</v>
      </c>
      <c r="H577" s="1">
        <v>24944.38525668197</v>
      </c>
      <c r="I577" s="1" t="s">
        <v>20</v>
      </c>
    </row>
    <row r="578" spans="1:9" x14ac:dyDescent="0.35">
      <c r="A578" s="1" t="s">
        <v>360</v>
      </c>
      <c r="B578" s="1" t="s">
        <v>355</v>
      </c>
      <c r="C578" s="1" t="s">
        <v>42</v>
      </c>
      <c r="D578" s="1" t="s">
        <v>276</v>
      </c>
      <c r="E578" s="1">
        <v>0</v>
      </c>
      <c r="F578" s="1">
        <v>0</v>
      </c>
      <c r="G578" s="1">
        <v>0</v>
      </c>
      <c r="H578" s="1">
        <v>0</v>
      </c>
      <c r="I578" s="1" t="s">
        <v>20</v>
      </c>
    </row>
    <row r="579" spans="1:9" x14ac:dyDescent="0.35">
      <c r="A579" s="1" t="s">
        <v>360</v>
      </c>
      <c r="B579" s="1" t="s">
        <v>355</v>
      </c>
      <c r="C579" s="1" t="s">
        <v>42</v>
      </c>
      <c r="D579" s="1" t="s">
        <v>277</v>
      </c>
      <c r="E579" s="1">
        <v>0</v>
      </c>
      <c r="F579" s="1">
        <v>0</v>
      </c>
      <c r="G579" s="1">
        <v>0</v>
      </c>
      <c r="H579" s="1">
        <v>0</v>
      </c>
      <c r="I579" s="1" t="s">
        <v>20</v>
      </c>
    </row>
    <row r="580" spans="1:9" x14ac:dyDescent="0.35">
      <c r="A580" s="1" t="s">
        <v>360</v>
      </c>
      <c r="B580" s="1" t="s">
        <v>355</v>
      </c>
      <c r="C580" s="1" t="s">
        <v>42</v>
      </c>
      <c r="D580" s="1" t="s">
        <v>278</v>
      </c>
      <c r="E580" s="1">
        <v>1.7871566938771379</v>
      </c>
      <c r="F580" s="1">
        <v>2.6849040436379261</v>
      </c>
      <c r="G580" s="1">
        <v>7.0526681306811669</v>
      </c>
      <c r="H580" s="1">
        <v>13.4660632758382</v>
      </c>
      <c r="I580" s="1" t="s">
        <v>20</v>
      </c>
    </row>
    <row r="581" spans="1:9" x14ac:dyDescent="0.35">
      <c r="A581" s="1" t="s">
        <v>360</v>
      </c>
      <c r="B581" s="1" t="s">
        <v>355</v>
      </c>
      <c r="C581" s="1" t="s">
        <v>42</v>
      </c>
      <c r="D581" s="1" t="s">
        <v>279</v>
      </c>
      <c r="E581" s="1">
        <v>307.63670994444419</v>
      </c>
      <c r="F581" s="1">
        <v>401.30251666762751</v>
      </c>
      <c r="G581" s="1">
        <v>931.42928359343944</v>
      </c>
      <c r="H581" s="1">
        <v>1626.4367643498181</v>
      </c>
      <c r="I581" s="1" t="s">
        <v>20</v>
      </c>
    </row>
    <row r="582" spans="1:9" x14ac:dyDescent="0.35">
      <c r="A582" s="1" t="s">
        <v>360</v>
      </c>
      <c r="B582" s="1" t="s">
        <v>355</v>
      </c>
      <c r="C582" s="1" t="s">
        <v>43</v>
      </c>
      <c r="D582" s="1" t="s">
        <v>275</v>
      </c>
      <c r="E582" s="1">
        <v>5935.7322519999998</v>
      </c>
      <c r="F582" s="1">
        <v>8881.3761543324854</v>
      </c>
      <c r="G582" s="1">
        <v>12248.048962592309</v>
      </c>
      <c r="H582" s="1">
        <v>16242.06987884851</v>
      </c>
      <c r="I582" s="1" t="s">
        <v>20</v>
      </c>
    </row>
    <row r="583" spans="1:9" x14ac:dyDescent="0.35">
      <c r="A583" s="1" t="s">
        <v>360</v>
      </c>
      <c r="B583" s="1" t="s">
        <v>355</v>
      </c>
      <c r="C583" s="1" t="s">
        <v>43</v>
      </c>
      <c r="D583" s="1" t="s">
        <v>276</v>
      </c>
      <c r="E583" s="1">
        <v>0</v>
      </c>
      <c r="F583" s="1">
        <v>0</v>
      </c>
      <c r="G583" s="1">
        <v>0</v>
      </c>
      <c r="H583" s="1">
        <v>0</v>
      </c>
      <c r="I583" s="1" t="s">
        <v>20</v>
      </c>
    </row>
    <row r="584" spans="1:9" x14ac:dyDescent="0.35">
      <c r="A584" s="1" t="s">
        <v>360</v>
      </c>
      <c r="B584" s="1" t="s">
        <v>355</v>
      </c>
      <c r="C584" s="1" t="s">
        <v>43</v>
      </c>
      <c r="D584" s="1" t="s">
        <v>277</v>
      </c>
      <c r="E584" s="1">
        <v>0</v>
      </c>
      <c r="F584" s="1">
        <v>0</v>
      </c>
      <c r="G584" s="1">
        <v>0</v>
      </c>
      <c r="H584" s="1">
        <v>0</v>
      </c>
      <c r="I584" s="1" t="s">
        <v>20</v>
      </c>
    </row>
    <row r="585" spans="1:9" x14ac:dyDescent="0.35">
      <c r="A585" s="1" t="s">
        <v>360</v>
      </c>
      <c r="B585" s="1" t="s">
        <v>355</v>
      </c>
      <c r="C585" s="1" t="s">
        <v>43</v>
      </c>
      <c r="D585" s="1" t="s">
        <v>278</v>
      </c>
      <c r="E585" s="1">
        <v>0</v>
      </c>
      <c r="F585" s="1">
        <v>0</v>
      </c>
      <c r="G585" s="1">
        <v>0</v>
      </c>
      <c r="H585" s="1">
        <v>0</v>
      </c>
      <c r="I585" s="1" t="s">
        <v>20</v>
      </c>
    </row>
    <row r="586" spans="1:9" x14ac:dyDescent="0.35">
      <c r="A586" s="1" t="s">
        <v>360</v>
      </c>
      <c r="B586" s="1" t="s">
        <v>355</v>
      </c>
      <c r="C586" s="1" t="s">
        <v>43</v>
      </c>
      <c r="D586" s="1" t="s">
        <v>279</v>
      </c>
      <c r="E586" s="1">
        <v>38.267747999999997</v>
      </c>
      <c r="F586" s="1">
        <v>8.5280894609960807E-9</v>
      </c>
      <c r="G586" s="1">
        <v>8.52819298515462E-9</v>
      </c>
      <c r="H586" s="1">
        <v>7.6209154074440601E-9</v>
      </c>
      <c r="I586" s="1" t="s">
        <v>20</v>
      </c>
    </row>
    <row r="587" spans="1:9" x14ac:dyDescent="0.35">
      <c r="A587" s="1" t="s">
        <v>360</v>
      </c>
      <c r="B587" s="1" t="s">
        <v>355</v>
      </c>
      <c r="C587" s="1" t="s">
        <v>22</v>
      </c>
      <c r="D587" s="1" t="s">
        <v>275</v>
      </c>
      <c r="E587" s="1">
        <v>2876043.39897</v>
      </c>
      <c r="F587" s="1">
        <v>4303297.7529993728</v>
      </c>
      <c r="G587" s="1">
        <v>5934553.4592224676</v>
      </c>
      <c r="H587" s="1">
        <v>7869778.4666638495</v>
      </c>
      <c r="I587" s="1" t="s">
        <v>20</v>
      </c>
    </row>
    <row r="588" spans="1:9" x14ac:dyDescent="0.35">
      <c r="A588" s="1" t="s">
        <v>360</v>
      </c>
      <c r="B588" s="1" t="s">
        <v>355</v>
      </c>
      <c r="C588" s="1" t="s">
        <v>22</v>
      </c>
      <c r="D588" s="1" t="s">
        <v>276</v>
      </c>
      <c r="E588" s="1">
        <v>0</v>
      </c>
      <c r="F588" s="1">
        <v>1132.5</v>
      </c>
      <c r="G588" s="1">
        <v>4903.6400000000003</v>
      </c>
      <c r="H588" s="1">
        <v>6136.79</v>
      </c>
      <c r="I588" s="1" t="s">
        <v>20</v>
      </c>
    </row>
    <row r="589" spans="1:9" x14ac:dyDescent="0.35">
      <c r="A589" s="1" t="s">
        <v>360</v>
      </c>
      <c r="B589" s="1" t="s">
        <v>355</v>
      </c>
      <c r="C589" s="1" t="s">
        <v>22</v>
      </c>
      <c r="D589" s="1" t="s">
        <v>277</v>
      </c>
      <c r="E589" s="1">
        <v>0</v>
      </c>
      <c r="F589" s="1">
        <v>0</v>
      </c>
      <c r="G589" s="1">
        <v>0</v>
      </c>
      <c r="H589" s="1">
        <v>0</v>
      </c>
      <c r="I589" s="1" t="s">
        <v>20</v>
      </c>
    </row>
    <row r="590" spans="1:9" x14ac:dyDescent="0.35">
      <c r="A590" s="1" t="s">
        <v>360</v>
      </c>
      <c r="B590" s="1" t="s">
        <v>355</v>
      </c>
      <c r="C590" s="1" t="s">
        <v>22</v>
      </c>
      <c r="D590" s="1" t="s">
        <v>278</v>
      </c>
      <c r="E590" s="1">
        <v>0</v>
      </c>
      <c r="F590" s="1">
        <v>0</v>
      </c>
      <c r="G590" s="1">
        <v>0</v>
      </c>
      <c r="H590" s="1">
        <v>0</v>
      </c>
      <c r="I590" s="1" t="s">
        <v>20</v>
      </c>
    </row>
    <row r="591" spans="1:9" x14ac:dyDescent="0.35">
      <c r="A591" s="1" t="s">
        <v>360</v>
      </c>
      <c r="B591" s="1" t="s">
        <v>355</v>
      </c>
      <c r="C591" s="1" t="s">
        <v>22</v>
      </c>
      <c r="D591" s="1" t="s">
        <v>279</v>
      </c>
      <c r="E591" s="1">
        <v>123956.60103000001</v>
      </c>
      <c r="F591" s="1">
        <v>80319.821133912483</v>
      </c>
      <c r="G591" s="1">
        <v>100234.4778794983</v>
      </c>
      <c r="H591" s="1">
        <v>134987.31373580699</v>
      </c>
      <c r="I591" s="1" t="s">
        <v>20</v>
      </c>
    </row>
    <row r="592" spans="1:9" x14ac:dyDescent="0.35">
      <c r="A592" s="1" t="s">
        <v>360</v>
      </c>
      <c r="B592" s="1" t="s">
        <v>355</v>
      </c>
      <c r="C592" s="1" t="s">
        <v>44</v>
      </c>
      <c r="D592" s="1" t="s">
        <v>275</v>
      </c>
      <c r="E592" s="1">
        <v>22914.455729500001</v>
      </c>
      <c r="F592" s="1">
        <v>34285.896341924272</v>
      </c>
      <c r="G592" s="1">
        <v>47282.687933153407</v>
      </c>
      <c r="H592" s="1">
        <v>62701.310536525132</v>
      </c>
      <c r="I592" s="1" t="s">
        <v>20</v>
      </c>
    </row>
    <row r="593" spans="1:9" x14ac:dyDescent="0.35">
      <c r="A593" s="1" t="s">
        <v>360</v>
      </c>
      <c r="B593" s="1" t="s">
        <v>355</v>
      </c>
      <c r="C593" s="1" t="s">
        <v>44</v>
      </c>
      <c r="D593" s="1" t="s">
        <v>276</v>
      </c>
      <c r="E593" s="1">
        <v>0</v>
      </c>
      <c r="F593" s="1">
        <v>0</v>
      </c>
      <c r="G593" s="1">
        <v>0</v>
      </c>
      <c r="H593" s="1">
        <v>0</v>
      </c>
      <c r="I593" s="1" t="s">
        <v>20</v>
      </c>
    </row>
    <row r="594" spans="1:9" x14ac:dyDescent="0.35">
      <c r="A594" s="1" t="s">
        <v>360</v>
      </c>
      <c r="B594" s="1" t="s">
        <v>355</v>
      </c>
      <c r="C594" s="1" t="s">
        <v>44</v>
      </c>
      <c r="D594" s="1" t="s">
        <v>277</v>
      </c>
      <c r="E594" s="1">
        <v>0</v>
      </c>
      <c r="F594" s="1">
        <v>0</v>
      </c>
      <c r="G594" s="1">
        <v>0</v>
      </c>
      <c r="H594" s="1">
        <v>0</v>
      </c>
      <c r="I594" s="1" t="s">
        <v>20</v>
      </c>
    </row>
    <row r="595" spans="1:9" x14ac:dyDescent="0.35">
      <c r="A595" s="1" t="s">
        <v>360</v>
      </c>
      <c r="B595" s="1" t="s">
        <v>355</v>
      </c>
      <c r="C595" s="1" t="s">
        <v>44</v>
      </c>
      <c r="D595" s="1" t="s">
        <v>278</v>
      </c>
      <c r="E595" s="1">
        <v>0</v>
      </c>
      <c r="F595" s="1">
        <v>0</v>
      </c>
      <c r="G595" s="1">
        <v>0</v>
      </c>
      <c r="H595" s="1">
        <v>0</v>
      </c>
      <c r="I595" s="1" t="s">
        <v>20</v>
      </c>
    </row>
    <row r="596" spans="1:9" x14ac:dyDescent="0.35">
      <c r="A596" s="1" t="s">
        <v>360</v>
      </c>
      <c r="B596" s="1" t="s">
        <v>355</v>
      </c>
      <c r="C596" s="1" t="s">
        <v>44</v>
      </c>
      <c r="D596" s="1" t="s">
        <v>279</v>
      </c>
      <c r="E596" s="1">
        <v>585.54427050000004</v>
      </c>
      <c r="F596" s="1">
        <v>103.2715667623529</v>
      </c>
      <c r="G596" s="1">
        <v>4.5090657442589854E-6</v>
      </c>
      <c r="H596" s="1">
        <v>4.3633946041192122E-6</v>
      </c>
      <c r="I596" s="1" t="s">
        <v>20</v>
      </c>
    </row>
    <row r="597" spans="1:9" x14ac:dyDescent="0.35">
      <c r="A597" s="1" t="s">
        <v>360</v>
      </c>
      <c r="B597" s="1" t="s">
        <v>355</v>
      </c>
      <c r="C597" s="1" t="s">
        <v>45</v>
      </c>
      <c r="D597" s="1" t="s">
        <v>275</v>
      </c>
      <c r="E597" s="1">
        <v>1403.266352764487</v>
      </c>
      <c r="F597" s="1">
        <v>2099.6459736573102</v>
      </c>
      <c r="G597" s="1">
        <v>2895.5610304738138</v>
      </c>
      <c r="H597" s="1">
        <v>3839.7874419888321</v>
      </c>
      <c r="I597" s="1" t="s">
        <v>20</v>
      </c>
    </row>
    <row r="598" spans="1:9" x14ac:dyDescent="0.35">
      <c r="A598" s="1" t="s">
        <v>360</v>
      </c>
      <c r="B598" s="1" t="s">
        <v>355</v>
      </c>
      <c r="C598" s="1" t="s">
        <v>45</v>
      </c>
      <c r="D598" s="1" t="s">
        <v>276</v>
      </c>
      <c r="E598" s="1">
        <v>0</v>
      </c>
      <c r="F598" s="1">
        <v>0</v>
      </c>
      <c r="G598" s="1">
        <v>0</v>
      </c>
      <c r="H598" s="1">
        <v>0</v>
      </c>
      <c r="I598" s="1" t="s">
        <v>20</v>
      </c>
    </row>
    <row r="599" spans="1:9" x14ac:dyDescent="0.35">
      <c r="A599" s="1" t="s">
        <v>360</v>
      </c>
      <c r="B599" s="1" t="s">
        <v>355</v>
      </c>
      <c r="C599" s="1" t="s">
        <v>45</v>
      </c>
      <c r="D599" s="1" t="s">
        <v>277</v>
      </c>
      <c r="E599" s="1">
        <v>0</v>
      </c>
      <c r="F599" s="1">
        <v>0</v>
      </c>
      <c r="G599" s="1">
        <v>0</v>
      </c>
      <c r="H599" s="1">
        <v>0</v>
      </c>
      <c r="I599" s="1" t="s">
        <v>20</v>
      </c>
    </row>
    <row r="600" spans="1:9" x14ac:dyDescent="0.35">
      <c r="A600" s="1" t="s">
        <v>360</v>
      </c>
      <c r="B600" s="1" t="s">
        <v>355</v>
      </c>
      <c r="C600" s="1" t="s">
        <v>45</v>
      </c>
      <c r="D600" s="1" t="s">
        <v>278</v>
      </c>
      <c r="E600" s="1">
        <v>0</v>
      </c>
      <c r="F600" s="1">
        <v>0</v>
      </c>
      <c r="G600" s="1">
        <v>0</v>
      </c>
      <c r="H600" s="1">
        <v>0</v>
      </c>
      <c r="I600" s="1" t="s">
        <v>20</v>
      </c>
    </row>
    <row r="601" spans="1:9" x14ac:dyDescent="0.35">
      <c r="A601" s="1" t="s">
        <v>360</v>
      </c>
      <c r="B601" s="1" t="s">
        <v>355</v>
      </c>
      <c r="C601" s="1" t="s">
        <v>45</v>
      </c>
      <c r="D601" s="1" t="s">
        <v>279</v>
      </c>
      <c r="E601" s="1">
        <v>0</v>
      </c>
      <c r="F601" s="1">
        <v>182.30021023608711</v>
      </c>
      <c r="G601" s="1">
        <v>154.21578193356919</v>
      </c>
      <c r="H601" s="1">
        <v>188.98901531256209</v>
      </c>
      <c r="I601" s="1" t="s">
        <v>20</v>
      </c>
    </row>
    <row r="602" spans="1:9" x14ac:dyDescent="0.35">
      <c r="A602" s="1" t="s">
        <v>360</v>
      </c>
      <c r="B602" s="1" t="s">
        <v>355</v>
      </c>
      <c r="C602" s="1" t="s">
        <v>46</v>
      </c>
      <c r="D602" s="1" t="s">
        <v>275</v>
      </c>
      <c r="E602" s="1">
        <v>418.32156379063213</v>
      </c>
      <c r="F602" s="1">
        <v>625.9162313531516</v>
      </c>
      <c r="G602" s="1">
        <v>863.18297017010468</v>
      </c>
      <c r="H602" s="1">
        <v>1144.662154972928</v>
      </c>
      <c r="I602" s="1" t="s">
        <v>20</v>
      </c>
    </row>
    <row r="603" spans="1:9" x14ac:dyDescent="0.35">
      <c r="A603" s="1" t="s">
        <v>360</v>
      </c>
      <c r="B603" s="1" t="s">
        <v>355</v>
      </c>
      <c r="C603" s="1" t="s">
        <v>46</v>
      </c>
      <c r="D603" s="1" t="s">
        <v>276</v>
      </c>
      <c r="E603" s="1">
        <v>0</v>
      </c>
      <c r="F603" s="1">
        <v>0</v>
      </c>
      <c r="G603" s="1">
        <v>0</v>
      </c>
      <c r="H603" s="1">
        <v>0</v>
      </c>
      <c r="I603" s="1" t="s">
        <v>20</v>
      </c>
    </row>
    <row r="604" spans="1:9" x14ac:dyDescent="0.35">
      <c r="A604" s="1" t="s">
        <v>360</v>
      </c>
      <c r="B604" s="1" t="s">
        <v>355</v>
      </c>
      <c r="C604" s="1" t="s">
        <v>46</v>
      </c>
      <c r="D604" s="1" t="s">
        <v>277</v>
      </c>
      <c r="E604" s="1">
        <v>0</v>
      </c>
      <c r="F604" s="1">
        <v>0</v>
      </c>
      <c r="G604" s="1">
        <v>0</v>
      </c>
      <c r="H604" s="1">
        <v>0</v>
      </c>
      <c r="I604" s="1" t="s">
        <v>20</v>
      </c>
    </row>
    <row r="605" spans="1:9" x14ac:dyDescent="0.35">
      <c r="A605" s="1" t="s">
        <v>360</v>
      </c>
      <c r="B605" s="1" t="s">
        <v>355</v>
      </c>
      <c r="C605" s="1" t="s">
        <v>46</v>
      </c>
      <c r="D605" s="1" t="s">
        <v>278</v>
      </c>
      <c r="E605" s="1">
        <v>0</v>
      </c>
      <c r="F605" s="1">
        <v>0</v>
      </c>
      <c r="G605" s="1">
        <v>0</v>
      </c>
      <c r="H605" s="1">
        <v>0</v>
      </c>
      <c r="I605" s="1" t="s">
        <v>20</v>
      </c>
    </row>
    <row r="606" spans="1:9" x14ac:dyDescent="0.35">
      <c r="A606" s="1" t="s">
        <v>360</v>
      </c>
      <c r="B606" s="1" t="s">
        <v>355</v>
      </c>
      <c r="C606" s="1" t="s">
        <v>46</v>
      </c>
      <c r="D606" s="1" t="s">
        <v>279</v>
      </c>
      <c r="E606" s="1">
        <v>40.566182400000002</v>
      </c>
      <c r="F606" s="1">
        <v>15.167566208721899</v>
      </c>
      <c r="G606" s="1">
        <v>15.92431323908138</v>
      </c>
      <c r="H606" s="1">
        <v>16.924112099006841</v>
      </c>
      <c r="I606" s="1" t="s">
        <v>20</v>
      </c>
    </row>
    <row r="607" spans="1:9" x14ac:dyDescent="0.35">
      <c r="A607" s="1" t="s">
        <v>360</v>
      </c>
      <c r="B607" s="1" t="s">
        <v>355</v>
      </c>
      <c r="C607" s="1" t="s">
        <v>47</v>
      </c>
      <c r="D607" s="1" t="s">
        <v>275</v>
      </c>
      <c r="E607" s="1">
        <v>253.03006772049551</v>
      </c>
      <c r="F607" s="1">
        <v>378.59780636580211</v>
      </c>
      <c r="G607" s="1">
        <v>522.11328390097958</v>
      </c>
      <c r="H607" s="1">
        <v>692.37153343318607</v>
      </c>
      <c r="I607" s="1" t="s">
        <v>20</v>
      </c>
    </row>
    <row r="608" spans="1:9" x14ac:dyDescent="0.35">
      <c r="A608" s="1" t="s">
        <v>360</v>
      </c>
      <c r="B608" s="1" t="s">
        <v>355</v>
      </c>
      <c r="C608" s="1" t="s">
        <v>47</v>
      </c>
      <c r="D608" s="1" t="s">
        <v>276</v>
      </c>
      <c r="E608" s="1">
        <v>0</v>
      </c>
      <c r="F608" s="1">
        <v>0</v>
      </c>
      <c r="G608" s="1">
        <v>0</v>
      </c>
      <c r="H608" s="1">
        <v>0</v>
      </c>
      <c r="I608" s="1" t="s">
        <v>20</v>
      </c>
    </row>
    <row r="609" spans="1:9" x14ac:dyDescent="0.35">
      <c r="A609" s="1" t="s">
        <v>360</v>
      </c>
      <c r="B609" s="1" t="s">
        <v>355</v>
      </c>
      <c r="C609" s="1" t="s">
        <v>47</v>
      </c>
      <c r="D609" s="1" t="s">
        <v>277</v>
      </c>
      <c r="E609" s="1">
        <v>0</v>
      </c>
      <c r="F609" s="1">
        <v>0</v>
      </c>
      <c r="G609" s="1">
        <v>0</v>
      </c>
      <c r="H609" s="1">
        <v>0</v>
      </c>
      <c r="I609" s="1" t="s">
        <v>20</v>
      </c>
    </row>
    <row r="610" spans="1:9" x14ac:dyDescent="0.35">
      <c r="A610" s="1" t="s">
        <v>360</v>
      </c>
      <c r="B610" s="1" t="s">
        <v>355</v>
      </c>
      <c r="C610" s="1" t="s">
        <v>47</v>
      </c>
      <c r="D610" s="1" t="s">
        <v>278</v>
      </c>
      <c r="E610" s="1">
        <v>0</v>
      </c>
      <c r="F610" s="1">
        <v>0</v>
      </c>
      <c r="G610" s="1">
        <v>0</v>
      </c>
      <c r="H610" s="1">
        <v>0</v>
      </c>
      <c r="I610" s="1" t="s">
        <v>20</v>
      </c>
    </row>
    <row r="611" spans="1:9" x14ac:dyDescent="0.35">
      <c r="A611" s="1" t="s">
        <v>360</v>
      </c>
      <c r="B611" s="1" t="s">
        <v>355</v>
      </c>
      <c r="C611" s="1" t="s">
        <v>47</v>
      </c>
      <c r="D611" s="1" t="s">
        <v>279</v>
      </c>
      <c r="E611" s="1">
        <v>60.783313873015828</v>
      </c>
      <c r="F611" s="1">
        <v>63.509303093479232</v>
      </c>
      <c r="G611" s="1">
        <v>181.87054529413621</v>
      </c>
      <c r="H611" s="1">
        <v>332.40275771087659</v>
      </c>
      <c r="I611" s="1" t="s">
        <v>20</v>
      </c>
    </row>
    <row r="612" spans="1:9" x14ac:dyDescent="0.35">
      <c r="A612" s="1" t="s">
        <v>360</v>
      </c>
      <c r="B612" s="1" t="s">
        <v>355</v>
      </c>
      <c r="C612" s="1" t="s">
        <v>48</v>
      </c>
      <c r="D612" s="1" t="s">
        <v>275</v>
      </c>
      <c r="E612" s="1">
        <v>81971.997200020123</v>
      </c>
      <c r="F612" s="1">
        <v>122651.1086328002</v>
      </c>
      <c r="G612" s="1">
        <v>169144.5962592125</v>
      </c>
      <c r="H612" s="1">
        <v>224301.7120900118</v>
      </c>
      <c r="I612" s="1" t="s">
        <v>20</v>
      </c>
    </row>
    <row r="613" spans="1:9" x14ac:dyDescent="0.35">
      <c r="A613" s="1" t="s">
        <v>360</v>
      </c>
      <c r="B613" s="1" t="s">
        <v>355</v>
      </c>
      <c r="C613" s="1" t="s">
        <v>48</v>
      </c>
      <c r="D613" s="1" t="s">
        <v>276</v>
      </c>
      <c r="E613" s="1">
        <v>0</v>
      </c>
      <c r="F613" s="1">
        <v>0</v>
      </c>
      <c r="G613" s="1">
        <v>0</v>
      </c>
      <c r="H613" s="1">
        <v>0</v>
      </c>
      <c r="I613" s="1" t="s">
        <v>20</v>
      </c>
    </row>
    <row r="614" spans="1:9" x14ac:dyDescent="0.35">
      <c r="A614" s="1" t="s">
        <v>360</v>
      </c>
      <c r="B614" s="1" t="s">
        <v>355</v>
      </c>
      <c r="C614" s="1" t="s">
        <v>48</v>
      </c>
      <c r="D614" s="1" t="s">
        <v>277</v>
      </c>
      <c r="E614" s="1">
        <v>0</v>
      </c>
      <c r="F614" s="1">
        <v>0</v>
      </c>
      <c r="G614" s="1">
        <v>0</v>
      </c>
      <c r="H614" s="1">
        <v>0</v>
      </c>
      <c r="I614" s="1" t="s">
        <v>20</v>
      </c>
    </row>
    <row r="615" spans="1:9" x14ac:dyDescent="0.35">
      <c r="A615" s="1" t="s">
        <v>360</v>
      </c>
      <c r="B615" s="1" t="s">
        <v>355</v>
      </c>
      <c r="C615" s="1" t="s">
        <v>48</v>
      </c>
      <c r="D615" s="1" t="s">
        <v>278</v>
      </c>
      <c r="E615" s="1">
        <v>0</v>
      </c>
      <c r="F615" s="1">
        <v>0</v>
      </c>
      <c r="G615" s="1">
        <v>0</v>
      </c>
      <c r="H615" s="1">
        <v>0</v>
      </c>
      <c r="I615" s="1" t="s">
        <v>20</v>
      </c>
    </row>
    <row r="616" spans="1:9" x14ac:dyDescent="0.35">
      <c r="A616" s="1" t="s">
        <v>360</v>
      </c>
      <c r="B616" s="1" t="s">
        <v>355</v>
      </c>
      <c r="C616" s="1" t="s">
        <v>48</v>
      </c>
      <c r="D616" s="1" t="s">
        <v>279</v>
      </c>
      <c r="E616" s="1">
        <v>9899.3826349999999</v>
      </c>
      <c r="F616" s="1">
        <v>6525.5221055224356</v>
      </c>
      <c r="G616" s="1">
        <v>7991.9381901781371</v>
      </c>
      <c r="H616" s="1">
        <v>10785.335334613919</v>
      </c>
      <c r="I616" s="1" t="s">
        <v>20</v>
      </c>
    </row>
    <row r="617" spans="1:9" x14ac:dyDescent="0.35">
      <c r="A617" s="1" t="s">
        <v>360</v>
      </c>
      <c r="B617" s="1" t="s">
        <v>355</v>
      </c>
      <c r="C617" s="1" t="s">
        <v>49</v>
      </c>
      <c r="D617" s="1" t="s">
        <v>275</v>
      </c>
      <c r="E617" s="1">
        <v>304003.61377178389</v>
      </c>
      <c r="F617" s="1">
        <v>454867.29042973422</v>
      </c>
      <c r="G617" s="1">
        <v>627294.32329553307</v>
      </c>
      <c r="H617" s="1">
        <v>831851.52710351511</v>
      </c>
      <c r="I617" s="1" t="s">
        <v>20</v>
      </c>
    </row>
    <row r="618" spans="1:9" x14ac:dyDescent="0.35">
      <c r="A618" s="1" t="s">
        <v>360</v>
      </c>
      <c r="B618" s="1" t="s">
        <v>355</v>
      </c>
      <c r="C618" s="1" t="s">
        <v>49</v>
      </c>
      <c r="D618" s="1" t="s">
        <v>276</v>
      </c>
      <c r="E618" s="1">
        <v>0</v>
      </c>
      <c r="F618" s="1">
        <v>0</v>
      </c>
      <c r="G618" s="1">
        <v>0</v>
      </c>
      <c r="H618" s="1">
        <v>0</v>
      </c>
      <c r="I618" s="1" t="s">
        <v>20</v>
      </c>
    </row>
    <row r="619" spans="1:9" x14ac:dyDescent="0.35">
      <c r="A619" s="1" t="s">
        <v>360</v>
      </c>
      <c r="B619" s="1" t="s">
        <v>355</v>
      </c>
      <c r="C619" s="1" t="s">
        <v>49</v>
      </c>
      <c r="D619" s="1" t="s">
        <v>277</v>
      </c>
      <c r="E619" s="1">
        <v>0</v>
      </c>
      <c r="F619" s="1">
        <v>0</v>
      </c>
      <c r="G619" s="1">
        <v>0</v>
      </c>
      <c r="H619" s="1">
        <v>0</v>
      </c>
      <c r="I619" s="1" t="s">
        <v>20</v>
      </c>
    </row>
    <row r="620" spans="1:9" x14ac:dyDescent="0.35">
      <c r="A620" s="1" t="s">
        <v>360</v>
      </c>
      <c r="B620" s="1" t="s">
        <v>355</v>
      </c>
      <c r="C620" s="1" t="s">
        <v>49</v>
      </c>
      <c r="D620" s="1" t="s">
        <v>278</v>
      </c>
      <c r="E620" s="1">
        <v>0</v>
      </c>
      <c r="F620" s="1">
        <v>0</v>
      </c>
      <c r="G620" s="1">
        <v>0</v>
      </c>
      <c r="H620" s="1">
        <v>0</v>
      </c>
      <c r="I620" s="1" t="s">
        <v>20</v>
      </c>
    </row>
    <row r="621" spans="1:9" x14ac:dyDescent="0.35">
      <c r="A621" s="1" t="s">
        <v>360</v>
      </c>
      <c r="B621" s="1" t="s">
        <v>355</v>
      </c>
      <c r="C621" s="1" t="s">
        <v>49</v>
      </c>
      <c r="D621" s="1" t="s">
        <v>279</v>
      </c>
      <c r="E621" s="1">
        <v>51.284535000000012</v>
      </c>
      <c r="F621" s="1">
        <v>190.5903974546323</v>
      </c>
      <c r="G621" s="1">
        <v>2.4114251925441259E-5</v>
      </c>
      <c r="H621" s="1">
        <v>2.8693748484825221E-5</v>
      </c>
      <c r="I621" s="1" t="s">
        <v>20</v>
      </c>
    </row>
    <row r="622" spans="1:9" x14ac:dyDescent="0.35">
      <c r="A622" s="1" t="s">
        <v>360</v>
      </c>
      <c r="B622" s="1" t="s">
        <v>355</v>
      </c>
      <c r="C622" s="1" t="s">
        <v>23</v>
      </c>
      <c r="D622" s="1" t="s">
        <v>275</v>
      </c>
      <c r="E622" s="1">
        <v>104969.22927900001</v>
      </c>
      <c r="F622" s="1">
        <v>157060.85960043909</v>
      </c>
      <c r="G622" s="1">
        <v>216598.08852422109</v>
      </c>
      <c r="H622" s="1">
        <v>287229.5253048063</v>
      </c>
      <c r="I622" s="1" t="s">
        <v>20</v>
      </c>
    </row>
    <row r="623" spans="1:9" x14ac:dyDescent="0.35">
      <c r="A623" s="1" t="s">
        <v>360</v>
      </c>
      <c r="B623" s="1" t="s">
        <v>355</v>
      </c>
      <c r="C623" s="1" t="s">
        <v>23</v>
      </c>
      <c r="D623" s="1" t="s">
        <v>276</v>
      </c>
      <c r="E623" s="1">
        <v>0</v>
      </c>
      <c r="F623" s="1">
        <v>15377.2</v>
      </c>
      <c r="G623" s="1">
        <v>220605</v>
      </c>
      <c r="H623" s="1">
        <v>232960</v>
      </c>
      <c r="I623" s="1" t="s">
        <v>20</v>
      </c>
    </row>
    <row r="624" spans="1:9" x14ac:dyDescent="0.35">
      <c r="A624" s="1" t="s">
        <v>360</v>
      </c>
      <c r="B624" s="1" t="s">
        <v>355</v>
      </c>
      <c r="C624" s="1" t="s">
        <v>23</v>
      </c>
      <c r="D624" s="1" t="s">
        <v>277</v>
      </c>
      <c r="E624" s="1">
        <v>0</v>
      </c>
      <c r="F624" s="1">
        <v>0</v>
      </c>
      <c r="G624" s="1">
        <v>0</v>
      </c>
      <c r="H624" s="1">
        <v>0</v>
      </c>
      <c r="I624" s="1" t="s">
        <v>20</v>
      </c>
    </row>
    <row r="625" spans="1:9" x14ac:dyDescent="0.35">
      <c r="A625" s="1" t="s">
        <v>360</v>
      </c>
      <c r="B625" s="1" t="s">
        <v>355</v>
      </c>
      <c r="C625" s="1" t="s">
        <v>23</v>
      </c>
      <c r="D625" s="1" t="s">
        <v>278</v>
      </c>
      <c r="E625" s="1">
        <v>0</v>
      </c>
      <c r="F625" s="1">
        <v>0</v>
      </c>
      <c r="G625" s="1">
        <v>0</v>
      </c>
      <c r="H625" s="1">
        <v>0</v>
      </c>
      <c r="I625" s="1" t="s">
        <v>20</v>
      </c>
    </row>
    <row r="626" spans="1:9" x14ac:dyDescent="0.35">
      <c r="A626" s="1" t="s">
        <v>360</v>
      </c>
      <c r="B626" s="1" t="s">
        <v>355</v>
      </c>
      <c r="C626" s="1" t="s">
        <v>23</v>
      </c>
      <c r="D626" s="1" t="s">
        <v>279</v>
      </c>
      <c r="E626" s="1">
        <v>30.770721000000009</v>
      </c>
      <c r="F626" s="1">
        <v>76.594446376678377</v>
      </c>
      <c r="G626" s="1">
        <v>6.8698304322672136E-6</v>
      </c>
      <c r="H626" s="1">
        <v>8.2526907143242169E-6</v>
      </c>
      <c r="I626" s="1" t="s">
        <v>20</v>
      </c>
    </row>
    <row r="627" spans="1:9" x14ac:dyDescent="0.35">
      <c r="A627" s="1" t="s">
        <v>360</v>
      </c>
      <c r="B627" s="1" t="s">
        <v>355</v>
      </c>
      <c r="C627" s="1" t="s">
        <v>50</v>
      </c>
      <c r="D627" s="1" t="s">
        <v>275</v>
      </c>
      <c r="E627" s="1">
        <v>5724.8001665869078</v>
      </c>
      <c r="F627" s="1">
        <v>8565.7677147940867</v>
      </c>
      <c r="G627" s="1">
        <v>11812.80249252945</v>
      </c>
      <c r="H627" s="1">
        <v>15664.891946030481</v>
      </c>
      <c r="I627" s="1" t="s">
        <v>20</v>
      </c>
    </row>
    <row r="628" spans="1:9" x14ac:dyDescent="0.35">
      <c r="A628" s="1" t="s">
        <v>360</v>
      </c>
      <c r="B628" s="1" t="s">
        <v>355</v>
      </c>
      <c r="C628" s="1" t="s">
        <v>50</v>
      </c>
      <c r="D628" s="1" t="s">
        <v>276</v>
      </c>
      <c r="E628" s="1">
        <v>0</v>
      </c>
      <c r="F628" s="1">
        <v>0</v>
      </c>
      <c r="G628" s="1">
        <v>0</v>
      </c>
      <c r="H628" s="1">
        <v>0</v>
      </c>
      <c r="I628" s="1" t="s">
        <v>20</v>
      </c>
    </row>
    <row r="629" spans="1:9" x14ac:dyDescent="0.35">
      <c r="A629" s="1" t="s">
        <v>360</v>
      </c>
      <c r="B629" s="1" t="s">
        <v>355</v>
      </c>
      <c r="C629" s="1" t="s">
        <v>50</v>
      </c>
      <c r="D629" s="1" t="s">
        <v>277</v>
      </c>
      <c r="E629" s="1">
        <v>0</v>
      </c>
      <c r="F629" s="1">
        <v>0</v>
      </c>
      <c r="G629" s="1">
        <v>0</v>
      </c>
      <c r="H629" s="1">
        <v>0</v>
      </c>
      <c r="I629" s="1" t="s">
        <v>20</v>
      </c>
    </row>
    <row r="630" spans="1:9" x14ac:dyDescent="0.35">
      <c r="A630" s="1" t="s">
        <v>360</v>
      </c>
      <c r="B630" s="1" t="s">
        <v>355</v>
      </c>
      <c r="C630" s="1" t="s">
        <v>50</v>
      </c>
      <c r="D630" s="1" t="s">
        <v>278</v>
      </c>
      <c r="E630" s="1">
        <v>0</v>
      </c>
      <c r="F630" s="1">
        <v>0</v>
      </c>
      <c r="G630" s="1">
        <v>0</v>
      </c>
      <c r="H630" s="1">
        <v>0</v>
      </c>
      <c r="I630" s="1" t="s">
        <v>20</v>
      </c>
    </row>
    <row r="631" spans="1:9" x14ac:dyDescent="0.35">
      <c r="A631" s="1" t="s">
        <v>360</v>
      </c>
      <c r="B631" s="1" t="s">
        <v>355</v>
      </c>
      <c r="C631" s="1" t="s">
        <v>50</v>
      </c>
      <c r="D631" s="1" t="s">
        <v>279</v>
      </c>
      <c r="E631" s="1">
        <v>10.256907</v>
      </c>
      <c r="F631" s="1">
        <v>38.118079490926469</v>
      </c>
      <c r="G631" s="1">
        <v>4.8228503850882531E-6</v>
      </c>
      <c r="H631" s="1">
        <v>5.7387496969650446E-6</v>
      </c>
      <c r="I631" s="1" t="s">
        <v>20</v>
      </c>
    </row>
    <row r="632" spans="1:9" x14ac:dyDescent="0.35">
      <c r="A632" s="1" t="s">
        <v>360</v>
      </c>
      <c r="B632" s="1" t="s">
        <v>355</v>
      </c>
      <c r="C632" s="1" t="s">
        <v>1</v>
      </c>
      <c r="D632" s="1" t="s">
        <v>275</v>
      </c>
      <c r="E632" s="1">
        <v>11453040.05935229</v>
      </c>
      <c r="F632" s="1">
        <v>20370000</v>
      </c>
      <c r="G632" s="1">
        <v>23990000</v>
      </c>
      <c r="H632" s="1">
        <v>27790000</v>
      </c>
      <c r="I632" s="1" t="s">
        <v>20</v>
      </c>
    </row>
    <row r="633" spans="1:9" x14ac:dyDescent="0.35">
      <c r="A633" s="1" t="s">
        <v>360</v>
      </c>
      <c r="B633" s="1" t="s">
        <v>355</v>
      </c>
      <c r="C633" s="1" t="s">
        <v>1</v>
      </c>
      <c r="D633" s="1" t="s">
        <v>276</v>
      </c>
      <c r="E633" s="1">
        <v>0</v>
      </c>
      <c r="F633" s="1">
        <v>0</v>
      </c>
      <c r="G633" s="1">
        <v>0</v>
      </c>
      <c r="H633" s="1">
        <v>0</v>
      </c>
      <c r="I633" s="1" t="s">
        <v>20</v>
      </c>
    </row>
    <row r="634" spans="1:9" x14ac:dyDescent="0.35">
      <c r="A634" s="1" t="s">
        <v>360</v>
      </c>
      <c r="B634" s="1" t="s">
        <v>355</v>
      </c>
      <c r="C634" s="1" t="s">
        <v>1</v>
      </c>
      <c r="D634" s="1" t="s">
        <v>277</v>
      </c>
      <c r="E634" s="1">
        <v>0</v>
      </c>
      <c r="F634" s="1">
        <v>0</v>
      </c>
      <c r="G634" s="1">
        <v>0</v>
      </c>
      <c r="H634" s="1">
        <v>0</v>
      </c>
      <c r="I634" s="1" t="s">
        <v>20</v>
      </c>
    </row>
    <row r="635" spans="1:9" x14ac:dyDescent="0.35">
      <c r="A635" s="1" t="s">
        <v>360</v>
      </c>
      <c r="B635" s="1" t="s">
        <v>355</v>
      </c>
      <c r="C635" s="1" t="s">
        <v>1</v>
      </c>
      <c r="D635" s="1" t="s">
        <v>278</v>
      </c>
      <c r="E635" s="1">
        <v>8829.8074399520592</v>
      </c>
      <c r="F635" s="1">
        <v>10275.65062537083</v>
      </c>
      <c r="G635" s="1">
        <v>10738.444791131889</v>
      </c>
      <c r="H635" s="1">
        <v>8412.0307067683134</v>
      </c>
      <c r="I635" s="1" t="s">
        <v>20</v>
      </c>
    </row>
    <row r="636" spans="1:9" x14ac:dyDescent="0.35">
      <c r="A636" s="1" t="s">
        <v>360</v>
      </c>
      <c r="B636" s="1" t="s">
        <v>355</v>
      </c>
      <c r="C636" s="1" t="s">
        <v>1</v>
      </c>
      <c r="D636" s="1" t="s">
        <v>279</v>
      </c>
      <c r="E636" s="1">
        <v>246322.9380959</v>
      </c>
      <c r="F636" s="1">
        <v>299352.57151391858</v>
      </c>
      <c r="G636" s="1">
        <v>853089.34404723183</v>
      </c>
      <c r="H636" s="1">
        <v>1260332.851090973</v>
      </c>
      <c r="I636" s="1" t="s">
        <v>20</v>
      </c>
    </row>
    <row r="637" spans="1:9" x14ac:dyDescent="0.35">
      <c r="A637" s="1" t="s">
        <v>360</v>
      </c>
      <c r="B637" s="1" t="s">
        <v>355</v>
      </c>
      <c r="C637" s="1" t="s">
        <v>51</v>
      </c>
      <c r="D637" s="1" t="s">
        <v>275</v>
      </c>
      <c r="E637" s="1">
        <v>568753.16775103472</v>
      </c>
      <c r="F637" s="1">
        <v>851000.45071323798</v>
      </c>
      <c r="G637" s="1">
        <v>1173590.106578168</v>
      </c>
      <c r="H637" s="1">
        <v>1556291.339003064</v>
      </c>
      <c r="I637" s="1" t="s">
        <v>20</v>
      </c>
    </row>
    <row r="638" spans="1:9" x14ac:dyDescent="0.35">
      <c r="A638" s="1" t="s">
        <v>360</v>
      </c>
      <c r="B638" s="1" t="s">
        <v>355</v>
      </c>
      <c r="C638" s="1" t="s">
        <v>51</v>
      </c>
      <c r="D638" s="1" t="s">
        <v>276</v>
      </c>
      <c r="E638" s="1">
        <v>0</v>
      </c>
      <c r="F638" s="1">
        <v>0</v>
      </c>
      <c r="G638" s="1">
        <v>0</v>
      </c>
      <c r="H638" s="1">
        <v>0</v>
      </c>
      <c r="I638" s="1" t="s">
        <v>20</v>
      </c>
    </row>
    <row r="639" spans="1:9" x14ac:dyDescent="0.35">
      <c r="A639" s="1" t="s">
        <v>360</v>
      </c>
      <c r="B639" s="1" t="s">
        <v>355</v>
      </c>
      <c r="C639" s="1" t="s">
        <v>51</v>
      </c>
      <c r="D639" s="1" t="s">
        <v>277</v>
      </c>
      <c r="E639" s="1">
        <v>0</v>
      </c>
      <c r="F639" s="1">
        <v>0</v>
      </c>
      <c r="G639" s="1">
        <v>0</v>
      </c>
      <c r="H639" s="1">
        <v>0</v>
      </c>
      <c r="I639" s="1" t="s">
        <v>20</v>
      </c>
    </row>
    <row r="640" spans="1:9" x14ac:dyDescent="0.35">
      <c r="A640" s="1" t="s">
        <v>360</v>
      </c>
      <c r="B640" s="1" t="s">
        <v>355</v>
      </c>
      <c r="C640" s="1" t="s">
        <v>51</v>
      </c>
      <c r="D640" s="1" t="s">
        <v>278</v>
      </c>
      <c r="E640" s="1">
        <v>0</v>
      </c>
      <c r="F640" s="1">
        <v>0</v>
      </c>
      <c r="G640" s="1">
        <v>0</v>
      </c>
      <c r="H640" s="1">
        <v>0</v>
      </c>
      <c r="I640" s="1" t="s">
        <v>20</v>
      </c>
    </row>
    <row r="641" spans="1:9" x14ac:dyDescent="0.35">
      <c r="A641" s="1" t="s">
        <v>360</v>
      </c>
      <c r="B641" s="1" t="s">
        <v>355</v>
      </c>
      <c r="C641" s="1" t="s">
        <v>51</v>
      </c>
      <c r="D641" s="1" t="s">
        <v>279</v>
      </c>
      <c r="E641" s="1">
        <v>317.96411699999999</v>
      </c>
      <c r="F641" s="1">
        <v>1181.660464218721</v>
      </c>
      <c r="G641" s="1">
        <v>1.495083619377358E-4</v>
      </c>
      <c r="H641" s="1">
        <v>1.7790124060591641E-4</v>
      </c>
      <c r="I641" s="1" t="s">
        <v>20</v>
      </c>
    </row>
    <row r="642" spans="1:9" x14ac:dyDescent="0.35">
      <c r="A642" s="1" t="s">
        <v>359</v>
      </c>
      <c r="B642" s="1" t="s">
        <v>354</v>
      </c>
      <c r="C642" s="1" t="s">
        <v>124</v>
      </c>
      <c r="D642" s="1" t="s">
        <v>275</v>
      </c>
      <c r="E642" s="1">
        <v>29461412.207700189</v>
      </c>
      <c r="F642" s="1">
        <v>82680179</v>
      </c>
      <c r="G642" s="1">
        <v>86405570.000000015</v>
      </c>
      <c r="H642" s="1">
        <v>88471761.000000015</v>
      </c>
      <c r="I642" s="1" t="s">
        <v>20</v>
      </c>
    </row>
    <row r="643" spans="1:9" x14ac:dyDescent="0.35">
      <c r="A643" s="1" t="s">
        <v>359</v>
      </c>
      <c r="B643" s="1" t="s">
        <v>354</v>
      </c>
      <c r="C643" s="1" t="s">
        <v>124</v>
      </c>
      <c r="D643" s="1" t="s">
        <v>276</v>
      </c>
      <c r="E643" s="1">
        <v>0</v>
      </c>
      <c r="F643" s="1">
        <v>0</v>
      </c>
      <c r="G643" s="1">
        <v>0</v>
      </c>
      <c r="H643" s="1">
        <v>0</v>
      </c>
      <c r="I643" s="1" t="s">
        <v>20</v>
      </c>
    </row>
    <row r="644" spans="1:9" x14ac:dyDescent="0.35">
      <c r="A644" s="1" t="s">
        <v>359</v>
      </c>
      <c r="B644" s="1" t="s">
        <v>354</v>
      </c>
      <c r="C644" s="1" t="s">
        <v>124</v>
      </c>
      <c r="D644" s="1" t="s">
        <v>277</v>
      </c>
      <c r="E644" s="1">
        <v>8868000</v>
      </c>
      <c r="F644" s="1">
        <v>12465750</v>
      </c>
      <c r="G644" s="1">
        <v>17324900</v>
      </c>
      <c r="H644" s="1">
        <v>19220000</v>
      </c>
      <c r="I644" s="1" t="s">
        <v>20</v>
      </c>
    </row>
    <row r="645" spans="1:9" x14ac:dyDescent="0.35">
      <c r="A645" s="1" t="s">
        <v>359</v>
      </c>
      <c r="B645" s="1" t="s">
        <v>354</v>
      </c>
      <c r="C645" s="1" t="s">
        <v>124</v>
      </c>
      <c r="D645" s="1" t="s">
        <v>278</v>
      </c>
      <c r="E645" s="1">
        <v>19494545.151691001</v>
      </c>
      <c r="F645" s="1">
        <v>6611904.3927613972</v>
      </c>
      <c r="G645" s="1">
        <v>3157041.4042951809</v>
      </c>
      <c r="H645" s="1">
        <v>2516195.1095056962</v>
      </c>
      <c r="I645" s="1" t="s">
        <v>20</v>
      </c>
    </row>
    <row r="646" spans="1:9" x14ac:dyDescent="0.35">
      <c r="A646" s="1" t="s">
        <v>359</v>
      </c>
      <c r="B646" s="1" t="s">
        <v>354</v>
      </c>
      <c r="C646" s="1" t="s">
        <v>124</v>
      </c>
      <c r="D646" s="1" t="s">
        <v>279</v>
      </c>
      <c r="E646" s="1">
        <v>1295874.797508891</v>
      </c>
      <c r="F646" s="1">
        <v>6809256.5751072839</v>
      </c>
      <c r="G646" s="1">
        <v>6187195.2809742484</v>
      </c>
      <c r="H646" s="1">
        <v>5614150.6308935881</v>
      </c>
      <c r="I646" s="1" t="s">
        <v>20</v>
      </c>
    </row>
    <row r="647" spans="1:9" x14ac:dyDescent="0.35">
      <c r="A647" s="1" t="s">
        <v>359</v>
      </c>
      <c r="B647" s="1" t="s">
        <v>354</v>
      </c>
      <c r="C647" s="1" t="s">
        <v>27</v>
      </c>
      <c r="D647" s="1" t="s">
        <v>275</v>
      </c>
      <c r="E647" s="1">
        <v>3461705.894589073</v>
      </c>
      <c r="F647" s="1">
        <v>5207175.8671728764</v>
      </c>
      <c r="G647" s="1">
        <v>7151037.4322522171</v>
      </c>
      <c r="H647" s="1">
        <v>9210270.2060957439</v>
      </c>
      <c r="I647" s="1" t="s">
        <v>20</v>
      </c>
    </row>
    <row r="648" spans="1:9" x14ac:dyDescent="0.35">
      <c r="A648" s="1" t="s">
        <v>359</v>
      </c>
      <c r="B648" s="1" t="s">
        <v>354</v>
      </c>
      <c r="C648" s="1" t="s">
        <v>27</v>
      </c>
      <c r="D648" s="1" t="s">
        <v>276</v>
      </c>
      <c r="E648" s="1">
        <v>0</v>
      </c>
      <c r="F648" s="1">
        <v>0</v>
      </c>
      <c r="G648" s="1">
        <v>0</v>
      </c>
      <c r="H648" s="1">
        <v>0</v>
      </c>
      <c r="I648" s="1" t="s">
        <v>20</v>
      </c>
    </row>
    <row r="649" spans="1:9" x14ac:dyDescent="0.35">
      <c r="A649" s="1" t="s">
        <v>359</v>
      </c>
      <c r="B649" s="1" t="s">
        <v>354</v>
      </c>
      <c r="C649" s="1" t="s">
        <v>27</v>
      </c>
      <c r="D649" s="1" t="s">
        <v>277</v>
      </c>
      <c r="E649" s="1">
        <v>0</v>
      </c>
      <c r="F649" s="1">
        <v>0</v>
      </c>
      <c r="G649" s="1">
        <v>0</v>
      </c>
      <c r="H649" s="1">
        <v>0</v>
      </c>
      <c r="I649" s="1" t="s">
        <v>20</v>
      </c>
    </row>
    <row r="650" spans="1:9" x14ac:dyDescent="0.35">
      <c r="A650" s="1" t="s">
        <v>359</v>
      </c>
      <c r="B650" s="1" t="s">
        <v>354</v>
      </c>
      <c r="C650" s="1" t="s">
        <v>27</v>
      </c>
      <c r="D650" s="1" t="s">
        <v>278</v>
      </c>
      <c r="E650" s="1">
        <v>0</v>
      </c>
      <c r="F650" s="1">
        <v>0</v>
      </c>
      <c r="G650" s="1">
        <v>0</v>
      </c>
      <c r="H650" s="1">
        <v>0</v>
      </c>
      <c r="I650" s="1" t="s">
        <v>20</v>
      </c>
    </row>
    <row r="651" spans="1:9" x14ac:dyDescent="0.35">
      <c r="A651" s="1" t="s">
        <v>359</v>
      </c>
      <c r="B651" s="1" t="s">
        <v>354</v>
      </c>
      <c r="C651" s="1" t="s">
        <v>27</v>
      </c>
      <c r="D651" s="1" t="s">
        <v>279</v>
      </c>
      <c r="E651" s="1">
        <v>46.293410926733017</v>
      </c>
      <c r="F651" s="1">
        <v>147.9350885020261</v>
      </c>
      <c r="G651" s="1">
        <v>151.7738237942541</v>
      </c>
      <c r="H651" s="1">
        <v>133.6664631418906</v>
      </c>
      <c r="I651" s="1" t="s">
        <v>20</v>
      </c>
    </row>
    <row r="652" spans="1:9" x14ac:dyDescent="0.35">
      <c r="A652" s="1" t="s">
        <v>359</v>
      </c>
      <c r="B652" s="1" t="s">
        <v>354</v>
      </c>
      <c r="C652" s="1" t="s">
        <v>29</v>
      </c>
      <c r="D652" s="1" t="s">
        <v>275</v>
      </c>
      <c r="E652" s="1">
        <v>2625.247345537317</v>
      </c>
      <c r="F652" s="1">
        <v>3948.9561041014731</v>
      </c>
      <c r="G652" s="1">
        <v>5423.1187190691799</v>
      </c>
      <c r="H652" s="1">
        <v>6984.7751792052568</v>
      </c>
      <c r="I652" s="1" t="s">
        <v>20</v>
      </c>
    </row>
    <row r="653" spans="1:9" x14ac:dyDescent="0.35">
      <c r="A653" s="1" t="s">
        <v>359</v>
      </c>
      <c r="B653" s="1" t="s">
        <v>354</v>
      </c>
      <c r="C653" s="1" t="s">
        <v>29</v>
      </c>
      <c r="D653" s="1" t="s">
        <v>276</v>
      </c>
      <c r="E653" s="1">
        <v>0</v>
      </c>
      <c r="F653" s="1">
        <v>0</v>
      </c>
      <c r="G653" s="1">
        <v>0</v>
      </c>
      <c r="H653" s="1">
        <v>0</v>
      </c>
      <c r="I653" s="1" t="s">
        <v>20</v>
      </c>
    </row>
    <row r="654" spans="1:9" x14ac:dyDescent="0.35">
      <c r="A654" s="1" t="s">
        <v>359</v>
      </c>
      <c r="B654" s="1" t="s">
        <v>354</v>
      </c>
      <c r="C654" s="1" t="s">
        <v>29</v>
      </c>
      <c r="D654" s="1" t="s">
        <v>277</v>
      </c>
      <c r="E654" s="1">
        <v>0</v>
      </c>
      <c r="F654" s="1">
        <v>0</v>
      </c>
      <c r="G654" s="1">
        <v>0</v>
      </c>
      <c r="H654" s="1">
        <v>0</v>
      </c>
      <c r="I654" s="1" t="s">
        <v>20</v>
      </c>
    </row>
    <row r="655" spans="1:9" x14ac:dyDescent="0.35">
      <c r="A655" s="1" t="s">
        <v>359</v>
      </c>
      <c r="B655" s="1" t="s">
        <v>354</v>
      </c>
      <c r="C655" s="1" t="s">
        <v>29</v>
      </c>
      <c r="D655" s="1" t="s">
        <v>278</v>
      </c>
      <c r="E655" s="1">
        <v>0</v>
      </c>
      <c r="F655" s="1">
        <v>0</v>
      </c>
      <c r="G655" s="1">
        <v>0</v>
      </c>
      <c r="H655" s="1">
        <v>0</v>
      </c>
      <c r="I655" s="1" t="s">
        <v>20</v>
      </c>
    </row>
    <row r="656" spans="1:9" x14ac:dyDescent="0.35">
      <c r="A656" s="1" t="s">
        <v>359</v>
      </c>
      <c r="B656" s="1" t="s">
        <v>354</v>
      </c>
      <c r="C656" s="1" t="s">
        <v>29</v>
      </c>
      <c r="D656" s="1" t="s">
        <v>279</v>
      </c>
      <c r="E656" s="1">
        <v>48.304156949597733</v>
      </c>
      <c r="F656" s="1">
        <v>161.79201715509549</v>
      </c>
      <c r="G656" s="1">
        <v>283.8242675377341</v>
      </c>
      <c r="H656" s="1">
        <v>475.07071751987638</v>
      </c>
      <c r="I656" s="1" t="s">
        <v>20</v>
      </c>
    </row>
    <row r="657" spans="1:9" x14ac:dyDescent="0.35">
      <c r="A657" s="1" t="s">
        <v>359</v>
      </c>
      <c r="B657" s="1" t="s">
        <v>354</v>
      </c>
      <c r="C657" s="1" t="s">
        <v>30</v>
      </c>
      <c r="D657" s="1" t="s">
        <v>275</v>
      </c>
      <c r="E657" s="1">
        <v>32486995.76489551</v>
      </c>
      <c r="F657" s="1">
        <v>48867669.725591287</v>
      </c>
      <c r="G657" s="1">
        <v>67110184.934923366</v>
      </c>
      <c r="H657" s="1">
        <v>86435421.809423909</v>
      </c>
      <c r="I657" s="1" t="s">
        <v>20</v>
      </c>
    </row>
    <row r="658" spans="1:9" x14ac:dyDescent="0.35">
      <c r="A658" s="1" t="s">
        <v>359</v>
      </c>
      <c r="B658" s="1" t="s">
        <v>354</v>
      </c>
      <c r="C658" s="1" t="s">
        <v>30</v>
      </c>
      <c r="D658" s="1" t="s">
        <v>276</v>
      </c>
      <c r="E658" s="1">
        <v>0</v>
      </c>
      <c r="F658" s="1">
        <v>0</v>
      </c>
      <c r="G658" s="1">
        <v>0</v>
      </c>
      <c r="H658" s="1">
        <v>0</v>
      </c>
      <c r="I658" s="1" t="s">
        <v>20</v>
      </c>
    </row>
    <row r="659" spans="1:9" x14ac:dyDescent="0.35">
      <c r="A659" s="1" t="s">
        <v>359</v>
      </c>
      <c r="B659" s="1" t="s">
        <v>354</v>
      </c>
      <c r="C659" s="1" t="s">
        <v>30</v>
      </c>
      <c r="D659" s="1" t="s">
        <v>277</v>
      </c>
      <c r="E659" s="1">
        <v>0</v>
      </c>
      <c r="F659" s="1">
        <v>0</v>
      </c>
      <c r="G659" s="1">
        <v>0</v>
      </c>
      <c r="H659" s="1">
        <v>0</v>
      </c>
      <c r="I659" s="1" t="s">
        <v>20</v>
      </c>
    </row>
    <row r="660" spans="1:9" x14ac:dyDescent="0.35">
      <c r="A660" s="1" t="s">
        <v>359</v>
      </c>
      <c r="B660" s="1" t="s">
        <v>354</v>
      </c>
      <c r="C660" s="1" t="s">
        <v>30</v>
      </c>
      <c r="D660" s="1" t="s">
        <v>278</v>
      </c>
      <c r="E660" s="1">
        <v>16001.747605172441</v>
      </c>
      <c r="F660" s="1">
        <v>45695.842055892528</v>
      </c>
      <c r="G660" s="1">
        <v>128718.6499480878</v>
      </c>
      <c r="H660" s="1">
        <v>164583.62374231021</v>
      </c>
      <c r="I660" s="1" t="s">
        <v>20</v>
      </c>
    </row>
    <row r="661" spans="1:9" x14ac:dyDescent="0.35">
      <c r="A661" s="1" t="s">
        <v>359</v>
      </c>
      <c r="B661" s="1" t="s">
        <v>354</v>
      </c>
      <c r="C661" s="1" t="s">
        <v>30</v>
      </c>
      <c r="D661" s="1" t="s">
        <v>279</v>
      </c>
      <c r="E661" s="1">
        <v>507632.8305467079</v>
      </c>
      <c r="F661" s="1">
        <v>1051138.015867155</v>
      </c>
      <c r="G661" s="1">
        <v>698091.44826491119</v>
      </c>
      <c r="H661" s="1">
        <v>648296.24166922155</v>
      </c>
      <c r="I661" s="1" t="s">
        <v>20</v>
      </c>
    </row>
    <row r="662" spans="1:9" x14ac:dyDescent="0.35">
      <c r="A662" s="1" t="s">
        <v>359</v>
      </c>
      <c r="B662" s="1" t="s">
        <v>354</v>
      </c>
      <c r="C662" s="1" t="s">
        <v>4</v>
      </c>
      <c r="D662" s="1" t="s">
        <v>275</v>
      </c>
      <c r="E662" s="1">
        <v>123036.5132983291</v>
      </c>
      <c r="F662" s="1">
        <v>167500</v>
      </c>
      <c r="G662" s="1">
        <v>193800</v>
      </c>
      <c r="H662" s="1">
        <v>217800</v>
      </c>
      <c r="I662" s="1" t="s">
        <v>20</v>
      </c>
    </row>
    <row r="663" spans="1:9" x14ac:dyDescent="0.35">
      <c r="A663" s="1" t="s">
        <v>359</v>
      </c>
      <c r="B663" s="1" t="s">
        <v>354</v>
      </c>
      <c r="C663" s="1" t="s">
        <v>4</v>
      </c>
      <c r="D663" s="1" t="s">
        <v>276</v>
      </c>
      <c r="E663" s="1">
        <v>2984.2000000000012</v>
      </c>
      <c r="F663" s="1">
        <v>8542.69</v>
      </c>
      <c r="G663" s="1">
        <v>7913.89</v>
      </c>
      <c r="H663" s="1">
        <v>0</v>
      </c>
      <c r="I663" s="1" t="s">
        <v>20</v>
      </c>
    </row>
    <row r="664" spans="1:9" x14ac:dyDescent="0.35">
      <c r="A664" s="1" t="s">
        <v>359</v>
      </c>
      <c r="B664" s="1" t="s">
        <v>354</v>
      </c>
      <c r="C664" s="1" t="s">
        <v>4</v>
      </c>
      <c r="D664" s="1" t="s">
        <v>277</v>
      </c>
      <c r="E664" s="1">
        <v>0</v>
      </c>
      <c r="F664" s="1">
        <v>0</v>
      </c>
      <c r="G664" s="1">
        <v>0</v>
      </c>
      <c r="H664" s="1">
        <v>0</v>
      </c>
      <c r="I664" s="1" t="s">
        <v>20</v>
      </c>
    </row>
    <row r="665" spans="1:9" x14ac:dyDescent="0.35">
      <c r="A665" s="1" t="s">
        <v>359</v>
      </c>
      <c r="B665" s="1" t="s">
        <v>354</v>
      </c>
      <c r="C665" s="1" t="s">
        <v>4</v>
      </c>
      <c r="D665" s="1" t="s">
        <v>278</v>
      </c>
      <c r="E665" s="1">
        <v>6538.57108049818</v>
      </c>
      <c r="F665" s="1">
        <v>9480.0378479658248</v>
      </c>
      <c r="G665" s="1">
        <v>12857.367681553789</v>
      </c>
      <c r="H665" s="1">
        <v>6948.1195707541146</v>
      </c>
      <c r="I665" s="1" t="s">
        <v>20</v>
      </c>
    </row>
    <row r="666" spans="1:9" x14ac:dyDescent="0.35">
      <c r="A666" s="1" t="s">
        <v>359</v>
      </c>
      <c r="B666" s="1" t="s">
        <v>354</v>
      </c>
      <c r="C666" s="1" t="s">
        <v>4</v>
      </c>
      <c r="D666" s="1" t="s">
        <v>279</v>
      </c>
      <c r="E666" s="1">
        <v>9440.7156211727397</v>
      </c>
      <c r="F666" s="1">
        <v>62.157035315826057</v>
      </c>
      <c r="G666" s="1">
        <v>53.470636805035873</v>
      </c>
      <c r="H666" s="1">
        <v>50.837124724539073</v>
      </c>
      <c r="I666" s="1" t="s">
        <v>20</v>
      </c>
    </row>
    <row r="667" spans="1:9" x14ac:dyDescent="0.35">
      <c r="A667" s="1" t="s">
        <v>359</v>
      </c>
      <c r="B667" s="1" t="s">
        <v>354</v>
      </c>
      <c r="C667" s="1" t="s">
        <v>0</v>
      </c>
      <c r="D667" s="1" t="s">
        <v>275</v>
      </c>
      <c r="E667" s="1">
        <v>16856741.01859235</v>
      </c>
      <c r="F667" s="1">
        <v>19127000</v>
      </c>
      <c r="G667" s="1">
        <v>20036000</v>
      </c>
      <c r="H667" s="1">
        <v>22046000</v>
      </c>
      <c r="I667" s="1" t="s">
        <v>20</v>
      </c>
    </row>
    <row r="668" spans="1:9" x14ac:dyDescent="0.35">
      <c r="A668" s="1" t="s">
        <v>359</v>
      </c>
      <c r="B668" s="1" t="s">
        <v>354</v>
      </c>
      <c r="C668" s="1" t="s">
        <v>0</v>
      </c>
      <c r="D668" s="1" t="s">
        <v>276</v>
      </c>
      <c r="E668" s="1">
        <v>0</v>
      </c>
      <c r="F668" s="1">
        <v>129563</v>
      </c>
      <c r="G668" s="1">
        <v>375651</v>
      </c>
      <c r="H668" s="1">
        <v>443805</v>
      </c>
      <c r="I668" s="1" t="s">
        <v>20</v>
      </c>
    </row>
    <row r="669" spans="1:9" x14ac:dyDescent="0.35">
      <c r="A669" s="1" t="s">
        <v>359</v>
      </c>
      <c r="B669" s="1" t="s">
        <v>354</v>
      </c>
      <c r="C669" s="1" t="s">
        <v>0</v>
      </c>
      <c r="D669" s="1" t="s">
        <v>277</v>
      </c>
      <c r="E669" s="1">
        <v>3417949.9999999991</v>
      </c>
      <c r="F669" s="1">
        <v>5426396</v>
      </c>
      <c r="G669" s="1">
        <v>8402814</v>
      </c>
      <c r="H669" s="1">
        <v>9210850</v>
      </c>
      <c r="I669" s="1" t="s">
        <v>20</v>
      </c>
    </row>
    <row r="670" spans="1:9" x14ac:dyDescent="0.35">
      <c r="A670" s="1" t="s">
        <v>359</v>
      </c>
      <c r="B670" s="1" t="s">
        <v>354</v>
      </c>
      <c r="C670" s="1" t="s">
        <v>0</v>
      </c>
      <c r="D670" s="1" t="s">
        <v>278</v>
      </c>
      <c r="E670" s="1">
        <v>42497.90984501152</v>
      </c>
      <c r="F670" s="1">
        <v>135503.39011138899</v>
      </c>
      <c r="G670" s="1">
        <v>407883.31896819232</v>
      </c>
      <c r="H670" s="1">
        <v>538515.40853087977</v>
      </c>
      <c r="I670" s="1" t="s">
        <v>20</v>
      </c>
    </row>
    <row r="671" spans="1:9" x14ac:dyDescent="0.35">
      <c r="A671" s="1" t="s">
        <v>359</v>
      </c>
      <c r="B671" s="1" t="s">
        <v>354</v>
      </c>
      <c r="C671" s="1" t="s">
        <v>0</v>
      </c>
      <c r="D671" s="1" t="s">
        <v>279</v>
      </c>
      <c r="E671" s="1">
        <v>282811.07156264113</v>
      </c>
      <c r="F671" s="1">
        <v>593781.33860278712</v>
      </c>
      <c r="G671" s="1">
        <v>611571.06280785438</v>
      </c>
      <c r="H671" s="1">
        <v>640177.80399458867</v>
      </c>
      <c r="I671" s="1" t="s">
        <v>20</v>
      </c>
    </row>
    <row r="672" spans="1:9" x14ac:dyDescent="0.35">
      <c r="A672" s="1" t="s">
        <v>359</v>
      </c>
      <c r="B672" s="1" t="s">
        <v>354</v>
      </c>
      <c r="C672" s="1" t="s">
        <v>32</v>
      </c>
      <c r="D672" s="1" t="s">
        <v>275</v>
      </c>
      <c r="E672" s="1">
        <v>841.50877139040688</v>
      </c>
      <c r="F672" s="1">
        <v>1265.816421102573</v>
      </c>
      <c r="G672" s="1">
        <v>1738.3512369399909</v>
      </c>
      <c r="H672" s="1">
        <v>2238.9317294169891</v>
      </c>
      <c r="I672" s="1" t="s">
        <v>20</v>
      </c>
    </row>
    <row r="673" spans="1:9" x14ac:dyDescent="0.35">
      <c r="A673" s="1" t="s">
        <v>359</v>
      </c>
      <c r="B673" s="1" t="s">
        <v>354</v>
      </c>
      <c r="C673" s="1" t="s">
        <v>32</v>
      </c>
      <c r="D673" s="1" t="s">
        <v>276</v>
      </c>
      <c r="E673" s="1">
        <v>0</v>
      </c>
      <c r="F673" s="1">
        <v>0</v>
      </c>
      <c r="G673" s="1">
        <v>0</v>
      </c>
      <c r="H673" s="1">
        <v>0</v>
      </c>
      <c r="I673" s="1" t="s">
        <v>20</v>
      </c>
    </row>
    <row r="674" spans="1:9" x14ac:dyDescent="0.35">
      <c r="A674" s="1" t="s">
        <v>359</v>
      </c>
      <c r="B674" s="1" t="s">
        <v>354</v>
      </c>
      <c r="C674" s="1" t="s">
        <v>32</v>
      </c>
      <c r="D674" s="1" t="s">
        <v>277</v>
      </c>
      <c r="E674" s="1">
        <v>0</v>
      </c>
      <c r="F674" s="1">
        <v>0</v>
      </c>
      <c r="G674" s="1">
        <v>0</v>
      </c>
      <c r="H674" s="1">
        <v>0</v>
      </c>
      <c r="I674" s="1" t="s">
        <v>20</v>
      </c>
    </row>
    <row r="675" spans="1:9" x14ac:dyDescent="0.35">
      <c r="A675" s="1" t="s">
        <v>359</v>
      </c>
      <c r="B675" s="1" t="s">
        <v>354</v>
      </c>
      <c r="C675" s="1" t="s">
        <v>32</v>
      </c>
      <c r="D675" s="1" t="s">
        <v>278</v>
      </c>
      <c r="E675" s="1">
        <v>95.542884331734271</v>
      </c>
      <c r="F675" s="1">
        <v>273.4268428470449</v>
      </c>
      <c r="G675" s="1">
        <v>774.02755565807934</v>
      </c>
      <c r="H675" s="1">
        <v>992.31612225498543</v>
      </c>
      <c r="I675" s="1" t="s">
        <v>20</v>
      </c>
    </row>
    <row r="676" spans="1:9" x14ac:dyDescent="0.35">
      <c r="A676" s="1" t="s">
        <v>359</v>
      </c>
      <c r="B676" s="1" t="s">
        <v>354</v>
      </c>
      <c r="C676" s="1" t="s">
        <v>32</v>
      </c>
      <c r="D676" s="1" t="s">
        <v>279</v>
      </c>
      <c r="E676" s="1">
        <v>191.59068568063219</v>
      </c>
      <c r="F676" s="1">
        <v>567.36381277951011</v>
      </c>
      <c r="G676" s="1">
        <v>536.46641767600966</v>
      </c>
      <c r="H676" s="1">
        <v>441.65485749158057</v>
      </c>
      <c r="I676" s="1" t="s">
        <v>20</v>
      </c>
    </row>
    <row r="677" spans="1:9" x14ac:dyDescent="0.35">
      <c r="A677" s="1" t="s">
        <v>359</v>
      </c>
      <c r="B677" s="1" t="s">
        <v>354</v>
      </c>
      <c r="C677" s="1" t="s">
        <v>33</v>
      </c>
      <c r="D677" s="1" t="s">
        <v>275</v>
      </c>
      <c r="E677" s="1">
        <v>775.99383069761541</v>
      </c>
      <c r="F677" s="1">
        <v>1167.2673737534019</v>
      </c>
      <c r="G677" s="1">
        <v>1603.0133984487891</v>
      </c>
      <c r="H677" s="1">
        <v>2064.6216277818021</v>
      </c>
      <c r="I677" s="1" t="s">
        <v>20</v>
      </c>
    </row>
    <row r="678" spans="1:9" x14ac:dyDescent="0.35">
      <c r="A678" s="1" t="s">
        <v>359</v>
      </c>
      <c r="B678" s="1" t="s">
        <v>354</v>
      </c>
      <c r="C678" s="1" t="s">
        <v>33</v>
      </c>
      <c r="D678" s="1" t="s">
        <v>276</v>
      </c>
      <c r="E678" s="1">
        <v>0</v>
      </c>
      <c r="F678" s="1">
        <v>0</v>
      </c>
      <c r="G678" s="1">
        <v>0</v>
      </c>
      <c r="H678" s="1">
        <v>0</v>
      </c>
      <c r="I678" s="1" t="s">
        <v>20</v>
      </c>
    </row>
    <row r="679" spans="1:9" x14ac:dyDescent="0.35">
      <c r="A679" s="1" t="s">
        <v>359</v>
      </c>
      <c r="B679" s="1" t="s">
        <v>354</v>
      </c>
      <c r="C679" s="1" t="s">
        <v>33</v>
      </c>
      <c r="D679" s="1" t="s">
        <v>277</v>
      </c>
      <c r="E679" s="1">
        <v>0</v>
      </c>
      <c r="F679" s="1">
        <v>0</v>
      </c>
      <c r="G679" s="1">
        <v>0</v>
      </c>
      <c r="H679" s="1">
        <v>0</v>
      </c>
      <c r="I679" s="1" t="s">
        <v>20</v>
      </c>
    </row>
    <row r="680" spans="1:9" x14ac:dyDescent="0.35">
      <c r="A680" s="1" t="s">
        <v>359</v>
      </c>
      <c r="B680" s="1" t="s">
        <v>354</v>
      </c>
      <c r="C680" s="1" t="s">
        <v>33</v>
      </c>
      <c r="D680" s="1" t="s">
        <v>278</v>
      </c>
      <c r="E680" s="1">
        <v>0</v>
      </c>
      <c r="F680" s="1">
        <v>0</v>
      </c>
      <c r="G680" s="1">
        <v>0</v>
      </c>
      <c r="H680" s="1">
        <v>0</v>
      </c>
      <c r="I680" s="1" t="s">
        <v>20</v>
      </c>
    </row>
    <row r="681" spans="1:9" x14ac:dyDescent="0.35">
      <c r="A681" s="1" t="s">
        <v>359</v>
      </c>
      <c r="B681" s="1" t="s">
        <v>354</v>
      </c>
      <c r="C681" s="1" t="s">
        <v>33</v>
      </c>
      <c r="D681" s="1" t="s">
        <v>279</v>
      </c>
      <c r="E681" s="1">
        <v>3.253169302384431</v>
      </c>
      <c r="F681" s="1">
        <v>11.060010394428881</v>
      </c>
      <c r="G681" s="1">
        <v>24.372428791889529</v>
      </c>
      <c r="H681" s="1">
        <v>45.522837277079219</v>
      </c>
      <c r="I681" s="1" t="s">
        <v>20</v>
      </c>
    </row>
    <row r="682" spans="1:9" x14ac:dyDescent="0.35">
      <c r="A682" s="1" t="s">
        <v>359</v>
      </c>
      <c r="B682" s="1" t="s">
        <v>354</v>
      </c>
      <c r="C682" s="1" t="s">
        <v>34</v>
      </c>
      <c r="D682" s="1" t="s">
        <v>275</v>
      </c>
      <c r="E682" s="1">
        <v>293.66048900851843</v>
      </c>
      <c r="F682" s="1">
        <v>441.73071256501458</v>
      </c>
      <c r="G682" s="1">
        <v>606.630722891809</v>
      </c>
      <c r="H682" s="1">
        <v>781.31780543526736</v>
      </c>
      <c r="I682" s="1" t="s">
        <v>20</v>
      </c>
    </row>
    <row r="683" spans="1:9" x14ac:dyDescent="0.35">
      <c r="A683" s="1" t="s">
        <v>359</v>
      </c>
      <c r="B683" s="1" t="s">
        <v>354</v>
      </c>
      <c r="C683" s="1" t="s">
        <v>34</v>
      </c>
      <c r="D683" s="1" t="s">
        <v>276</v>
      </c>
      <c r="E683" s="1">
        <v>0</v>
      </c>
      <c r="F683" s="1">
        <v>0</v>
      </c>
      <c r="G683" s="1">
        <v>0</v>
      </c>
      <c r="H683" s="1">
        <v>0</v>
      </c>
      <c r="I683" s="1" t="s">
        <v>20</v>
      </c>
    </row>
    <row r="684" spans="1:9" x14ac:dyDescent="0.35">
      <c r="A684" s="1" t="s">
        <v>359</v>
      </c>
      <c r="B684" s="1" t="s">
        <v>354</v>
      </c>
      <c r="C684" s="1" t="s">
        <v>34</v>
      </c>
      <c r="D684" s="1" t="s">
        <v>277</v>
      </c>
      <c r="E684" s="1">
        <v>0</v>
      </c>
      <c r="F684" s="1">
        <v>0</v>
      </c>
      <c r="G684" s="1">
        <v>0</v>
      </c>
      <c r="H684" s="1">
        <v>0</v>
      </c>
      <c r="I684" s="1" t="s">
        <v>20</v>
      </c>
    </row>
    <row r="685" spans="1:9" x14ac:dyDescent="0.35">
      <c r="A685" s="1" t="s">
        <v>359</v>
      </c>
      <c r="B685" s="1" t="s">
        <v>354</v>
      </c>
      <c r="C685" s="1" t="s">
        <v>34</v>
      </c>
      <c r="D685" s="1" t="s">
        <v>278</v>
      </c>
      <c r="E685" s="1">
        <v>0</v>
      </c>
      <c r="F685" s="1">
        <v>0</v>
      </c>
      <c r="G685" s="1">
        <v>0</v>
      </c>
      <c r="H685" s="1">
        <v>0</v>
      </c>
      <c r="I685" s="1" t="s">
        <v>20</v>
      </c>
    </row>
    <row r="686" spans="1:9" x14ac:dyDescent="0.35">
      <c r="A686" s="1" t="s">
        <v>359</v>
      </c>
      <c r="B686" s="1" t="s">
        <v>354</v>
      </c>
      <c r="C686" s="1" t="s">
        <v>34</v>
      </c>
      <c r="D686" s="1" t="s">
        <v>279</v>
      </c>
      <c r="E686" s="1">
        <v>2.7395109914816258</v>
      </c>
      <c r="F686" s="1">
        <v>12.035803491852439</v>
      </c>
      <c r="G686" s="1">
        <v>28.851788060319141</v>
      </c>
      <c r="H686" s="1">
        <v>56.285716911836467</v>
      </c>
      <c r="I686" s="1" t="s">
        <v>20</v>
      </c>
    </row>
    <row r="687" spans="1:9" x14ac:dyDescent="0.35">
      <c r="A687" s="1" t="s">
        <v>359</v>
      </c>
      <c r="B687" s="1" t="s">
        <v>354</v>
      </c>
      <c r="C687" s="1" t="s">
        <v>36</v>
      </c>
      <c r="D687" s="1" t="s">
        <v>275</v>
      </c>
      <c r="E687" s="1">
        <v>66.926663780156474</v>
      </c>
      <c r="F687" s="1">
        <v>100.672592969598</v>
      </c>
      <c r="G687" s="1">
        <v>138.254112995486</v>
      </c>
      <c r="H687" s="1">
        <v>178.06615471616621</v>
      </c>
      <c r="I687" s="1" t="s">
        <v>20</v>
      </c>
    </row>
    <row r="688" spans="1:9" x14ac:dyDescent="0.35">
      <c r="A688" s="1" t="s">
        <v>359</v>
      </c>
      <c r="B688" s="1" t="s">
        <v>354</v>
      </c>
      <c r="C688" s="1" t="s">
        <v>36</v>
      </c>
      <c r="D688" s="1" t="s">
        <v>276</v>
      </c>
      <c r="E688" s="1">
        <v>0</v>
      </c>
      <c r="F688" s="1">
        <v>0</v>
      </c>
      <c r="G688" s="1">
        <v>0</v>
      </c>
      <c r="H688" s="1">
        <v>0</v>
      </c>
      <c r="I688" s="1" t="s">
        <v>20</v>
      </c>
    </row>
    <row r="689" spans="1:9" x14ac:dyDescent="0.35">
      <c r="A689" s="1" t="s">
        <v>359</v>
      </c>
      <c r="B689" s="1" t="s">
        <v>354</v>
      </c>
      <c r="C689" s="1" t="s">
        <v>36</v>
      </c>
      <c r="D689" s="1" t="s">
        <v>277</v>
      </c>
      <c r="E689" s="1">
        <v>0</v>
      </c>
      <c r="F689" s="1">
        <v>0</v>
      </c>
      <c r="G689" s="1">
        <v>0</v>
      </c>
      <c r="H689" s="1">
        <v>0</v>
      </c>
      <c r="I689" s="1" t="s">
        <v>20</v>
      </c>
    </row>
    <row r="690" spans="1:9" x14ac:dyDescent="0.35">
      <c r="A690" s="1" t="s">
        <v>359</v>
      </c>
      <c r="B690" s="1" t="s">
        <v>354</v>
      </c>
      <c r="C690" s="1" t="s">
        <v>36</v>
      </c>
      <c r="D690" s="1" t="s">
        <v>278</v>
      </c>
      <c r="E690" s="1">
        <v>0</v>
      </c>
      <c r="F690" s="1">
        <v>0</v>
      </c>
      <c r="G690" s="1">
        <v>0</v>
      </c>
      <c r="H690" s="1">
        <v>0</v>
      </c>
      <c r="I690" s="1" t="s">
        <v>20</v>
      </c>
    </row>
    <row r="691" spans="1:9" x14ac:dyDescent="0.35">
      <c r="A691" s="1" t="s">
        <v>359</v>
      </c>
      <c r="B691" s="1" t="s">
        <v>354</v>
      </c>
      <c r="C691" s="1" t="s">
        <v>36</v>
      </c>
      <c r="D691" s="1" t="s">
        <v>279</v>
      </c>
      <c r="E691" s="1">
        <v>8.0631460024522301</v>
      </c>
      <c r="F691" s="1">
        <v>50.957467832177677</v>
      </c>
      <c r="G691" s="1">
        <v>44.150655173628792</v>
      </c>
      <c r="H691" s="1">
        <v>37.045750632434107</v>
      </c>
      <c r="I691" s="1" t="s">
        <v>20</v>
      </c>
    </row>
    <row r="692" spans="1:9" x14ac:dyDescent="0.35">
      <c r="A692" s="1" t="s">
        <v>359</v>
      </c>
      <c r="B692" s="1" t="s">
        <v>354</v>
      </c>
      <c r="C692" s="1" t="s">
        <v>37</v>
      </c>
      <c r="D692" s="1" t="s">
        <v>275</v>
      </c>
      <c r="E692" s="1">
        <v>775.25773624414887</v>
      </c>
      <c r="F692" s="1">
        <v>1166.1601239202939</v>
      </c>
      <c r="G692" s="1">
        <v>1601.492807401861</v>
      </c>
      <c r="H692" s="1">
        <v>2062.6631630768038</v>
      </c>
      <c r="I692" s="1" t="s">
        <v>20</v>
      </c>
    </row>
    <row r="693" spans="1:9" x14ac:dyDescent="0.35">
      <c r="A693" s="1" t="s">
        <v>359</v>
      </c>
      <c r="B693" s="1" t="s">
        <v>354</v>
      </c>
      <c r="C693" s="1" t="s">
        <v>37</v>
      </c>
      <c r="D693" s="1" t="s">
        <v>276</v>
      </c>
      <c r="E693" s="1">
        <v>0</v>
      </c>
      <c r="F693" s="1">
        <v>0</v>
      </c>
      <c r="G693" s="1">
        <v>0</v>
      </c>
      <c r="H693" s="1">
        <v>0</v>
      </c>
      <c r="I693" s="1" t="s">
        <v>20</v>
      </c>
    </row>
    <row r="694" spans="1:9" x14ac:dyDescent="0.35">
      <c r="A694" s="1" t="s">
        <v>359</v>
      </c>
      <c r="B694" s="1" t="s">
        <v>354</v>
      </c>
      <c r="C694" s="1" t="s">
        <v>37</v>
      </c>
      <c r="D694" s="1" t="s">
        <v>277</v>
      </c>
      <c r="E694" s="1">
        <v>0</v>
      </c>
      <c r="F694" s="1">
        <v>0</v>
      </c>
      <c r="G694" s="1">
        <v>0</v>
      </c>
      <c r="H694" s="1">
        <v>0</v>
      </c>
      <c r="I694" s="1" t="s">
        <v>20</v>
      </c>
    </row>
    <row r="695" spans="1:9" x14ac:dyDescent="0.35">
      <c r="A695" s="1" t="s">
        <v>359</v>
      </c>
      <c r="B695" s="1" t="s">
        <v>354</v>
      </c>
      <c r="C695" s="1" t="s">
        <v>37</v>
      </c>
      <c r="D695" s="1" t="s">
        <v>278</v>
      </c>
      <c r="E695" s="1">
        <v>0</v>
      </c>
      <c r="F695" s="1">
        <v>0</v>
      </c>
      <c r="G695" s="1">
        <v>0</v>
      </c>
      <c r="H695" s="1">
        <v>0</v>
      </c>
      <c r="I695" s="1" t="s">
        <v>20</v>
      </c>
    </row>
    <row r="696" spans="1:9" x14ac:dyDescent="0.35">
      <c r="A696" s="1" t="s">
        <v>359</v>
      </c>
      <c r="B696" s="1" t="s">
        <v>354</v>
      </c>
      <c r="C696" s="1" t="s">
        <v>37</v>
      </c>
      <c r="D696" s="1" t="s">
        <v>279</v>
      </c>
      <c r="E696" s="1">
        <v>30.742263755851159</v>
      </c>
      <c r="F696" s="1">
        <v>170.7432366036476</v>
      </c>
      <c r="G696" s="1">
        <v>185.71961057657899</v>
      </c>
      <c r="H696" s="1">
        <v>219.97995881481879</v>
      </c>
      <c r="I696" s="1" t="s">
        <v>20</v>
      </c>
    </row>
    <row r="697" spans="1:9" x14ac:dyDescent="0.35">
      <c r="A697" s="1" t="s">
        <v>359</v>
      </c>
      <c r="B697" s="1" t="s">
        <v>354</v>
      </c>
      <c r="C697" s="1" t="s">
        <v>10</v>
      </c>
      <c r="D697" s="1" t="s">
        <v>275</v>
      </c>
      <c r="E697" s="1">
        <v>2195772880.7434969</v>
      </c>
      <c r="F697" s="1">
        <v>1878159230.7692311</v>
      </c>
      <c r="G697" s="1">
        <v>1945908461.5384531</v>
      </c>
      <c r="H697" s="1">
        <v>2194322307.692306</v>
      </c>
      <c r="I697" s="1" t="s">
        <v>20</v>
      </c>
    </row>
    <row r="698" spans="1:9" x14ac:dyDescent="0.35">
      <c r="A698" s="1" t="s">
        <v>359</v>
      </c>
      <c r="B698" s="1" t="s">
        <v>354</v>
      </c>
      <c r="C698" s="1" t="s">
        <v>10</v>
      </c>
      <c r="D698" s="1" t="s">
        <v>276</v>
      </c>
      <c r="E698" s="1">
        <v>0</v>
      </c>
      <c r="F698" s="1">
        <v>0</v>
      </c>
      <c r="G698" s="1">
        <v>0</v>
      </c>
      <c r="H698" s="1">
        <v>0</v>
      </c>
      <c r="I698" s="1" t="s">
        <v>20</v>
      </c>
    </row>
    <row r="699" spans="1:9" x14ac:dyDescent="0.35">
      <c r="A699" s="1" t="s">
        <v>359</v>
      </c>
      <c r="B699" s="1" t="s">
        <v>354</v>
      </c>
      <c r="C699" s="1" t="s">
        <v>10</v>
      </c>
      <c r="D699" s="1" t="s">
        <v>277</v>
      </c>
      <c r="E699" s="1">
        <v>0</v>
      </c>
      <c r="F699" s="1">
        <v>0</v>
      </c>
      <c r="G699" s="1">
        <v>0</v>
      </c>
      <c r="H699" s="1">
        <v>0</v>
      </c>
      <c r="I699" s="1" t="s">
        <v>20</v>
      </c>
    </row>
    <row r="700" spans="1:9" x14ac:dyDescent="0.35">
      <c r="A700" s="1" t="s">
        <v>359</v>
      </c>
      <c r="B700" s="1" t="s">
        <v>354</v>
      </c>
      <c r="C700" s="1" t="s">
        <v>10</v>
      </c>
      <c r="D700" s="1" t="s">
        <v>278</v>
      </c>
      <c r="E700" s="1">
        <v>245834652.8703303</v>
      </c>
      <c r="F700" s="1">
        <v>81254974.409981862</v>
      </c>
      <c r="G700" s="1">
        <v>32990576.741197269</v>
      </c>
      <c r="H700" s="1">
        <v>22822379.946845341</v>
      </c>
      <c r="I700" s="1" t="s">
        <v>20</v>
      </c>
    </row>
    <row r="701" spans="1:9" x14ac:dyDescent="0.35">
      <c r="A701" s="1" t="s">
        <v>359</v>
      </c>
      <c r="B701" s="1" t="s">
        <v>354</v>
      </c>
      <c r="C701" s="1" t="s">
        <v>10</v>
      </c>
      <c r="D701" s="1" t="s">
        <v>279</v>
      </c>
      <c r="E701" s="1">
        <v>28392466.386173379</v>
      </c>
      <c r="F701" s="1">
        <v>86390261.405129045</v>
      </c>
      <c r="G701" s="1">
        <v>64686121.128460526</v>
      </c>
      <c r="H701" s="1">
        <v>51340355.162951857</v>
      </c>
      <c r="I701" s="1" t="s">
        <v>20</v>
      </c>
    </row>
    <row r="702" spans="1:9" x14ac:dyDescent="0.35">
      <c r="A702" s="1" t="s">
        <v>359</v>
      </c>
      <c r="B702" s="1" t="s">
        <v>354</v>
      </c>
      <c r="C702" s="1" t="s">
        <v>38</v>
      </c>
      <c r="D702" s="1" t="s">
        <v>275</v>
      </c>
      <c r="E702" s="1">
        <v>2904136.3747855611</v>
      </c>
      <c r="F702" s="1">
        <v>4368467.2546560792</v>
      </c>
      <c r="G702" s="1">
        <v>5999235.2201029612</v>
      </c>
      <c r="H702" s="1">
        <v>7726791.8019654574</v>
      </c>
      <c r="I702" s="1" t="s">
        <v>20</v>
      </c>
    </row>
    <row r="703" spans="1:9" x14ac:dyDescent="0.35">
      <c r="A703" s="1" t="s">
        <v>359</v>
      </c>
      <c r="B703" s="1" t="s">
        <v>354</v>
      </c>
      <c r="C703" s="1" t="s">
        <v>38</v>
      </c>
      <c r="D703" s="1" t="s">
        <v>276</v>
      </c>
      <c r="E703" s="1">
        <v>0</v>
      </c>
      <c r="F703" s="1">
        <v>0</v>
      </c>
      <c r="G703" s="1">
        <v>0</v>
      </c>
      <c r="H703" s="1">
        <v>0</v>
      </c>
      <c r="I703" s="1" t="s">
        <v>20</v>
      </c>
    </row>
    <row r="704" spans="1:9" x14ac:dyDescent="0.35">
      <c r="A704" s="1" t="s">
        <v>359</v>
      </c>
      <c r="B704" s="1" t="s">
        <v>354</v>
      </c>
      <c r="C704" s="1" t="s">
        <v>38</v>
      </c>
      <c r="D704" s="1" t="s">
        <v>277</v>
      </c>
      <c r="E704" s="1">
        <v>0</v>
      </c>
      <c r="F704" s="1">
        <v>0</v>
      </c>
      <c r="G704" s="1">
        <v>0</v>
      </c>
      <c r="H704" s="1">
        <v>0</v>
      </c>
      <c r="I704" s="1" t="s">
        <v>20</v>
      </c>
    </row>
    <row r="705" spans="1:9" x14ac:dyDescent="0.35">
      <c r="A705" s="1" t="s">
        <v>359</v>
      </c>
      <c r="B705" s="1" t="s">
        <v>354</v>
      </c>
      <c r="C705" s="1" t="s">
        <v>38</v>
      </c>
      <c r="D705" s="1" t="s">
        <v>278</v>
      </c>
      <c r="E705" s="1">
        <v>81765.431243418367</v>
      </c>
      <c r="F705" s="1">
        <v>27069.614792650391</v>
      </c>
      <c r="G705" s="1">
        <v>11104.594942978991</v>
      </c>
      <c r="H705" s="1">
        <v>7756.5598639566206</v>
      </c>
      <c r="I705" s="1" t="s">
        <v>20</v>
      </c>
    </row>
    <row r="706" spans="1:9" x14ac:dyDescent="0.35">
      <c r="A706" s="1" t="s">
        <v>359</v>
      </c>
      <c r="B706" s="1" t="s">
        <v>354</v>
      </c>
      <c r="C706" s="1" t="s">
        <v>38</v>
      </c>
      <c r="D706" s="1" t="s">
        <v>279</v>
      </c>
      <c r="E706" s="1">
        <v>1176.777642672082</v>
      </c>
      <c r="F706" s="1">
        <v>3296.6817711800381</v>
      </c>
      <c r="G706" s="1">
        <v>4081.2206916760229</v>
      </c>
      <c r="H706" s="1">
        <v>5373.3371748629024</v>
      </c>
      <c r="I706" s="1" t="s">
        <v>20</v>
      </c>
    </row>
    <row r="707" spans="1:9" x14ac:dyDescent="0.35">
      <c r="A707" s="1" t="s">
        <v>359</v>
      </c>
      <c r="B707" s="1" t="s">
        <v>354</v>
      </c>
      <c r="C707" s="1" t="s">
        <v>17</v>
      </c>
      <c r="D707" s="1" t="s">
        <v>275</v>
      </c>
      <c r="E707" s="1">
        <v>11833.199353153441</v>
      </c>
      <c r="F707" s="1">
        <v>49326.842120012618</v>
      </c>
      <c r="G707" s="1">
        <v>61037.346500015381</v>
      </c>
      <c r="H707" s="1">
        <v>75522.053860352215</v>
      </c>
      <c r="I707" s="1" t="s">
        <v>20</v>
      </c>
    </row>
    <row r="708" spans="1:9" x14ac:dyDescent="0.35">
      <c r="A708" s="1" t="s">
        <v>359</v>
      </c>
      <c r="B708" s="1" t="s">
        <v>354</v>
      </c>
      <c r="C708" s="1" t="s">
        <v>17</v>
      </c>
      <c r="D708" s="1" t="s">
        <v>276</v>
      </c>
      <c r="E708" s="1">
        <v>0</v>
      </c>
      <c r="F708" s="1">
        <v>18501.400000000001</v>
      </c>
      <c r="G708" s="1">
        <v>44890.9</v>
      </c>
      <c r="H708" s="1">
        <v>49675.600000000013</v>
      </c>
      <c r="I708" s="1" t="s">
        <v>20</v>
      </c>
    </row>
    <row r="709" spans="1:9" x14ac:dyDescent="0.35">
      <c r="A709" s="1" t="s">
        <v>359</v>
      </c>
      <c r="B709" s="1" t="s">
        <v>354</v>
      </c>
      <c r="C709" s="1" t="s">
        <v>17</v>
      </c>
      <c r="D709" s="1" t="s">
        <v>277</v>
      </c>
      <c r="E709" s="1">
        <v>0</v>
      </c>
      <c r="F709" s="1">
        <v>0</v>
      </c>
      <c r="G709" s="1">
        <v>0</v>
      </c>
      <c r="H709" s="1">
        <v>0</v>
      </c>
      <c r="I709" s="1" t="s">
        <v>20</v>
      </c>
    </row>
    <row r="710" spans="1:9" x14ac:dyDescent="0.35">
      <c r="A710" s="1" t="s">
        <v>359</v>
      </c>
      <c r="B710" s="1" t="s">
        <v>354</v>
      </c>
      <c r="C710" s="1" t="s">
        <v>17</v>
      </c>
      <c r="D710" s="1" t="s">
        <v>278</v>
      </c>
      <c r="E710" s="1">
        <v>36841.800646846561</v>
      </c>
      <c r="F710" s="1">
        <v>98440.431048211729</v>
      </c>
      <c r="G710" s="1">
        <v>273797.97691928508</v>
      </c>
      <c r="H710" s="1">
        <v>346952.51533760107</v>
      </c>
      <c r="I710" s="1" t="s">
        <v>20</v>
      </c>
    </row>
    <row r="711" spans="1:9" x14ac:dyDescent="0.35">
      <c r="A711" s="1" t="s">
        <v>359</v>
      </c>
      <c r="B711" s="1" t="s">
        <v>354</v>
      </c>
      <c r="C711" s="1" t="s">
        <v>17</v>
      </c>
      <c r="D711" s="1" t="s">
        <v>279</v>
      </c>
      <c r="E711" s="1">
        <v>0</v>
      </c>
      <c r="F711" s="1">
        <v>0</v>
      </c>
      <c r="G711" s="1">
        <v>0</v>
      </c>
      <c r="H711" s="1">
        <v>0</v>
      </c>
      <c r="I711" s="1" t="s">
        <v>20</v>
      </c>
    </row>
    <row r="712" spans="1:9" x14ac:dyDescent="0.35">
      <c r="A712" s="1" t="s">
        <v>359</v>
      </c>
      <c r="B712" s="1" t="s">
        <v>354</v>
      </c>
      <c r="C712" s="1" t="s">
        <v>21</v>
      </c>
      <c r="D712" s="1" t="s">
        <v>275</v>
      </c>
      <c r="E712" s="1">
        <v>18164092.164863821</v>
      </c>
      <c r="F712" s="1">
        <v>27322835.980325378</v>
      </c>
      <c r="G712" s="1">
        <v>37522570.359559499</v>
      </c>
      <c r="H712" s="1">
        <v>48327674.846184887</v>
      </c>
      <c r="I712" s="1" t="s">
        <v>20</v>
      </c>
    </row>
    <row r="713" spans="1:9" x14ac:dyDescent="0.35">
      <c r="A713" s="1" t="s">
        <v>359</v>
      </c>
      <c r="B713" s="1" t="s">
        <v>354</v>
      </c>
      <c r="C713" s="1" t="s">
        <v>21</v>
      </c>
      <c r="D713" s="1" t="s">
        <v>276</v>
      </c>
      <c r="E713" s="1">
        <v>2348.08</v>
      </c>
      <c r="F713" s="1">
        <v>8019.15</v>
      </c>
      <c r="G713" s="1">
        <v>5348.8600000000006</v>
      </c>
      <c r="H713" s="1">
        <v>0</v>
      </c>
      <c r="I713" s="1" t="s">
        <v>20</v>
      </c>
    </row>
    <row r="714" spans="1:9" x14ac:dyDescent="0.35">
      <c r="A714" s="1" t="s">
        <v>359</v>
      </c>
      <c r="B714" s="1" t="s">
        <v>354</v>
      </c>
      <c r="C714" s="1" t="s">
        <v>21</v>
      </c>
      <c r="D714" s="1" t="s">
        <v>277</v>
      </c>
      <c r="E714" s="1">
        <v>0</v>
      </c>
      <c r="F714" s="1">
        <v>0</v>
      </c>
      <c r="G714" s="1">
        <v>0</v>
      </c>
      <c r="H714" s="1">
        <v>0</v>
      </c>
      <c r="I714" s="1" t="s">
        <v>20</v>
      </c>
    </row>
    <row r="715" spans="1:9" x14ac:dyDescent="0.35">
      <c r="A715" s="1" t="s">
        <v>359</v>
      </c>
      <c r="B715" s="1" t="s">
        <v>354</v>
      </c>
      <c r="C715" s="1" t="s">
        <v>21</v>
      </c>
      <c r="D715" s="1" t="s">
        <v>278</v>
      </c>
      <c r="E715" s="1">
        <v>5788.269547740646</v>
      </c>
      <c r="F715" s="1">
        <v>20545.795963947439</v>
      </c>
      <c r="G715" s="1">
        <v>79744.806045677455</v>
      </c>
      <c r="H715" s="1">
        <v>120816.340460333</v>
      </c>
      <c r="I715" s="1" t="s">
        <v>20</v>
      </c>
    </row>
    <row r="716" spans="1:9" x14ac:dyDescent="0.35">
      <c r="A716" s="1" t="s">
        <v>359</v>
      </c>
      <c r="B716" s="1" t="s">
        <v>354</v>
      </c>
      <c r="C716" s="1" t="s">
        <v>21</v>
      </c>
      <c r="D716" s="1" t="s">
        <v>279</v>
      </c>
      <c r="E716" s="1">
        <v>52685.191368534062</v>
      </c>
      <c r="F716" s="1">
        <v>127017.9101367432</v>
      </c>
      <c r="G716" s="1">
        <v>83958.806140837056</v>
      </c>
      <c r="H716" s="1">
        <v>57182.758304796756</v>
      </c>
      <c r="I716" s="1" t="s">
        <v>20</v>
      </c>
    </row>
    <row r="717" spans="1:9" x14ac:dyDescent="0.35">
      <c r="A717" s="1" t="s">
        <v>359</v>
      </c>
      <c r="B717" s="1" t="s">
        <v>354</v>
      </c>
      <c r="C717" s="1" t="s">
        <v>39</v>
      </c>
      <c r="D717" s="1" t="s">
        <v>275</v>
      </c>
      <c r="E717" s="1">
        <v>234797.50478665871</v>
      </c>
      <c r="F717" s="1">
        <v>353187.68775492162</v>
      </c>
      <c r="G717" s="1">
        <v>485034.19899226568</v>
      </c>
      <c r="H717" s="1">
        <v>624706.00584019104</v>
      </c>
      <c r="I717" s="1" t="s">
        <v>20</v>
      </c>
    </row>
    <row r="718" spans="1:9" x14ac:dyDescent="0.35">
      <c r="A718" s="1" t="s">
        <v>359</v>
      </c>
      <c r="B718" s="1" t="s">
        <v>354</v>
      </c>
      <c r="C718" s="1" t="s">
        <v>39</v>
      </c>
      <c r="D718" s="1" t="s">
        <v>276</v>
      </c>
      <c r="E718" s="1">
        <v>0</v>
      </c>
      <c r="F718" s="1">
        <v>0</v>
      </c>
      <c r="G718" s="1">
        <v>0</v>
      </c>
      <c r="H718" s="1">
        <v>0</v>
      </c>
      <c r="I718" s="1" t="s">
        <v>20</v>
      </c>
    </row>
    <row r="719" spans="1:9" x14ac:dyDescent="0.35">
      <c r="A719" s="1" t="s">
        <v>359</v>
      </c>
      <c r="B719" s="1" t="s">
        <v>354</v>
      </c>
      <c r="C719" s="1" t="s">
        <v>39</v>
      </c>
      <c r="D719" s="1" t="s">
        <v>277</v>
      </c>
      <c r="E719" s="1">
        <v>0</v>
      </c>
      <c r="F719" s="1">
        <v>0</v>
      </c>
      <c r="G719" s="1">
        <v>0</v>
      </c>
      <c r="H719" s="1">
        <v>0</v>
      </c>
      <c r="I719" s="1" t="s">
        <v>20</v>
      </c>
    </row>
    <row r="720" spans="1:9" x14ac:dyDescent="0.35">
      <c r="A720" s="1" t="s">
        <v>359</v>
      </c>
      <c r="B720" s="1" t="s">
        <v>354</v>
      </c>
      <c r="C720" s="1" t="s">
        <v>39</v>
      </c>
      <c r="D720" s="1" t="s">
        <v>278</v>
      </c>
      <c r="E720" s="1">
        <v>0</v>
      </c>
      <c r="F720" s="1">
        <v>0</v>
      </c>
      <c r="G720" s="1">
        <v>0</v>
      </c>
      <c r="H720" s="1">
        <v>0</v>
      </c>
      <c r="I720" s="1" t="s">
        <v>20</v>
      </c>
    </row>
    <row r="721" spans="1:9" x14ac:dyDescent="0.35">
      <c r="A721" s="1" t="s">
        <v>359</v>
      </c>
      <c r="B721" s="1" t="s">
        <v>354</v>
      </c>
      <c r="C721" s="1" t="s">
        <v>39</v>
      </c>
      <c r="D721" s="1" t="s">
        <v>279</v>
      </c>
      <c r="E721" s="1">
        <v>45799.495213341223</v>
      </c>
      <c r="F721" s="1">
        <v>88417.589992930763</v>
      </c>
      <c r="G721" s="1">
        <v>41118.046264201599</v>
      </c>
      <c r="H721" s="1">
        <v>25168.169524681241</v>
      </c>
      <c r="I721" s="1" t="s">
        <v>20</v>
      </c>
    </row>
    <row r="722" spans="1:9" x14ac:dyDescent="0.35">
      <c r="A722" s="1" t="s">
        <v>359</v>
      </c>
      <c r="B722" s="1" t="s">
        <v>354</v>
      </c>
      <c r="C722" s="1" t="s">
        <v>40</v>
      </c>
      <c r="D722" s="1" t="s">
        <v>275</v>
      </c>
      <c r="E722" s="1">
        <v>30315.804255285821</v>
      </c>
      <c r="F722" s="1">
        <v>45601.714622495412</v>
      </c>
      <c r="G722" s="1">
        <v>62625.034482923402</v>
      </c>
      <c r="H722" s="1">
        <v>80658.714867351358</v>
      </c>
      <c r="I722" s="1" t="s">
        <v>20</v>
      </c>
    </row>
    <row r="723" spans="1:9" x14ac:dyDescent="0.35">
      <c r="A723" s="1" t="s">
        <v>359</v>
      </c>
      <c r="B723" s="1" t="s">
        <v>354</v>
      </c>
      <c r="C723" s="1" t="s">
        <v>40</v>
      </c>
      <c r="D723" s="1" t="s">
        <v>276</v>
      </c>
      <c r="E723" s="1">
        <v>0</v>
      </c>
      <c r="F723" s="1">
        <v>0</v>
      </c>
      <c r="G723" s="1">
        <v>0</v>
      </c>
      <c r="H723" s="1">
        <v>0</v>
      </c>
      <c r="I723" s="1" t="s">
        <v>20</v>
      </c>
    </row>
    <row r="724" spans="1:9" x14ac:dyDescent="0.35">
      <c r="A724" s="1" t="s">
        <v>359</v>
      </c>
      <c r="B724" s="1" t="s">
        <v>354</v>
      </c>
      <c r="C724" s="1" t="s">
        <v>40</v>
      </c>
      <c r="D724" s="1" t="s">
        <v>277</v>
      </c>
      <c r="E724" s="1">
        <v>0</v>
      </c>
      <c r="F724" s="1">
        <v>0</v>
      </c>
      <c r="G724" s="1">
        <v>0</v>
      </c>
      <c r="H724" s="1">
        <v>0</v>
      </c>
      <c r="I724" s="1" t="s">
        <v>20</v>
      </c>
    </row>
    <row r="725" spans="1:9" x14ac:dyDescent="0.35">
      <c r="A725" s="1" t="s">
        <v>359</v>
      </c>
      <c r="B725" s="1" t="s">
        <v>354</v>
      </c>
      <c r="C725" s="1" t="s">
        <v>40</v>
      </c>
      <c r="D725" s="1" t="s">
        <v>278</v>
      </c>
      <c r="E725" s="1">
        <v>800.02776639223271</v>
      </c>
      <c r="F725" s="1">
        <v>2289.538021430074</v>
      </c>
      <c r="G725" s="1">
        <v>6481.315074486326</v>
      </c>
      <c r="H725" s="1">
        <v>8309.153071894154</v>
      </c>
      <c r="I725" s="1" t="s">
        <v>20</v>
      </c>
    </row>
    <row r="726" spans="1:9" x14ac:dyDescent="0.35">
      <c r="A726" s="1" t="s">
        <v>359</v>
      </c>
      <c r="B726" s="1" t="s">
        <v>354</v>
      </c>
      <c r="C726" s="1" t="s">
        <v>40</v>
      </c>
      <c r="D726" s="1" t="s">
        <v>279</v>
      </c>
      <c r="E726" s="1">
        <v>1782.185721597006</v>
      </c>
      <c r="F726" s="1">
        <v>5468.4598789007232</v>
      </c>
      <c r="G726" s="1">
        <v>5323.3741012760429</v>
      </c>
      <c r="H726" s="1">
        <v>4472.2391872389562</v>
      </c>
      <c r="I726" s="1" t="s">
        <v>20</v>
      </c>
    </row>
    <row r="727" spans="1:9" x14ac:dyDescent="0.35">
      <c r="A727" s="1" t="s">
        <v>359</v>
      </c>
      <c r="B727" s="1" t="s">
        <v>354</v>
      </c>
      <c r="C727" s="1" t="s">
        <v>3</v>
      </c>
      <c r="D727" s="1" t="s">
        <v>275</v>
      </c>
      <c r="E727" s="1">
        <v>1576668.391484821</v>
      </c>
      <c r="F727" s="1">
        <v>2802000</v>
      </c>
      <c r="G727" s="1">
        <v>2857000</v>
      </c>
      <c r="H727" s="1">
        <v>3014000</v>
      </c>
      <c r="I727" s="1" t="s">
        <v>20</v>
      </c>
    </row>
    <row r="728" spans="1:9" x14ac:dyDescent="0.35">
      <c r="A728" s="1" t="s">
        <v>359</v>
      </c>
      <c r="B728" s="1" t="s">
        <v>354</v>
      </c>
      <c r="C728" s="1" t="s">
        <v>3</v>
      </c>
      <c r="D728" s="1" t="s">
        <v>276</v>
      </c>
      <c r="E728" s="1">
        <v>5980.68</v>
      </c>
      <c r="F728" s="1">
        <v>30308.5</v>
      </c>
      <c r="G728" s="1">
        <v>35414.199999999997</v>
      </c>
      <c r="H728" s="1">
        <v>0</v>
      </c>
      <c r="I728" s="1" t="s">
        <v>20</v>
      </c>
    </row>
    <row r="729" spans="1:9" x14ac:dyDescent="0.35">
      <c r="A729" s="1" t="s">
        <v>359</v>
      </c>
      <c r="B729" s="1" t="s">
        <v>354</v>
      </c>
      <c r="C729" s="1" t="s">
        <v>3</v>
      </c>
      <c r="D729" s="1" t="s">
        <v>277</v>
      </c>
      <c r="E729" s="1">
        <v>0</v>
      </c>
      <c r="F729" s="1">
        <v>0</v>
      </c>
      <c r="G729" s="1">
        <v>0</v>
      </c>
      <c r="H729" s="1">
        <v>0</v>
      </c>
      <c r="I729" s="1" t="s">
        <v>20</v>
      </c>
    </row>
    <row r="730" spans="1:9" x14ac:dyDescent="0.35">
      <c r="A730" s="1" t="s">
        <v>359</v>
      </c>
      <c r="B730" s="1" t="s">
        <v>354</v>
      </c>
      <c r="C730" s="1" t="s">
        <v>3</v>
      </c>
      <c r="D730" s="1" t="s">
        <v>278</v>
      </c>
      <c r="E730" s="1">
        <v>32013.93940864718</v>
      </c>
      <c r="F730" s="1">
        <v>46510.599142477557</v>
      </c>
      <c r="G730" s="1">
        <v>72259.817924676259</v>
      </c>
      <c r="H730" s="1">
        <v>52897.303091873837</v>
      </c>
      <c r="I730" s="1" t="s">
        <v>20</v>
      </c>
    </row>
    <row r="731" spans="1:9" x14ac:dyDescent="0.35">
      <c r="A731" s="1" t="s">
        <v>359</v>
      </c>
      <c r="B731" s="1" t="s">
        <v>354</v>
      </c>
      <c r="C731" s="1" t="s">
        <v>3</v>
      </c>
      <c r="D731" s="1" t="s">
        <v>279</v>
      </c>
      <c r="E731" s="1">
        <v>756379.28290970449</v>
      </c>
      <c r="F731" s="1">
        <v>1362788.0132869701</v>
      </c>
      <c r="G731" s="1">
        <v>591252.26872146642</v>
      </c>
      <c r="H731" s="1">
        <v>345920.40499063721</v>
      </c>
      <c r="I731" s="1" t="s">
        <v>20</v>
      </c>
    </row>
    <row r="732" spans="1:9" x14ac:dyDescent="0.35">
      <c r="A732" s="1" t="s">
        <v>359</v>
      </c>
      <c r="B732" s="1" t="s">
        <v>354</v>
      </c>
      <c r="C732" s="1" t="s">
        <v>41</v>
      </c>
      <c r="D732" s="1" t="s">
        <v>275</v>
      </c>
      <c r="E732" s="1">
        <v>60324.694757535472</v>
      </c>
      <c r="F732" s="1">
        <v>90741.762674583602</v>
      </c>
      <c r="G732" s="1">
        <v>124616.0602420366</v>
      </c>
      <c r="H732" s="1">
        <v>160500.85008250049</v>
      </c>
      <c r="I732" s="1" t="s">
        <v>20</v>
      </c>
    </row>
    <row r="733" spans="1:9" x14ac:dyDescent="0.35">
      <c r="A733" s="1" t="s">
        <v>359</v>
      </c>
      <c r="B733" s="1" t="s">
        <v>354</v>
      </c>
      <c r="C733" s="1" t="s">
        <v>41</v>
      </c>
      <c r="D733" s="1" t="s">
        <v>276</v>
      </c>
      <c r="E733" s="1">
        <v>0</v>
      </c>
      <c r="F733" s="1">
        <v>0</v>
      </c>
      <c r="G733" s="1">
        <v>0</v>
      </c>
      <c r="H733" s="1">
        <v>0</v>
      </c>
      <c r="I733" s="1" t="s">
        <v>20</v>
      </c>
    </row>
    <row r="734" spans="1:9" x14ac:dyDescent="0.35">
      <c r="A734" s="1" t="s">
        <v>359</v>
      </c>
      <c r="B734" s="1" t="s">
        <v>354</v>
      </c>
      <c r="C734" s="1" t="s">
        <v>41</v>
      </c>
      <c r="D734" s="1" t="s">
        <v>277</v>
      </c>
      <c r="E734" s="1">
        <v>0</v>
      </c>
      <c r="F734" s="1">
        <v>0</v>
      </c>
      <c r="G734" s="1">
        <v>0</v>
      </c>
      <c r="H734" s="1">
        <v>0</v>
      </c>
      <c r="I734" s="1" t="s">
        <v>20</v>
      </c>
    </row>
    <row r="735" spans="1:9" x14ac:dyDescent="0.35">
      <c r="A735" s="1" t="s">
        <v>359</v>
      </c>
      <c r="B735" s="1" t="s">
        <v>354</v>
      </c>
      <c r="C735" s="1" t="s">
        <v>41</v>
      </c>
      <c r="D735" s="1" t="s">
        <v>278</v>
      </c>
      <c r="E735" s="1">
        <v>0</v>
      </c>
      <c r="F735" s="1">
        <v>0</v>
      </c>
      <c r="G735" s="1">
        <v>0</v>
      </c>
      <c r="H735" s="1">
        <v>0</v>
      </c>
      <c r="I735" s="1" t="s">
        <v>20</v>
      </c>
    </row>
    <row r="736" spans="1:9" x14ac:dyDescent="0.35">
      <c r="A736" s="1" t="s">
        <v>359</v>
      </c>
      <c r="B736" s="1" t="s">
        <v>354</v>
      </c>
      <c r="C736" s="1" t="s">
        <v>41</v>
      </c>
      <c r="D736" s="1" t="s">
        <v>279</v>
      </c>
      <c r="E736" s="1">
        <v>765.92304266023939</v>
      </c>
      <c r="F736" s="1">
        <v>1478.554350273409</v>
      </c>
      <c r="G736" s="1">
        <v>656.50357807655257</v>
      </c>
      <c r="H736" s="1">
        <v>395.40056468093047</v>
      </c>
      <c r="I736" s="1" t="s">
        <v>20</v>
      </c>
    </row>
    <row r="737" spans="1:9" x14ac:dyDescent="0.35">
      <c r="A737" s="1" t="s">
        <v>359</v>
      </c>
      <c r="B737" s="1" t="s">
        <v>354</v>
      </c>
      <c r="C737" s="1" t="s">
        <v>42</v>
      </c>
      <c r="D737" s="1" t="s">
        <v>275</v>
      </c>
      <c r="E737" s="1">
        <v>9148.3186786344395</v>
      </c>
      <c r="F737" s="1">
        <v>13761.10671997077</v>
      </c>
      <c r="G737" s="1">
        <v>18898.188149184982</v>
      </c>
      <c r="H737" s="1">
        <v>24340.163355124649</v>
      </c>
      <c r="I737" s="1" t="s">
        <v>20</v>
      </c>
    </row>
    <row r="738" spans="1:9" x14ac:dyDescent="0.35">
      <c r="A738" s="1" t="s">
        <v>359</v>
      </c>
      <c r="B738" s="1" t="s">
        <v>354</v>
      </c>
      <c r="C738" s="1" t="s">
        <v>42</v>
      </c>
      <c r="D738" s="1" t="s">
        <v>276</v>
      </c>
      <c r="E738" s="1">
        <v>0</v>
      </c>
      <c r="F738" s="1">
        <v>0</v>
      </c>
      <c r="G738" s="1">
        <v>0</v>
      </c>
      <c r="H738" s="1">
        <v>0</v>
      </c>
      <c r="I738" s="1" t="s">
        <v>20</v>
      </c>
    </row>
    <row r="739" spans="1:9" x14ac:dyDescent="0.35">
      <c r="A739" s="1" t="s">
        <v>359</v>
      </c>
      <c r="B739" s="1" t="s">
        <v>354</v>
      </c>
      <c r="C739" s="1" t="s">
        <v>42</v>
      </c>
      <c r="D739" s="1" t="s">
        <v>277</v>
      </c>
      <c r="E739" s="1">
        <v>0</v>
      </c>
      <c r="F739" s="1">
        <v>0</v>
      </c>
      <c r="G739" s="1">
        <v>0</v>
      </c>
      <c r="H739" s="1">
        <v>0</v>
      </c>
      <c r="I739" s="1" t="s">
        <v>20</v>
      </c>
    </row>
    <row r="740" spans="1:9" x14ac:dyDescent="0.35">
      <c r="A740" s="1" t="s">
        <v>359</v>
      </c>
      <c r="B740" s="1" t="s">
        <v>354</v>
      </c>
      <c r="C740" s="1" t="s">
        <v>42</v>
      </c>
      <c r="D740" s="1" t="s">
        <v>278</v>
      </c>
      <c r="E740" s="1">
        <v>1.151119088334148</v>
      </c>
      <c r="F740" s="1">
        <v>3.29429931141018</v>
      </c>
      <c r="G740" s="1">
        <v>9.3256332006997464</v>
      </c>
      <c r="H740" s="1">
        <v>11.95561593078296</v>
      </c>
      <c r="I740" s="1" t="s">
        <v>20</v>
      </c>
    </row>
    <row r="741" spans="1:9" x14ac:dyDescent="0.35">
      <c r="A741" s="1" t="s">
        <v>359</v>
      </c>
      <c r="B741" s="1" t="s">
        <v>354</v>
      </c>
      <c r="C741" s="1" t="s">
        <v>42</v>
      </c>
      <c r="D741" s="1" t="s">
        <v>279</v>
      </c>
      <c r="E741" s="1">
        <v>275.98381012593939</v>
      </c>
      <c r="F741" s="1">
        <v>834.52313231515564</v>
      </c>
      <c r="G741" s="1">
        <v>842.61373794612246</v>
      </c>
      <c r="H741" s="1">
        <v>724.60727556563552</v>
      </c>
      <c r="I741" s="1" t="s">
        <v>20</v>
      </c>
    </row>
    <row r="742" spans="1:9" x14ac:dyDescent="0.35">
      <c r="A742" s="1" t="s">
        <v>359</v>
      </c>
      <c r="B742" s="1" t="s">
        <v>354</v>
      </c>
      <c r="C742" s="1" t="s">
        <v>43</v>
      </c>
      <c r="D742" s="1" t="s">
        <v>275</v>
      </c>
      <c r="E742" s="1">
        <v>5940.8176731156791</v>
      </c>
      <c r="F742" s="1">
        <v>8936.3115645022917</v>
      </c>
      <c r="G742" s="1">
        <v>12272.275823616361</v>
      </c>
      <c r="H742" s="1">
        <v>15806.23475266075</v>
      </c>
      <c r="I742" s="1" t="s">
        <v>20</v>
      </c>
    </row>
    <row r="743" spans="1:9" x14ac:dyDescent="0.35">
      <c r="A743" s="1" t="s">
        <v>359</v>
      </c>
      <c r="B743" s="1" t="s">
        <v>354</v>
      </c>
      <c r="C743" s="1" t="s">
        <v>43</v>
      </c>
      <c r="D743" s="1" t="s">
        <v>276</v>
      </c>
      <c r="E743" s="1">
        <v>0</v>
      </c>
      <c r="F743" s="1">
        <v>0</v>
      </c>
      <c r="G743" s="1">
        <v>0</v>
      </c>
      <c r="H743" s="1">
        <v>0</v>
      </c>
      <c r="I743" s="1" t="s">
        <v>20</v>
      </c>
    </row>
    <row r="744" spans="1:9" x14ac:dyDescent="0.35">
      <c r="A744" s="1" t="s">
        <v>359</v>
      </c>
      <c r="B744" s="1" t="s">
        <v>354</v>
      </c>
      <c r="C744" s="1" t="s">
        <v>43</v>
      </c>
      <c r="D744" s="1" t="s">
        <v>277</v>
      </c>
      <c r="E744" s="1">
        <v>0</v>
      </c>
      <c r="F744" s="1">
        <v>0</v>
      </c>
      <c r="G744" s="1">
        <v>0</v>
      </c>
      <c r="H744" s="1">
        <v>0</v>
      </c>
      <c r="I744" s="1" t="s">
        <v>20</v>
      </c>
    </row>
    <row r="745" spans="1:9" x14ac:dyDescent="0.35">
      <c r="A745" s="1" t="s">
        <v>359</v>
      </c>
      <c r="B745" s="1" t="s">
        <v>354</v>
      </c>
      <c r="C745" s="1" t="s">
        <v>43</v>
      </c>
      <c r="D745" s="1" t="s">
        <v>278</v>
      </c>
      <c r="E745" s="1">
        <v>0</v>
      </c>
      <c r="F745" s="1">
        <v>0</v>
      </c>
      <c r="G745" s="1">
        <v>0</v>
      </c>
      <c r="H745" s="1">
        <v>0</v>
      </c>
      <c r="I745" s="1" t="s">
        <v>20</v>
      </c>
    </row>
    <row r="746" spans="1:9" x14ac:dyDescent="0.35">
      <c r="A746" s="1" t="s">
        <v>359</v>
      </c>
      <c r="B746" s="1" t="s">
        <v>354</v>
      </c>
      <c r="C746" s="1" t="s">
        <v>43</v>
      </c>
      <c r="D746" s="1" t="s">
        <v>279</v>
      </c>
      <c r="E746" s="1">
        <v>33.182326884321192</v>
      </c>
      <c r="F746" s="1">
        <v>112.81210602317459</v>
      </c>
      <c r="G746" s="1">
        <v>248.59877367727319</v>
      </c>
      <c r="H746" s="1">
        <v>464.33294022620811</v>
      </c>
      <c r="I746" s="1" t="s">
        <v>20</v>
      </c>
    </row>
    <row r="747" spans="1:9" x14ac:dyDescent="0.35">
      <c r="A747" s="1" t="s">
        <v>359</v>
      </c>
      <c r="B747" s="1" t="s">
        <v>354</v>
      </c>
      <c r="C747" s="1" t="s">
        <v>22</v>
      </c>
      <c r="D747" s="1" t="s">
        <v>275</v>
      </c>
      <c r="E747" s="1">
        <v>2892516.0567366849</v>
      </c>
      <c r="F747" s="1">
        <v>4350987.7108832933</v>
      </c>
      <c r="G747" s="1">
        <v>5975230.4860577974</v>
      </c>
      <c r="H747" s="1">
        <v>7695874.5974512873</v>
      </c>
      <c r="I747" s="1" t="s">
        <v>20</v>
      </c>
    </row>
    <row r="748" spans="1:9" x14ac:dyDescent="0.35">
      <c r="A748" s="1" t="s">
        <v>359</v>
      </c>
      <c r="B748" s="1" t="s">
        <v>354</v>
      </c>
      <c r="C748" s="1" t="s">
        <v>22</v>
      </c>
      <c r="D748" s="1" t="s">
        <v>276</v>
      </c>
      <c r="E748" s="1">
        <v>0</v>
      </c>
      <c r="F748" s="1">
        <v>1773.64</v>
      </c>
      <c r="G748" s="1">
        <v>8177.74</v>
      </c>
      <c r="H748" s="1">
        <v>12395.3</v>
      </c>
      <c r="I748" s="1" t="s">
        <v>20</v>
      </c>
    </row>
    <row r="749" spans="1:9" x14ac:dyDescent="0.35">
      <c r="A749" s="1" t="s">
        <v>359</v>
      </c>
      <c r="B749" s="1" t="s">
        <v>354</v>
      </c>
      <c r="C749" s="1" t="s">
        <v>22</v>
      </c>
      <c r="D749" s="1" t="s">
        <v>277</v>
      </c>
      <c r="E749" s="1">
        <v>0</v>
      </c>
      <c r="F749" s="1">
        <v>0</v>
      </c>
      <c r="G749" s="1">
        <v>0</v>
      </c>
      <c r="H749" s="1">
        <v>0</v>
      </c>
      <c r="I749" s="1" t="s">
        <v>20</v>
      </c>
    </row>
    <row r="750" spans="1:9" x14ac:dyDescent="0.35">
      <c r="A750" s="1" t="s">
        <v>359</v>
      </c>
      <c r="B750" s="1" t="s">
        <v>354</v>
      </c>
      <c r="C750" s="1" t="s">
        <v>22</v>
      </c>
      <c r="D750" s="1" t="s">
        <v>278</v>
      </c>
      <c r="E750" s="1">
        <v>0</v>
      </c>
      <c r="F750" s="1">
        <v>0</v>
      </c>
      <c r="G750" s="1">
        <v>0</v>
      </c>
      <c r="H750" s="1">
        <v>0</v>
      </c>
      <c r="I750" s="1" t="s">
        <v>20</v>
      </c>
    </row>
    <row r="751" spans="1:9" x14ac:dyDescent="0.35">
      <c r="A751" s="1" t="s">
        <v>359</v>
      </c>
      <c r="B751" s="1" t="s">
        <v>354</v>
      </c>
      <c r="C751" s="1" t="s">
        <v>22</v>
      </c>
      <c r="D751" s="1" t="s">
        <v>279</v>
      </c>
      <c r="E751" s="1">
        <v>107483.9432633152</v>
      </c>
      <c r="F751" s="1">
        <v>207712.43106091401</v>
      </c>
      <c r="G751" s="1">
        <v>322790.80651435239</v>
      </c>
      <c r="H751" s="1">
        <v>464075.550494492</v>
      </c>
      <c r="I751" s="1" t="s">
        <v>20</v>
      </c>
    </row>
    <row r="752" spans="1:9" x14ac:dyDescent="0.35">
      <c r="A752" s="1" t="s">
        <v>359</v>
      </c>
      <c r="B752" s="1" t="s">
        <v>354</v>
      </c>
      <c r="C752" s="1" t="s">
        <v>44</v>
      </c>
      <c r="D752" s="1" t="s">
        <v>275</v>
      </c>
      <c r="E752" s="1">
        <v>22938.025784222071</v>
      </c>
      <c r="F752" s="1">
        <v>34503.894305662543</v>
      </c>
      <c r="G752" s="1">
        <v>47384.349219652591</v>
      </c>
      <c r="H752" s="1">
        <v>61029.279176287448</v>
      </c>
      <c r="I752" s="1" t="s">
        <v>20</v>
      </c>
    </row>
    <row r="753" spans="1:9" x14ac:dyDescent="0.35">
      <c r="A753" s="1" t="s">
        <v>359</v>
      </c>
      <c r="B753" s="1" t="s">
        <v>354</v>
      </c>
      <c r="C753" s="1" t="s">
        <v>44</v>
      </c>
      <c r="D753" s="1" t="s">
        <v>276</v>
      </c>
      <c r="E753" s="1">
        <v>0</v>
      </c>
      <c r="F753" s="1">
        <v>0</v>
      </c>
      <c r="G753" s="1">
        <v>0</v>
      </c>
      <c r="H753" s="1">
        <v>0</v>
      </c>
      <c r="I753" s="1" t="s">
        <v>20</v>
      </c>
    </row>
    <row r="754" spans="1:9" x14ac:dyDescent="0.35">
      <c r="A754" s="1" t="s">
        <v>359</v>
      </c>
      <c r="B754" s="1" t="s">
        <v>354</v>
      </c>
      <c r="C754" s="1" t="s">
        <v>44</v>
      </c>
      <c r="D754" s="1" t="s">
        <v>277</v>
      </c>
      <c r="E754" s="1">
        <v>0</v>
      </c>
      <c r="F754" s="1">
        <v>0</v>
      </c>
      <c r="G754" s="1">
        <v>0</v>
      </c>
      <c r="H754" s="1">
        <v>0</v>
      </c>
      <c r="I754" s="1" t="s">
        <v>20</v>
      </c>
    </row>
    <row r="755" spans="1:9" x14ac:dyDescent="0.35">
      <c r="A755" s="1" t="s">
        <v>359</v>
      </c>
      <c r="B755" s="1" t="s">
        <v>354</v>
      </c>
      <c r="C755" s="1" t="s">
        <v>44</v>
      </c>
      <c r="D755" s="1" t="s">
        <v>278</v>
      </c>
      <c r="E755" s="1">
        <v>0</v>
      </c>
      <c r="F755" s="1">
        <v>0</v>
      </c>
      <c r="G755" s="1">
        <v>0</v>
      </c>
      <c r="H755" s="1">
        <v>0</v>
      </c>
      <c r="I755" s="1" t="s">
        <v>20</v>
      </c>
    </row>
    <row r="756" spans="1:9" x14ac:dyDescent="0.35">
      <c r="A756" s="1" t="s">
        <v>359</v>
      </c>
      <c r="B756" s="1" t="s">
        <v>354</v>
      </c>
      <c r="C756" s="1" t="s">
        <v>44</v>
      </c>
      <c r="D756" s="1" t="s">
        <v>279</v>
      </c>
      <c r="E756" s="1">
        <v>561.9742157779317</v>
      </c>
      <c r="F756" s="1">
        <v>1616.559105497618</v>
      </c>
      <c r="G756" s="1">
        <v>1986.467311142733</v>
      </c>
      <c r="H756" s="1">
        <v>2459.3062502642651</v>
      </c>
      <c r="I756" s="1" t="s">
        <v>20</v>
      </c>
    </row>
    <row r="757" spans="1:9" x14ac:dyDescent="0.35">
      <c r="A757" s="1" t="s">
        <v>359</v>
      </c>
      <c r="B757" s="1" t="s">
        <v>354</v>
      </c>
      <c r="C757" s="1" t="s">
        <v>45</v>
      </c>
      <c r="D757" s="1" t="s">
        <v>275</v>
      </c>
      <c r="E757" s="1">
        <v>1036.4311234392719</v>
      </c>
      <c r="F757" s="1">
        <v>1559.0230072391789</v>
      </c>
      <c r="G757" s="1">
        <v>2141.013126288492</v>
      </c>
      <c r="H757" s="1">
        <v>2757.5452645483092</v>
      </c>
      <c r="I757" s="1" t="s">
        <v>20</v>
      </c>
    </row>
    <row r="758" spans="1:9" x14ac:dyDescent="0.35">
      <c r="A758" s="1" t="s">
        <v>359</v>
      </c>
      <c r="B758" s="1" t="s">
        <v>354</v>
      </c>
      <c r="C758" s="1" t="s">
        <v>45</v>
      </c>
      <c r="D758" s="1" t="s">
        <v>276</v>
      </c>
      <c r="E758" s="1">
        <v>0</v>
      </c>
      <c r="F758" s="1">
        <v>0</v>
      </c>
      <c r="G758" s="1">
        <v>0</v>
      </c>
      <c r="H758" s="1">
        <v>0</v>
      </c>
      <c r="I758" s="1" t="s">
        <v>20</v>
      </c>
    </row>
    <row r="759" spans="1:9" x14ac:dyDescent="0.35">
      <c r="A759" s="1" t="s">
        <v>359</v>
      </c>
      <c r="B759" s="1" t="s">
        <v>354</v>
      </c>
      <c r="C759" s="1" t="s">
        <v>45</v>
      </c>
      <c r="D759" s="1" t="s">
        <v>277</v>
      </c>
      <c r="E759" s="1">
        <v>0</v>
      </c>
      <c r="F759" s="1">
        <v>0</v>
      </c>
      <c r="G759" s="1">
        <v>0</v>
      </c>
      <c r="H759" s="1">
        <v>0</v>
      </c>
      <c r="I759" s="1" t="s">
        <v>20</v>
      </c>
    </row>
    <row r="760" spans="1:9" x14ac:dyDescent="0.35">
      <c r="A760" s="1" t="s">
        <v>359</v>
      </c>
      <c r="B760" s="1" t="s">
        <v>354</v>
      </c>
      <c r="C760" s="1" t="s">
        <v>45</v>
      </c>
      <c r="D760" s="1" t="s">
        <v>278</v>
      </c>
      <c r="E760" s="1">
        <v>0</v>
      </c>
      <c r="F760" s="1">
        <v>0</v>
      </c>
      <c r="G760" s="1">
        <v>0</v>
      </c>
      <c r="H760" s="1">
        <v>0</v>
      </c>
      <c r="I760" s="1" t="s">
        <v>20</v>
      </c>
    </row>
    <row r="761" spans="1:9" x14ac:dyDescent="0.35">
      <c r="A761" s="1" t="s">
        <v>359</v>
      </c>
      <c r="B761" s="1" t="s">
        <v>354</v>
      </c>
      <c r="C761" s="1" t="s">
        <v>45</v>
      </c>
      <c r="D761" s="1" t="s">
        <v>279</v>
      </c>
      <c r="E761" s="1">
        <v>366.83522932521521</v>
      </c>
      <c r="F761" s="1">
        <v>637.36223947234942</v>
      </c>
      <c r="G761" s="1">
        <v>239.9504786910187</v>
      </c>
      <c r="H761" s="1">
        <v>123.60878107559709</v>
      </c>
      <c r="I761" s="1" t="s">
        <v>20</v>
      </c>
    </row>
    <row r="762" spans="1:9" x14ac:dyDescent="0.35">
      <c r="A762" s="1" t="s">
        <v>359</v>
      </c>
      <c r="B762" s="1" t="s">
        <v>354</v>
      </c>
      <c r="C762" s="1" t="s">
        <v>46</v>
      </c>
      <c r="D762" s="1" t="s">
        <v>275</v>
      </c>
      <c r="E762" s="1">
        <v>423.71242506000812</v>
      </c>
      <c r="F762" s="1">
        <v>637.3577598959132</v>
      </c>
      <c r="G762" s="1">
        <v>875.28620407949438</v>
      </c>
      <c r="H762" s="1">
        <v>1127.336071669954</v>
      </c>
      <c r="I762" s="1" t="s">
        <v>20</v>
      </c>
    </row>
    <row r="763" spans="1:9" x14ac:dyDescent="0.35">
      <c r="A763" s="1" t="s">
        <v>359</v>
      </c>
      <c r="B763" s="1" t="s">
        <v>354</v>
      </c>
      <c r="C763" s="1" t="s">
        <v>46</v>
      </c>
      <c r="D763" s="1" t="s">
        <v>276</v>
      </c>
      <c r="E763" s="1">
        <v>0</v>
      </c>
      <c r="F763" s="1">
        <v>0</v>
      </c>
      <c r="G763" s="1">
        <v>0</v>
      </c>
      <c r="H763" s="1">
        <v>0</v>
      </c>
      <c r="I763" s="1" t="s">
        <v>20</v>
      </c>
    </row>
    <row r="764" spans="1:9" x14ac:dyDescent="0.35">
      <c r="A764" s="1" t="s">
        <v>359</v>
      </c>
      <c r="B764" s="1" t="s">
        <v>354</v>
      </c>
      <c r="C764" s="1" t="s">
        <v>46</v>
      </c>
      <c r="D764" s="1" t="s">
        <v>277</v>
      </c>
      <c r="E764" s="1">
        <v>0</v>
      </c>
      <c r="F764" s="1">
        <v>0</v>
      </c>
      <c r="G764" s="1">
        <v>0</v>
      </c>
      <c r="H764" s="1">
        <v>0</v>
      </c>
      <c r="I764" s="1" t="s">
        <v>20</v>
      </c>
    </row>
    <row r="765" spans="1:9" x14ac:dyDescent="0.35">
      <c r="A765" s="1" t="s">
        <v>359</v>
      </c>
      <c r="B765" s="1" t="s">
        <v>354</v>
      </c>
      <c r="C765" s="1" t="s">
        <v>46</v>
      </c>
      <c r="D765" s="1" t="s">
        <v>278</v>
      </c>
      <c r="E765" s="1">
        <v>0</v>
      </c>
      <c r="F765" s="1">
        <v>0</v>
      </c>
      <c r="G765" s="1">
        <v>0</v>
      </c>
      <c r="H765" s="1">
        <v>0</v>
      </c>
      <c r="I765" s="1" t="s">
        <v>20</v>
      </c>
    </row>
    <row r="766" spans="1:9" x14ac:dyDescent="0.35">
      <c r="A766" s="1" t="s">
        <v>359</v>
      </c>
      <c r="B766" s="1" t="s">
        <v>354</v>
      </c>
      <c r="C766" s="1" t="s">
        <v>46</v>
      </c>
      <c r="D766" s="1" t="s">
        <v>279</v>
      </c>
      <c r="E766" s="1">
        <v>35.17532113062407</v>
      </c>
      <c r="F766" s="1">
        <v>101.7146873912267</v>
      </c>
      <c r="G766" s="1">
        <v>208.85158245213759</v>
      </c>
      <c r="H766" s="1">
        <v>374.35902954276099</v>
      </c>
      <c r="I766" s="1" t="s">
        <v>20</v>
      </c>
    </row>
    <row r="767" spans="1:9" x14ac:dyDescent="0.35">
      <c r="A767" s="1" t="s">
        <v>359</v>
      </c>
      <c r="B767" s="1" t="s">
        <v>354</v>
      </c>
      <c r="C767" s="1" t="s">
        <v>47</v>
      </c>
      <c r="D767" s="1" t="s">
        <v>275</v>
      </c>
      <c r="E767" s="1">
        <v>259.16636210617679</v>
      </c>
      <c r="F767" s="1">
        <v>389.84387103817448</v>
      </c>
      <c r="G767" s="1">
        <v>535.37429609452795</v>
      </c>
      <c r="H767" s="1">
        <v>689.54217834039684</v>
      </c>
      <c r="I767" s="1" t="s">
        <v>20</v>
      </c>
    </row>
    <row r="768" spans="1:9" x14ac:dyDescent="0.35">
      <c r="A768" s="1" t="s">
        <v>359</v>
      </c>
      <c r="B768" s="1" t="s">
        <v>354</v>
      </c>
      <c r="C768" s="1" t="s">
        <v>47</v>
      </c>
      <c r="D768" s="1" t="s">
        <v>276</v>
      </c>
      <c r="E768" s="1">
        <v>0</v>
      </c>
      <c r="F768" s="1">
        <v>0</v>
      </c>
      <c r="G768" s="1">
        <v>0</v>
      </c>
      <c r="H768" s="1">
        <v>0</v>
      </c>
      <c r="I768" s="1" t="s">
        <v>20</v>
      </c>
    </row>
    <row r="769" spans="1:9" x14ac:dyDescent="0.35">
      <c r="A769" s="1" t="s">
        <v>359</v>
      </c>
      <c r="B769" s="1" t="s">
        <v>354</v>
      </c>
      <c r="C769" s="1" t="s">
        <v>47</v>
      </c>
      <c r="D769" s="1" t="s">
        <v>277</v>
      </c>
      <c r="E769" s="1">
        <v>0</v>
      </c>
      <c r="F769" s="1">
        <v>0</v>
      </c>
      <c r="G769" s="1">
        <v>0</v>
      </c>
      <c r="H769" s="1">
        <v>0</v>
      </c>
      <c r="I769" s="1" t="s">
        <v>20</v>
      </c>
    </row>
    <row r="770" spans="1:9" x14ac:dyDescent="0.35">
      <c r="A770" s="1" t="s">
        <v>359</v>
      </c>
      <c r="B770" s="1" t="s">
        <v>354</v>
      </c>
      <c r="C770" s="1" t="s">
        <v>47</v>
      </c>
      <c r="D770" s="1" t="s">
        <v>278</v>
      </c>
      <c r="E770" s="1">
        <v>0</v>
      </c>
      <c r="F770" s="1">
        <v>0</v>
      </c>
      <c r="G770" s="1">
        <v>0</v>
      </c>
      <c r="H770" s="1">
        <v>0</v>
      </c>
      <c r="I770" s="1" t="s">
        <v>20</v>
      </c>
    </row>
    <row r="771" spans="1:9" x14ac:dyDescent="0.35">
      <c r="A771" s="1" t="s">
        <v>359</v>
      </c>
      <c r="B771" s="1" t="s">
        <v>354</v>
      </c>
      <c r="C771" s="1" t="s">
        <v>47</v>
      </c>
      <c r="D771" s="1" t="s">
        <v>279</v>
      </c>
      <c r="E771" s="1">
        <v>54.647019487334497</v>
      </c>
      <c r="F771" s="1">
        <v>169.37614489871689</v>
      </c>
      <c r="G771" s="1">
        <v>171.60929531422289</v>
      </c>
      <c r="H771" s="1">
        <v>148.00488403653259</v>
      </c>
      <c r="I771" s="1" t="s">
        <v>20</v>
      </c>
    </row>
    <row r="772" spans="1:9" x14ac:dyDescent="0.35">
      <c r="A772" s="1" t="s">
        <v>359</v>
      </c>
      <c r="B772" s="1" t="s">
        <v>354</v>
      </c>
      <c r="C772" s="1" t="s">
        <v>48</v>
      </c>
      <c r="D772" s="1" t="s">
        <v>275</v>
      </c>
      <c r="E772" s="1">
        <v>83251.369200055327</v>
      </c>
      <c r="F772" s="1">
        <v>125228.5820367438</v>
      </c>
      <c r="G772" s="1">
        <v>171976.96036696809</v>
      </c>
      <c r="H772" s="1">
        <v>221499.92769705431</v>
      </c>
      <c r="I772" s="1" t="s">
        <v>20</v>
      </c>
    </row>
    <row r="773" spans="1:9" x14ac:dyDescent="0.35">
      <c r="A773" s="1" t="s">
        <v>359</v>
      </c>
      <c r="B773" s="1" t="s">
        <v>354</v>
      </c>
      <c r="C773" s="1" t="s">
        <v>48</v>
      </c>
      <c r="D773" s="1" t="s">
        <v>276</v>
      </c>
      <c r="E773" s="1">
        <v>0</v>
      </c>
      <c r="F773" s="1">
        <v>0</v>
      </c>
      <c r="G773" s="1">
        <v>0</v>
      </c>
      <c r="H773" s="1">
        <v>0</v>
      </c>
      <c r="I773" s="1" t="s">
        <v>20</v>
      </c>
    </row>
    <row r="774" spans="1:9" x14ac:dyDescent="0.35">
      <c r="A774" s="1" t="s">
        <v>359</v>
      </c>
      <c r="B774" s="1" t="s">
        <v>354</v>
      </c>
      <c r="C774" s="1" t="s">
        <v>48</v>
      </c>
      <c r="D774" s="1" t="s">
        <v>277</v>
      </c>
      <c r="E774" s="1">
        <v>0</v>
      </c>
      <c r="F774" s="1">
        <v>0</v>
      </c>
      <c r="G774" s="1">
        <v>0</v>
      </c>
      <c r="H774" s="1">
        <v>0</v>
      </c>
      <c r="I774" s="1" t="s">
        <v>20</v>
      </c>
    </row>
    <row r="775" spans="1:9" x14ac:dyDescent="0.35">
      <c r="A775" s="1" t="s">
        <v>359</v>
      </c>
      <c r="B775" s="1" t="s">
        <v>354</v>
      </c>
      <c r="C775" s="1" t="s">
        <v>48</v>
      </c>
      <c r="D775" s="1" t="s">
        <v>278</v>
      </c>
      <c r="E775" s="1">
        <v>0</v>
      </c>
      <c r="F775" s="1">
        <v>0</v>
      </c>
      <c r="G775" s="1">
        <v>0</v>
      </c>
      <c r="H775" s="1">
        <v>0</v>
      </c>
      <c r="I775" s="1" t="s">
        <v>20</v>
      </c>
    </row>
    <row r="776" spans="1:9" x14ac:dyDescent="0.35">
      <c r="A776" s="1" t="s">
        <v>359</v>
      </c>
      <c r="B776" s="1" t="s">
        <v>354</v>
      </c>
      <c r="C776" s="1" t="s">
        <v>48</v>
      </c>
      <c r="D776" s="1" t="s">
        <v>279</v>
      </c>
      <c r="E776" s="1">
        <v>8620.0106349648013</v>
      </c>
      <c r="F776" s="1">
        <v>17378.389967691419</v>
      </c>
      <c r="G776" s="1">
        <v>27207.756360562438</v>
      </c>
      <c r="H776" s="1">
        <v>39657.079590276502</v>
      </c>
      <c r="I776" s="1" t="s">
        <v>20</v>
      </c>
    </row>
    <row r="777" spans="1:9" x14ac:dyDescent="0.35">
      <c r="A777" s="1" t="s">
        <v>359</v>
      </c>
      <c r="B777" s="1" t="s">
        <v>354</v>
      </c>
      <c r="C777" s="1" t="s">
        <v>49</v>
      </c>
      <c r="D777" s="1" t="s">
        <v>275</v>
      </c>
      <c r="E777" s="1">
        <v>303974.26684675942</v>
      </c>
      <c r="F777" s="1">
        <v>457244.92916632007</v>
      </c>
      <c r="G777" s="1">
        <v>627936.4645218181</v>
      </c>
      <c r="H777" s="1">
        <v>808758.80811672634</v>
      </c>
      <c r="I777" s="1" t="s">
        <v>20</v>
      </c>
    </row>
    <row r="778" spans="1:9" x14ac:dyDescent="0.35">
      <c r="A778" s="1" t="s">
        <v>359</v>
      </c>
      <c r="B778" s="1" t="s">
        <v>354</v>
      </c>
      <c r="C778" s="1" t="s">
        <v>49</v>
      </c>
      <c r="D778" s="1" t="s">
        <v>276</v>
      </c>
      <c r="E778" s="1">
        <v>0</v>
      </c>
      <c r="F778" s="1">
        <v>0</v>
      </c>
      <c r="G778" s="1">
        <v>0</v>
      </c>
      <c r="H778" s="1">
        <v>0</v>
      </c>
      <c r="I778" s="1" t="s">
        <v>20</v>
      </c>
    </row>
    <row r="779" spans="1:9" x14ac:dyDescent="0.35">
      <c r="A779" s="1" t="s">
        <v>359</v>
      </c>
      <c r="B779" s="1" t="s">
        <v>354</v>
      </c>
      <c r="C779" s="1" t="s">
        <v>49</v>
      </c>
      <c r="D779" s="1" t="s">
        <v>277</v>
      </c>
      <c r="E779" s="1">
        <v>0</v>
      </c>
      <c r="F779" s="1">
        <v>0</v>
      </c>
      <c r="G779" s="1">
        <v>0</v>
      </c>
      <c r="H779" s="1">
        <v>0</v>
      </c>
      <c r="I779" s="1" t="s">
        <v>20</v>
      </c>
    </row>
    <row r="780" spans="1:9" x14ac:dyDescent="0.35">
      <c r="A780" s="1" t="s">
        <v>359</v>
      </c>
      <c r="B780" s="1" t="s">
        <v>354</v>
      </c>
      <c r="C780" s="1" t="s">
        <v>49</v>
      </c>
      <c r="D780" s="1" t="s">
        <v>278</v>
      </c>
      <c r="E780" s="1">
        <v>0</v>
      </c>
      <c r="F780" s="1">
        <v>0</v>
      </c>
      <c r="G780" s="1">
        <v>0</v>
      </c>
      <c r="H780" s="1">
        <v>0</v>
      </c>
      <c r="I780" s="1" t="s">
        <v>20</v>
      </c>
    </row>
    <row r="781" spans="1:9" x14ac:dyDescent="0.35">
      <c r="A781" s="1" t="s">
        <v>359</v>
      </c>
      <c r="B781" s="1" t="s">
        <v>354</v>
      </c>
      <c r="C781" s="1" t="s">
        <v>49</v>
      </c>
      <c r="D781" s="1" t="s">
        <v>279</v>
      </c>
      <c r="E781" s="1">
        <v>80.631460024522298</v>
      </c>
      <c r="F781" s="1">
        <v>509.5746783217769</v>
      </c>
      <c r="G781" s="1">
        <v>441.50655173628792</v>
      </c>
      <c r="H781" s="1">
        <v>370.45750632434113</v>
      </c>
      <c r="I781" s="1" t="s">
        <v>20</v>
      </c>
    </row>
    <row r="782" spans="1:9" x14ac:dyDescent="0.35">
      <c r="A782" s="1" t="s">
        <v>359</v>
      </c>
      <c r="B782" s="1" t="s">
        <v>354</v>
      </c>
      <c r="C782" s="1" t="s">
        <v>23</v>
      </c>
      <c r="D782" s="1" t="s">
        <v>275</v>
      </c>
      <c r="E782" s="1">
        <v>104951.6211239853</v>
      </c>
      <c r="F782" s="1">
        <v>157870.58906180141</v>
      </c>
      <c r="G782" s="1">
        <v>216804.37162679929</v>
      </c>
      <c r="H782" s="1">
        <v>279235.96589491202</v>
      </c>
      <c r="I782" s="1" t="s">
        <v>20</v>
      </c>
    </row>
    <row r="783" spans="1:9" x14ac:dyDescent="0.35">
      <c r="A783" s="1" t="s">
        <v>359</v>
      </c>
      <c r="B783" s="1" t="s">
        <v>354</v>
      </c>
      <c r="C783" s="1" t="s">
        <v>23</v>
      </c>
      <c r="D783" s="1" t="s">
        <v>276</v>
      </c>
      <c r="E783" s="1">
        <v>0</v>
      </c>
      <c r="F783" s="1">
        <v>24082.799999999999</v>
      </c>
      <c r="G783" s="1">
        <v>367900</v>
      </c>
      <c r="H783" s="1">
        <v>470541</v>
      </c>
      <c r="I783" s="1" t="s">
        <v>20</v>
      </c>
    </row>
    <row r="784" spans="1:9" x14ac:dyDescent="0.35">
      <c r="A784" s="1" t="s">
        <v>359</v>
      </c>
      <c r="B784" s="1" t="s">
        <v>354</v>
      </c>
      <c r="C784" s="1" t="s">
        <v>23</v>
      </c>
      <c r="D784" s="1" t="s">
        <v>277</v>
      </c>
      <c r="E784" s="1">
        <v>0</v>
      </c>
      <c r="F784" s="1">
        <v>0</v>
      </c>
      <c r="G784" s="1">
        <v>0</v>
      </c>
      <c r="H784" s="1">
        <v>0</v>
      </c>
      <c r="I784" s="1" t="s">
        <v>20</v>
      </c>
    </row>
    <row r="785" spans="1:9" x14ac:dyDescent="0.35">
      <c r="A785" s="1" t="s">
        <v>359</v>
      </c>
      <c r="B785" s="1" t="s">
        <v>354</v>
      </c>
      <c r="C785" s="1" t="s">
        <v>23</v>
      </c>
      <c r="D785" s="1" t="s">
        <v>278</v>
      </c>
      <c r="E785" s="1">
        <v>0</v>
      </c>
      <c r="F785" s="1">
        <v>0</v>
      </c>
      <c r="G785" s="1">
        <v>0</v>
      </c>
      <c r="H785" s="1">
        <v>0</v>
      </c>
      <c r="I785" s="1" t="s">
        <v>20</v>
      </c>
    </row>
    <row r="786" spans="1:9" x14ac:dyDescent="0.35">
      <c r="A786" s="1" t="s">
        <v>359</v>
      </c>
      <c r="B786" s="1" t="s">
        <v>354</v>
      </c>
      <c r="C786" s="1" t="s">
        <v>23</v>
      </c>
      <c r="D786" s="1" t="s">
        <v>279</v>
      </c>
      <c r="E786" s="1">
        <v>48.378876014713377</v>
      </c>
      <c r="F786" s="1">
        <v>305.74480699306611</v>
      </c>
      <c r="G786" s="1">
        <v>264.90393104177269</v>
      </c>
      <c r="H786" s="1">
        <v>222.2745037946047</v>
      </c>
      <c r="I786" s="1" t="s">
        <v>20</v>
      </c>
    </row>
    <row r="787" spans="1:9" x14ac:dyDescent="0.35">
      <c r="A787" s="1" t="s">
        <v>359</v>
      </c>
      <c r="B787" s="1" t="s">
        <v>354</v>
      </c>
      <c r="C787" s="1" t="s">
        <v>50</v>
      </c>
      <c r="D787" s="1" t="s">
        <v>275</v>
      </c>
      <c r="E787" s="1">
        <v>5718.930781582003</v>
      </c>
      <c r="F787" s="1">
        <v>8602.5443115874332</v>
      </c>
      <c r="G787" s="1">
        <v>11813.911792875449</v>
      </c>
      <c r="H787" s="1">
        <v>15215.878931442599</v>
      </c>
      <c r="I787" s="1" t="s">
        <v>20</v>
      </c>
    </row>
    <row r="788" spans="1:9" x14ac:dyDescent="0.35">
      <c r="A788" s="1" t="s">
        <v>359</v>
      </c>
      <c r="B788" s="1" t="s">
        <v>354</v>
      </c>
      <c r="C788" s="1" t="s">
        <v>50</v>
      </c>
      <c r="D788" s="1" t="s">
        <v>276</v>
      </c>
      <c r="E788" s="1">
        <v>0</v>
      </c>
      <c r="F788" s="1">
        <v>0</v>
      </c>
      <c r="G788" s="1">
        <v>0</v>
      </c>
      <c r="H788" s="1">
        <v>0</v>
      </c>
      <c r="I788" s="1" t="s">
        <v>20</v>
      </c>
    </row>
    <row r="789" spans="1:9" x14ac:dyDescent="0.35">
      <c r="A789" s="1" t="s">
        <v>359</v>
      </c>
      <c r="B789" s="1" t="s">
        <v>354</v>
      </c>
      <c r="C789" s="1" t="s">
        <v>50</v>
      </c>
      <c r="D789" s="1" t="s">
        <v>277</v>
      </c>
      <c r="E789" s="1">
        <v>0</v>
      </c>
      <c r="F789" s="1">
        <v>0</v>
      </c>
      <c r="G789" s="1">
        <v>0</v>
      </c>
      <c r="H789" s="1">
        <v>0</v>
      </c>
      <c r="I789" s="1" t="s">
        <v>20</v>
      </c>
    </row>
    <row r="790" spans="1:9" x14ac:dyDescent="0.35">
      <c r="A790" s="1" t="s">
        <v>359</v>
      </c>
      <c r="B790" s="1" t="s">
        <v>354</v>
      </c>
      <c r="C790" s="1" t="s">
        <v>50</v>
      </c>
      <c r="D790" s="1" t="s">
        <v>278</v>
      </c>
      <c r="E790" s="1">
        <v>0</v>
      </c>
      <c r="F790" s="1">
        <v>0</v>
      </c>
      <c r="G790" s="1">
        <v>0</v>
      </c>
      <c r="H790" s="1">
        <v>0</v>
      </c>
      <c r="I790" s="1" t="s">
        <v>20</v>
      </c>
    </row>
    <row r="791" spans="1:9" x14ac:dyDescent="0.35">
      <c r="A791" s="1" t="s">
        <v>359</v>
      </c>
      <c r="B791" s="1" t="s">
        <v>354</v>
      </c>
      <c r="C791" s="1" t="s">
        <v>50</v>
      </c>
      <c r="D791" s="1" t="s">
        <v>279</v>
      </c>
      <c r="E791" s="1">
        <v>16.12629200490446</v>
      </c>
      <c r="F791" s="1">
        <v>101.9149356643554</v>
      </c>
      <c r="G791" s="1">
        <v>88.301310347257584</v>
      </c>
      <c r="H791" s="1">
        <v>74.091501264868214</v>
      </c>
      <c r="I791" s="1" t="s">
        <v>20</v>
      </c>
    </row>
    <row r="792" spans="1:9" x14ac:dyDescent="0.35">
      <c r="A792" s="1" t="s">
        <v>359</v>
      </c>
      <c r="B792" s="1" t="s">
        <v>354</v>
      </c>
      <c r="C792" s="1" t="s">
        <v>1</v>
      </c>
      <c r="D792" s="1" t="s">
        <v>275</v>
      </c>
      <c r="E792" s="1">
        <v>11489015.80475954</v>
      </c>
      <c r="F792" s="1">
        <v>20370000</v>
      </c>
      <c r="G792" s="1">
        <v>23990000</v>
      </c>
      <c r="H792" s="1">
        <v>27790000</v>
      </c>
      <c r="I792" s="1" t="s">
        <v>20</v>
      </c>
    </row>
    <row r="793" spans="1:9" x14ac:dyDescent="0.35">
      <c r="A793" s="1" t="s">
        <v>359</v>
      </c>
      <c r="B793" s="1" t="s">
        <v>354</v>
      </c>
      <c r="C793" s="1" t="s">
        <v>1</v>
      </c>
      <c r="D793" s="1" t="s">
        <v>276</v>
      </c>
      <c r="E793" s="1">
        <v>0</v>
      </c>
      <c r="F793" s="1">
        <v>0</v>
      </c>
      <c r="G793" s="1">
        <v>0</v>
      </c>
      <c r="H793" s="1">
        <v>0</v>
      </c>
      <c r="I793" s="1" t="s">
        <v>20</v>
      </c>
    </row>
    <row r="794" spans="1:9" x14ac:dyDescent="0.35">
      <c r="A794" s="1" t="s">
        <v>359</v>
      </c>
      <c r="B794" s="1" t="s">
        <v>354</v>
      </c>
      <c r="C794" s="1" t="s">
        <v>1</v>
      </c>
      <c r="D794" s="1" t="s">
        <v>277</v>
      </c>
      <c r="E794" s="1">
        <v>0</v>
      </c>
      <c r="F794" s="1">
        <v>0</v>
      </c>
      <c r="G794" s="1">
        <v>0</v>
      </c>
      <c r="H794" s="1">
        <v>0</v>
      </c>
      <c r="I794" s="1" t="s">
        <v>20</v>
      </c>
    </row>
    <row r="795" spans="1:9" x14ac:dyDescent="0.35">
      <c r="A795" s="1" t="s">
        <v>359</v>
      </c>
      <c r="B795" s="1" t="s">
        <v>354</v>
      </c>
      <c r="C795" s="1" t="s">
        <v>1</v>
      </c>
      <c r="D795" s="1" t="s">
        <v>278</v>
      </c>
      <c r="E795" s="1">
        <v>27249.219961956482</v>
      </c>
      <c r="F795" s="1">
        <v>9006.6011640296401</v>
      </c>
      <c r="G795" s="1">
        <v>3656.7972488681871</v>
      </c>
      <c r="H795" s="1">
        <v>2529.716799343832</v>
      </c>
      <c r="I795" s="1" t="s">
        <v>20</v>
      </c>
    </row>
    <row r="796" spans="1:9" x14ac:dyDescent="0.35">
      <c r="A796" s="1" t="s">
        <v>359</v>
      </c>
      <c r="B796" s="1" t="s">
        <v>354</v>
      </c>
      <c r="C796" s="1" t="s">
        <v>1</v>
      </c>
      <c r="D796" s="1" t="s">
        <v>279</v>
      </c>
      <c r="E796" s="1">
        <v>191927.7801666439</v>
      </c>
      <c r="F796" s="1">
        <v>526124.33780774986</v>
      </c>
      <c r="G796" s="1">
        <v>446634.21472644148</v>
      </c>
      <c r="H796" s="1">
        <v>354955.43742264598</v>
      </c>
      <c r="I796" s="1" t="s">
        <v>20</v>
      </c>
    </row>
    <row r="797" spans="1:9" x14ac:dyDescent="0.35">
      <c r="A797" s="1" t="s">
        <v>359</v>
      </c>
      <c r="B797" s="1" t="s">
        <v>354</v>
      </c>
      <c r="C797" s="1" t="s">
        <v>51</v>
      </c>
      <c r="D797" s="1" t="s">
        <v>275</v>
      </c>
      <c r="E797" s="1">
        <v>568571.21681588271</v>
      </c>
      <c r="F797" s="1">
        <v>855257.61261247459</v>
      </c>
      <c r="G797" s="1">
        <v>1174529.026485716</v>
      </c>
      <c r="H797" s="1">
        <v>1512749.695596124</v>
      </c>
      <c r="I797" s="1" t="s">
        <v>20</v>
      </c>
    </row>
    <row r="798" spans="1:9" x14ac:dyDescent="0.35">
      <c r="A798" s="1" t="s">
        <v>359</v>
      </c>
      <c r="B798" s="1" t="s">
        <v>354</v>
      </c>
      <c r="C798" s="1" t="s">
        <v>51</v>
      </c>
      <c r="D798" s="1" t="s">
        <v>276</v>
      </c>
      <c r="E798" s="1">
        <v>0</v>
      </c>
      <c r="F798" s="1">
        <v>0</v>
      </c>
      <c r="G798" s="1">
        <v>0</v>
      </c>
      <c r="H798" s="1">
        <v>0</v>
      </c>
      <c r="I798" s="1" t="s">
        <v>20</v>
      </c>
    </row>
    <row r="799" spans="1:9" x14ac:dyDescent="0.35">
      <c r="A799" s="1" t="s">
        <v>359</v>
      </c>
      <c r="B799" s="1" t="s">
        <v>354</v>
      </c>
      <c r="C799" s="1" t="s">
        <v>51</v>
      </c>
      <c r="D799" s="1" t="s">
        <v>277</v>
      </c>
      <c r="E799" s="1">
        <v>0</v>
      </c>
      <c r="F799" s="1">
        <v>0</v>
      </c>
      <c r="G799" s="1">
        <v>0</v>
      </c>
      <c r="H799" s="1">
        <v>0</v>
      </c>
      <c r="I799" s="1" t="s">
        <v>20</v>
      </c>
    </row>
    <row r="800" spans="1:9" x14ac:dyDescent="0.35">
      <c r="A800" s="1" t="s">
        <v>359</v>
      </c>
      <c r="B800" s="1" t="s">
        <v>354</v>
      </c>
      <c r="C800" s="1" t="s">
        <v>51</v>
      </c>
      <c r="D800" s="1" t="s">
        <v>278</v>
      </c>
      <c r="E800" s="1">
        <v>0</v>
      </c>
      <c r="F800" s="1">
        <v>0</v>
      </c>
      <c r="G800" s="1">
        <v>0</v>
      </c>
      <c r="H800" s="1">
        <v>0</v>
      </c>
      <c r="I800" s="1" t="s">
        <v>20</v>
      </c>
    </row>
    <row r="801" spans="1:9" x14ac:dyDescent="0.35">
      <c r="A801" s="1" t="s">
        <v>359</v>
      </c>
      <c r="B801" s="1" t="s">
        <v>354</v>
      </c>
      <c r="C801" s="1" t="s">
        <v>51</v>
      </c>
      <c r="D801" s="1" t="s">
        <v>279</v>
      </c>
      <c r="E801" s="1">
        <v>499.91505215203819</v>
      </c>
      <c r="F801" s="1">
        <v>3159.3630055950171</v>
      </c>
      <c r="G801" s="1">
        <v>2737.340620764985</v>
      </c>
      <c r="H801" s="1">
        <v>2296.8365392109149</v>
      </c>
      <c r="I801" s="1" t="s">
        <v>20</v>
      </c>
    </row>
    <row r="802" spans="1:9" x14ac:dyDescent="0.35">
      <c r="A802" s="1" t="s">
        <v>360</v>
      </c>
      <c r="B802" s="1" t="s">
        <v>354</v>
      </c>
      <c r="C802" s="1" t="s">
        <v>124</v>
      </c>
      <c r="D802" s="1" t="s">
        <v>275</v>
      </c>
      <c r="E802" s="1">
        <v>29461412.207700189</v>
      </c>
      <c r="F802" s="1">
        <v>82680179</v>
      </c>
      <c r="G802" s="1">
        <v>86405570.000000015</v>
      </c>
      <c r="H802" s="1">
        <v>88471761.000000015</v>
      </c>
      <c r="I802" s="1" t="s">
        <v>20</v>
      </c>
    </row>
    <row r="803" spans="1:9" x14ac:dyDescent="0.35">
      <c r="A803" s="1" t="s">
        <v>360</v>
      </c>
      <c r="B803" s="1" t="s">
        <v>354</v>
      </c>
      <c r="C803" s="1" t="s">
        <v>124</v>
      </c>
      <c r="D803" s="1" t="s">
        <v>276</v>
      </c>
      <c r="E803" s="1">
        <v>0</v>
      </c>
      <c r="F803" s="1">
        <v>0</v>
      </c>
      <c r="G803" s="1">
        <v>0</v>
      </c>
      <c r="H803" s="1">
        <v>0</v>
      </c>
      <c r="I803" s="1" t="s">
        <v>20</v>
      </c>
    </row>
    <row r="804" spans="1:9" x14ac:dyDescent="0.35">
      <c r="A804" s="1" t="s">
        <v>360</v>
      </c>
      <c r="B804" s="1" t="s">
        <v>354</v>
      </c>
      <c r="C804" s="1" t="s">
        <v>124</v>
      </c>
      <c r="D804" s="1" t="s">
        <v>277</v>
      </c>
      <c r="E804" s="1">
        <v>8868000</v>
      </c>
      <c r="F804" s="1">
        <v>13321765.10055333</v>
      </c>
      <c r="G804" s="1">
        <v>21427062.10293407</v>
      </c>
      <c r="H804" s="1">
        <v>23520094.188627299</v>
      </c>
      <c r="I804" s="1" t="s">
        <v>20</v>
      </c>
    </row>
    <row r="805" spans="1:9" x14ac:dyDescent="0.35">
      <c r="A805" s="1" t="s">
        <v>360</v>
      </c>
      <c r="B805" s="1" t="s">
        <v>354</v>
      </c>
      <c r="C805" s="1" t="s">
        <v>124</v>
      </c>
      <c r="D805" s="1" t="s">
        <v>278</v>
      </c>
      <c r="E805" s="1">
        <v>19494545.151691001</v>
      </c>
      <c r="F805" s="1">
        <v>6625211.4990919353</v>
      </c>
      <c r="G805" s="1">
        <v>3199465.8472433561</v>
      </c>
      <c r="H805" s="1">
        <v>2563481.0699882451</v>
      </c>
      <c r="I805" s="1" t="s">
        <v>20</v>
      </c>
    </row>
    <row r="806" spans="1:9" x14ac:dyDescent="0.35">
      <c r="A806" s="1" t="s">
        <v>360</v>
      </c>
      <c r="B806" s="1" t="s">
        <v>354</v>
      </c>
      <c r="C806" s="1" t="s">
        <v>124</v>
      </c>
      <c r="D806" s="1" t="s">
        <v>279</v>
      </c>
      <c r="E806" s="1">
        <v>1295874.797508891</v>
      </c>
      <c r="F806" s="1">
        <v>1180985.00633493</v>
      </c>
      <c r="G806" s="1">
        <v>1043755.505923543</v>
      </c>
      <c r="H806" s="1">
        <v>1163810.4369640681</v>
      </c>
      <c r="I806" s="1" t="s">
        <v>20</v>
      </c>
    </row>
    <row r="807" spans="1:9" x14ac:dyDescent="0.35">
      <c r="A807" s="1" t="s">
        <v>360</v>
      </c>
      <c r="B807" s="1" t="s">
        <v>354</v>
      </c>
      <c r="C807" s="1" t="s">
        <v>27</v>
      </c>
      <c r="D807" s="1" t="s">
        <v>275</v>
      </c>
      <c r="E807" s="1">
        <v>3461706.271673976</v>
      </c>
      <c r="F807" s="1">
        <v>5207176.4343924681</v>
      </c>
      <c r="G807" s="1">
        <v>7151038.2112173671</v>
      </c>
      <c r="H807" s="1">
        <v>9210271.2093738802</v>
      </c>
      <c r="I807" s="1" t="s">
        <v>20</v>
      </c>
    </row>
    <row r="808" spans="1:9" x14ac:dyDescent="0.35">
      <c r="A808" s="1" t="s">
        <v>360</v>
      </c>
      <c r="B808" s="1" t="s">
        <v>354</v>
      </c>
      <c r="C808" s="1" t="s">
        <v>27</v>
      </c>
      <c r="D808" s="1" t="s">
        <v>276</v>
      </c>
      <c r="E808" s="1">
        <v>0</v>
      </c>
      <c r="F808" s="1">
        <v>0</v>
      </c>
      <c r="G808" s="1">
        <v>0</v>
      </c>
      <c r="H808" s="1">
        <v>0</v>
      </c>
      <c r="I808" s="1" t="s">
        <v>20</v>
      </c>
    </row>
    <row r="809" spans="1:9" x14ac:dyDescent="0.35">
      <c r="A809" s="1" t="s">
        <v>360</v>
      </c>
      <c r="B809" s="1" t="s">
        <v>354</v>
      </c>
      <c r="C809" s="1" t="s">
        <v>27</v>
      </c>
      <c r="D809" s="1" t="s">
        <v>277</v>
      </c>
      <c r="E809" s="1">
        <v>0</v>
      </c>
      <c r="F809" s="1">
        <v>0</v>
      </c>
      <c r="G809" s="1">
        <v>0</v>
      </c>
      <c r="H809" s="1">
        <v>0</v>
      </c>
      <c r="I809" s="1" t="s">
        <v>20</v>
      </c>
    </row>
    <row r="810" spans="1:9" x14ac:dyDescent="0.35">
      <c r="A810" s="1" t="s">
        <v>360</v>
      </c>
      <c r="B810" s="1" t="s">
        <v>354</v>
      </c>
      <c r="C810" s="1" t="s">
        <v>27</v>
      </c>
      <c r="D810" s="1" t="s">
        <v>278</v>
      </c>
      <c r="E810" s="1">
        <v>0</v>
      </c>
      <c r="F810" s="1">
        <v>0</v>
      </c>
      <c r="G810" s="1">
        <v>0</v>
      </c>
      <c r="H810" s="1">
        <v>0</v>
      </c>
      <c r="I810" s="1" t="s">
        <v>20</v>
      </c>
    </row>
    <row r="811" spans="1:9" x14ac:dyDescent="0.35">
      <c r="A811" s="1" t="s">
        <v>360</v>
      </c>
      <c r="B811" s="1" t="s">
        <v>354</v>
      </c>
      <c r="C811" s="1" t="s">
        <v>27</v>
      </c>
      <c r="D811" s="1" t="s">
        <v>279</v>
      </c>
      <c r="E811" s="1">
        <v>45.916326023998607</v>
      </c>
      <c r="F811" s="1">
        <v>40.675187463341011</v>
      </c>
      <c r="G811" s="1">
        <v>131.6194545300859</v>
      </c>
      <c r="H811" s="1">
        <v>331.13425032447918</v>
      </c>
      <c r="I811" s="1" t="s">
        <v>20</v>
      </c>
    </row>
    <row r="812" spans="1:9" x14ac:dyDescent="0.35">
      <c r="A812" s="1" t="s">
        <v>360</v>
      </c>
      <c r="B812" s="1" t="s">
        <v>354</v>
      </c>
      <c r="C812" s="1" t="s">
        <v>29</v>
      </c>
      <c r="D812" s="1" t="s">
        <v>275</v>
      </c>
      <c r="E812" s="1">
        <v>2625.247345537317</v>
      </c>
      <c r="F812" s="1">
        <v>3948.9561041014731</v>
      </c>
      <c r="G812" s="1">
        <v>5423.1187190691799</v>
      </c>
      <c r="H812" s="1">
        <v>6984.7751792052568</v>
      </c>
      <c r="I812" s="1" t="s">
        <v>20</v>
      </c>
    </row>
    <row r="813" spans="1:9" x14ac:dyDescent="0.35">
      <c r="A813" s="1" t="s">
        <v>360</v>
      </c>
      <c r="B813" s="1" t="s">
        <v>354</v>
      </c>
      <c r="C813" s="1" t="s">
        <v>29</v>
      </c>
      <c r="D813" s="1" t="s">
        <v>276</v>
      </c>
      <c r="E813" s="1">
        <v>0</v>
      </c>
      <c r="F813" s="1">
        <v>0</v>
      </c>
      <c r="G813" s="1">
        <v>0</v>
      </c>
      <c r="H813" s="1">
        <v>0</v>
      </c>
      <c r="I813" s="1" t="s">
        <v>20</v>
      </c>
    </row>
    <row r="814" spans="1:9" x14ac:dyDescent="0.35">
      <c r="A814" s="1" t="s">
        <v>360</v>
      </c>
      <c r="B814" s="1" t="s">
        <v>354</v>
      </c>
      <c r="C814" s="1" t="s">
        <v>29</v>
      </c>
      <c r="D814" s="1" t="s">
        <v>277</v>
      </c>
      <c r="E814" s="1">
        <v>0</v>
      </c>
      <c r="F814" s="1">
        <v>0</v>
      </c>
      <c r="G814" s="1">
        <v>0</v>
      </c>
      <c r="H814" s="1">
        <v>0</v>
      </c>
      <c r="I814" s="1" t="s">
        <v>20</v>
      </c>
    </row>
    <row r="815" spans="1:9" x14ac:dyDescent="0.35">
      <c r="A815" s="1" t="s">
        <v>360</v>
      </c>
      <c r="B815" s="1" t="s">
        <v>354</v>
      </c>
      <c r="C815" s="1" t="s">
        <v>29</v>
      </c>
      <c r="D815" s="1" t="s">
        <v>278</v>
      </c>
      <c r="E815" s="1">
        <v>0</v>
      </c>
      <c r="F815" s="1">
        <v>0</v>
      </c>
      <c r="G815" s="1">
        <v>0</v>
      </c>
      <c r="H815" s="1">
        <v>0</v>
      </c>
      <c r="I815" s="1" t="s">
        <v>20</v>
      </c>
    </row>
    <row r="816" spans="1:9" x14ac:dyDescent="0.35">
      <c r="A816" s="1" t="s">
        <v>360</v>
      </c>
      <c r="B816" s="1" t="s">
        <v>354</v>
      </c>
      <c r="C816" s="1" t="s">
        <v>29</v>
      </c>
      <c r="D816" s="1" t="s">
        <v>279</v>
      </c>
      <c r="E816" s="1">
        <v>48.304156949597747</v>
      </c>
      <c r="F816" s="1">
        <v>22.34479751186181</v>
      </c>
      <c r="G816" s="1">
        <v>16.059497766056641</v>
      </c>
      <c r="H816" s="1">
        <v>16.91579278427178</v>
      </c>
      <c r="I816" s="1" t="s">
        <v>20</v>
      </c>
    </row>
    <row r="817" spans="1:9" x14ac:dyDescent="0.35">
      <c r="A817" s="1" t="s">
        <v>360</v>
      </c>
      <c r="B817" s="1" t="s">
        <v>354</v>
      </c>
      <c r="C817" s="1" t="s">
        <v>30</v>
      </c>
      <c r="D817" s="1" t="s">
        <v>275</v>
      </c>
      <c r="E817" s="1">
        <v>32486995.76489551</v>
      </c>
      <c r="F817" s="1">
        <v>48867669.725591287</v>
      </c>
      <c r="G817" s="1">
        <v>67110184.934923366</v>
      </c>
      <c r="H817" s="1">
        <v>86435421.809423909</v>
      </c>
      <c r="I817" s="1" t="s">
        <v>20</v>
      </c>
    </row>
    <row r="818" spans="1:9" x14ac:dyDescent="0.35">
      <c r="A818" s="1" t="s">
        <v>360</v>
      </c>
      <c r="B818" s="1" t="s">
        <v>354</v>
      </c>
      <c r="C818" s="1" t="s">
        <v>30</v>
      </c>
      <c r="D818" s="1" t="s">
        <v>276</v>
      </c>
      <c r="E818" s="1">
        <v>0</v>
      </c>
      <c r="F818" s="1">
        <v>0</v>
      </c>
      <c r="G818" s="1">
        <v>0</v>
      </c>
      <c r="H818" s="1">
        <v>0</v>
      </c>
      <c r="I818" s="1" t="s">
        <v>20</v>
      </c>
    </row>
    <row r="819" spans="1:9" x14ac:dyDescent="0.35">
      <c r="A819" s="1" t="s">
        <v>360</v>
      </c>
      <c r="B819" s="1" t="s">
        <v>354</v>
      </c>
      <c r="C819" s="1" t="s">
        <v>30</v>
      </c>
      <c r="D819" s="1" t="s">
        <v>277</v>
      </c>
      <c r="E819" s="1">
        <v>0</v>
      </c>
      <c r="F819" s="1">
        <v>0</v>
      </c>
      <c r="G819" s="1">
        <v>0</v>
      </c>
      <c r="H819" s="1">
        <v>0</v>
      </c>
      <c r="I819" s="1" t="s">
        <v>20</v>
      </c>
    </row>
    <row r="820" spans="1:9" x14ac:dyDescent="0.35">
      <c r="A820" s="1" t="s">
        <v>360</v>
      </c>
      <c r="B820" s="1" t="s">
        <v>354</v>
      </c>
      <c r="C820" s="1" t="s">
        <v>30</v>
      </c>
      <c r="D820" s="1" t="s">
        <v>278</v>
      </c>
      <c r="E820" s="1">
        <v>16001.747605172441</v>
      </c>
      <c r="F820" s="1">
        <v>45695.842055892383</v>
      </c>
      <c r="G820" s="1">
        <v>128718.649948088</v>
      </c>
      <c r="H820" s="1">
        <v>164583.6237423103</v>
      </c>
      <c r="I820" s="1" t="s">
        <v>20</v>
      </c>
    </row>
    <row r="821" spans="1:9" x14ac:dyDescent="0.35">
      <c r="A821" s="1" t="s">
        <v>360</v>
      </c>
      <c r="B821" s="1" t="s">
        <v>354</v>
      </c>
      <c r="C821" s="1" t="s">
        <v>30</v>
      </c>
      <c r="D821" s="1" t="s">
        <v>279</v>
      </c>
      <c r="E821" s="1">
        <v>507632.8305467079</v>
      </c>
      <c r="F821" s="1">
        <v>383569.17406258133</v>
      </c>
      <c r="G821" s="1">
        <v>393509.81839999289</v>
      </c>
      <c r="H821" s="1">
        <v>536155.91653537308</v>
      </c>
      <c r="I821" s="1" t="s">
        <v>20</v>
      </c>
    </row>
    <row r="822" spans="1:9" x14ac:dyDescent="0.35">
      <c r="A822" s="1" t="s">
        <v>360</v>
      </c>
      <c r="B822" s="1" t="s">
        <v>354</v>
      </c>
      <c r="C822" s="1" t="s">
        <v>4</v>
      </c>
      <c r="D822" s="1" t="s">
        <v>275</v>
      </c>
      <c r="E822" s="1">
        <v>123048.1808021625</v>
      </c>
      <c r="F822" s="1">
        <v>167500</v>
      </c>
      <c r="G822" s="1">
        <v>193800</v>
      </c>
      <c r="H822" s="1">
        <v>217800</v>
      </c>
      <c r="I822" s="1" t="s">
        <v>20</v>
      </c>
    </row>
    <row r="823" spans="1:9" x14ac:dyDescent="0.35">
      <c r="A823" s="1" t="s">
        <v>360</v>
      </c>
      <c r="B823" s="1" t="s">
        <v>354</v>
      </c>
      <c r="C823" s="1" t="s">
        <v>4</v>
      </c>
      <c r="D823" s="1" t="s">
        <v>276</v>
      </c>
      <c r="E823" s="1">
        <v>2984.2000000000012</v>
      </c>
      <c r="F823" s="1">
        <v>8542.69</v>
      </c>
      <c r="G823" s="1">
        <v>7913.89</v>
      </c>
      <c r="H823" s="1">
        <v>0</v>
      </c>
      <c r="I823" s="1" t="s">
        <v>20</v>
      </c>
    </row>
    <row r="824" spans="1:9" x14ac:dyDescent="0.35">
      <c r="A824" s="1" t="s">
        <v>360</v>
      </c>
      <c r="B824" s="1" t="s">
        <v>354</v>
      </c>
      <c r="C824" s="1" t="s">
        <v>4</v>
      </c>
      <c r="D824" s="1" t="s">
        <v>277</v>
      </c>
      <c r="E824" s="1">
        <v>0</v>
      </c>
      <c r="F824" s="1">
        <v>0</v>
      </c>
      <c r="G824" s="1">
        <v>0</v>
      </c>
      <c r="H824" s="1">
        <v>0</v>
      </c>
      <c r="I824" s="1" t="s">
        <v>20</v>
      </c>
    </row>
    <row r="825" spans="1:9" x14ac:dyDescent="0.35">
      <c r="A825" s="1" t="s">
        <v>360</v>
      </c>
      <c r="B825" s="1" t="s">
        <v>354</v>
      </c>
      <c r="C825" s="1" t="s">
        <v>4</v>
      </c>
      <c r="D825" s="1" t="s">
        <v>278</v>
      </c>
      <c r="E825" s="1">
        <v>6538.57108049818</v>
      </c>
      <c r="F825" s="1">
        <v>41642.923938779553</v>
      </c>
      <c r="G825" s="1">
        <v>2.0395577164996751E-3</v>
      </c>
      <c r="H825" s="1">
        <v>85694.473928527805</v>
      </c>
      <c r="I825" s="1" t="s">
        <v>20</v>
      </c>
    </row>
    <row r="826" spans="1:9" x14ac:dyDescent="0.35">
      <c r="A826" s="1" t="s">
        <v>360</v>
      </c>
      <c r="B826" s="1" t="s">
        <v>354</v>
      </c>
      <c r="C826" s="1" t="s">
        <v>4</v>
      </c>
      <c r="D826" s="1" t="s">
        <v>279</v>
      </c>
      <c r="E826" s="1">
        <v>9429.0481173393182</v>
      </c>
      <c r="F826" s="1">
        <v>6926.3972906784666</v>
      </c>
      <c r="G826" s="1">
        <v>6880.1066580159459</v>
      </c>
      <c r="H826" s="1">
        <v>7885.9247778354484</v>
      </c>
      <c r="I826" s="1" t="s">
        <v>20</v>
      </c>
    </row>
    <row r="827" spans="1:9" x14ac:dyDescent="0.35">
      <c r="A827" s="1" t="s">
        <v>360</v>
      </c>
      <c r="B827" s="1" t="s">
        <v>354</v>
      </c>
      <c r="C827" s="1" t="s">
        <v>0</v>
      </c>
      <c r="D827" s="1" t="s">
        <v>275</v>
      </c>
      <c r="E827" s="1">
        <v>16856741.01859235</v>
      </c>
      <c r="F827" s="1">
        <v>19127000</v>
      </c>
      <c r="G827" s="1">
        <v>20036000</v>
      </c>
      <c r="H827" s="1">
        <v>22046000</v>
      </c>
      <c r="I827" s="1" t="s">
        <v>20</v>
      </c>
    </row>
    <row r="828" spans="1:9" x14ac:dyDescent="0.35">
      <c r="A828" s="1" t="s">
        <v>360</v>
      </c>
      <c r="B828" s="1" t="s">
        <v>354</v>
      </c>
      <c r="C828" s="1" t="s">
        <v>0</v>
      </c>
      <c r="D828" s="1" t="s">
        <v>276</v>
      </c>
      <c r="E828" s="1">
        <v>0</v>
      </c>
      <c r="F828" s="1">
        <v>129563</v>
      </c>
      <c r="G828" s="1">
        <v>375651</v>
      </c>
      <c r="H828" s="1">
        <v>443805</v>
      </c>
      <c r="I828" s="1" t="s">
        <v>20</v>
      </c>
    </row>
    <row r="829" spans="1:9" x14ac:dyDescent="0.35">
      <c r="A829" s="1" t="s">
        <v>360</v>
      </c>
      <c r="B829" s="1" t="s">
        <v>354</v>
      </c>
      <c r="C829" s="1" t="s">
        <v>0</v>
      </c>
      <c r="D829" s="1" t="s">
        <v>277</v>
      </c>
      <c r="E829" s="1">
        <v>3417949.9999999991</v>
      </c>
      <c r="F829" s="1">
        <v>3714365.7988933399</v>
      </c>
      <c r="G829" s="1">
        <v>198489.79413186989</v>
      </c>
      <c r="H829" s="1">
        <v>610661.62274540891</v>
      </c>
      <c r="I829" s="1" t="s">
        <v>20</v>
      </c>
    </row>
    <row r="830" spans="1:9" x14ac:dyDescent="0.35">
      <c r="A830" s="1" t="s">
        <v>360</v>
      </c>
      <c r="B830" s="1" t="s">
        <v>354</v>
      </c>
      <c r="C830" s="1" t="s">
        <v>0</v>
      </c>
      <c r="D830" s="1" t="s">
        <v>278</v>
      </c>
      <c r="E830" s="1">
        <v>42497.90984501152</v>
      </c>
      <c r="F830" s="1">
        <v>105646.2860720031</v>
      </c>
      <c r="G830" s="1">
        <v>367652.12484812702</v>
      </c>
      <c r="H830" s="1">
        <v>367442.33879868261</v>
      </c>
      <c r="I830" s="1" t="s">
        <v>20</v>
      </c>
    </row>
    <row r="831" spans="1:9" x14ac:dyDescent="0.35">
      <c r="A831" s="1" t="s">
        <v>360</v>
      </c>
      <c r="B831" s="1" t="s">
        <v>354</v>
      </c>
      <c r="C831" s="1" t="s">
        <v>0</v>
      </c>
      <c r="D831" s="1" t="s">
        <v>279</v>
      </c>
      <c r="E831" s="1">
        <v>282811.07156264118</v>
      </c>
      <c r="F831" s="1">
        <v>815636.37778489268</v>
      </c>
      <c r="G831" s="1">
        <v>750738.35399240686</v>
      </c>
      <c r="H831" s="1">
        <v>942409.40179033147</v>
      </c>
      <c r="I831" s="1" t="s">
        <v>20</v>
      </c>
    </row>
    <row r="832" spans="1:9" x14ac:dyDescent="0.35">
      <c r="A832" s="1" t="s">
        <v>360</v>
      </c>
      <c r="B832" s="1" t="s">
        <v>354</v>
      </c>
      <c r="C832" s="1" t="s">
        <v>32</v>
      </c>
      <c r="D832" s="1" t="s">
        <v>275</v>
      </c>
      <c r="E832" s="1">
        <v>841.50877139040688</v>
      </c>
      <c r="F832" s="1">
        <v>1265.816421102573</v>
      </c>
      <c r="G832" s="1">
        <v>1738.3512369399909</v>
      </c>
      <c r="H832" s="1">
        <v>2238.9317294169891</v>
      </c>
      <c r="I832" s="1" t="s">
        <v>20</v>
      </c>
    </row>
    <row r="833" spans="1:9" x14ac:dyDescent="0.35">
      <c r="A833" s="1" t="s">
        <v>360</v>
      </c>
      <c r="B833" s="1" t="s">
        <v>354</v>
      </c>
      <c r="C833" s="1" t="s">
        <v>32</v>
      </c>
      <c r="D833" s="1" t="s">
        <v>276</v>
      </c>
      <c r="E833" s="1">
        <v>0</v>
      </c>
      <c r="F833" s="1">
        <v>0</v>
      </c>
      <c r="G833" s="1">
        <v>0</v>
      </c>
      <c r="H833" s="1">
        <v>0</v>
      </c>
      <c r="I833" s="1" t="s">
        <v>20</v>
      </c>
    </row>
    <row r="834" spans="1:9" x14ac:dyDescent="0.35">
      <c r="A834" s="1" t="s">
        <v>360</v>
      </c>
      <c r="B834" s="1" t="s">
        <v>354</v>
      </c>
      <c r="C834" s="1" t="s">
        <v>32</v>
      </c>
      <c r="D834" s="1" t="s">
        <v>277</v>
      </c>
      <c r="E834" s="1">
        <v>0</v>
      </c>
      <c r="F834" s="1">
        <v>0</v>
      </c>
      <c r="G834" s="1">
        <v>0</v>
      </c>
      <c r="H834" s="1">
        <v>0</v>
      </c>
      <c r="I834" s="1" t="s">
        <v>20</v>
      </c>
    </row>
    <row r="835" spans="1:9" x14ac:dyDescent="0.35">
      <c r="A835" s="1" t="s">
        <v>360</v>
      </c>
      <c r="B835" s="1" t="s">
        <v>354</v>
      </c>
      <c r="C835" s="1" t="s">
        <v>32</v>
      </c>
      <c r="D835" s="1" t="s">
        <v>278</v>
      </c>
      <c r="E835" s="1">
        <v>95.542884331734271</v>
      </c>
      <c r="F835" s="1">
        <v>148.67933045561111</v>
      </c>
      <c r="G835" s="1">
        <v>399.9328597323501</v>
      </c>
      <c r="H835" s="1">
        <v>585.46834198788576</v>
      </c>
      <c r="I835" s="1" t="s">
        <v>20</v>
      </c>
    </row>
    <row r="836" spans="1:9" x14ac:dyDescent="0.35">
      <c r="A836" s="1" t="s">
        <v>360</v>
      </c>
      <c r="B836" s="1" t="s">
        <v>354</v>
      </c>
      <c r="C836" s="1" t="s">
        <v>32</v>
      </c>
      <c r="D836" s="1" t="s">
        <v>279</v>
      </c>
      <c r="E836" s="1">
        <v>191.59068568063219</v>
      </c>
      <c r="F836" s="1">
        <v>409.13796082380168</v>
      </c>
      <c r="G836" s="1">
        <v>923.4847564210628</v>
      </c>
      <c r="H836" s="1">
        <v>1473.3256162767359</v>
      </c>
      <c r="I836" s="1" t="s">
        <v>20</v>
      </c>
    </row>
    <row r="837" spans="1:9" x14ac:dyDescent="0.35">
      <c r="A837" s="1" t="s">
        <v>360</v>
      </c>
      <c r="B837" s="1" t="s">
        <v>354</v>
      </c>
      <c r="C837" s="1" t="s">
        <v>33</v>
      </c>
      <c r="D837" s="1" t="s">
        <v>275</v>
      </c>
      <c r="E837" s="1">
        <v>775.99383069761541</v>
      </c>
      <c r="F837" s="1">
        <v>1167.2673737534019</v>
      </c>
      <c r="G837" s="1">
        <v>1603.0133984487891</v>
      </c>
      <c r="H837" s="1">
        <v>2064.6216277818021</v>
      </c>
      <c r="I837" s="1" t="s">
        <v>20</v>
      </c>
    </row>
    <row r="838" spans="1:9" x14ac:dyDescent="0.35">
      <c r="A838" s="1" t="s">
        <v>360</v>
      </c>
      <c r="B838" s="1" t="s">
        <v>354</v>
      </c>
      <c r="C838" s="1" t="s">
        <v>33</v>
      </c>
      <c r="D838" s="1" t="s">
        <v>276</v>
      </c>
      <c r="E838" s="1">
        <v>0</v>
      </c>
      <c r="F838" s="1">
        <v>0</v>
      </c>
      <c r="G838" s="1">
        <v>0</v>
      </c>
      <c r="H838" s="1">
        <v>0</v>
      </c>
      <c r="I838" s="1" t="s">
        <v>20</v>
      </c>
    </row>
    <row r="839" spans="1:9" x14ac:dyDescent="0.35">
      <c r="A839" s="1" t="s">
        <v>360</v>
      </c>
      <c r="B839" s="1" t="s">
        <v>354</v>
      </c>
      <c r="C839" s="1" t="s">
        <v>33</v>
      </c>
      <c r="D839" s="1" t="s">
        <v>277</v>
      </c>
      <c r="E839" s="1">
        <v>0</v>
      </c>
      <c r="F839" s="1">
        <v>0</v>
      </c>
      <c r="G839" s="1">
        <v>0</v>
      </c>
      <c r="H839" s="1">
        <v>0</v>
      </c>
      <c r="I839" s="1" t="s">
        <v>20</v>
      </c>
    </row>
    <row r="840" spans="1:9" x14ac:dyDescent="0.35">
      <c r="A840" s="1" t="s">
        <v>360</v>
      </c>
      <c r="B840" s="1" t="s">
        <v>354</v>
      </c>
      <c r="C840" s="1" t="s">
        <v>33</v>
      </c>
      <c r="D840" s="1" t="s">
        <v>278</v>
      </c>
      <c r="E840" s="1">
        <v>0</v>
      </c>
      <c r="F840" s="1">
        <v>0</v>
      </c>
      <c r="G840" s="1">
        <v>0</v>
      </c>
      <c r="H840" s="1">
        <v>0</v>
      </c>
      <c r="I840" s="1" t="s">
        <v>20</v>
      </c>
    </row>
    <row r="841" spans="1:9" x14ac:dyDescent="0.35">
      <c r="A841" s="1" t="s">
        <v>360</v>
      </c>
      <c r="B841" s="1" t="s">
        <v>354</v>
      </c>
      <c r="C841" s="1" t="s">
        <v>33</v>
      </c>
      <c r="D841" s="1" t="s">
        <v>279</v>
      </c>
      <c r="E841" s="1">
        <v>3.253169302384431</v>
      </c>
      <c r="F841" s="1">
        <v>3.2561320208032159E-4</v>
      </c>
      <c r="G841" s="1">
        <v>3.2561479912528071E-4</v>
      </c>
      <c r="H841" s="1">
        <v>2.170768700891226E-4</v>
      </c>
      <c r="I841" s="1" t="s">
        <v>20</v>
      </c>
    </row>
    <row r="842" spans="1:9" x14ac:dyDescent="0.35">
      <c r="A842" s="1" t="s">
        <v>360</v>
      </c>
      <c r="B842" s="1" t="s">
        <v>354</v>
      </c>
      <c r="C842" s="1" t="s">
        <v>34</v>
      </c>
      <c r="D842" s="1" t="s">
        <v>275</v>
      </c>
      <c r="E842" s="1">
        <v>293.66048900851843</v>
      </c>
      <c r="F842" s="1">
        <v>441.73071256501458</v>
      </c>
      <c r="G842" s="1">
        <v>606.630722891809</v>
      </c>
      <c r="H842" s="1">
        <v>781.31780543526736</v>
      </c>
      <c r="I842" s="1" t="s">
        <v>20</v>
      </c>
    </row>
    <row r="843" spans="1:9" x14ac:dyDescent="0.35">
      <c r="A843" s="1" t="s">
        <v>360</v>
      </c>
      <c r="B843" s="1" t="s">
        <v>354</v>
      </c>
      <c r="C843" s="1" t="s">
        <v>34</v>
      </c>
      <c r="D843" s="1" t="s">
        <v>276</v>
      </c>
      <c r="E843" s="1">
        <v>0</v>
      </c>
      <c r="F843" s="1">
        <v>0</v>
      </c>
      <c r="G843" s="1">
        <v>0</v>
      </c>
      <c r="H843" s="1">
        <v>0</v>
      </c>
      <c r="I843" s="1" t="s">
        <v>20</v>
      </c>
    </row>
    <row r="844" spans="1:9" x14ac:dyDescent="0.35">
      <c r="A844" s="1" t="s">
        <v>360</v>
      </c>
      <c r="B844" s="1" t="s">
        <v>354</v>
      </c>
      <c r="C844" s="1" t="s">
        <v>34</v>
      </c>
      <c r="D844" s="1" t="s">
        <v>277</v>
      </c>
      <c r="E844" s="1">
        <v>0</v>
      </c>
      <c r="F844" s="1">
        <v>0</v>
      </c>
      <c r="G844" s="1">
        <v>0</v>
      </c>
      <c r="H844" s="1">
        <v>0</v>
      </c>
      <c r="I844" s="1" t="s">
        <v>20</v>
      </c>
    </row>
    <row r="845" spans="1:9" x14ac:dyDescent="0.35">
      <c r="A845" s="1" t="s">
        <v>360</v>
      </c>
      <c r="B845" s="1" t="s">
        <v>354</v>
      </c>
      <c r="C845" s="1" t="s">
        <v>34</v>
      </c>
      <c r="D845" s="1" t="s">
        <v>278</v>
      </c>
      <c r="E845" s="1">
        <v>0</v>
      </c>
      <c r="F845" s="1">
        <v>0</v>
      </c>
      <c r="G845" s="1">
        <v>0</v>
      </c>
      <c r="H845" s="1">
        <v>0</v>
      </c>
      <c r="I845" s="1" t="s">
        <v>20</v>
      </c>
    </row>
    <row r="846" spans="1:9" x14ac:dyDescent="0.35">
      <c r="A846" s="1" t="s">
        <v>360</v>
      </c>
      <c r="B846" s="1" t="s">
        <v>354</v>
      </c>
      <c r="C846" s="1" t="s">
        <v>34</v>
      </c>
      <c r="D846" s="1" t="s">
        <v>279</v>
      </c>
      <c r="E846" s="1">
        <v>2.7395109914816258</v>
      </c>
      <c r="F846" s="1">
        <v>18.58530557477188</v>
      </c>
      <c r="G846" s="1">
        <v>31.375938226769481</v>
      </c>
      <c r="H846" s="1">
        <v>56.183191687489042</v>
      </c>
      <c r="I846" s="1" t="s">
        <v>20</v>
      </c>
    </row>
    <row r="847" spans="1:9" x14ac:dyDescent="0.35">
      <c r="A847" s="1" t="s">
        <v>360</v>
      </c>
      <c r="B847" s="1" t="s">
        <v>354</v>
      </c>
      <c r="C847" s="1" t="s">
        <v>36</v>
      </c>
      <c r="D847" s="1" t="s">
        <v>275</v>
      </c>
      <c r="E847" s="1">
        <v>66.926663780156474</v>
      </c>
      <c r="F847" s="1">
        <v>100.672592969598</v>
      </c>
      <c r="G847" s="1">
        <v>138.254112995486</v>
      </c>
      <c r="H847" s="1">
        <v>178.06615471616621</v>
      </c>
      <c r="I847" s="1" t="s">
        <v>20</v>
      </c>
    </row>
    <row r="848" spans="1:9" x14ac:dyDescent="0.35">
      <c r="A848" s="1" t="s">
        <v>360</v>
      </c>
      <c r="B848" s="1" t="s">
        <v>354</v>
      </c>
      <c r="C848" s="1" t="s">
        <v>36</v>
      </c>
      <c r="D848" s="1" t="s">
        <v>276</v>
      </c>
      <c r="E848" s="1">
        <v>0</v>
      </c>
      <c r="F848" s="1">
        <v>0</v>
      </c>
      <c r="G848" s="1">
        <v>0</v>
      </c>
      <c r="H848" s="1">
        <v>0</v>
      </c>
      <c r="I848" s="1" t="s">
        <v>20</v>
      </c>
    </row>
    <row r="849" spans="1:9" x14ac:dyDescent="0.35">
      <c r="A849" s="1" t="s">
        <v>360</v>
      </c>
      <c r="B849" s="1" t="s">
        <v>354</v>
      </c>
      <c r="C849" s="1" t="s">
        <v>36</v>
      </c>
      <c r="D849" s="1" t="s">
        <v>277</v>
      </c>
      <c r="E849" s="1">
        <v>0</v>
      </c>
      <c r="F849" s="1">
        <v>0</v>
      </c>
      <c r="G849" s="1">
        <v>0</v>
      </c>
      <c r="H849" s="1">
        <v>0</v>
      </c>
      <c r="I849" s="1" t="s">
        <v>20</v>
      </c>
    </row>
    <row r="850" spans="1:9" x14ac:dyDescent="0.35">
      <c r="A850" s="1" t="s">
        <v>360</v>
      </c>
      <c r="B850" s="1" t="s">
        <v>354</v>
      </c>
      <c r="C850" s="1" t="s">
        <v>36</v>
      </c>
      <c r="D850" s="1" t="s">
        <v>278</v>
      </c>
      <c r="E850" s="1">
        <v>0</v>
      </c>
      <c r="F850" s="1">
        <v>0</v>
      </c>
      <c r="G850" s="1">
        <v>0</v>
      </c>
      <c r="H850" s="1">
        <v>0</v>
      </c>
      <c r="I850" s="1" t="s">
        <v>20</v>
      </c>
    </row>
    <row r="851" spans="1:9" x14ac:dyDescent="0.35">
      <c r="A851" s="1" t="s">
        <v>360</v>
      </c>
      <c r="B851" s="1" t="s">
        <v>354</v>
      </c>
      <c r="C851" s="1" t="s">
        <v>36</v>
      </c>
      <c r="D851" s="1" t="s">
        <v>279</v>
      </c>
      <c r="E851" s="1">
        <v>8.0631460024522301</v>
      </c>
      <c r="F851" s="1">
        <v>9.9872028713754449E-8</v>
      </c>
      <c r="G851" s="1">
        <v>1.071857342660465E-7</v>
      </c>
      <c r="H851" s="1">
        <v>1.126780322602272E-7</v>
      </c>
      <c r="I851" s="1" t="s">
        <v>20</v>
      </c>
    </row>
    <row r="852" spans="1:9" x14ac:dyDescent="0.35">
      <c r="A852" s="1" t="s">
        <v>360</v>
      </c>
      <c r="B852" s="1" t="s">
        <v>354</v>
      </c>
      <c r="C852" s="1" t="s">
        <v>37</v>
      </c>
      <c r="D852" s="1" t="s">
        <v>275</v>
      </c>
      <c r="E852" s="1">
        <v>775.25773624414887</v>
      </c>
      <c r="F852" s="1">
        <v>1166.1601239202939</v>
      </c>
      <c r="G852" s="1">
        <v>1601.492807401861</v>
      </c>
      <c r="H852" s="1">
        <v>2062.6631630768038</v>
      </c>
      <c r="I852" s="1" t="s">
        <v>20</v>
      </c>
    </row>
    <row r="853" spans="1:9" x14ac:dyDescent="0.35">
      <c r="A853" s="1" t="s">
        <v>360</v>
      </c>
      <c r="B853" s="1" t="s">
        <v>354</v>
      </c>
      <c r="C853" s="1" t="s">
        <v>37</v>
      </c>
      <c r="D853" s="1" t="s">
        <v>276</v>
      </c>
      <c r="E853" s="1">
        <v>0</v>
      </c>
      <c r="F853" s="1">
        <v>0</v>
      </c>
      <c r="G853" s="1">
        <v>0</v>
      </c>
      <c r="H853" s="1">
        <v>0</v>
      </c>
      <c r="I853" s="1" t="s">
        <v>20</v>
      </c>
    </row>
    <row r="854" spans="1:9" x14ac:dyDescent="0.35">
      <c r="A854" s="1" t="s">
        <v>360</v>
      </c>
      <c r="B854" s="1" t="s">
        <v>354</v>
      </c>
      <c r="C854" s="1" t="s">
        <v>37</v>
      </c>
      <c r="D854" s="1" t="s">
        <v>277</v>
      </c>
      <c r="E854" s="1">
        <v>0</v>
      </c>
      <c r="F854" s="1">
        <v>0</v>
      </c>
      <c r="G854" s="1">
        <v>0</v>
      </c>
      <c r="H854" s="1">
        <v>0</v>
      </c>
      <c r="I854" s="1" t="s">
        <v>20</v>
      </c>
    </row>
    <row r="855" spans="1:9" x14ac:dyDescent="0.35">
      <c r="A855" s="1" t="s">
        <v>360</v>
      </c>
      <c r="B855" s="1" t="s">
        <v>354</v>
      </c>
      <c r="C855" s="1" t="s">
        <v>37</v>
      </c>
      <c r="D855" s="1" t="s">
        <v>278</v>
      </c>
      <c r="E855" s="1">
        <v>0</v>
      </c>
      <c r="F855" s="1">
        <v>0</v>
      </c>
      <c r="G855" s="1">
        <v>0</v>
      </c>
      <c r="H855" s="1">
        <v>0</v>
      </c>
      <c r="I855" s="1" t="s">
        <v>20</v>
      </c>
    </row>
    <row r="856" spans="1:9" x14ac:dyDescent="0.35">
      <c r="A856" s="1" t="s">
        <v>360</v>
      </c>
      <c r="B856" s="1" t="s">
        <v>354</v>
      </c>
      <c r="C856" s="1" t="s">
        <v>37</v>
      </c>
      <c r="D856" s="1" t="s">
        <v>279</v>
      </c>
      <c r="E856" s="1">
        <v>30.74226375585117</v>
      </c>
      <c r="F856" s="1">
        <v>2.0598716508874091</v>
      </c>
      <c r="G856" s="1">
        <v>3.4775001236288499</v>
      </c>
      <c r="H856" s="1">
        <v>6.2269707309037097</v>
      </c>
      <c r="I856" s="1" t="s">
        <v>20</v>
      </c>
    </row>
    <row r="857" spans="1:9" x14ac:dyDescent="0.35">
      <c r="A857" s="1" t="s">
        <v>360</v>
      </c>
      <c r="B857" s="1" t="s">
        <v>354</v>
      </c>
      <c r="C857" s="1" t="s">
        <v>10</v>
      </c>
      <c r="D857" s="1" t="s">
        <v>275</v>
      </c>
      <c r="E857" s="1">
        <v>2195772880.7434969</v>
      </c>
      <c r="F857" s="1">
        <v>1878159230.7692311</v>
      </c>
      <c r="G857" s="1">
        <v>1945908461.5384531</v>
      </c>
      <c r="H857" s="1">
        <v>2194322307.692306</v>
      </c>
      <c r="I857" s="1" t="s">
        <v>20</v>
      </c>
    </row>
    <row r="858" spans="1:9" x14ac:dyDescent="0.35">
      <c r="A858" s="1" t="s">
        <v>360</v>
      </c>
      <c r="B858" s="1" t="s">
        <v>354</v>
      </c>
      <c r="C858" s="1" t="s">
        <v>10</v>
      </c>
      <c r="D858" s="1" t="s">
        <v>276</v>
      </c>
      <c r="E858" s="1">
        <v>0</v>
      </c>
      <c r="F858" s="1">
        <v>0</v>
      </c>
      <c r="G858" s="1">
        <v>0</v>
      </c>
      <c r="H858" s="1">
        <v>0</v>
      </c>
      <c r="I858" s="1" t="s">
        <v>20</v>
      </c>
    </row>
    <row r="859" spans="1:9" x14ac:dyDescent="0.35">
      <c r="A859" s="1" t="s">
        <v>360</v>
      </c>
      <c r="B859" s="1" t="s">
        <v>354</v>
      </c>
      <c r="C859" s="1" t="s">
        <v>10</v>
      </c>
      <c r="D859" s="1" t="s">
        <v>277</v>
      </c>
      <c r="E859" s="1">
        <v>0</v>
      </c>
      <c r="F859" s="1">
        <v>0</v>
      </c>
      <c r="G859" s="1">
        <v>0</v>
      </c>
      <c r="H859" s="1">
        <v>0</v>
      </c>
      <c r="I859" s="1" t="s">
        <v>20</v>
      </c>
    </row>
    <row r="860" spans="1:9" x14ac:dyDescent="0.35">
      <c r="A860" s="1" t="s">
        <v>360</v>
      </c>
      <c r="B860" s="1" t="s">
        <v>354</v>
      </c>
      <c r="C860" s="1" t="s">
        <v>10</v>
      </c>
      <c r="D860" s="1" t="s">
        <v>278</v>
      </c>
      <c r="E860" s="1">
        <v>245834652.8703303</v>
      </c>
      <c r="F860" s="1">
        <v>81254974.409981593</v>
      </c>
      <c r="G860" s="1">
        <v>32990576.74119715</v>
      </c>
      <c r="H860" s="1">
        <v>22822379.946845349</v>
      </c>
      <c r="I860" s="1" t="s">
        <v>20</v>
      </c>
    </row>
    <row r="861" spans="1:9" x14ac:dyDescent="0.35">
      <c r="A861" s="1" t="s">
        <v>360</v>
      </c>
      <c r="B861" s="1" t="s">
        <v>354</v>
      </c>
      <c r="C861" s="1" t="s">
        <v>10</v>
      </c>
      <c r="D861" s="1" t="s">
        <v>279</v>
      </c>
      <c r="E861" s="1">
        <v>28392466.386173379</v>
      </c>
      <c r="F861" s="1">
        <v>50265504.342616163</v>
      </c>
      <c r="G861" s="1">
        <v>53026527.991605103</v>
      </c>
      <c r="H861" s="1">
        <v>61295897.0727081</v>
      </c>
      <c r="I861" s="1" t="s">
        <v>20</v>
      </c>
    </row>
    <row r="862" spans="1:9" x14ac:dyDescent="0.35">
      <c r="A862" s="1" t="s">
        <v>360</v>
      </c>
      <c r="B862" s="1" t="s">
        <v>354</v>
      </c>
      <c r="C862" s="1" t="s">
        <v>38</v>
      </c>
      <c r="D862" s="1" t="s">
        <v>275</v>
      </c>
      <c r="E862" s="1">
        <v>2904136.3747855611</v>
      </c>
      <c r="F862" s="1">
        <v>4368467.2546560792</v>
      </c>
      <c r="G862" s="1">
        <v>5999235.2201029612</v>
      </c>
      <c r="H862" s="1">
        <v>7726791.8019654574</v>
      </c>
      <c r="I862" s="1" t="s">
        <v>20</v>
      </c>
    </row>
    <row r="863" spans="1:9" x14ac:dyDescent="0.35">
      <c r="A863" s="1" t="s">
        <v>360</v>
      </c>
      <c r="B863" s="1" t="s">
        <v>354</v>
      </c>
      <c r="C863" s="1" t="s">
        <v>38</v>
      </c>
      <c r="D863" s="1" t="s">
        <v>276</v>
      </c>
      <c r="E863" s="1">
        <v>0</v>
      </c>
      <c r="F863" s="1">
        <v>0</v>
      </c>
      <c r="G863" s="1">
        <v>0</v>
      </c>
      <c r="H863" s="1">
        <v>0</v>
      </c>
      <c r="I863" s="1" t="s">
        <v>20</v>
      </c>
    </row>
    <row r="864" spans="1:9" x14ac:dyDescent="0.35">
      <c r="A864" s="1" t="s">
        <v>360</v>
      </c>
      <c r="B864" s="1" t="s">
        <v>354</v>
      </c>
      <c r="C864" s="1" t="s">
        <v>38</v>
      </c>
      <c r="D864" s="1" t="s">
        <v>277</v>
      </c>
      <c r="E864" s="1">
        <v>0</v>
      </c>
      <c r="F864" s="1">
        <v>0</v>
      </c>
      <c r="G864" s="1">
        <v>0</v>
      </c>
      <c r="H864" s="1">
        <v>0</v>
      </c>
      <c r="I864" s="1" t="s">
        <v>20</v>
      </c>
    </row>
    <row r="865" spans="1:9" x14ac:dyDescent="0.35">
      <c r="A865" s="1" t="s">
        <v>360</v>
      </c>
      <c r="B865" s="1" t="s">
        <v>354</v>
      </c>
      <c r="C865" s="1" t="s">
        <v>38</v>
      </c>
      <c r="D865" s="1" t="s">
        <v>278</v>
      </c>
      <c r="E865" s="1">
        <v>81765.431243418367</v>
      </c>
      <c r="F865" s="1">
        <v>27069.614792650311</v>
      </c>
      <c r="G865" s="1">
        <v>11104.59494297892</v>
      </c>
      <c r="H865" s="1">
        <v>7756.5598639566251</v>
      </c>
      <c r="I865" s="1" t="s">
        <v>20</v>
      </c>
    </row>
    <row r="866" spans="1:9" x14ac:dyDescent="0.35">
      <c r="A866" s="1" t="s">
        <v>360</v>
      </c>
      <c r="B866" s="1" t="s">
        <v>354</v>
      </c>
      <c r="C866" s="1" t="s">
        <v>38</v>
      </c>
      <c r="D866" s="1" t="s">
        <v>279</v>
      </c>
      <c r="E866" s="1">
        <v>1176.777642672082</v>
      </c>
      <c r="F866" s="1">
        <v>17998.078551542909</v>
      </c>
      <c r="G866" s="1">
        <v>8402.3580070974895</v>
      </c>
      <c r="H866" s="1">
        <v>6831.6569535072395</v>
      </c>
      <c r="I866" s="1" t="s">
        <v>20</v>
      </c>
    </row>
    <row r="867" spans="1:9" x14ac:dyDescent="0.35">
      <c r="A867" s="1" t="s">
        <v>360</v>
      </c>
      <c r="B867" s="1" t="s">
        <v>354</v>
      </c>
      <c r="C867" s="1" t="s">
        <v>17</v>
      </c>
      <c r="D867" s="1" t="s">
        <v>275</v>
      </c>
      <c r="E867" s="1">
        <v>11833.199353153441</v>
      </c>
      <c r="F867" s="1">
        <v>49326.842120012618</v>
      </c>
      <c r="G867" s="1">
        <v>61037.346500015381</v>
      </c>
      <c r="H867" s="1">
        <v>75522.053860352215</v>
      </c>
      <c r="I867" s="1" t="s">
        <v>20</v>
      </c>
    </row>
    <row r="868" spans="1:9" x14ac:dyDescent="0.35">
      <c r="A868" s="1" t="s">
        <v>360</v>
      </c>
      <c r="B868" s="1" t="s">
        <v>354</v>
      </c>
      <c r="C868" s="1" t="s">
        <v>17</v>
      </c>
      <c r="D868" s="1" t="s">
        <v>276</v>
      </c>
      <c r="E868" s="1">
        <v>0</v>
      </c>
      <c r="F868" s="1">
        <v>18501.400000000001</v>
      </c>
      <c r="G868" s="1">
        <v>44890.9</v>
      </c>
      <c r="H868" s="1">
        <v>49675.600000000013</v>
      </c>
      <c r="I868" s="1" t="s">
        <v>20</v>
      </c>
    </row>
    <row r="869" spans="1:9" x14ac:dyDescent="0.35">
      <c r="A869" s="1" t="s">
        <v>360</v>
      </c>
      <c r="B869" s="1" t="s">
        <v>354</v>
      </c>
      <c r="C869" s="1" t="s">
        <v>17</v>
      </c>
      <c r="D869" s="1" t="s">
        <v>277</v>
      </c>
      <c r="E869" s="1">
        <v>0</v>
      </c>
      <c r="F869" s="1">
        <v>0</v>
      </c>
      <c r="G869" s="1">
        <v>0</v>
      </c>
      <c r="H869" s="1">
        <v>0</v>
      </c>
      <c r="I869" s="1" t="s">
        <v>20</v>
      </c>
    </row>
    <row r="870" spans="1:9" x14ac:dyDescent="0.35">
      <c r="A870" s="1" t="s">
        <v>360</v>
      </c>
      <c r="B870" s="1" t="s">
        <v>354</v>
      </c>
      <c r="C870" s="1" t="s">
        <v>17</v>
      </c>
      <c r="D870" s="1" t="s">
        <v>278</v>
      </c>
      <c r="E870" s="1">
        <v>36841.800646846561</v>
      </c>
      <c r="F870" s="1">
        <v>114698.5838468133</v>
      </c>
      <c r="G870" s="1">
        <v>257776.834586232</v>
      </c>
      <c r="H870" s="1">
        <v>344558.95724533638</v>
      </c>
      <c r="I870" s="1" t="s">
        <v>20</v>
      </c>
    </row>
    <row r="871" spans="1:9" x14ac:dyDescent="0.35">
      <c r="A871" s="1" t="s">
        <v>360</v>
      </c>
      <c r="B871" s="1" t="s">
        <v>354</v>
      </c>
      <c r="C871" s="1" t="s">
        <v>17</v>
      </c>
      <c r="D871" s="1" t="s">
        <v>279</v>
      </c>
      <c r="E871" s="1">
        <v>0</v>
      </c>
      <c r="F871" s="1">
        <v>0</v>
      </c>
      <c r="G871" s="1">
        <v>0</v>
      </c>
      <c r="H871" s="1">
        <v>0</v>
      </c>
      <c r="I871" s="1" t="s">
        <v>20</v>
      </c>
    </row>
    <row r="872" spans="1:9" x14ac:dyDescent="0.35">
      <c r="A872" s="1" t="s">
        <v>360</v>
      </c>
      <c r="B872" s="1" t="s">
        <v>354</v>
      </c>
      <c r="C872" s="1" t="s">
        <v>21</v>
      </c>
      <c r="D872" s="1" t="s">
        <v>275</v>
      </c>
      <c r="E872" s="1">
        <v>18164092.164863821</v>
      </c>
      <c r="F872" s="1">
        <v>27322835.980325378</v>
      </c>
      <c r="G872" s="1">
        <v>37522570.359559499</v>
      </c>
      <c r="H872" s="1">
        <v>48327674.846184887</v>
      </c>
      <c r="I872" s="1" t="s">
        <v>20</v>
      </c>
    </row>
    <row r="873" spans="1:9" x14ac:dyDescent="0.35">
      <c r="A873" s="1" t="s">
        <v>360</v>
      </c>
      <c r="B873" s="1" t="s">
        <v>354</v>
      </c>
      <c r="C873" s="1" t="s">
        <v>21</v>
      </c>
      <c r="D873" s="1" t="s">
        <v>276</v>
      </c>
      <c r="E873" s="1">
        <v>2348.08</v>
      </c>
      <c r="F873" s="1">
        <v>8019.15</v>
      </c>
      <c r="G873" s="1">
        <v>5348.8600000000006</v>
      </c>
      <c r="H873" s="1">
        <v>0</v>
      </c>
      <c r="I873" s="1" t="s">
        <v>20</v>
      </c>
    </row>
    <row r="874" spans="1:9" x14ac:dyDescent="0.35">
      <c r="A874" s="1" t="s">
        <v>360</v>
      </c>
      <c r="B874" s="1" t="s">
        <v>354</v>
      </c>
      <c r="C874" s="1" t="s">
        <v>21</v>
      </c>
      <c r="D874" s="1" t="s">
        <v>277</v>
      </c>
      <c r="E874" s="1">
        <v>0</v>
      </c>
      <c r="F874" s="1">
        <v>0</v>
      </c>
      <c r="G874" s="1">
        <v>0</v>
      </c>
      <c r="H874" s="1">
        <v>0</v>
      </c>
      <c r="I874" s="1" t="s">
        <v>20</v>
      </c>
    </row>
    <row r="875" spans="1:9" x14ac:dyDescent="0.35">
      <c r="A875" s="1" t="s">
        <v>360</v>
      </c>
      <c r="B875" s="1" t="s">
        <v>354</v>
      </c>
      <c r="C875" s="1" t="s">
        <v>21</v>
      </c>
      <c r="D875" s="1" t="s">
        <v>278</v>
      </c>
      <c r="E875" s="1">
        <v>5788.269547740646</v>
      </c>
      <c r="F875" s="1">
        <v>42274.00720781667</v>
      </c>
      <c r="G875" s="1">
        <v>26330.979750072169</v>
      </c>
      <c r="H875" s="1">
        <v>160978.5943487206</v>
      </c>
      <c r="I875" s="1" t="s">
        <v>20</v>
      </c>
    </row>
    <row r="876" spans="1:9" x14ac:dyDescent="0.35">
      <c r="A876" s="1" t="s">
        <v>360</v>
      </c>
      <c r="B876" s="1" t="s">
        <v>354</v>
      </c>
      <c r="C876" s="1" t="s">
        <v>21</v>
      </c>
      <c r="D876" s="1" t="s">
        <v>279</v>
      </c>
      <c r="E876" s="1">
        <v>52685.191368534062</v>
      </c>
      <c r="F876" s="1">
        <v>162555.89190082421</v>
      </c>
      <c r="G876" s="1">
        <v>249525.16588151819</v>
      </c>
      <c r="H876" s="1">
        <v>280778.00461791799</v>
      </c>
      <c r="I876" s="1" t="s">
        <v>20</v>
      </c>
    </row>
    <row r="877" spans="1:9" x14ac:dyDescent="0.35">
      <c r="A877" s="1" t="s">
        <v>360</v>
      </c>
      <c r="B877" s="1" t="s">
        <v>354</v>
      </c>
      <c r="C877" s="1" t="s">
        <v>39</v>
      </c>
      <c r="D877" s="1" t="s">
        <v>275</v>
      </c>
      <c r="E877" s="1">
        <v>234797.50478665871</v>
      </c>
      <c r="F877" s="1">
        <v>353187.68775492162</v>
      </c>
      <c r="G877" s="1">
        <v>485034.19899226568</v>
      </c>
      <c r="H877" s="1">
        <v>624706.00584019104</v>
      </c>
      <c r="I877" s="1" t="s">
        <v>20</v>
      </c>
    </row>
    <row r="878" spans="1:9" x14ac:dyDescent="0.35">
      <c r="A878" s="1" t="s">
        <v>360</v>
      </c>
      <c r="B878" s="1" t="s">
        <v>354</v>
      </c>
      <c r="C878" s="1" t="s">
        <v>39</v>
      </c>
      <c r="D878" s="1" t="s">
        <v>276</v>
      </c>
      <c r="E878" s="1">
        <v>0</v>
      </c>
      <c r="F878" s="1">
        <v>0</v>
      </c>
      <c r="G878" s="1">
        <v>0</v>
      </c>
      <c r="H878" s="1">
        <v>0</v>
      </c>
      <c r="I878" s="1" t="s">
        <v>20</v>
      </c>
    </row>
    <row r="879" spans="1:9" x14ac:dyDescent="0.35">
      <c r="A879" s="1" t="s">
        <v>360</v>
      </c>
      <c r="B879" s="1" t="s">
        <v>354</v>
      </c>
      <c r="C879" s="1" t="s">
        <v>39</v>
      </c>
      <c r="D879" s="1" t="s">
        <v>277</v>
      </c>
      <c r="E879" s="1">
        <v>0</v>
      </c>
      <c r="F879" s="1">
        <v>0</v>
      </c>
      <c r="G879" s="1">
        <v>0</v>
      </c>
      <c r="H879" s="1">
        <v>0</v>
      </c>
      <c r="I879" s="1" t="s">
        <v>20</v>
      </c>
    </row>
    <row r="880" spans="1:9" x14ac:dyDescent="0.35">
      <c r="A880" s="1" t="s">
        <v>360</v>
      </c>
      <c r="B880" s="1" t="s">
        <v>354</v>
      </c>
      <c r="C880" s="1" t="s">
        <v>39</v>
      </c>
      <c r="D880" s="1" t="s">
        <v>278</v>
      </c>
      <c r="E880" s="1">
        <v>0</v>
      </c>
      <c r="F880" s="1">
        <v>0</v>
      </c>
      <c r="G880" s="1">
        <v>0</v>
      </c>
      <c r="H880" s="1">
        <v>0</v>
      </c>
      <c r="I880" s="1" t="s">
        <v>20</v>
      </c>
    </row>
    <row r="881" spans="1:9" x14ac:dyDescent="0.35">
      <c r="A881" s="1" t="s">
        <v>360</v>
      </c>
      <c r="B881" s="1" t="s">
        <v>354</v>
      </c>
      <c r="C881" s="1" t="s">
        <v>39</v>
      </c>
      <c r="D881" s="1" t="s">
        <v>279</v>
      </c>
      <c r="E881" s="1">
        <v>45799.495213341223</v>
      </c>
      <c r="F881" s="1">
        <v>32498.372474365438</v>
      </c>
      <c r="G881" s="1">
        <v>42316.936828112317</v>
      </c>
      <c r="H881" s="1">
        <v>54590.247587962098</v>
      </c>
      <c r="I881" s="1" t="s">
        <v>20</v>
      </c>
    </row>
    <row r="882" spans="1:9" x14ac:dyDescent="0.35">
      <c r="A882" s="1" t="s">
        <v>360</v>
      </c>
      <c r="B882" s="1" t="s">
        <v>354</v>
      </c>
      <c r="C882" s="1" t="s">
        <v>40</v>
      </c>
      <c r="D882" s="1" t="s">
        <v>275</v>
      </c>
      <c r="E882" s="1">
        <v>30315.804255285821</v>
      </c>
      <c r="F882" s="1">
        <v>45601.714622495412</v>
      </c>
      <c r="G882" s="1">
        <v>62625.034482923402</v>
      </c>
      <c r="H882" s="1">
        <v>80658.714867351358</v>
      </c>
      <c r="I882" s="1" t="s">
        <v>20</v>
      </c>
    </row>
    <row r="883" spans="1:9" x14ac:dyDescent="0.35">
      <c r="A883" s="1" t="s">
        <v>360</v>
      </c>
      <c r="B883" s="1" t="s">
        <v>354</v>
      </c>
      <c r="C883" s="1" t="s">
        <v>40</v>
      </c>
      <c r="D883" s="1" t="s">
        <v>276</v>
      </c>
      <c r="E883" s="1">
        <v>0</v>
      </c>
      <c r="F883" s="1">
        <v>0</v>
      </c>
      <c r="G883" s="1">
        <v>0</v>
      </c>
      <c r="H883" s="1">
        <v>0</v>
      </c>
      <c r="I883" s="1" t="s">
        <v>20</v>
      </c>
    </row>
    <row r="884" spans="1:9" x14ac:dyDescent="0.35">
      <c r="A884" s="1" t="s">
        <v>360</v>
      </c>
      <c r="B884" s="1" t="s">
        <v>354</v>
      </c>
      <c r="C884" s="1" t="s">
        <v>40</v>
      </c>
      <c r="D884" s="1" t="s">
        <v>277</v>
      </c>
      <c r="E884" s="1">
        <v>0</v>
      </c>
      <c r="F884" s="1">
        <v>0</v>
      </c>
      <c r="G884" s="1">
        <v>0</v>
      </c>
      <c r="H884" s="1">
        <v>0</v>
      </c>
      <c r="I884" s="1" t="s">
        <v>20</v>
      </c>
    </row>
    <row r="885" spans="1:9" x14ac:dyDescent="0.35">
      <c r="A885" s="1" t="s">
        <v>360</v>
      </c>
      <c r="B885" s="1" t="s">
        <v>354</v>
      </c>
      <c r="C885" s="1" t="s">
        <v>40</v>
      </c>
      <c r="D885" s="1" t="s">
        <v>278</v>
      </c>
      <c r="E885" s="1">
        <v>800.02776639223271</v>
      </c>
      <c r="F885" s="1">
        <v>1244.9654779114419</v>
      </c>
      <c r="G885" s="1">
        <v>3348.835391734739</v>
      </c>
      <c r="H885" s="1">
        <v>4902.4156347178478</v>
      </c>
      <c r="I885" s="1" t="s">
        <v>20</v>
      </c>
    </row>
    <row r="886" spans="1:9" x14ac:dyDescent="0.35">
      <c r="A886" s="1" t="s">
        <v>360</v>
      </c>
      <c r="B886" s="1" t="s">
        <v>354</v>
      </c>
      <c r="C886" s="1" t="s">
        <v>40</v>
      </c>
      <c r="D886" s="1" t="s">
        <v>279</v>
      </c>
      <c r="E886" s="1">
        <v>1782.1857215970069</v>
      </c>
      <c r="F886" s="1">
        <v>2870.587237173831</v>
      </c>
      <c r="G886" s="1">
        <v>7222.5050779911262</v>
      </c>
      <c r="H886" s="1">
        <v>13452.654604157489</v>
      </c>
      <c r="I886" s="1" t="s">
        <v>20</v>
      </c>
    </row>
    <row r="887" spans="1:9" x14ac:dyDescent="0.35">
      <c r="A887" s="1" t="s">
        <v>360</v>
      </c>
      <c r="B887" s="1" t="s">
        <v>354</v>
      </c>
      <c r="C887" s="1" t="s">
        <v>3</v>
      </c>
      <c r="D887" s="1" t="s">
        <v>275</v>
      </c>
      <c r="E887" s="1">
        <v>1576668.391484821</v>
      </c>
      <c r="F887" s="1">
        <v>2802000</v>
      </c>
      <c r="G887" s="1">
        <v>2857000</v>
      </c>
      <c r="H887" s="1">
        <v>3014000</v>
      </c>
      <c r="I887" s="1" t="s">
        <v>20</v>
      </c>
    </row>
    <row r="888" spans="1:9" x14ac:dyDescent="0.35">
      <c r="A888" s="1" t="s">
        <v>360</v>
      </c>
      <c r="B888" s="1" t="s">
        <v>354</v>
      </c>
      <c r="C888" s="1" t="s">
        <v>3</v>
      </c>
      <c r="D888" s="1" t="s">
        <v>276</v>
      </c>
      <c r="E888" s="1">
        <v>5980.68</v>
      </c>
      <c r="F888" s="1">
        <v>30308.5</v>
      </c>
      <c r="G888" s="1">
        <v>35414.199999999997</v>
      </c>
      <c r="H888" s="1">
        <v>0</v>
      </c>
      <c r="I888" s="1" t="s">
        <v>20</v>
      </c>
    </row>
    <row r="889" spans="1:9" x14ac:dyDescent="0.35">
      <c r="A889" s="1" t="s">
        <v>360</v>
      </c>
      <c r="B889" s="1" t="s">
        <v>354</v>
      </c>
      <c r="C889" s="1" t="s">
        <v>3</v>
      </c>
      <c r="D889" s="1" t="s">
        <v>277</v>
      </c>
      <c r="E889" s="1">
        <v>0</v>
      </c>
      <c r="F889" s="1">
        <v>0</v>
      </c>
      <c r="G889" s="1">
        <v>0</v>
      </c>
      <c r="H889" s="1">
        <v>0</v>
      </c>
      <c r="I889" s="1" t="s">
        <v>20</v>
      </c>
    </row>
    <row r="890" spans="1:9" x14ac:dyDescent="0.35">
      <c r="A890" s="1" t="s">
        <v>360</v>
      </c>
      <c r="B890" s="1" t="s">
        <v>354</v>
      </c>
      <c r="C890" s="1" t="s">
        <v>3</v>
      </c>
      <c r="D890" s="1" t="s">
        <v>278</v>
      </c>
      <c r="E890" s="1">
        <v>32013.93940864718</v>
      </c>
      <c r="F890" s="1">
        <v>78171.735921863597</v>
      </c>
      <c r="G890" s="1">
        <v>15882.19189773457</v>
      </c>
      <c r="H890" s="1">
        <v>292079.88654332497</v>
      </c>
      <c r="I890" s="1" t="s">
        <v>20</v>
      </c>
    </row>
    <row r="891" spans="1:9" x14ac:dyDescent="0.35">
      <c r="A891" s="1" t="s">
        <v>360</v>
      </c>
      <c r="B891" s="1" t="s">
        <v>354</v>
      </c>
      <c r="C891" s="1" t="s">
        <v>3</v>
      </c>
      <c r="D891" s="1" t="s">
        <v>279</v>
      </c>
      <c r="E891" s="1">
        <v>756379.28290970449</v>
      </c>
      <c r="F891" s="1">
        <v>348431.40622339549</v>
      </c>
      <c r="G891" s="1">
        <v>371936.16591264133</v>
      </c>
      <c r="H891" s="1">
        <v>520114.76106264169</v>
      </c>
      <c r="I891" s="1" t="s">
        <v>20</v>
      </c>
    </row>
    <row r="892" spans="1:9" x14ac:dyDescent="0.35">
      <c r="A892" s="1" t="s">
        <v>360</v>
      </c>
      <c r="B892" s="1" t="s">
        <v>354</v>
      </c>
      <c r="C892" s="1" t="s">
        <v>41</v>
      </c>
      <c r="D892" s="1" t="s">
        <v>275</v>
      </c>
      <c r="E892" s="1">
        <v>60324.694757535472</v>
      </c>
      <c r="F892" s="1">
        <v>90741.762674583602</v>
      </c>
      <c r="G892" s="1">
        <v>124616.0602420366</v>
      </c>
      <c r="H892" s="1">
        <v>160500.85008250049</v>
      </c>
      <c r="I892" s="1" t="s">
        <v>20</v>
      </c>
    </row>
    <row r="893" spans="1:9" x14ac:dyDescent="0.35">
      <c r="A893" s="1" t="s">
        <v>360</v>
      </c>
      <c r="B893" s="1" t="s">
        <v>354</v>
      </c>
      <c r="C893" s="1" t="s">
        <v>41</v>
      </c>
      <c r="D893" s="1" t="s">
        <v>276</v>
      </c>
      <c r="E893" s="1">
        <v>0</v>
      </c>
      <c r="F893" s="1">
        <v>0</v>
      </c>
      <c r="G893" s="1">
        <v>0</v>
      </c>
      <c r="H893" s="1">
        <v>0</v>
      </c>
      <c r="I893" s="1" t="s">
        <v>20</v>
      </c>
    </row>
    <row r="894" spans="1:9" x14ac:dyDescent="0.35">
      <c r="A894" s="1" t="s">
        <v>360</v>
      </c>
      <c r="B894" s="1" t="s">
        <v>354</v>
      </c>
      <c r="C894" s="1" t="s">
        <v>41</v>
      </c>
      <c r="D894" s="1" t="s">
        <v>277</v>
      </c>
      <c r="E894" s="1">
        <v>0</v>
      </c>
      <c r="F894" s="1">
        <v>0</v>
      </c>
      <c r="G894" s="1">
        <v>0</v>
      </c>
      <c r="H894" s="1">
        <v>0</v>
      </c>
      <c r="I894" s="1" t="s">
        <v>20</v>
      </c>
    </row>
    <row r="895" spans="1:9" x14ac:dyDescent="0.35">
      <c r="A895" s="1" t="s">
        <v>360</v>
      </c>
      <c r="B895" s="1" t="s">
        <v>354</v>
      </c>
      <c r="C895" s="1" t="s">
        <v>41</v>
      </c>
      <c r="D895" s="1" t="s">
        <v>278</v>
      </c>
      <c r="E895" s="1">
        <v>0</v>
      </c>
      <c r="F895" s="1">
        <v>0</v>
      </c>
      <c r="G895" s="1">
        <v>0</v>
      </c>
      <c r="H895" s="1">
        <v>0</v>
      </c>
      <c r="I895" s="1" t="s">
        <v>20</v>
      </c>
    </row>
    <row r="896" spans="1:9" x14ac:dyDescent="0.35">
      <c r="A896" s="1" t="s">
        <v>360</v>
      </c>
      <c r="B896" s="1" t="s">
        <v>354</v>
      </c>
      <c r="C896" s="1" t="s">
        <v>41</v>
      </c>
      <c r="D896" s="1" t="s">
        <v>279</v>
      </c>
      <c r="E896" s="1">
        <v>765.92304266023939</v>
      </c>
      <c r="F896" s="1">
        <v>1698.327315046138</v>
      </c>
      <c r="G896" s="1">
        <v>1828.411551600032</v>
      </c>
      <c r="H896" s="1">
        <v>2132.2900895646958</v>
      </c>
      <c r="I896" s="1" t="s">
        <v>20</v>
      </c>
    </row>
    <row r="897" spans="1:9" x14ac:dyDescent="0.35">
      <c r="A897" s="1" t="s">
        <v>360</v>
      </c>
      <c r="B897" s="1" t="s">
        <v>354</v>
      </c>
      <c r="C897" s="1" t="s">
        <v>42</v>
      </c>
      <c r="D897" s="1" t="s">
        <v>275</v>
      </c>
      <c r="E897" s="1">
        <v>9148.3186786344395</v>
      </c>
      <c r="F897" s="1">
        <v>13761.10671997077</v>
      </c>
      <c r="G897" s="1">
        <v>18898.188149184982</v>
      </c>
      <c r="H897" s="1">
        <v>24340.163355124649</v>
      </c>
      <c r="I897" s="1" t="s">
        <v>20</v>
      </c>
    </row>
    <row r="898" spans="1:9" x14ac:dyDescent="0.35">
      <c r="A898" s="1" t="s">
        <v>360</v>
      </c>
      <c r="B898" s="1" t="s">
        <v>354</v>
      </c>
      <c r="C898" s="1" t="s">
        <v>42</v>
      </c>
      <c r="D898" s="1" t="s">
        <v>276</v>
      </c>
      <c r="E898" s="1">
        <v>0</v>
      </c>
      <c r="F898" s="1">
        <v>0</v>
      </c>
      <c r="G898" s="1">
        <v>0</v>
      </c>
      <c r="H898" s="1">
        <v>0</v>
      </c>
      <c r="I898" s="1" t="s">
        <v>20</v>
      </c>
    </row>
    <row r="899" spans="1:9" x14ac:dyDescent="0.35">
      <c r="A899" s="1" t="s">
        <v>360</v>
      </c>
      <c r="B899" s="1" t="s">
        <v>354</v>
      </c>
      <c r="C899" s="1" t="s">
        <v>42</v>
      </c>
      <c r="D899" s="1" t="s">
        <v>277</v>
      </c>
      <c r="E899" s="1">
        <v>0</v>
      </c>
      <c r="F899" s="1">
        <v>0</v>
      </c>
      <c r="G899" s="1">
        <v>0</v>
      </c>
      <c r="H899" s="1">
        <v>0</v>
      </c>
      <c r="I899" s="1" t="s">
        <v>20</v>
      </c>
    </row>
    <row r="900" spans="1:9" x14ac:dyDescent="0.35">
      <c r="A900" s="1" t="s">
        <v>360</v>
      </c>
      <c r="B900" s="1" t="s">
        <v>354</v>
      </c>
      <c r="C900" s="1" t="s">
        <v>42</v>
      </c>
      <c r="D900" s="1" t="s">
        <v>278</v>
      </c>
      <c r="E900" s="1">
        <v>1.151119088334148</v>
      </c>
      <c r="F900" s="1">
        <v>1.7913172344049531</v>
      </c>
      <c r="G900" s="1">
        <v>4.8184681895463797</v>
      </c>
      <c r="H900" s="1">
        <v>7.0538354456371861</v>
      </c>
      <c r="I900" s="1" t="s">
        <v>20</v>
      </c>
    </row>
    <row r="901" spans="1:9" x14ac:dyDescent="0.35">
      <c r="A901" s="1" t="s">
        <v>360</v>
      </c>
      <c r="B901" s="1" t="s">
        <v>354</v>
      </c>
      <c r="C901" s="1" t="s">
        <v>42</v>
      </c>
      <c r="D901" s="1" t="s">
        <v>279</v>
      </c>
      <c r="E901" s="1">
        <v>275.98381012593939</v>
      </c>
      <c r="F901" s="1">
        <v>396.30618613730172</v>
      </c>
      <c r="G901" s="1">
        <v>909.27242699116573</v>
      </c>
      <c r="H901" s="1">
        <v>1888.367181628485</v>
      </c>
      <c r="I901" s="1" t="s">
        <v>20</v>
      </c>
    </row>
    <row r="902" spans="1:9" x14ac:dyDescent="0.35">
      <c r="A902" s="1" t="s">
        <v>360</v>
      </c>
      <c r="B902" s="1" t="s">
        <v>354</v>
      </c>
      <c r="C902" s="1" t="s">
        <v>43</v>
      </c>
      <c r="D902" s="1" t="s">
        <v>275</v>
      </c>
      <c r="E902" s="1">
        <v>5940.8176731156791</v>
      </c>
      <c r="F902" s="1">
        <v>8936.3115645022917</v>
      </c>
      <c r="G902" s="1">
        <v>12272.275823616361</v>
      </c>
      <c r="H902" s="1">
        <v>15806.23475266075</v>
      </c>
      <c r="I902" s="1" t="s">
        <v>20</v>
      </c>
    </row>
    <row r="903" spans="1:9" x14ac:dyDescent="0.35">
      <c r="A903" s="1" t="s">
        <v>360</v>
      </c>
      <c r="B903" s="1" t="s">
        <v>354</v>
      </c>
      <c r="C903" s="1" t="s">
        <v>43</v>
      </c>
      <c r="D903" s="1" t="s">
        <v>276</v>
      </c>
      <c r="E903" s="1">
        <v>0</v>
      </c>
      <c r="F903" s="1">
        <v>0</v>
      </c>
      <c r="G903" s="1">
        <v>0</v>
      </c>
      <c r="H903" s="1">
        <v>0</v>
      </c>
      <c r="I903" s="1" t="s">
        <v>20</v>
      </c>
    </row>
    <row r="904" spans="1:9" x14ac:dyDescent="0.35">
      <c r="A904" s="1" t="s">
        <v>360</v>
      </c>
      <c r="B904" s="1" t="s">
        <v>354</v>
      </c>
      <c r="C904" s="1" t="s">
        <v>43</v>
      </c>
      <c r="D904" s="1" t="s">
        <v>277</v>
      </c>
      <c r="E904" s="1">
        <v>0</v>
      </c>
      <c r="F904" s="1">
        <v>0</v>
      </c>
      <c r="G904" s="1">
        <v>0</v>
      </c>
      <c r="H904" s="1">
        <v>0</v>
      </c>
      <c r="I904" s="1" t="s">
        <v>20</v>
      </c>
    </row>
    <row r="905" spans="1:9" x14ac:dyDescent="0.35">
      <c r="A905" s="1" t="s">
        <v>360</v>
      </c>
      <c r="B905" s="1" t="s">
        <v>354</v>
      </c>
      <c r="C905" s="1" t="s">
        <v>43</v>
      </c>
      <c r="D905" s="1" t="s">
        <v>278</v>
      </c>
      <c r="E905" s="1">
        <v>0</v>
      </c>
      <c r="F905" s="1">
        <v>0</v>
      </c>
      <c r="G905" s="1">
        <v>0</v>
      </c>
      <c r="H905" s="1">
        <v>0</v>
      </c>
      <c r="I905" s="1" t="s">
        <v>20</v>
      </c>
    </row>
    <row r="906" spans="1:9" x14ac:dyDescent="0.35">
      <c r="A906" s="1" t="s">
        <v>360</v>
      </c>
      <c r="B906" s="1" t="s">
        <v>354</v>
      </c>
      <c r="C906" s="1" t="s">
        <v>43</v>
      </c>
      <c r="D906" s="1" t="s">
        <v>279</v>
      </c>
      <c r="E906" s="1">
        <v>33.182326884321199</v>
      </c>
      <c r="F906" s="1">
        <v>1.4245583440375411E-8</v>
      </c>
      <c r="G906" s="1">
        <v>1.4245574267712781E-8</v>
      </c>
      <c r="H906" s="1">
        <v>1.424559732676745E-8</v>
      </c>
      <c r="I906" s="1" t="s">
        <v>20</v>
      </c>
    </row>
    <row r="907" spans="1:9" x14ac:dyDescent="0.35">
      <c r="A907" s="1" t="s">
        <v>360</v>
      </c>
      <c r="B907" s="1" t="s">
        <v>354</v>
      </c>
      <c r="C907" s="1" t="s">
        <v>22</v>
      </c>
      <c r="D907" s="1" t="s">
        <v>275</v>
      </c>
      <c r="E907" s="1">
        <v>2892516.0567366849</v>
      </c>
      <c r="F907" s="1">
        <v>4350987.7108832933</v>
      </c>
      <c r="G907" s="1">
        <v>5975230.4860577974</v>
      </c>
      <c r="H907" s="1">
        <v>7695874.5974512873</v>
      </c>
      <c r="I907" s="1" t="s">
        <v>20</v>
      </c>
    </row>
    <row r="908" spans="1:9" x14ac:dyDescent="0.35">
      <c r="A908" s="1" t="s">
        <v>360</v>
      </c>
      <c r="B908" s="1" t="s">
        <v>354</v>
      </c>
      <c r="C908" s="1" t="s">
        <v>22</v>
      </c>
      <c r="D908" s="1" t="s">
        <v>276</v>
      </c>
      <c r="E908" s="1">
        <v>0</v>
      </c>
      <c r="F908" s="1">
        <v>1773.64</v>
      </c>
      <c r="G908" s="1">
        <v>8177.74</v>
      </c>
      <c r="H908" s="1">
        <v>12395.3</v>
      </c>
      <c r="I908" s="1" t="s">
        <v>20</v>
      </c>
    </row>
    <row r="909" spans="1:9" x14ac:dyDescent="0.35">
      <c r="A909" s="1" t="s">
        <v>360</v>
      </c>
      <c r="B909" s="1" t="s">
        <v>354</v>
      </c>
      <c r="C909" s="1" t="s">
        <v>22</v>
      </c>
      <c r="D909" s="1" t="s">
        <v>277</v>
      </c>
      <c r="E909" s="1">
        <v>0</v>
      </c>
      <c r="F909" s="1">
        <v>0</v>
      </c>
      <c r="G909" s="1">
        <v>0</v>
      </c>
      <c r="H909" s="1">
        <v>0</v>
      </c>
      <c r="I909" s="1" t="s">
        <v>20</v>
      </c>
    </row>
    <row r="910" spans="1:9" x14ac:dyDescent="0.35">
      <c r="A910" s="1" t="s">
        <v>360</v>
      </c>
      <c r="B910" s="1" t="s">
        <v>354</v>
      </c>
      <c r="C910" s="1" t="s">
        <v>22</v>
      </c>
      <c r="D910" s="1" t="s">
        <v>278</v>
      </c>
      <c r="E910" s="1">
        <v>0</v>
      </c>
      <c r="F910" s="1">
        <v>0</v>
      </c>
      <c r="G910" s="1">
        <v>0</v>
      </c>
      <c r="H910" s="1">
        <v>0</v>
      </c>
      <c r="I910" s="1" t="s">
        <v>20</v>
      </c>
    </row>
    <row r="911" spans="1:9" x14ac:dyDescent="0.35">
      <c r="A911" s="1" t="s">
        <v>360</v>
      </c>
      <c r="B911" s="1" t="s">
        <v>354</v>
      </c>
      <c r="C911" s="1" t="s">
        <v>22</v>
      </c>
      <c r="D911" s="1" t="s">
        <v>279</v>
      </c>
      <c r="E911" s="1">
        <v>107483.9432633152</v>
      </c>
      <c r="F911" s="1">
        <v>125332.755764218</v>
      </c>
      <c r="G911" s="1">
        <v>72347.661790979677</v>
      </c>
      <c r="H911" s="1">
        <v>125974.40018590431</v>
      </c>
      <c r="I911" s="1" t="s">
        <v>20</v>
      </c>
    </row>
    <row r="912" spans="1:9" x14ac:dyDescent="0.35">
      <c r="A912" s="1" t="s">
        <v>360</v>
      </c>
      <c r="B912" s="1" t="s">
        <v>354</v>
      </c>
      <c r="C912" s="1" t="s">
        <v>44</v>
      </c>
      <c r="D912" s="1" t="s">
        <v>275</v>
      </c>
      <c r="E912" s="1">
        <v>22938.025784222071</v>
      </c>
      <c r="F912" s="1">
        <v>34503.894305662543</v>
      </c>
      <c r="G912" s="1">
        <v>47384.349219652591</v>
      </c>
      <c r="H912" s="1">
        <v>61029.279176287448</v>
      </c>
      <c r="I912" s="1" t="s">
        <v>20</v>
      </c>
    </row>
    <row r="913" spans="1:9" x14ac:dyDescent="0.35">
      <c r="A913" s="1" t="s">
        <v>360</v>
      </c>
      <c r="B913" s="1" t="s">
        <v>354</v>
      </c>
      <c r="C913" s="1" t="s">
        <v>44</v>
      </c>
      <c r="D913" s="1" t="s">
        <v>276</v>
      </c>
      <c r="E913" s="1">
        <v>0</v>
      </c>
      <c r="F913" s="1">
        <v>0</v>
      </c>
      <c r="G913" s="1">
        <v>0</v>
      </c>
      <c r="H913" s="1">
        <v>0</v>
      </c>
      <c r="I913" s="1" t="s">
        <v>20</v>
      </c>
    </row>
    <row r="914" spans="1:9" x14ac:dyDescent="0.35">
      <c r="A914" s="1" t="s">
        <v>360</v>
      </c>
      <c r="B914" s="1" t="s">
        <v>354</v>
      </c>
      <c r="C914" s="1" t="s">
        <v>44</v>
      </c>
      <c r="D914" s="1" t="s">
        <v>277</v>
      </c>
      <c r="E914" s="1">
        <v>0</v>
      </c>
      <c r="F914" s="1">
        <v>0</v>
      </c>
      <c r="G914" s="1">
        <v>0</v>
      </c>
      <c r="H914" s="1">
        <v>0</v>
      </c>
      <c r="I914" s="1" t="s">
        <v>20</v>
      </c>
    </row>
    <row r="915" spans="1:9" x14ac:dyDescent="0.35">
      <c r="A915" s="1" t="s">
        <v>360</v>
      </c>
      <c r="B915" s="1" t="s">
        <v>354</v>
      </c>
      <c r="C915" s="1" t="s">
        <v>44</v>
      </c>
      <c r="D915" s="1" t="s">
        <v>278</v>
      </c>
      <c r="E915" s="1">
        <v>0</v>
      </c>
      <c r="F915" s="1">
        <v>0</v>
      </c>
      <c r="G915" s="1">
        <v>0</v>
      </c>
      <c r="H915" s="1">
        <v>0</v>
      </c>
      <c r="I915" s="1" t="s">
        <v>20</v>
      </c>
    </row>
    <row r="916" spans="1:9" x14ac:dyDescent="0.35">
      <c r="A916" s="1" t="s">
        <v>360</v>
      </c>
      <c r="B916" s="1" t="s">
        <v>354</v>
      </c>
      <c r="C916" s="1" t="s">
        <v>44</v>
      </c>
      <c r="D916" s="1" t="s">
        <v>279</v>
      </c>
      <c r="E916" s="1">
        <v>561.9742157779317</v>
      </c>
      <c r="F916" s="1">
        <v>1.0438296999268019E-5</v>
      </c>
      <c r="G916" s="1">
        <v>1.0548037321461789E-5</v>
      </c>
      <c r="H916" s="1">
        <v>8.2777207131037586E-6</v>
      </c>
      <c r="I916" s="1" t="s">
        <v>20</v>
      </c>
    </row>
    <row r="917" spans="1:9" x14ac:dyDescent="0.35">
      <c r="A917" s="1" t="s">
        <v>360</v>
      </c>
      <c r="B917" s="1" t="s">
        <v>354</v>
      </c>
      <c r="C917" s="1" t="s">
        <v>45</v>
      </c>
      <c r="D917" s="1" t="s">
        <v>275</v>
      </c>
      <c r="E917" s="1">
        <v>1036.4311234392719</v>
      </c>
      <c r="F917" s="1">
        <v>1559.0230072391789</v>
      </c>
      <c r="G917" s="1">
        <v>2141.013126288492</v>
      </c>
      <c r="H917" s="1">
        <v>2757.5452645483092</v>
      </c>
      <c r="I917" s="1" t="s">
        <v>20</v>
      </c>
    </row>
    <row r="918" spans="1:9" x14ac:dyDescent="0.35">
      <c r="A918" s="1" t="s">
        <v>360</v>
      </c>
      <c r="B918" s="1" t="s">
        <v>354</v>
      </c>
      <c r="C918" s="1" t="s">
        <v>45</v>
      </c>
      <c r="D918" s="1" t="s">
        <v>276</v>
      </c>
      <c r="E918" s="1">
        <v>0</v>
      </c>
      <c r="F918" s="1">
        <v>0</v>
      </c>
      <c r="G918" s="1">
        <v>0</v>
      </c>
      <c r="H918" s="1">
        <v>0</v>
      </c>
      <c r="I918" s="1" t="s">
        <v>20</v>
      </c>
    </row>
    <row r="919" spans="1:9" x14ac:dyDescent="0.35">
      <c r="A919" s="1" t="s">
        <v>360</v>
      </c>
      <c r="B919" s="1" t="s">
        <v>354</v>
      </c>
      <c r="C919" s="1" t="s">
        <v>45</v>
      </c>
      <c r="D919" s="1" t="s">
        <v>277</v>
      </c>
      <c r="E919" s="1">
        <v>0</v>
      </c>
      <c r="F919" s="1">
        <v>0</v>
      </c>
      <c r="G919" s="1">
        <v>0</v>
      </c>
      <c r="H919" s="1">
        <v>0</v>
      </c>
      <c r="I919" s="1" t="s">
        <v>20</v>
      </c>
    </row>
    <row r="920" spans="1:9" x14ac:dyDescent="0.35">
      <c r="A920" s="1" t="s">
        <v>360</v>
      </c>
      <c r="B920" s="1" t="s">
        <v>354</v>
      </c>
      <c r="C920" s="1" t="s">
        <v>45</v>
      </c>
      <c r="D920" s="1" t="s">
        <v>278</v>
      </c>
      <c r="E920" s="1">
        <v>0</v>
      </c>
      <c r="F920" s="1">
        <v>0</v>
      </c>
      <c r="G920" s="1">
        <v>0</v>
      </c>
      <c r="H920" s="1">
        <v>0</v>
      </c>
      <c r="I920" s="1" t="s">
        <v>20</v>
      </c>
    </row>
    <row r="921" spans="1:9" x14ac:dyDescent="0.35">
      <c r="A921" s="1" t="s">
        <v>360</v>
      </c>
      <c r="B921" s="1" t="s">
        <v>354</v>
      </c>
      <c r="C921" s="1" t="s">
        <v>45</v>
      </c>
      <c r="D921" s="1" t="s">
        <v>279</v>
      </c>
      <c r="E921" s="1">
        <v>366.83522932521521</v>
      </c>
      <c r="F921" s="1">
        <v>148.86754141201811</v>
      </c>
      <c r="G921" s="1">
        <v>138.5266698034371</v>
      </c>
      <c r="H921" s="1">
        <v>213.11201951102461</v>
      </c>
      <c r="I921" s="1" t="s">
        <v>20</v>
      </c>
    </row>
    <row r="922" spans="1:9" x14ac:dyDescent="0.35">
      <c r="A922" s="1" t="s">
        <v>360</v>
      </c>
      <c r="B922" s="1" t="s">
        <v>354</v>
      </c>
      <c r="C922" s="1" t="s">
        <v>46</v>
      </c>
      <c r="D922" s="1" t="s">
        <v>275</v>
      </c>
      <c r="E922" s="1">
        <v>423.71242506000812</v>
      </c>
      <c r="F922" s="1">
        <v>637.3577598959132</v>
      </c>
      <c r="G922" s="1">
        <v>875.28620407949438</v>
      </c>
      <c r="H922" s="1">
        <v>1127.336071669954</v>
      </c>
      <c r="I922" s="1" t="s">
        <v>20</v>
      </c>
    </row>
    <row r="923" spans="1:9" x14ac:dyDescent="0.35">
      <c r="A923" s="1" t="s">
        <v>360</v>
      </c>
      <c r="B923" s="1" t="s">
        <v>354</v>
      </c>
      <c r="C923" s="1" t="s">
        <v>46</v>
      </c>
      <c r="D923" s="1" t="s">
        <v>276</v>
      </c>
      <c r="E923" s="1">
        <v>0</v>
      </c>
      <c r="F923" s="1">
        <v>0</v>
      </c>
      <c r="G923" s="1">
        <v>0</v>
      </c>
      <c r="H923" s="1">
        <v>0</v>
      </c>
      <c r="I923" s="1" t="s">
        <v>20</v>
      </c>
    </row>
    <row r="924" spans="1:9" x14ac:dyDescent="0.35">
      <c r="A924" s="1" t="s">
        <v>360</v>
      </c>
      <c r="B924" s="1" t="s">
        <v>354</v>
      </c>
      <c r="C924" s="1" t="s">
        <v>46</v>
      </c>
      <c r="D924" s="1" t="s">
        <v>277</v>
      </c>
      <c r="E924" s="1">
        <v>0</v>
      </c>
      <c r="F924" s="1">
        <v>0</v>
      </c>
      <c r="G924" s="1">
        <v>0</v>
      </c>
      <c r="H924" s="1">
        <v>0</v>
      </c>
      <c r="I924" s="1" t="s">
        <v>20</v>
      </c>
    </row>
    <row r="925" spans="1:9" x14ac:dyDescent="0.35">
      <c r="A925" s="1" t="s">
        <v>360</v>
      </c>
      <c r="B925" s="1" t="s">
        <v>354</v>
      </c>
      <c r="C925" s="1" t="s">
        <v>46</v>
      </c>
      <c r="D925" s="1" t="s">
        <v>278</v>
      </c>
      <c r="E925" s="1">
        <v>0</v>
      </c>
      <c r="F925" s="1">
        <v>0</v>
      </c>
      <c r="G925" s="1">
        <v>0</v>
      </c>
      <c r="H925" s="1">
        <v>0</v>
      </c>
      <c r="I925" s="1" t="s">
        <v>20</v>
      </c>
    </row>
    <row r="926" spans="1:9" x14ac:dyDescent="0.35">
      <c r="A926" s="1" t="s">
        <v>360</v>
      </c>
      <c r="B926" s="1" t="s">
        <v>354</v>
      </c>
      <c r="C926" s="1" t="s">
        <v>46</v>
      </c>
      <c r="D926" s="1" t="s">
        <v>279</v>
      </c>
      <c r="E926" s="1">
        <v>35.175321130624077</v>
      </c>
      <c r="F926" s="1">
        <v>18.779380299911139</v>
      </c>
      <c r="G926" s="1">
        <v>13.49698583226472</v>
      </c>
      <c r="H926" s="1">
        <v>14.216647299880639</v>
      </c>
      <c r="I926" s="1" t="s">
        <v>20</v>
      </c>
    </row>
    <row r="927" spans="1:9" x14ac:dyDescent="0.35">
      <c r="A927" s="1" t="s">
        <v>360</v>
      </c>
      <c r="B927" s="1" t="s">
        <v>354</v>
      </c>
      <c r="C927" s="1" t="s">
        <v>47</v>
      </c>
      <c r="D927" s="1" t="s">
        <v>275</v>
      </c>
      <c r="E927" s="1">
        <v>259.16636210617679</v>
      </c>
      <c r="F927" s="1">
        <v>389.84387103817448</v>
      </c>
      <c r="G927" s="1">
        <v>535.37429609452795</v>
      </c>
      <c r="H927" s="1">
        <v>689.54217834039684</v>
      </c>
      <c r="I927" s="1" t="s">
        <v>20</v>
      </c>
    </row>
    <row r="928" spans="1:9" x14ac:dyDescent="0.35">
      <c r="A928" s="1" t="s">
        <v>360</v>
      </c>
      <c r="B928" s="1" t="s">
        <v>354</v>
      </c>
      <c r="C928" s="1" t="s">
        <v>47</v>
      </c>
      <c r="D928" s="1" t="s">
        <v>276</v>
      </c>
      <c r="E928" s="1">
        <v>0</v>
      </c>
      <c r="F928" s="1">
        <v>0</v>
      </c>
      <c r="G928" s="1">
        <v>0</v>
      </c>
      <c r="H928" s="1">
        <v>0</v>
      </c>
      <c r="I928" s="1" t="s">
        <v>20</v>
      </c>
    </row>
    <row r="929" spans="1:9" x14ac:dyDescent="0.35">
      <c r="A929" s="1" t="s">
        <v>360</v>
      </c>
      <c r="B929" s="1" t="s">
        <v>354</v>
      </c>
      <c r="C929" s="1" t="s">
        <v>47</v>
      </c>
      <c r="D929" s="1" t="s">
        <v>277</v>
      </c>
      <c r="E929" s="1">
        <v>0</v>
      </c>
      <c r="F929" s="1">
        <v>0</v>
      </c>
      <c r="G929" s="1">
        <v>0</v>
      </c>
      <c r="H929" s="1">
        <v>0</v>
      </c>
      <c r="I929" s="1" t="s">
        <v>20</v>
      </c>
    </row>
    <row r="930" spans="1:9" x14ac:dyDescent="0.35">
      <c r="A930" s="1" t="s">
        <v>360</v>
      </c>
      <c r="B930" s="1" t="s">
        <v>354</v>
      </c>
      <c r="C930" s="1" t="s">
        <v>47</v>
      </c>
      <c r="D930" s="1" t="s">
        <v>278</v>
      </c>
      <c r="E930" s="1">
        <v>0</v>
      </c>
      <c r="F930" s="1">
        <v>0</v>
      </c>
      <c r="G930" s="1">
        <v>0</v>
      </c>
      <c r="H930" s="1">
        <v>0</v>
      </c>
      <c r="I930" s="1" t="s">
        <v>20</v>
      </c>
    </row>
    <row r="931" spans="1:9" x14ac:dyDescent="0.35">
      <c r="A931" s="1" t="s">
        <v>360</v>
      </c>
      <c r="B931" s="1" t="s">
        <v>354</v>
      </c>
      <c r="C931" s="1" t="s">
        <v>47</v>
      </c>
      <c r="D931" s="1" t="s">
        <v>279</v>
      </c>
      <c r="E931" s="1">
        <v>54.647019487334511</v>
      </c>
      <c r="F931" s="1">
        <v>65.60443413311431</v>
      </c>
      <c r="G931" s="1">
        <v>171.11977276934471</v>
      </c>
      <c r="H931" s="1">
        <v>384.82156626114983</v>
      </c>
      <c r="I931" s="1" t="s">
        <v>20</v>
      </c>
    </row>
    <row r="932" spans="1:9" x14ac:dyDescent="0.35">
      <c r="A932" s="1" t="s">
        <v>360</v>
      </c>
      <c r="B932" s="1" t="s">
        <v>354</v>
      </c>
      <c r="C932" s="1" t="s">
        <v>48</v>
      </c>
      <c r="D932" s="1" t="s">
        <v>275</v>
      </c>
      <c r="E932" s="1">
        <v>83251.369200055327</v>
      </c>
      <c r="F932" s="1">
        <v>125228.5820367438</v>
      </c>
      <c r="G932" s="1">
        <v>171976.96036696809</v>
      </c>
      <c r="H932" s="1">
        <v>221499.92769705431</v>
      </c>
      <c r="I932" s="1" t="s">
        <v>20</v>
      </c>
    </row>
    <row r="933" spans="1:9" x14ac:dyDescent="0.35">
      <c r="A933" s="1" t="s">
        <v>360</v>
      </c>
      <c r="B933" s="1" t="s">
        <v>354</v>
      </c>
      <c r="C933" s="1" t="s">
        <v>48</v>
      </c>
      <c r="D933" s="1" t="s">
        <v>276</v>
      </c>
      <c r="E933" s="1">
        <v>0</v>
      </c>
      <c r="F933" s="1">
        <v>0</v>
      </c>
      <c r="G933" s="1">
        <v>0</v>
      </c>
      <c r="H933" s="1">
        <v>0</v>
      </c>
      <c r="I933" s="1" t="s">
        <v>20</v>
      </c>
    </row>
    <row r="934" spans="1:9" x14ac:dyDescent="0.35">
      <c r="A934" s="1" t="s">
        <v>360</v>
      </c>
      <c r="B934" s="1" t="s">
        <v>354</v>
      </c>
      <c r="C934" s="1" t="s">
        <v>48</v>
      </c>
      <c r="D934" s="1" t="s">
        <v>277</v>
      </c>
      <c r="E934" s="1">
        <v>0</v>
      </c>
      <c r="F934" s="1">
        <v>0</v>
      </c>
      <c r="G934" s="1">
        <v>0</v>
      </c>
      <c r="H934" s="1">
        <v>0</v>
      </c>
      <c r="I934" s="1" t="s">
        <v>20</v>
      </c>
    </row>
    <row r="935" spans="1:9" x14ac:dyDescent="0.35">
      <c r="A935" s="1" t="s">
        <v>360</v>
      </c>
      <c r="B935" s="1" t="s">
        <v>354</v>
      </c>
      <c r="C935" s="1" t="s">
        <v>48</v>
      </c>
      <c r="D935" s="1" t="s">
        <v>278</v>
      </c>
      <c r="E935" s="1">
        <v>0</v>
      </c>
      <c r="F935" s="1">
        <v>0</v>
      </c>
      <c r="G935" s="1">
        <v>0</v>
      </c>
      <c r="H935" s="1">
        <v>0</v>
      </c>
      <c r="I935" s="1" t="s">
        <v>20</v>
      </c>
    </row>
    <row r="936" spans="1:9" x14ac:dyDescent="0.35">
      <c r="A936" s="1" t="s">
        <v>360</v>
      </c>
      <c r="B936" s="1" t="s">
        <v>354</v>
      </c>
      <c r="C936" s="1" t="s">
        <v>48</v>
      </c>
      <c r="D936" s="1" t="s">
        <v>279</v>
      </c>
      <c r="E936" s="1">
        <v>8620.0106349647995</v>
      </c>
      <c r="F936" s="1">
        <v>9824.4289446668499</v>
      </c>
      <c r="G936" s="1">
        <v>5820.4086641310041</v>
      </c>
      <c r="H936" s="1">
        <v>10105.04725157543</v>
      </c>
      <c r="I936" s="1" t="s">
        <v>20</v>
      </c>
    </row>
    <row r="937" spans="1:9" x14ac:dyDescent="0.35">
      <c r="A937" s="1" t="s">
        <v>360</v>
      </c>
      <c r="B937" s="1" t="s">
        <v>354</v>
      </c>
      <c r="C937" s="1" t="s">
        <v>49</v>
      </c>
      <c r="D937" s="1" t="s">
        <v>275</v>
      </c>
      <c r="E937" s="1">
        <v>303974.26684675942</v>
      </c>
      <c r="F937" s="1">
        <v>457244.92916632007</v>
      </c>
      <c r="G937" s="1">
        <v>627936.4645218181</v>
      </c>
      <c r="H937" s="1">
        <v>808758.80811672634</v>
      </c>
      <c r="I937" s="1" t="s">
        <v>20</v>
      </c>
    </row>
    <row r="938" spans="1:9" x14ac:dyDescent="0.35">
      <c r="A938" s="1" t="s">
        <v>360</v>
      </c>
      <c r="B938" s="1" t="s">
        <v>354</v>
      </c>
      <c r="C938" s="1" t="s">
        <v>49</v>
      </c>
      <c r="D938" s="1" t="s">
        <v>276</v>
      </c>
      <c r="E938" s="1">
        <v>0</v>
      </c>
      <c r="F938" s="1">
        <v>0</v>
      </c>
      <c r="G938" s="1">
        <v>0</v>
      </c>
      <c r="H938" s="1">
        <v>0</v>
      </c>
      <c r="I938" s="1" t="s">
        <v>20</v>
      </c>
    </row>
    <row r="939" spans="1:9" x14ac:dyDescent="0.35">
      <c r="A939" s="1" t="s">
        <v>360</v>
      </c>
      <c r="B939" s="1" t="s">
        <v>354</v>
      </c>
      <c r="C939" s="1" t="s">
        <v>49</v>
      </c>
      <c r="D939" s="1" t="s">
        <v>277</v>
      </c>
      <c r="E939" s="1">
        <v>0</v>
      </c>
      <c r="F939" s="1">
        <v>0</v>
      </c>
      <c r="G939" s="1">
        <v>0</v>
      </c>
      <c r="H939" s="1">
        <v>0</v>
      </c>
      <c r="I939" s="1" t="s">
        <v>20</v>
      </c>
    </row>
    <row r="940" spans="1:9" x14ac:dyDescent="0.35">
      <c r="A940" s="1" t="s">
        <v>360</v>
      </c>
      <c r="B940" s="1" t="s">
        <v>354</v>
      </c>
      <c r="C940" s="1" t="s">
        <v>49</v>
      </c>
      <c r="D940" s="1" t="s">
        <v>278</v>
      </c>
      <c r="E940" s="1">
        <v>0</v>
      </c>
      <c r="F940" s="1">
        <v>0</v>
      </c>
      <c r="G940" s="1">
        <v>0</v>
      </c>
      <c r="H940" s="1">
        <v>0</v>
      </c>
      <c r="I940" s="1" t="s">
        <v>20</v>
      </c>
    </row>
    <row r="941" spans="1:9" x14ac:dyDescent="0.35">
      <c r="A941" s="1" t="s">
        <v>360</v>
      </c>
      <c r="B941" s="1" t="s">
        <v>354</v>
      </c>
      <c r="C941" s="1" t="s">
        <v>49</v>
      </c>
      <c r="D941" s="1" t="s">
        <v>279</v>
      </c>
      <c r="E941" s="1">
        <v>80.631460024522298</v>
      </c>
      <c r="F941" s="1">
        <v>3.2812833373287192E-5</v>
      </c>
      <c r="G941" s="1">
        <v>6.5954586519764409E-5</v>
      </c>
      <c r="H941" s="1">
        <v>6.7393148043000056E-5</v>
      </c>
      <c r="I941" s="1" t="s">
        <v>20</v>
      </c>
    </row>
    <row r="942" spans="1:9" x14ac:dyDescent="0.35">
      <c r="A942" s="1" t="s">
        <v>360</v>
      </c>
      <c r="B942" s="1" t="s">
        <v>354</v>
      </c>
      <c r="C942" s="1" t="s">
        <v>23</v>
      </c>
      <c r="D942" s="1" t="s">
        <v>275</v>
      </c>
      <c r="E942" s="1">
        <v>104951.6211239853</v>
      </c>
      <c r="F942" s="1">
        <v>157870.58906180141</v>
      </c>
      <c r="G942" s="1">
        <v>216804.37162679929</v>
      </c>
      <c r="H942" s="1">
        <v>279235.96589491202</v>
      </c>
      <c r="I942" s="1" t="s">
        <v>20</v>
      </c>
    </row>
    <row r="943" spans="1:9" x14ac:dyDescent="0.35">
      <c r="A943" s="1" t="s">
        <v>360</v>
      </c>
      <c r="B943" s="1" t="s">
        <v>354</v>
      </c>
      <c r="C943" s="1" t="s">
        <v>23</v>
      </c>
      <c r="D943" s="1" t="s">
        <v>276</v>
      </c>
      <c r="E943" s="1">
        <v>0</v>
      </c>
      <c r="F943" s="1">
        <v>24082.799999999999</v>
      </c>
      <c r="G943" s="1">
        <v>367900</v>
      </c>
      <c r="H943" s="1">
        <v>470541</v>
      </c>
      <c r="I943" s="1" t="s">
        <v>20</v>
      </c>
    </row>
    <row r="944" spans="1:9" x14ac:dyDescent="0.35">
      <c r="A944" s="1" t="s">
        <v>360</v>
      </c>
      <c r="B944" s="1" t="s">
        <v>354</v>
      </c>
      <c r="C944" s="1" t="s">
        <v>23</v>
      </c>
      <c r="D944" s="1" t="s">
        <v>277</v>
      </c>
      <c r="E944" s="1">
        <v>0</v>
      </c>
      <c r="F944" s="1">
        <v>0</v>
      </c>
      <c r="G944" s="1">
        <v>0</v>
      </c>
      <c r="H944" s="1">
        <v>0</v>
      </c>
      <c r="I944" s="1" t="s">
        <v>20</v>
      </c>
    </row>
    <row r="945" spans="1:9" x14ac:dyDescent="0.35">
      <c r="A945" s="1" t="s">
        <v>360</v>
      </c>
      <c r="B945" s="1" t="s">
        <v>354</v>
      </c>
      <c r="C945" s="1" t="s">
        <v>23</v>
      </c>
      <c r="D945" s="1" t="s">
        <v>278</v>
      </c>
      <c r="E945" s="1">
        <v>0</v>
      </c>
      <c r="F945" s="1">
        <v>0</v>
      </c>
      <c r="G945" s="1">
        <v>0</v>
      </c>
      <c r="H945" s="1">
        <v>0</v>
      </c>
      <c r="I945" s="1" t="s">
        <v>20</v>
      </c>
    </row>
    <row r="946" spans="1:9" x14ac:dyDescent="0.35">
      <c r="A946" s="1" t="s">
        <v>360</v>
      </c>
      <c r="B946" s="1" t="s">
        <v>354</v>
      </c>
      <c r="C946" s="1" t="s">
        <v>23</v>
      </c>
      <c r="D946" s="1" t="s">
        <v>279</v>
      </c>
      <c r="E946" s="1">
        <v>48.378876014713377</v>
      </c>
      <c r="F946" s="1">
        <v>9.5510659571778168E-6</v>
      </c>
      <c r="G946" s="1">
        <v>1.889977453125505E-5</v>
      </c>
      <c r="H946" s="1">
        <v>1.932205619616442E-5</v>
      </c>
      <c r="I946" s="1" t="s">
        <v>20</v>
      </c>
    </row>
    <row r="947" spans="1:9" x14ac:dyDescent="0.35">
      <c r="A947" s="1" t="s">
        <v>360</v>
      </c>
      <c r="B947" s="1" t="s">
        <v>354</v>
      </c>
      <c r="C947" s="1" t="s">
        <v>50</v>
      </c>
      <c r="D947" s="1" t="s">
        <v>275</v>
      </c>
      <c r="E947" s="1">
        <v>5718.930781582003</v>
      </c>
      <c r="F947" s="1">
        <v>8602.5443115874332</v>
      </c>
      <c r="G947" s="1">
        <v>11813.911792875449</v>
      </c>
      <c r="H947" s="1">
        <v>15215.878931442599</v>
      </c>
      <c r="I947" s="1" t="s">
        <v>20</v>
      </c>
    </row>
    <row r="948" spans="1:9" x14ac:dyDescent="0.35">
      <c r="A948" s="1" t="s">
        <v>360</v>
      </c>
      <c r="B948" s="1" t="s">
        <v>354</v>
      </c>
      <c r="C948" s="1" t="s">
        <v>50</v>
      </c>
      <c r="D948" s="1" t="s">
        <v>276</v>
      </c>
      <c r="E948" s="1">
        <v>0</v>
      </c>
      <c r="F948" s="1">
        <v>0</v>
      </c>
      <c r="G948" s="1">
        <v>0</v>
      </c>
      <c r="H948" s="1">
        <v>0</v>
      </c>
      <c r="I948" s="1" t="s">
        <v>20</v>
      </c>
    </row>
    <row r="949" spans="1:9" x14ac:dyDescent="0.35">
      <c r="A949" s="1" t="s">
        <v>360</v>
      </c>
      <c r="B949" s="1" t="s">
        <v>354</v>
      </c>
      <c r="C949" s="1" t="s">
        <v>50</v>
      </c>
      <c r="D949" s="1" t="s">
        <v>277</v>
      </c>
      <c r="E949" s="1">
        <v>0</v>
      </c>
      <c r="F949" s="1">
        <v>0</v>
      </c>
      <c r="G949" s="1">
        <v>0</v>
      </c>
      <c r="H949" s="1">
        <v>0</v>
      </c>
      <c r="I949" s="1" t="s">
        <v>20</v>
      </c>
    </row>
    <row r="950" spans="1:9" x14ac:dyDescent="0.35">
      <c r="A950" s="1" t="s">
        <v>360</v>
      </c>
      <c r="B950" s="1" t="s">
        <v>354</v>
      </c>
      <c r="C950" s="1" t="s">
        <v>50</v>
      </c>
      <c r="D950" s="1" t="s">
        <v>278</v>
      </c>
      <c r="E950" s="1">
        <v>0</v>
      </c>
      <c r="F950" s="1">
        <v>0</v>
      </c>
      <c r="G950" s="1">
        <v>0</v>
      </c>
      <c r="H950" s="1">
        <v>0</v>
      </c>
      <c r="I950" s="1" t="s">
        <v>20</v>
      </c>
    </row>
    <row r="951" spans="1:9" x14ac:dyDescent="0.35">
      <c r="A951" s="1" t="s">
        <v>360</v>
      </c>
      <c r="B951" s="1" t="s">
        <v>354</v>
      </c>
      <c r="C951" s="1" t="s">
        <v>50</v>
      </c>
      <c r="D951" s="1" t="s">
        <v>279</v>
      </c>
      <c r="E951" s="1">
        <v>16.12629200490446</v>
      </c>
      <c r="F951" s="1">
        <v>6.5625666746574404E-6</v>
      </c>
      <c r="G951" s="1">
        <v>1.319091730395288E-5</v>
      </c>
      <c r="H951" s="1">
        <v>1.3478629608600009E-5</v>
      </c>
      <c r="I951" s="1" t="s">
        <v>20</v>
      </c>
    </row>
    <row r="952" spans="1:9" x14ac:dyDescent="0.35">
      <c r="A952" s="1" t="s">
        <v>360</v>
      </c>
      <c r="B952" s="1" t="s">
        <v>354</v>
      </c>
      <c r="C952" s="1" t="s">
        <v>1</v>
      </c>
      <c r="D952" s="1" t="s">
        <v>275</v>
      </c>
      <c r="E952" s="1">
        <v>11489015.80475954</v>
      </c>
      <c r="F952" s="1">
        <v>20370000</v>
      </c>
      <c r="G952" s="1">
        <v>23990000</v>
      </c>
      <c r="H952" s="1">
        <v>27790000</v>
      </c>
      <c r="I952" s="1" t="s">
        <v>20</v>
      </c>
    </row>
    <row r="953" spans="1:9" x14ac:dyDescent="0.35">
      <c r="A953" s="1" t="s">
        <v>360</v>
      </c>
      <c r="B953" s="1" t="s">
        <v>354</v>
      </c>
      <c r="C953" s="1" t="s">
        <v>1</v>
      </c>
      <c r="D953" s="1" t="s">
        <v>276</v>
      </c>
      <c r="E953" s="1">
        <v>0</v>
      </c>
      <c r="F953" s="1">
        <v>0</v>
      </c>
      <c r="G953" s="1">
        <v>0</v>
      </c>
      <c r="H953" s="1">
        <v>0</v>
      </c>
      <c r="I953" s="1" t="s">
        <v>20</v>
      </c>
    </row>
    <row r="954" spans="1:9" x14ac:dyDescent="0.35">
      <c r="A954" s="1" t="s">
        <v>360</v>
      </c>
      <c r="B954" s="1" t="s">
        <v>354</v>
      </c>
      <c r="C954" s="1" t="s">
        <v>1</v>
      </c>
      <c r="D954" s="1" t="s">
        <v>277</v>
      </c>
      <c r="E954" s="1">
        <v>0</v>
      </c>
      <c r="F954" s="1">
        <v>0</v>
      </c>
      <c r="G954" s="1">
        <v>0</v>
      </c>
      <c r="H954" s="1">
        <v>0</v>
      </c>
      <c r="I954" s="1" t="s">
        <v>20</v>
      </c>
    </row>
    <row r="955" spans="1:9" x14ac:dyDescent="0.35">
      <c r="A955" s="1" t="s">
        <v>360</v>
      </c>
      <c r="B955" s="1" t="s">
        <v>354</v>
      </c>
      <c r="C955" s="1" t="s">
        <v>1</v>
      </c>
      <c r="D955" s="1" t="s">
        <v>278</v>
      </c>
      <c r="E955" s="1">
        <v>27249.219961956482</v>
      </c>
      <c r="F955" s="1">
        <v>9006.6011640296165</v>
      </c>
      <c r="G955" s="1">
        <v>3656.7972488681589</v>
      </c>
      <c r="H955" s="1">
        <v>2529.7167993438279</v>
      </c>
      <c r="I955" s="1" t="s">
        <v>20</v>
      </c>
    </row>
    <row r="956" spans="1:9" x14ac:dyDescent="0.35">
      <c r="A956" s="1" t="s">
        <v>360</v>
      </c>
      <c r="B956" s="1" t="s">
        <v>354</v>
      </c>
      <c r="C956" s="1" t="s">
        <v>1</v>
      </c>
      <c r="D956" s="1" t="s">
        <v>279</v>
      </c>
      <c r="E956" s="1">
        <v>191927.7801666439</v>
      </c>
      <c r="F956" s="1">
        <v>623560.28688596457</v>
      </c>
      <c r="G956" s="1">
        <v>1178485.92780025</v>
      </c>
      <c r="H956" s="1">
        <v>1298087.029948733</v>
      </c>
      <c r="I956" s="1" t="s">
        <v>20</v>
      </c>
    </row>
    <row r="957" spans="1:9" x14ac:dyDescent="0.35">
      <c r="A957" s="1" t="s">
        <v>360</v>
      </c>
      <c r="B957" s="1" t="s">
        <v>354</v>
      </c>
      <c r="C957" s="1" t="s">
        <v>51</v>
      </c>
      <c r="D957" s="1" t="s">
        <v>275</v>
      </c>
      <c r="E957" s="1">
        <v>568571.21681588271</v>
      </c>
      <c r="F957" s="1">
        <v>855257.61261247459</v>
      </c>
      <c r="G957" s="1">
        <v>1174529.026485716</v>
      </c>
      <c r="H957" s="1">
        <v>1512749.695596124</v>
      </c>
      <c r="I957" s="1" t="s">
        <v>20</v>
      </c>
    </row>
    <row r="958" spans="1:9" x14ac:dyDescent="0.35">
      <c r="A958" s="1" t="s">
        <v>360</v>
      </c>
      <c r="B958" s="1" t="s">
        <v>354</v>
      </c>
      <c r="C958" s="1" t="s">
        <v>51</v>
      </c>
      <c r="D958" s="1" t="s">
        <v>276</v>
      </c>
      <c r="E958" s="1">
        <v>0</v>
      </c>
      <c r="F958" s="1">
        <v>0</v>
      </c>
      <c r="G958" s="1">
        <v>0</v>
      </c>
      <c r="H958" s="1">
        <v>0</v>
      </c>
      <c r="I958" s="1" t="s">
        <v>20</v>
      </c>
    </row>
    <row r="959" spans="1:9" x14ac:dyDescent="0.35">
      <c r="A959" s="1" t="s">
        <v>360</v>
      </c>
      <c r="B959" s="1" t="s">
        <v>354</v>
      </c>
      <c r="C959" s="1" t="s">
        <v>51</v>
      </c>
      <c r="D959" s="1" t="s">
        <v>277</v>
      </c>
      <c r="E959" s="1">
        <v>0</v>
      </c>
      <c r="F959" s="1">
        <v>0</v>
      </c>
      <c r="G959" s="1">
        <v>0</v>
      </c>
      <c r="H959" s="1">
        <v>0</v>
      </c>
      <c r="I959" s="1" t="s">
        <v>20</v>
      </c>
    </row>
    <row r="960" spans="1:9" x14ac:dyDescent="0.35">
      <c r="A960" s="1" t="s">
        <v>360</v>
      </c>
      <c r="B960" s="1" t="s">
        <v>354</v>
      </c>
      <c r="C960" s="1" t="s">
        <v>51</v>
      </c>
      <c r="D960" s="1" t="s">
        <v>278</v>
      </c>
      <c r="E960" s="1">
        <v>0</v>
      </c>
      <c r="F960" s="1">
        <v>0</v>
      </c>
      <c r="G960" s="1">
        <v>0</v>
      </c>
      <c r="H960" s="1">
        <v>0</v>
      </c>
      <c r="I960" s="1" t="s">
        <v>20</v>
      </c>
    </row>
    <row r="961" spans="1:9" x14ac:dyDescent="0.35">
      <c r="A961" s="1" t="s">
        <v>360</v>
      </c>
      <c r="B961" s="1" t="s">
        <v>354</v>
      </c>
      <c r="C961" s="1" t="s">
        <v>51</v>
      </c>
      <c r="D961" s="1" t="s">
        <v>279</v>
      </c>
      <c r="E961" s="1">
        <v>499.91505215203819</v>
      </c>
      <c r="F961" s="1">
        <v>2.0343956691438059E-4</v>
      </c>
      <c r="G961" s="1">
        <v>4.0891843642253941E-4</v>
      </c>
      <c r="H961" s="1">
        <v>4.178375178666003E-4</v>
      </c>
      <c r="I961" s="1" t="s">
        <v>20</v>
      </c>
    </row>
    <row r="962" spans="1:9" x14ac:dyDescent="0.35">
      <c r="A962" s="1" t="s">
        <v>359</v>
      </c>
      <c r="B962" s="1" t="s">
        <v>356</v>
      </c>
      <c r="C962" s="1" t="s">
        <v>124</v>
      </c>
      <c r="D962" s="1" t="s">
        <v>275</v>
      </c>
      <c r="E962" s="1">
        <v>42777277.909325004</v>
      </c>
      <c r="F962" s="1">
        <v>82680179</v>
      </c>
      <c r="G962" s="1">
        <v>86405570.000000015</v>
      </c>
      <c r="H962" s="1">
        <v>88471761.000000015</v>
      </c>
      <c r="I962" s="1" t="s">
        <v>20</v>
      </c>
    </row>
    <row r="963" spans="1:9" x14ac:dyDescent="0.35">
      <c r="A963" s="1" t="s">
        <v>359</v>
      </c>
      <c r="B963" s="1" t="s">
        <v>356</v>
      </c>
      <c r="C963" s="1" t="s">
        <v>124</v>
      </c>
      <c r="D963" s="1" t="s">
        <v>276</v>
      </c>
      <c r="E963" s="1">
        <v>0</v>
      </c>
      <c r="F963" s="1">
        <v>0</v>
      </c>
      <c r="G963" s="1">
        <v>0</v>
      </c>
      <c r="H963" s="1">
        <v>0</v>
      </c>
      <c r="I963" s="1" t="s">
        <v>20</v>
      </c>
    </row>
    <row r="964" spans="1:9" x14ac:dyDescent="0.35">
      <c r="A964" s="1" t="s">
        <v>359</v>
      </c>
      <c r="B964" s="1" t="s">
        <v>356</v>
      </c>
      <c r="C964" s="1" t="s">
        <v>124</v>
      </c>
      <c r="D964" s="1" t="s">
        <v>277</v>
      </c>
      <c r="E964" s="1">
        <v>9108000</v>
      </c>
      <c r="F964" s="1">
        <v>12045150</v>
      </c>
      <c r="G964" s="1">
        <v>14398600</v>
      </c>
      <c r="H964" s="1">
        <v>14609200</v>
      </c>
      <c r="I964" s="1" t="s">
        <v>20</v>
      </c>
    </row>
    <row r="965" spans="1:9" x14ac:dyDescent="0.35">
      <c r="A965" s="1" t="s">
        <v>359</v>
      </c>
      <c r="B965" s="1" t="s">
        <v>356</v>
      </c>
      <c r="C965" s="1" t="s">
        <v>124</v>
      </c>
      <c r="D965" s="1" t="s">
        <v>278</v>
      </c>
      <c r="E965" s="1">
        <v>6396595.7184605589</v>
      </c>
      <c r="F965" s="1">
        <v>7590831.4806700926</v>
      </c>
      <c r="G965" s="1">
        <v>8353750.1898954483</v>
      </c>
      <c r="H965" s="1">
        <v>7227419.942806175</v>
      </c>
      <c r="I965" s="1" t="s">
        <v>20</v>
      </c>
    </row>
    <row r="966" spans="1:9" x14ac:dyDescent="0.35">
      <c r="A966" s="1" t="s">
        <v>359</v>
      </c>
      <c r="B966" s="1" t="s">
        <v>356</v>
      </c>
      <c r="C966" s="1" t="s">
        <v>124</v>
      </c>
      <c r="D966" s="1" t="s">
        <v>279</v>
      </c>
      <c r="E966" s="1">
        <v>837958.52911451145</v>
      </c>
      <c r="F966" s="1">
        <v>1390717.965040548</v>
      </c>
      <c r="G966" s="1">
        <v>3620487.777563646</v>
      </c>
      <c r="H966" s="1">
        <v>7169180.4273803774</v>
      </c>
      <c r="I966" s="1" t="s">
        <v>20</v>
      </c>
    </row>
    <row r="967" spans="1:9" x14ac:dyDescent="0.35">
      <c r="A967" s="1" t="s">
        <v>359</v>
      </c>
      <c r="B967" s="1" t="s">
        <v>356</v>
      </c>
      <c r="C967" s="1" t="s">
        <v>27</v>
      </c>
      <c r="D967" s="1" t="s">
        <v>275</v>
      </c>
      <c r="E967" s="1">
        <v>3461702.4856334999</v>
      </c>
      <c r="F967" s="1">
        <v>5896633.168666169</v>
      </c>
      <c r="G967" s="1">
        <v>9608893.2606183607</v>
      </c>
      <c r="H967" s="1">
        <v>14114907.88448794</v>
      </c>
      <c r="I967" s="1" t="s">
        <v>20</v>
      </c>
    </row>
    <row r="968" spans="1:9" x14ac:dyDescent="0.35">
      <c r="A968" s="1" t="s">
        <v>359</v>
      </c>
      <c r="B968" s="1" t="s">
        <v>356</v>
      </c>
      <c r="C968" s="1" t="s">
        <v>27</v>
      </c>
      <c r="D968" s="1" t="s">
        <v>276</v>
      </c>
      <c r="E968" s="1">
        <v>0</v>
      </c>
      <c r="F968" s="1">
        <v>0</v>
      </c>
      <c r="G968" s="1">
        <v>0</v>
      </c>
      <c r="H968" s="1">
        <v>0</v>
      </c>
      <c r="I968" s="1" t="s">
        <v>20</v>
      </c>
    </row>
    <row r="969" spans="1:9" x14ac:dyDescent="0.35">
      <c r="A969" s="1" t="s">
        <v>359</v>
      </c>
      <c r="B969" s="1" t="s">
        <v>356</v>
      </c>
      <c r="C969" s="1" t="s">
        <v>27</v>
      </c>
      <c r="D969" s="1" t="s">
        <v>277</v>
      </c>
      <c r="E969" s="1">
        <v>0</v>
      </c>
      <c r="F969" s="1">
        <v>0</v>
      </c>
      <c r="G969" s="1">
        <v>0</v>
      </c>
      <c r="H969" s="1">
        <v>0</v>
      </c>
      <c r="I969" s="1" t="s">
        <v>20</v>
      </c>
    </row>
    <row r="970" spans="1:9" x14ac:dyDescent="0.35">
      <c r="A970" s="1" t="s">
        <v>359</v>
      </c>
      <c r="B970" s="1" t="s">
        <v>356</v>
      </c>
      <c r="C970" s="1" t="s">
        <v>27</v>
      </c>
      <c r="D970" s="1" t="s">
        <v>278</v>
      </c>
      <c r="E970" s="1">
        <v>0</v>
      </c>
      <c r="F970" s="1">
        <v>0</v>
      </c>
      <c r="G970" s="1">
        <v>0</v>
      </c>
      <c r="H970" s="1">
        <v>0</v>
      </c>
      <c r="I970" s="1" t="s">
        <v>20</v>
      </c>
    </row>
    <row r="971" spans="1:9" x14ac:dyDescent="0.35">
      <c r="A971" s="1" t="s">
        <v>359</v>
      </c>
      <c r="B971" s="1" t="s">
        <v>356</v>
      </c>
      <c r="C971" s="1" t="s">
        <v>27</v>
      </c>
      <c r="D971" s="1" t="s">
        <v>279</v>
      </c>
      <c r="E971" s="1">
        <v>49.702366500126267</v>
      </c>
      <c r="F971" s="1">
        <v>71.701462850893691</v>
      </c>
      <c r="G971" s="1">
        <v>210.7007096237528</v>
      </c>
      <c r="H971" s="1">
        <v>530.60295674101314</v>
      </c>
      <c r="I971" s="1" t="s">
        <v>20</v>
      </c>
    </row>
    <row r="972" spans="1:9" x14ac:dyDescent="0.35">
      <c r="A972" s="1" t="s">
        <v>359</v>
      </c>
      <c r="B972" s="1" t="s">
        <v>356</v>
      </c>
      <c r="C972" s="1" t="s">
        <v>29</v>
      </c>
      <c r="D972" s="1" t="s">
        <v>275</v>
      </c>
      <c r="E972" s="1">
        <v>2620.6331824869139</v>
      </c>
      <c r="F972" s="1">
        <v>4463.9632120007564</v>
      </c>
      <c r="G972" s="1">
        <v>7274.2775065902588</v>
      </c>
      <c r="H972" s="1">
        <v>10685.49250646132</v>
      </c>
      <c r="I972" s="1" t="s">
        <v>20</v>
      </c>
    </row>
    <row r="973" spans="1:9" x14ac:dyDescent="0.35">
      <c r="A973" s="1" t="s">
        <v>359</v>
      </c>
      <c r="B973" s="1" t="s">
        <v>356</v>
      </c>
      <c r="C973" s="1" t="s">
        <v>29</v>
      </c>
      <c r="D973" s="1" t="s">
        <v>276</v>
      </c>
      <c r="E973" s="1">
        <v>0</v>
      </c>
      <c r="F973" s="1">
        <v>0</v>
      </c>
      <c r="G973" s="1">
        <v>0</v>
      </c>
      <c r="H973" s="1">
        <v>0</v>
      </c>
      <c r="I973" s="1" t="s">
        <v>20</v>
      </c>
    </row>
    <row r="974" spans="1:9" x14ac:dyDescent="0.35">
      <c r="A974" s="1" t="s">
        <v>359</v>
      </c>
      <c r="B974" s="1" t="s">
        <v>356</v>
      </c>
      <c r="C974" s="1" t="s">
        <v>29</v>
      </c>
      <c r="D974" s="1" t="s">
        <v>277</v>
      </c>
      <c r="E974" s="1">
        <v>0</v>
      </c>
      <c r="F974" s="1">
        <v>0</v>
      </c>
      <c r="G974" s="1">
        <v>0</v>
      </c>
      <c r="H974" s="1">
        <v>0</v>
      </c>
      <c r="I974" s="1" t="s">
        <v>20</v>
      </c>
    </row>
    <row r="975" spans="1:9" x14ac:dyDescent="0.35">
      <c r="A975" s="1" t="s">
        <v>359</v>
      </c>
      <c r="B975" s="1" t="s">
        <v>356</v>
      </c>
      <c r="C975" s="1" t="s">
        <v>29</v>
      </c>
      <c r="D975" s="1" t="s">
        <v>278</v>
      </c>
      <c r="E975" s="1">
        <v>0</v>
      </c>
      <c r="F975" s="1">
        <v>0</v>
      </c>
      <c r="G975" s="1">
        <v>0</v>
      </c>
      <c r="H975" s="1">
        <v>0</v>
      </c>
      <c r="I975" s="1" t="s">
        <v>20</v>
      </c>
    </row>
    <row r="976" spans="1:9" x14ac:dyDescent="0.35">
      <c r="A976" s="1" t="s">
        <v>359</v>
      </c>
      <c r="B976" s="1" t="s">
        <v>356</v>
      </c>
      <c r="C976" s="1" t="s">
        <v>29</v>
      </c>
      <c r="D976" s="1" t="s">
        <v>279</v>
      </c>
      <c r="E976" s="1">
        <v>52.918320000000008</v>
      </c>
      <c r="F976" s="1">
        <v>27.807703333333329</v>
      </c>
      <c r="G976" s="1">
        <v>110.8499641666666</v>
      </c>
      <c r="H976" s="1">
        <v>552.22947166666677</v>
      </c>
      <c r="I976" s="1" t="s">
        <v>20</v>
      </c>
    </row>
    <row r="977" spans="1:9" x14ac:dyDescent="0.35">
      <c r="A977" s="1" t="s">
        <v>359</v>
      </c>
      <c r="B977" s="1" t="s">
        <v>356</v>
      </c>
      <c r="C977" s="1" t="s">
        <v>30</v>
      </c>
      <c r="D977" s="1" t="s">
        <v>275</v>
      </c>
      <c r="E977" s="1">
        <v>32847615.705632631</v>
      </c>
      <c r="F977" s="1">
        <v>55952335.905604944</v>
      </c>
      <c r="G977" s="1">
        <v>91177458.054565951</v>
      </c>
      <c r="H977" s="1">
        <v>133934407.0827093</v>
      </c>
      <c r="I977" s="1" t="s">
        <v>20</v>
      </c>
    </row>
    <row r="978" spans="1:9" x14ac:dyDescent="0.35">
      <c r="A978" s="1" t="s">
        <v>359</v>
      </c>
      <c r="B978" s="1" t="s">
        <v>356</v>
      </c>
      <c r="C978" s="1" t="s">
        <v>30</v>
      </c>
      <c r="D978" s="1" t="s">
        <v>276</v>
      </c>
      <c r="E978" s="1">
        <v>0</v>
      </c>
      <c r="F978" s="1">
        <v>0</v>
      </c>
      <c r="G978" s="1">
        <v>0</v>
      </c>
      <c r="H978" s="1">
        <v>0</v>
      </c>
      <c r="I978" s="1" t="s">
        <v>20</v>
      </c>
    </row>
    <row r="979" spans="1:9" x14ac:dyDescent="0.35">
      <c r="A979" s="1" t="s">
        <v>359</v>
      </c>
      <c r="B979" s="1" t="s">
        <v>356</v>
      </c>
      <c r="C979" s="1" t="s">
        <v>30</v>
      </c>
      <c r="D979" s="1" t="s">
        <v>277</v>
      </c>
      <c r="E979" s="1">
        <v>0</v>
      </c>
      <c r="F979" s="1">
        <v>0</v>
      </c>
      <c r="G979" s="1">
        <v>0</v>
      </c>
      <c r="H979" s="1">
        <v>0</v>
      </c>
      <c r="I979" s="1" t="s">
        <v>20</v>
      </c>
    </row>
    <row r="980" spans="1:9" x14ac:dyDescent="0.35">
      <c r="A980" s="1" t="s">
        <v>359</v>
      </c>
      <c r="B980" s="1" t="s">
        <v>356</v>
      </c>
      <c r="C980" s="1" t="s">
        <v>30</v>
      </c>
      <c r="D980" s="1" t="s">
        <v>278</v>
      </c>
      <c r="E980" s="1">
        <v>24916.315051588361</v>
      </c>
      <c r="F980" s="1">
        <v>65334.074462236676</v>
      </c>
      <c r="G980" s="1">
        <v>171534.8904963313</v>
      </c>
      <c r="H980" s="1">
        <v>302872.07142567227</v>
      </c>
      <c r="I980" s="1" t="s">
        <v>20</v>
      </c>
    </row>
    <row r="981" spans="1:9" x14ac:dyDescent="0.35">
      <c r="A981" s="1" t="s">
        <v>359</v>
      </c>
      <c r="B981" s="1" t="s">
        <v>356</v>
      </c>
      <c r="C981" s="1" t="s">
        <v>30</v>
      </c>
      <c r="D981" s="1" t="s">
        <v>279</v>
      </c>
      <c r="E981" s="1">
        <v>138098.32236317659</v>
      </c>
      <c r="F981" s="1">
        <v>176527.2780868352</v>
      </c>
      <c r="G981" s="1">
        <v>432339.29480218701</v>
      </c>
      <c r="H981" s="1">
        <v>1205219.053890788</v>
      </c>
      <c r="I981" s="1" t="s">
        <v>20</v>
      </c>
    </row>
    <row r="982" spans="1:9" x14ac:dyDescent="0.35">
      <c r="A982" s="1" t="s">
        <v>359</v>
      </c>
      <c r="B982" s="1" t="s">
        <v>356</v>
      </c>
      <c r="C982" s="1" t="s">
        <v>4</v>
      </c>
      <c r="D982" s="1" t="s">
        <v>275</v>
      </c>
      <c r="E982" s="1">
        <v>127979.9765351267</v>
      </c>
      <c r="F982" s="1">
        <v>168600</v>
      </c>
      <c r="G982" s="1">
        <v>197500</v>
      </c>
      <c r="H982" s="1">
        <v>222400</v>
      </c>
      <c r="I982" s="1" t="s">
        <v>20</v>
      </c>
    </row>
    <row r="983" spans="1:9" x14ac:dyDescent="0.35">
      <c r="A983" s="1" t="s">
        <v>359</v>
      </c>
      <c r="B983" s="1" t="s">
        <v>356</v>
      </c>
      <c r="C983" s="1" t="s">
        <v>4</v>
      </c>
      <c r="D983" s="1" t="s">
        <v>276</v>
      </c>
      <c r="E983" s="1">
        <v>4086.6600000000012</v>
      </c>
      <c r="F983" s="1">
        <v>5454.65</v>
      </c>
      <c r="G983" s="1">
        <v>4745.4299999999994</v>
      </c>
      <c r="H983" s="1">
        <v>0</v>
      </c>
      <c r="I983" s="1" t="s">
        <v>20</v>
      </c>
    </row>
    <row r="984" spans="1:9" x14ac:dyDescent="0.35">
      <c r="A984" s="1" t="s">
        <v>359</v>
      </c>
      <c r="B984" s="1" t="s">
        <v>356</v>
      </c>
      <c r="C984" s="1" t="s">
        <v>4</v>
      </c>
      <c r="D984" s="1" t="s">
        <v>277</v>
      </c>
      <c r="E984" s="1">
        <v>0</v>
      </c>
      <c r="F984" s="1">
        <v>0</v>
      </c>
      <c r="G984" s="1">
        <v>0</v>
      </c>
      <c r="H984" s="1">
        <v>0</v>
      </c>
      <c r="I984" s="1" t="s">
        <v>20</v>
      </c>
    </row>
    <row r="985" spans="1:9" x14ac:dyDescent="0.35">
      <c r="A985" s="1" t="s">
        <v>359</v>
      </c>
      <c r="B985" s="1" t="s">
        <v>356</v>
      </c>
      <c r="C985" s="1" t="s">
        <v>4</v>
      </c>
      <c r="D985" s="1" t="s">
        <v>278</v>
      </c>
      <c r="E985" s="1">
        <v>9824.2849388862287</v>
      </c>
      <c r="F985" s="1">
        <v>13542.15273679577</v>
      </c>
      <c r="G985" s="1">
        <v>17590.54489889949</v>
      </c>
      <c r="H985" s="1">
        <v>7747.2390563122772</v>
      </c>
      <c r="I985" s="1" t="s">
        <v>20</v>
      </c>
    </row>
    <row r="986" spans="1:9" x14ac:dyDescent="0.35">
      <c r="A986" s="1" t="s">
        <v>359</v>
      </c>
      <c r="B986" s="1" t="s">
        <v>356</v>
      </c>
      <c r="C986" s="1" t="s">
        <v>4</v>
      </c>
      <c r="D986" s="1" t="s">
        <v>279</v>
      </c>
      <c r="E986" s="1">
        <v>109.0785259870658</v>
      </c>
      <c r="F986" s="1">
        <v>275.29806369472237</v>
      </c>
      <c r="G986" s="1">
        <v>3434.5258434398279</v>
      </c>
      <c r="H986" s="1">
        <v>20326.784324972181</v>
      </c>
      <c r="I986" s="1" t="s">
        <v>20</v>
      </c>
    </row>
    <row r="987" spans="1:9" x14ac:dyDescent="0.35">
      <c r="A987" s="1" t="s">
        <v>359</v>
      </c>
      <c r="B987" s="1" t="s">
        <v>356</v>
      </c>
      <c r="C987" s="1" t="s">
        <v>0</v>
      </c>
      <c r="D987" s="1" t="s">
        <v>275</v>
      </c>
      <c r="E987" s="1">
        <v>16465251.781667911</v>
      </c>
      <c r="F987" s="1">
        <v>20341000</v>
      </c>
      <c r="G987" s="1">
        <v>21997000</v>
      </c>
      <c r="H987" s="1">
        <v>24671000</v>
      </c>
      <c r="I987" s="1" t="s">
        <v>20</v>
      </c>
    </row>
    <row r="988" spans="1:9" x14ac:dyDescent="0.35">
      <c r="A988" s="1" t="s">
        <v>359</v>
      </c>
      <c r="B988" s="1" t="s">
        <v>356</v>
      </c>
      <c r="C988" s="1" t="s">
        <v>0</v>
      </c>
      <c r="D988" s="1" t="s">
        <v>276</v>
      </c>
      <c r="E988" s="1">
        <v>2449.900000000001</v>
      </c>
      <c r="F988" s="1">
        <v>82727.900000000009</v>
      </c>
      <c r="G988" s="1">
        <v>225253</v>
      </c>
      <c r="H988" s="1">
        <v>219724</v>
      </c>
      <c r="I988" s="1" t="s">
        <v>20</v>
      </c>
    </row>
    <row r="989" spans="1:9" x14ac:dyDescent="0.35">
      <c r="A989" s="1" t="s">
        <v>359</v>
      </c>
      <c r="B989" s="1" t="s">
        <v>356</v>
      </c>
      <c r="C989" s="1" t="s">
        <v>0</v>
      </c>
      <c r="D989" s="1" t="s">
        <v>277</v>
      </c>
      <c r="E989" s="1">
        <v>3784309.9999999991</v>
      </c>
      <c r="F989" s="1">
        <v>5019257</v>
      </c>
      <c r="G989" s="1">
        <v>6532185</v>
      </c>
      <c r="H989" s="1">
        <v>6967891</v>
      </c>
      <c r="I989" s="1" t="s">
        <v>20</v>
      </c>
    </row>
    <row r="990" spans="1:9" x14ac:dyDescent="0.35">
      <c r="A990" s="1" t="s">
        <v>359</v>
      </c>
      <c r="B990" s="1" t="s">
        <v>356</v>
      </c>
      <c r="C990" s="1" t="s">
        <v>0</v>
      </c>
      <c r="D990" s="1" t="s">
        <v>278</v>
      </c>
      <c r="E990" s="1">
        <v>64926.950180576503</v>
      </c>
      <c r="F990" s="1">
        <v>185832.1238880975</v>
      </c>
      <c r="G990" s="1">
        <v>506888.17541606567</v>
      </c>
      <c r="H990" s="1">
        <v>911304.14290027763</v>
      </c>
      <c r="I990" s="1" t="s">
        <v>20</v>
      </c>
    </row>
    <row r="991" spans="1:9" x14ac:dyDescent="0.35">
      <c r="A991" s="1" t="s">
        <v>359</v>
      </c>
      <c r="B991" s="1" t="s">
        <v>356</v>
      </c>
      <c r="C991" s="1" t="s">
        <v>0</v>
      </c>
      <c r="D991" s="1" t="s">
        <v>279</v>
      </c>
      <c r="E991" s="1">
        <v>283061.3681515159</v>
      </c>
      <c r="F991" s="1">
        <v>189310.66685519929</v>
      </c>
      <c r="G991" s="1">
        <v>700396.72361199232</v>
      </c>
      <c r="H991" s="1">
        <v>1864150.0555590731</v>
      </c>
      <c r="I991" s="1" t="s">
        <v>20</v>
      </c>
    </row>
    <row r="992" spans="1:9" x14ac:dyDescent="0.35">
      <c r="A992" s="1" t="s">
        <v>359</v>
      </c>
      <c r="B992" s="1" t="s">
        <v>356</v>
      </c>
      <c r="C992" s="1" t="s">
        <v>32</v>
      </c>
      <c r="D992" s="1" t="s">
        <v>275</v>
      </c>
      <c r="E992" s="1">
        <v>774.79185425222204</v>
      </c>
      <c r="F992" s="1">
        <v>1319.7735407813191</v>
      </c>
      <c r="G992" s="1">
        <v>2150.6447355321311</v>
      </c>
      <c r="H992" s="1">
        <v>3159.172603020616</v>
      </c>
      <c r="I992" s="1" t="s">
        <v>20</v>
      </c>
    </row>
    <row r="993" spans="1:9" x14ac:dyDescent="0.35">
      <c r="A993" s="1" t="s">
        <v>359</v>
      </c>
      <c r="B993" s="1" t="s">
        <v>356</v>
      </c>
      <c r="C993" s="1" t="s">
        <v>32</v>
      </c>
      <c r="D993" s="1" t="s">
        <v>276</v>
      </c>
      <c r="E993" s="1">
        <v>0</v>
      </c>
      <c r="F993" s="1">
        <v>0</v>
      </c>
      <c r="G993" s="1">
        <v>0</v>
      </c>
      <c r="H993" s="1">
        <v>0</v>
      </c>
      <c r="I993" s="1" t="s">
        <v>20</v>
      </c>
    </row>
    <row r="994" spans="1:9" x14ac:dyDescent="0.35">
      <c r="A994" s="1" t="s">
        <v>359</v>
      </c>
      <c r="B994" s="1" t="s">
        <v>356</v>
      </c>
      <c r="C994" s="1" t="s">
        <v>32</v>
      </c>
      <c r="D994" s="1" t="s">
        <v>277</v>
      </c>
      <c r="E994" s="1">
        <v>0</v>
      </c>
      <c r="F994" s="1">
        <v>0</v>
      </c>
      <c r="G994" s="1">
        <v>0</v>
      </c>
      <c r="H994" s="1">
        <v>0</v>
      </c>
      <c r="I994" s="1" t="s">
        <v>20</v>
      </c>
    </row>
    <row r="995" spans="1:9" x14ac:dyDescent="0.35">
      <c r="A995" s="1" t="s">
        <v>359</v>
      </c>
      <c r="B995" s="1" t="s">
        <v>356</v>
      </c>
      <c r="C995" s="1" t="s">
        <v>32</v>
      </c>
      <c r="D995" s="1" t="s">
        <v>278</v>
      </c>
      <c r="E995" s="1">
        <v>148.33400559180251</v>
      </c>
      <c r="F995" s="1">
        <v>388.84482123824557</v>
      </c>
      <c r="G995" s="1">
        <v>1021.826209714263</v>
      </c>
      <c r="H995" s="1">
        <v>1803.80153154087</v>
      </c>
      <c r="I995" s="1" t="s">
        <v>20</v>
      </c>
    </row>
    <row r="996" spans="1:9" x14ac:dyDescent="0.35">
      <c r="A996" s="1" t="s">
        <v>359</v>
      </c>
      <c r="B996" s="1" t="s">
        <v>356</v>
      </c>
      <c r="C996" s="1" t="s">
        <v>32</v>
      </c>
      <c r="D996" s="1" t="s">
        <v>279</v>
      </c>
      <c r="E996" s="1">
        <v>205.51648155874889</v>
      </c>
      <c r="F996" s="1">
        <v>272.12738410004351</v>
      </c>
      <c r="G996" s="1">
        <v>772.82970012655494</v>
      </c>
      <c r="H996" s="1">
        <v>1883.7382207055921</v>
      </c>
      <c r="I996" s="1" t="s">
        <v>20</v>
      </c>
    </row>
    <row r="997" spans="1:9" x14ac:dyDescent="0.35">
      <c r="A997" s="1" t="s">
        <v>359</v>
      </c>
      <c r="B997" s="1" t="s">
        <v>356</v>
      </c>
      <c r="C997" s="1" t="s">
        <v>33</v>
      </c>
      <c r="D997" s="1" t="s">
        <v>275</v>
      </c>
      <c r="E997" s="1">
        <v>505.71132829999988</v>
      </c>
      <c r="F997" s="1">
        <v>861.42417050559834</v>
      </c>
      <c r="G997" s="1">
        <v>1403.738823450901</v>
      </c>
      <c r="H997" s="1">
        <v>2062.0110609506219</v>
      </c>
      <c r="I997" s="1" t="s">
        <v>20</v>
      </c>
    </row>
    <row r="998" spans="1:9" x14ac:dyDescent="0.35">
      <c r="A998" s="1" t="s">
        <v>359</v>
      </c>
      <c r="B998" s="1" t="s">
        <v>356</v>
      </c>
      <c r="C998" s="1" t="s">
        <v>33</v>
      </c>
      <c r="D998" s="1" t="s">
        <v>276</v>
      </c>
      <c r="E998" s="1">
        <v>0</v>
      </c>
      <c r="F998" s="1">
        <v>0</v>
      </c>
      <c r="G998" s="1">
        <v>0</v>
      </c>
      <c r="H998" s="1">
        <v>0</v>
      </c>
      <c r="I998" s="1" t="s">
        <v>20</v>
      </c>
    </row>
    <row r="999" spans="1:9" x14ac:dyDescent="0.35">
      <c r="A999" s="1" t="s">
        <v>359</v>
      </c>
      <c r="B999" s="1" t="s">
        <v>356</v>
      </c>
      <c r="C999" s="1" t="s">
        <v>33</v>
      </c>
      <c r="D999" s="1" t="s">
        <v>277</v>
      </c>
      <c r="E999" s="1">
        <v>0</v>
      </c>
      <c r="F999" s="1">
        <v>0</v>
      </c>
      <c r="G999" s="1">
        <v>0</v>
      </c>
      <c r="H999" s="1">
        <v>0</v>
      </c>
      <c r="I999" s="1" t="s">
        <v>20</v>
      </c>
    </row>
    <row r="1000" spans="1:9" x14ac:dyDescent="0.35">
      <c r="A1000" s="1" t="s">
        <v>359</v>
      </c>
      <c r="B1000" s="1" t="s">
        <v>356</v>
      </c>
      <c r="C1000" s="1" t="s">
        <v>33</v>
      </c>
      <c r="D1000" s="1" t="s">
        <v>278</v>
      </c>
      <c r="E1000" s="1">
        <v>0</v>
      </c>
      <c r="F1000" s="1">
        <v>0</v>
      </c>
      <c r="G1000" s="1">
        <v>0</v>
      </c>
      <c r="H1000" s="1">
        <v>0</v>
      </c>
      <c r="I1000" s="1" t="s">
        <v>20</v>
      </c>
    </row>
    <row r="1001" spans="1:9" x14ac:dyDescent="0.35">
      <c r="A1001" s="1" t="s">
        <v>359</v>
      </c>
      <c r="B1001" s="1" t="s">
        <v>356</v>
      </c>
      <c r="C1001" s="1" t="s">
        <v>33</v>
      </c>
      <c r="D1001" s="1" t="s">
        <v>279</v>
      </c>
      <c r="E1001" s="1">
        <v>273.53567170000002</v>
      </c>
      <c r="F1001" s="1">
        <v>543.64909390000003</v>
      </c>
      <c r="G1001" s="1">
        <v>7195.4100084999991</v>
      </c>
      <c r="H1001" s="1">
        <v>43028.882377899987</v>
      </c>
      <c r="I1001" s="1" t="s">
        <v>20</v>
      </c>
    </row>
    <row r="1002" spans="1:9" x14ac:dyDescent="0.35">
      <c r="A1002" s="1" t="s">
        <v>359</v>
      </c>
      <c r="B1002" s="1" t="s">
        <v>356</v>
      </c>
      <c r="C1002" s="1" t="s">
        <v>34</v>
      </c>
      <c r="D1002" s="1" t="s">
        <v>275</v>
      </c>
      <c r="E1002" s="1">
        <v>293.14089120000011</v>
      </c>
      <c r="F1002" s="1">
        <v>499.33358204986052</v>
      </c>
      <c r="G1002" s="1">
        <v>813.69197542343579</v>
      </c>
      <c r="H1002" s="1">
        <v>1195.266402481582</v>
      </c>
      <c r="I1002" s="1" t="s">
        <v>20</v>
      </c>
    </row>
    <row r="1003" spans="1:9" x14ac:dyDescent="0.35">
      <c r="A1003" s="1" t="s">
        <v>359</v>
      </c>
      <c r="B1003" s="1" t="s">
        <v>356</v>
      </c>
      <c r="C1003" s="1" t="s">
        <v>34</v>
      </c>
      <c r="D1003" s="1" t="s">
        <v>276</v>
      </c>
      <c r="E1003" s="1">
        <v>0</v>
      </c>
      <c r="F1003" s="1">
        <v>0</v>
      </c>
      <c r="G1003" s="1">
        <v>0</v>
      </c>
      <c r="H1003" s="1">
        <v>0</v>
      </c>
      <c r="I1003" s="1" t="s">
        <v>20</v>
      </c>
    </row>
    <row r="1004" spans="1:9" x14ac:dyDescent="0.35">
      <c r="A1004" s="1" t="s">
        <v>359</v>
      </c>
      <c r="B1004" s="1" t="s">
        <v>356</v>
      </c>
      <c r="C1004" s="1" t="s">
        <v>34</v>
      </c>
      <c r="D1004" s="1" t="s">
        <v>277</v>
      </c>
      <c r="E1004" s="1">
        <v>0</v>
      </c>
      <c r="F1004" s="1">
        <v>0</v>
      </c>
      <c r="G1004" s="1">
        <v>0</v>
      </c>
      <c r="H1004" s="1">
        <v>0</v>
      </c>
      <c r="I1004" s="1" t="s">
        <v>20</v>
      </c>
    </row>
    <row r="1005" spans="1:9" x14ac:dyDescent="0.35">
      <c r="A1005" s="1" t="s">
        <v>359</v>
      </c>
      <c r="B1005" s="1" t="s">
        <v>356</v>
      </c>
      <c r="C1005" s="1" t="s">
        <v>34</v>
      </c>
      <c r="D1005" s="1" t="s">
        <v>278</v>
      </c>
      <c r="E1005" s="1">
        <v>0</v>
      </c>
      <c r="F1005" s="1">
        <v>0</v>
      </c>
      <c r="G1005" s="1">
        <v>0</v>
      </c>
      <c r="H1005" s="1">
        <v>0</v>
      </c>
      <c r="I1005" s="1" t="s">
        <v>20</v>
      </c>
    </row>
    <row r="1006" spans="1:9" x14ac:dyDescent="0.35">
      <c r="A1006" s="1" t="s">
        <v>359</v>
      </c>
      <c r="B1006" s="1" t="s">
        <v>356</v>
      </c>
      <c r="C1006" s="1" t="s">
        <v>34</v>
      </c>
      <c r="D1006" s="1" t="s">
        <v>279</v>
      </c>
      <c r="E1006" s="1">
        <v>3.2591087999999999</v>
      </c>
      <c r="F1006" s="1">
        <v>3.1840976000000012</v>
      </c>
      <c r="G1006" s="1">
        <v>10.873127999999999</v>
      </c>
      <c r="H1006" s="1">
        <v>62.597041599999997</v>
      </c>
      <c r="I1006" s="1" t="s">
        <v>20</v>
      </c>
    </row>
    <row r="1007" spans="1:9" x14ac:dyDescent="0.35">
      <c r="A1007" s="1" t="s">
        <v>359</v>
      </c>
      <c r="B1007" s="1" t="s">
        <v>356</v>
      </c>
      <c r="C1007" s="1" t="s">
        <v>36</v>
      </c>
      <c r="D1007" s="1" t="s">
        <v>275</v>
      </c>
      <c r="E1007" s="1">
        <v>71.081834782608695</v>
      </c>
      <c r="F1007" s="1">
        <v>121.0801639968418</v>
      </c>
      <c r="G1007" s="1">
        <v>197.30689336521721</v>
      </c>
      <c r="H1007" s="1">
        <v>289.83240309668139</v>
      </c>
      <c r="I1007" s="1" t="s">
        <v>20</v>
      </c>
    </row>
    <row r="1008" spans="1:9" x14ac:dyDescent="0.35">
      <c r="A1008" s="1" t="s">
        <v>359</v>
      </c>
      <c r="B1008" s="1" t="s">
        <v>356</v>
      </c>
      <c r="C1008" s="1" t="s">
        <v>36</v>
      </c>
      <c r="D1008" s="1" t="s">
        <v>276</v>
      </c>
      <c r="E1008" s="1">
        <v>0</v>
      </c>
      <c r="F1008" s="1">
        <v>0</v>
      </c>
      <c r="G1008" s="1">
        <v>0</v>
      </c>
      <c r="H1008" s="1">
        <v>0</v>
      </c>
      <c r="I1008" s="1" t="s">
        <v>20</v>
      </c>
    </row>
    <row r="1009" spans="1:9" x14ac:dyDescent="0.35">
      <c r="A1009" s="1" t="s">
        <v>359</v>
      </c>
      <c r="B1009" s="1" t="s">
        <v>356</v>
      </c>
      <c r="C1009" s="1" t="s">
        <v>36</v>
      </c>
      <c r="D1009" s="1" t="s">
        <v>277</v>
      </c>
      <c r="E1009" s="1">
        <v>0</v>
      </c>
      <c r="F1009" s="1">
        <v>0</v>
      </c>
      <c r="G1009" s="1">
        <v>0</v>
      </c>
      <c r="H1009" s="1">
        <v>0</v>
      </c>
      <c r="I1009" s="1" t="s">
        <v>20</v>
      </c>
    </row>
    <row r="1010" spans="1:9" x14ac:dyDescent="0.35">
      <c r="A1010" s="1" t="s">
        <v>359</v>
      </c>
      <c r="B1010" s="1" t="s">
        <v>356</v>
      </c>
      <c r="C1010" s="1" t="s">
        <v>36</v>
      </c>
      <c r="D1010" s="1" t="s">
        <v>278</v>
      </c>
      <c r="E1010" s="1">
        <v>0</v>
      </c>
      <c r="F1010" s="1">
        <v>0</v>
      </c>
      <c r="G1010" s="1">
        <v>0</v>
      </c>
      <c r="H1010" s="1">
        <v>0</v>
      </c>
      <c r="I1010" s="1" t="s">
        <v>20</v>
      </c>
    </row>
    <row r="1011" spans="1:9" x14ac:dyDescent="0.35">
      <c r="A1011" s="1" t="s">
        <v>359</v>
      </c>
      <c r="B1011" s="1" t="s">
        <v>356</v>
      </c>
      <c r="C1011" s="1" t="s">
        <v>36</v>
      </c>
      <c r="D1011" s="1" t="s">
        <v>279</v>
      </c>
      <c r="E1011" s="1">
        <v>3.9079750000000022</v>
      </c>
      <c r="F1011" s="1">
        <v>10.517049999999999</v>
      </c>
      <c r="G1011" s="1">
        <v>24.2149</v>
      </c>
      <c r="H1011" s="1">
        <v>37.337999999999987</v>
      </c>
      <c r="I1011" s="1" t="s">
        <v>20</v>
      </c>
    </row>
    <row r="1012" spans="1:9" x14ac:dyDescent="0.35">
      <c r="A1012" s="1" t="s">
        <v>359</v>
      </c>
      <c r="B1012" s="1" t="s">
        <v>356</v>
      </c>
      <c r="C1012" s="1" t="s">
        <v>37</v>
      </c>
      <c r="D1012" s="1" t="s">
        <v>275</v>
      </c>
      <c r="E1012" s="1">
        <v>785.34348883300004</v>
      </c>
      <c r="F1012" s="1">
        <v>1337.7471011062969</v>
      </c>
      <c r="G1012" s="1">
        <v>2179.9336564698851</v>
      </c>
      <c r="H1012" s="1">
        <v>3202.1963321702351</v>
      </c>
      <c r="I1012" s="1" t="s">
        <v>20</v>
      </c>
    </row>
    <row r="1013" spans="1:9" x14ac:dyDescent="0.35">
      <c r="A1013" s="1" t="s">
        <v>359</v>
      </c>
      <c r="B1013" s="1" t="s">
        <v>356</v>
      </c>
      <c r="C1013" s="1" t="s">
        <v>37</v>
      </c>
      <c r="D1013" s="1" t="s">
        <v>276</v>
      </c>
      <c r="E1013" s="1">
        <v>0</v>
      </c>
      <c r="F1013" s="1">
        <v>0</v>
      </c>
      <c r="G1013" s="1">
        <v>0</v>
      </c>
      <c r="H1013" s="1">
        <v>0</v>
      </c>
      <c r="I1013" s="1" t="s">
        <v>20</v>
      </c>
    </row>
    <row r="1014" spans="1:9" x14ac:dyDescent="0.35">
      <c r="A1014" s="1" t="s">
        <v>359</v>
      </c>
      <c r="B1014" s="1" t="s">
        <v>356</v>
      </c>
      <c r="C1014" s="1" t="s">
        <v>37</v>
      </c>
      <c r="D1014" s="1" t="s">
        <v>277</v>
      </c>
      <c r="E1014" s="1">
        <v>0</v>
      </c>
      <c r="F1014" s="1">
        <v>0</v>
      </c>
      <c r="G1014" s="1">
        <v>0</v>
      </c>
      <c r="H1014" s="1">
        <v>0</v>
      </c>
      <c r="I1014" s="1" t="s">
        <v>20</v>
      </c>
    </row>
    <row r="1015" spans="1:9" x14ac:dyDescent="0.35">
      <c r="A1015" s="1" t="s">
        <v>359</v>
      </c>
      <c r="B1015" s="1" t="s">
        <v>356</v>
      </c>
      <c r="C1015" s="1" t="s">
        <v>37</v>
      </c>
      <c r="D1015" s="1" t="s">
        <v>278</v>
      </c>
      <c r="E1015" s="1">
        <v>0</v>
      </c>
      <c r="F1015" s="1">
        <v>0</v>
      </c>
      <c r="G1015" s="1">
        <v>0</v>
      </c>
      <c r="H1015" s="1">
        <v>0</v>
      </c>
      <c r="I1015" s="1" t="s">
        <v>20</v>
      </c>
    </row>
    <row r="1016" spans="1:9" x14ac:dyDescent="0.35">
      <c r="A1016" s="1" t="s">
        <v>359</v>
      </c>
      <c r="B1016" s="1" t="s">
        <v>356</v>
      </c>
      <c r="C1016" s="1" t="s">
        <v>37</v>
      </c>
      <c r="D1016" s="1" t="s">
        <v>279</v>
      </c>
      <c r="E1016" s="1">
        <v>20.656511167000009</v>
      </c>
      <c r="F1016" s="1">
        <v>35.302751075666663</v>
      </c>
      <c r="G1016" s="1">
        <v>90.933358894999998</v>
      </c>
      <c r="H1016" s="1">
        <v>237.18661870233339</v>
      </c>
      <c r="I1016" s="1" t="s">
        <v>20</v>
      </c>
    </row>
    <row r="1017" spans="1:9" x14ac:dyDescent="0.35">
      <c r="A1017" s="1" t="s">
        <v>359</v>
      </c>
      <c r="B1017" s="1" t="s">
        <v>356</v>
      </c>
      <c r="C1017" s="1" t="s">
        <v>10</v>
      </c>
      <c r="D1017" s="1" t="s">
        <v>275</v>
      </c>
      <c r="E1017" s="1">
        <v>2380302445.7875242</v>
      </c>
      <c r="F1017" s="1">
        <v>1878159230.7692311</v>
      </c>
      <c r="G1017" s="1">
        <v>1945908461.5384531</v>
      </c>
      <c r="H1017" s="1">
        <v>2194322307.692306</v>
      </c>
      <c r="I1017" s="1" t="s">
        <v>20</v>
      </c>
    </row>
    <row r="1018" spans="1:9" x14ac:dyDescent="0.35">
      <c r="A1018" s="1" t="s">
        <v>359</v>
      </c>
      <c r="B1018" s="1" t="s">
        <v>356</v>
      </c>
      <c r="C1018" s="1" t="s">
        <v>10</v>
      </c>
      <c r="D1018" s="1" t="s">
        <v>276</v>
      </c>
      <c r="E1018" s="1">
        <v>0</v>
      </c>
      <c r="F1018" s="1">
        <v>0</v>
      </c>
      <c r="G1018" s="1">
        <v>0</v>
      </c>
      <c r="H1018" s="1">
        <v>0</v>
      </c>
      <c r="I1018" s="1" t="s">
        <v>20</v>
      </c>
    </row>
    <row r="1019" spans="1:9" x14ac:dyDescent="0.35">
      <c r="A1019" s="1" t="s">
        <v>359</v>
      </c>
      <c r="B1019" s="1" t="s">
        <v>356</v>
      </c>
      <c r="C1019" s="1" t="s">
        <v>10</v>
      </c>
      <c r="D1019" s="1" t="s">
        <v>277</v>
      </c>
      <c r="E1019" s="1">
        <v>0</v>
      </c>
      <c r="F1019" s="1">
        <v>0</v>
      </c>
      <c r="G1019" s="1">
        <v>0</v>
      </c>
      <c r="H1019" s="1">
        <v>0</v>
      </c>
      <c r="I1019" s="1" t="s">
        <v>20</v>
      </c>
    </row>
    <row r="1020" spans="1:9" x14ac:dyDescent="0.35">
      <c r="A1020" s="1" t="s">
        <v>359</v>
      </c>
      <c r="B1020" s="1" t="s">
        <v>356</v>
      </c>
      <c r="C1020" s="1" t="s">
        <v>10</v>
      </c>
      <c r="D1020" s="1" t="s">
        <v>278</v>
      </c>
      <c r="E1020" s="1">
        <v>79659992.100435182</v>
      </c>
      <c r="F1020" s="1">
        <v>92703974.940626234</v>
      </c>
      <c r="G1020" s="1">
        <v>96879171.267314315</v>
      </c>
      <c r="H1020" s="1">
        <v>75890930.14846319</v>
      </c>
      <c r="I1020" s="1" t="s">
        <v>20</v>
      </c>
    </row>
    <row r="1021" spans="1:9" x14ac:dyDescent="0.35">
      <c r="A1021" s="1" t="s">
        <v>359</v>
      </c>
      <c r="B1021" s="1" t="s">
        <v>356</v>
      </c>
      <c r="C1021" s="1" t="s">
        <v>10</v>
      </c>
      <c r="D1021" s="1" t="s">
        <v>279</v>
      </c>
      <c r="E1021" s="1">
        <v>10037562.112041241</v>
      </c>
      <c r="F1021" s="1">
        <v>22030450.421531741</v>
      </c>
      <c r="G1021" s="1">
        <v>62832563.949536137</v>
      </c>
      <c r="H1021" s="1">
        <v>142201203.70682111</v>
      </c>
      <c r="I1021" s="1" t="s">
        <v>20</v>
      </c>
    </row>
    <row r="1022" spans="1:9" x14ac:dyDescent="0.35">
      <c r="A1022" s="1" t="s">
        <v>359</v>
      </c>
      <c r="B1022" s="1" t="s">
        <v>356</v>
      </c>
      <c r="C1022" s="1" t="s">
        <v>38</v>
      </c>
      <c r="D1022" s="1" t="s">
        <v>275</v>
      </c>
      <c r="E1022" s="1">
        <v>2960256.2831673729</v>
      </c>
      <c r="F1022" s="1">
        <v>5042474.1755017573</v>
      </c>
      <c r="G1022" s="1">
        <v>8216993.4496334009</v>
      </c>
      <c r="H1022" s="1">
        <v>12070287.64741971</v>
      </c>
      <c r="I1022" s="1" t="s">
        <v>20</v>
      </c>
    </row>
    <row r="1023" spans="1:9" x14ac:dyDescent="0.35">
      <c r="A1023" s="1" t="s">
        <v>359</v>
      </c>
      <c r="B1023" s="1" t="s">
        <v>356</v>
      </c>
      <c r="C1023" s="1" t="s">
        <v>38</v>
      </c>
      <c r="D1023" s="1" t="s">
        <v>276</v>
      </c>
      <c r="E1023" s="1">
        <v>0</v>
      </c>
      <c r="F1023" s="1">
        <v>0</v>
      </c>
      <c r="G1023" s="1">
        <v>0</v>
      </c>
      <c r="H1023" s="1">
        <v>0</v>
      </c>
      <c r="I1023" s="1" t="s">
        <v>20</v>
      </c>
    </row>
    <row r="1024" spans="1:9" x14ac:dyDescent="0.35">
      <c r="A1024" s="1" t="s">
        <v>359</v>
      </c>
      <c r="B1024" s="1" t="s">
        <v>356</v>
      </c>
      <c r="C1024" s="1" t="s">
        <v>38</v>
      </c>
      <c r="D1024" s="1" t="s">
        <v>277</v>
      </c>
      <c r="E1024" s="1">
        <v>0</v>
      </c>
      <c r="F1024" s="1">
        <v>0</v>
      </c>
      <c r="G1024" s="1">
        <v>0</v>
      </c>
      <c r="H1024" s="1">
        <v>0</v>
      </c>
      <c r="I1024" s="1" t="s">
        <v>20</v>
      </c>
    </row>
    <row r="1025" spans="1:9" x14ac:dyDescent="0.35">
      <c r="A1025" s="1" t="s">
        <v>359</v>
      </c>
      <c r="B1025" s="1" t="s">
        <v>356</v>
      </c>
      <c r="C1025" s="1" t="s">
        <v>38</v>
      </c>
      <c r="D1025" s="1" t="s">
        <v>278</v>
      </c>
      <c r="E1025" s="1">
        <v>26517.790309677181</v>
      </c>
      <c r="F1025" s="1">
        <v>30901.508880165638</v>
      </c>
      <c r="G1025" s="1">
        <v>32409.6263125937</v>
      </c>
      <c r="H1025" s="1">
        <v>25579.77611903362</v>
      </c>
      <c r="I1025" s="1" t="s">
        <v>20</v>
      </c>
    </row>
    <row r="1026" spans="1:9" x14ac:dyDescent="0.35">
      <c r="A1026" s="1" t="s">
        <v>359</v>
      </c>
      <c r="B1026" s="1" t="s">
        <v>356</v>
      </c>
      <c r="C1026" s="1" t="s">
        <v>38</v>
      </c>
      <c r="D1026" s="1" t="s">
        <v>279</v>
      </c>
      <c r="E1026" s="1">
        <v>304.51019459999691</v>
      </c>
      <c r="F1026" s="1">
        <v>1961.1614362</v>
      </c>
      <c r="G1026" s="1">
        <v>17362.564105600009</v>
      </c>
      <c r="H1026" s="1">
        <v>38337.862572199992</v>
      </c>
      <c r="I1026" s="1" t="s">
        <v>20</v>
      </c>
    </row>
    <row r="1027" spans="1:9" x14ac:dyDescent="0.35">
      <c r="A1027" s="1" t="s">
        <v>359</v>
      </c>
      <c r="B1027" s="1" t="s">
        <v>356</v>
      </c>
      <c r="C1027" s="1" t="s">
        <v>17</v>
      </c>
      <c r="D1027" s="1" t="s">
        <v>275</v>
      </c>
      <c r="E1027" s="1">
        <v>0</v>
      </c>
      <c r="F1027" s="1">
        <v>49326.842120012618</v>
      </c>
      <c r="G1027" s="1">
        <v>61037.346500015381</v>
      </c>
      <c r="H1027" s="1">
        <v>75522.053860352215</v>
      </c>
      <c r="I1027" s="1" t="s">
        <v>20</v>
      </c>
    </row>
    <row r="1028" spans="1:9" x14ac:dyDescent="0.35">
      <c r="A1028" s="1" t="s">
        <v>359</v>
      </c>
      <c r="B1028" s="1" t="s">
        <v>356</v>
      </c>
      <c r="C1028" s="1" t="s">
        <v>17</v>
      </c>
      <c r="D1028" s="1" t="s">
        <v>276</v>
      </c>
      <c r="E1028" s="1">
        <v>1206.57</v>
      </c>
      <c r="F1028" s="1">
        <v>11813.4</v>
      </c>
      <c r="G1028" s="1">
        <v>26918.1</v>
      </c>
      <c r="H1028" s="1">
        <v>24593.9</v>
      </c>
      <c r="I1028" s="1" t="s">
        <v>20</v>
      </c>
    </row>
    <row r="1029" spans="1:9" x14ac:dyDescent="0.35">
      <c r="A1029" s="1" t="s">
        <v>359</v>
      </c>
      <c r="B1029" s="1" t="s">
        <v>356</v>
      </c>
      <c r="C1029" s="1" t="s">
        <v>17</v>
      </c>
      <c r="D1029" s="1" t="s">
        <v>277</v>
      </c>
      <c r="E1029" s="1">
        <v>0</v>
      </c>
      <c r="F1029" s="1">
        <v>0</v>
      </c>
      <c r="G1029" s="1">
        <v>0</v>
      </c>
      <c r="H1029" s="1">
        <v>0</v>
      </c>
      <c r="I1029" s="1" t="s">
        <v>20</v>
      </c>
    </row>
    <row r="1030" spans="1:9" x14ac:dyDescent="0.35">
      <c r="A1030" s="1" t="s">
        <v>359</v>
      </c>
      <c r="B1030" s="1" t="s">
        <v>356</v>
      </c>
      <c r="C1030" s="1" t="s">
        <v>17</v>
      </c>
      <c r="D1030" s="1" t="s">
        <v>278</v>
      </c>
      <c r="E1030" s="1">
        <v>55355.266886337282</v>
      </c>
      <c r="F1030" s="1">
        <v>132937.13112446311</v>
      </c>
      <c r="G1030" s="1">
        <v>329644.02800703741</v>
      </c>
      <c r="H1030" s="1">
        <v>549235.18645923457</v>
      </c>
      <c r="I1030" s="1" t="s">
        <v>20</v>
      </c>
    </row>
    <row r="1031" spans="1:9" x14ac:dyDescent="0.35">
      <c r="A1031" s="1" t="s">
        <v>359</v>
      </c>
      <c r="B1031" s="1" t="s">
        <v>356</v>
      </c>
      <c r="C1031" s="1" t="s">
        <v>17</v>
      </c>
      <c r="D1031" s="1" t="s">
        <v>279</v>
      </c>
      <c r="E1031" s="1">
        <v>0</v>
      </c>
      <c r="F1031" s="1">
        <v>0</v>
      </c>
      <c r="G1031" s="1">
        <v>0</v>
      </c>
      <c r="H1031" s="1">
        <v>0</v>
      </c>
      <c r="I1031" s="1" t="s">
        <v>20</v>
      </c>
    </row>
    <row r="1032" spans="1:9" x14ac:dyDescent="0.35">
      <c r="A1032" s="1" t="s">
        <v>359</v>
      </c>
      <c r="B1032" s="1" t="s">
        <v>356</v>
      </c>
      <c r="C1032" s="1" t="s">
        <v>21</v>
      </c>
      <c r="D1032" s="1" t="s">
        <v>275</v>
      </c>
      <c r="E1032" s="1">
        <v>18181103.854411598</v>
      </c>
      <c r="F1032" s="1">
        <v>30969530.30360394</v>
      </c>
      <c r="G1032" s="1">
        <v>50466580.251274116</v>
      </c>
      <c r="H1032" s="1">
        <v>74132484.581893653</v>
      </c>
      <c r="I1032" s="1" t="s">
        <v>20</v>
      </c>
    </row>
    <row r="1033" spans="1:9" x14ac:dyDescent="0.35">
      <c r="A1033" s="1" t="s">
        <v>359</v>
      </c>
      <c r="B1033" s="1" t="s">
        <v>356</v>
      </c>
      <c r="C1033" s="1" t="s">
        <v>21</v>
      </c>
      <c r="D1033" s="1" t="s">
        <v>276</v>
      </c>
      <c r="E1033" s="1">
        <v>3427.84</v>
      </c>
      <c r="F1033" s="1">
        <v>5120.3599999999997</v>
      </c>
      <c r="G1033" s="1">
        <v>3207.35</v>
      </c>
      <c r="H1033" s="1">
        <v>0</v>
      </c>
      <c r="I1033" s="1" t="s">
        <v>20</v>
      </c>
    </row>
    <row r="1034" spans="1:9" x14ac:dyDescent="0.35">
      <c r="A1034" s="1" t="s">
        <v>359</v>
      </c>
      <c r="B1034" s="1" t="s">
        <v>356</v>
      </c>
      <c r="C1034" s="1" t="s">
        <v>21</v>
      </c>
      <c r="D1034" s="1" t="s">
        <v>277</v>
      </c>
      <c r="E1034" s="1">
        <v>0</v>
      </c>
      <c r="F1034" s="1">
        <v>0</v>
      </c>
      <c r="G1034" s="1">
        <v>0</v>
      </c>
      <c r="H1034" s="1">
        <v>0</v>
      </c>
      <c r="I1034" s="1" t="s">
        <v>20</v>
      </c>
    </row>
    <row r="1035" spans="1:9" x14ac:dyDescent="0.35">
      <c r="A1035" s="1" t="s">
        <v>359</v>
      </c>
      <c r="B1035" s="1" t="s">
        <v>356</v>
      </c>
      <c r="C1035" s="1" t="s">
        <v>21</v>
      </c>
      <c r="D1035" s="1" t="s">
        <v>278</v>
      </c>
      <c r="E1035" s="1">
        <v>8696.9474889840258</v>
      </c>
      <c r="F1035" s="1">
        <v>26834.937451321279</v>
      </c>
      <c r="G1035" s="1">
        <v>92775.834958833046</v>
      </c>
      <c r="H1035" s="1">
        <v>200407.65265376971</v>
      </c>
      <c r="I1035" s="1" t="s">
        <v>20</v>
      </c>
    </row>
    <row r="1036" spans="1:9" x14ac:dyDescent="0.35">
      <c r="A1036" s="1" t="s">
        <v>359</v>
      </c>
      <c r="B1036" s="1" t="s">
        <v>356</v>
      </c>
      <c r="C1036" s="1" t="s">
        <v>21</v>
      </c>
      <c r="D1036" s="1" t="s">
        <v>279</v>
      </c>
      <c r="E1036" s="1">
        <v>31685.06387951236</v>
      </c>
      <c r="F1036" s="1">
        <v>44389.541259130769</v>
      </c>
      <c r="G1036" s="1">
        <v>130941.644168796</v>
      </c>
      <c r="H1036" s="1">
        <v>374837.68718895968</v>
      </c>
      <c r="I1036" s="1" t="s">
        <v>20</v>
      </c>
    </row>
    <row r="1037" spans="1:9" x14ac:dyDescent="0.35">
      <c r="A1037" s="1" t="s">
        <v>359</v>
      </c>
      <c r="B1037" s="1" t="s">
        <v>356</v>
      </c>
      <c r="C1037" s="1" t="s">
        <v>39</v>
      </c>
      <c r="D1037" s="1" t="s">
        <v>275</v>
      </c>
      <c r="E1037" s="1">
        <v>275428.41859050351</v>
      </c>
      <c r="F1037" s="1">
        <v>469162.31403312483</v>
      </c>
      <c r="G1037" s="1">
        <v>764526.20817664941</v>
      </c>
      <c r="H1037" s="1">
        <v>1123044.7368915631</v>
      </c>
      <c r="I1037" s="1" t="s">
        <v>20</v>
      </c>
    </row>
    <row r="1038" spans="1:9" x14ac:dyDescent="0.35">
      <c r="A1038" s="1" t="s">
        <v>359</v>
      </c>
      <c r="B1038" s="1" t="s">
        <v>356</v>
      </c>
      <c r="C1038" s="1" t="s">
        <v>39</v>
      </c>
      <c r="D1038" s="1" t="s">
        <v>276</v>
      </c>
      <c r="E1038" s="1">
        <v>0</v>
      </c>
      <c r="F1038" s="1">
        <v>0</v>
      </c>
      <c r="G1038" s="1">
        <v>0</v>
      </c>
      <c r="H1038" s="1">
        <v>0</v>
      </c>
      <c r="I1038" s="1" t="s">
        <v>20</v>
      </c>
    </row>
    <row r="1039" spans="1:9" x14ac:dyDescent="0.35">
      <c r="A1039" s="1" t="s">
        <v>359</v>
      </c>
      <c r="B1039" s="1" t="s">
        <v>356</v>
      </c>
      <c r="C1039" s="1" t="s">
        <v>39</v>
      </c>
      <c r="D1039" s="1" t="s">
        <v>277</v>
      </c>
      <c r="E1039" s="1">
        <v>0</v>
      </c>
      <c r="F1039" s="1">
        <v>0</v>
      </c>
      <c r="G1039" s="1">
        <v>0</v>
      </c>
      <c r="H1039" s="1">
        <v>0</v>
      </c>
      <c r="I1039" s="1" t="s">
        <v>20</v>
      </c>
    </row>
    <row r="1040" spans="1:9" x14ac:dyDescent="0.35">
      <c r="A1040" s="1" t="s">
        <v>359</v>
      </c>
      <c r="B1040" s="1" t="s">
        <v>356</v>
      </c>
      <c r="C1040" s="1" t="s">
        <v>39</v>
      </c>
      <c r="D1040" s="1" t="s">
        <v>278</v>
      </c>
      <c r="E1040" s="1">
        <v>0</v>
      </c>
      <c r="F1040" s="1">
        <v>0</v>
      </c>
      <c r="G1040" s="1">
        <v>0</v>
      </c>
      <c r="H1040" s="1">
        <v>0</v>
      </c>
      <c r="I1040" s="1" t="s">
        <v>20</v>
      </c>
    </row>
    <row r="1041" spans="1:9" x14ac:dyDescent="0.35">
      <c r="A1041" s="1" t="s">
        <v>359</v>
      </c>
      <c r="B1041" s="1" t="s">
        <v>356</v>
      </c>
      <c r="C1041" s="1" t="s">
        <v>39</v>
      </c>
      <c r="D1041" s="1" t="s">
        <v>279</v>
      </c>
      <c r="E1041" s="1">
        <v>5168.5814094964499</v>
      </c>
      <c r="F1041" s="1">
        <v>17496.527006962879</v>
      </c>
      <c r="G1041" s="1">
        <v>37214.244839316983</v>
      </c>
      <c r="H1041" s="1">
        <v>72932.3651797934</v>
      </c>
      <c r="I1041" s="1" t="s">
        <v>20</v>
      </c>
    </row>
    <row r="1042" spans="1:9" x14ac:dyDescent="0.35">
      <c r="A1042" s="1" t="s">
        <v>359</v>
      </c>
      <c r="B1042" s="1" t="s">
        <v>356</v>
      </c>
      <c r="C1042" s="1" t="s">
        <v>40</v>
      </c>
      <c r="D1042" s="1" t="s">
        <v>275</v>
      </c>
      <c r="E1042" s="1">
        <v>29744.219700132489</v>
      </c>
      <c r="F1042" s="1">
        <v>50666.038802522336</v>
      </c>
      <c r="G1042" s="1">
        <v>82563.141519266414</v>
      </c>
      <c r="H1042" s="1">
        <v>121280.474825817</v>
      </c>
      <c r="I1042" s="1" t="s">
        <v>20</v>
      </c>
    </row>
    <row r="1043" spans="1:9" x14ac:dyDescent="0.35">
      <c r="A1043" s="1" t="s">
        <v>359</v>
      </c>
      <c r="B1043" s="1" t="s">
        <v>356</v>
      </c>
      <c r="C1043" s="1" t="s">
        <v>40</v>
      </c>
      <c r="D1043" s="1" t="s">
        <v>276</v>
      </c>
      <c r="E1043" s="1">
        <v>0</v>
      </c>
      <c r="F1043" s="1">
        <v>0</v>
      </c>
      <c r="G1043" s="1">
        <v>0</v>
      </c>
      <c r="H1043" s="1">
        <v>0</v>
      </c>
      <c r="I1043" s="1" t="s">
        <v>20</v>
      </c>
    </row>
    <row r="1044" spans="1:9" x14ac:dyDescent="0.35">
      <c r="A1044" s="1" t="s">
        <v>359</v>
      </c>
      <c r="B1044" s="1" t="s">
        <v>356</v>
      </c>
      <c r="C1044" s="1" t="s">
        <v>40</v>
      </c>
      <c r="D1044" s="1" t="s">
        <v>277</v>
      </c>
      <c r="E1044" s="1">
        <v>0</v>
      </c>
      <c r="F1044" s="1">
        <v>0</v>
      </c>
      <c r="G1044" s="1">
        <v>0</v>
      </c>
      <c r="H1044" s="1">
        <v>0</v>
      </c>
      <c r="I1044" s="1" t="s">
        <v>20</v>
      </c>
    </row>
    <row r="1045" spans="1:9" x14ac:dyDescent="0.35">
      <c r="A1045" s="1" t="s">
        <v>359</v>
      </c>
      <c r="B1045" s="1" t="s">
        <v>356</v>
      </c>
      <c r="C1045" s="1" t="s">
        <v>40</v>
      </c>
      <c r="D1045" s="1" t="s">
        <v>278</v>
      </c>
      <c r="E1045" s="1">
        <v>1242.073902244611</v>
      </c>
      <c r="F1045" s="1">
        <v>3255.9897681997668</v>
      </c>
      <c r="G1045" s="1">
        <v>8556.2556114628005</v>
      </c>
      <c r="H1045" s="1">
        <v>15104.1212580832</v>
      </c>
      <c r="I1045" s="1" t="s">
        <v>20</v>
      </c>
    </row>
    <row r="1046" spans="1:9" x14ac:dyDescent="0.35">
      <c r="A1046" s="1" t="s">
        <v>359</v>
      </c>
      <c r="B1046" s="1" t="s">
        <v>356</v>
      </c>
      <c r="C1046" s="1" t="s">
        <v>40</v>
      </c>
      <c r="D1046" s="1" t="s">
        <v>279</v>
      </c>
      <c r="E1046" s="1">
        <v>1911.7241408979551</v>
      </c>
      <c r="F1046" s="1">
        <v>2640.2894503115981</v>
      </c>
      <c r="G1046" s="1">
        <v>7591.3369211954059</v>
      </c>
      <c r="H1046" s="1">
        <v>18714.654871691211</v>
      </c>
      <c r="I1046" s="1" t="s">
        <v>20</v>
      </c>
    </row>
    <row r="1047" spans="1:9" x14ac:dyDescent="0.35">
      <c r="A1047" s="1" t="s">
        <v>359</v>
      </c>
      <c r="B1047" s="1" t="s">
        <v>356</v>
      </c>
      <c r="C1047" s="1" t="s">
        <v>3</v>
      </c>
      <c r="D1047" s="1" t="s">
        <v>275</v>
      </c>
      <c r="E1047" s="1">
        <v>2253809.7703169938</v>
      </c>
      <c r="F1047" s="1">
        <v>2866000</v>
      </c>
      <c r="G1047" s="1">
        <v>3120000</v>
      </c>
      <c r="H1047" s="1">
        <v>3354000</v>
      </c>
      <c r="I1047" s="1" t="s">
        <v>20</v>
      </c>
    </row>
    <row r="1048" spans="1:9" x14ac:dyDescent="0.35">
      <c r="A1048" s="1" t="s">
        <v>359</v>
      </c>
      <c r="B1048" s="1" t="s">
        <v>356</v>
      </c>
      <c r="C1048" s="1" t="s">
        <v>3</v>
      </c>
      <c r="D1048" s="1" t="s">
        <v>276</v>
      </c>
      <c r="E1048" s="1">
        <v>9094.31</v>
      </c>
      <c r="F1048" s="1">
        <v>19352.5</v>
      </c>
      <c r="G1048" s="1">
        <v>21235.5</v>
      </c>
      <c r="H1048" s="1">
        <v>0</v>
      </c>
      <c r="I1048" s="1" t="s">
        <v>20</v>
      </c>
    </row>
    <row r="1049" spans="1:9" x14ac:dyDescent="0.35">
      <c r="A1049" s="1" t="s">
        <v>359</v>
      </c>
      <c r="B1049" s="1" t="s">
        <v>356</v>
      </c>
      <c r="C1049" s="1" t="s">
        <v>3</v>
      </c>
      <c r="D1049" s="1" t="s">
        <v>277</v>
      </c>
      <c r="E1049" s="1">
        <v>0</v>
      </c>
      <c r="F1049" s="1">
        <v>0</v>
      </c>
      <c r="G1049" s="1">
        <v>0</v>
      </c>
      <c r="H1049" s="1">
        <v>0</v>
      </c>
      <c r="I1049" s="1" t="s">
        <v>20</v>
      </c>
    </row>
    <row r="1050" spans="1:9" x14ac:dyDescent="0.35">
      <c r="A1050" s="1" t="s">
        <v>359</v>
      </c>
      <c r="B1050" s="1" t="s">
        <v>356</v>
      </c>
      <c r="C1050" s="1" t="s">
        <v>3</v>
      </c>
      <c r="D1050" s="1" t="s">
        <v>278</v>
      </c>
      <c r="E1050" s="1">
        <v>48101.344910794411</v>
      </c>
      <c r="F1050" s="1">
        <v>66037.003613591529</v>
      </c>
      <c r="G1050" s="1">
        <v>96013.89537229907</v>
      </c>
      <c r="H1050" s="1">
        <v>70715.356476095869</v>
      </c>
      <c r="I1050" s="1" t="s">
        <v>20</v>
      </c>
    </row>
    <row r="1051" spans="1:9" x14ac:dyDescent="0.35">
      <c r="A1051" s="1" t="s">
        <v>359</v>
      </c>
      <c r="B1051" s="1" t="s">
        <v>356</v>
      </c>
      <c r="C1051" s="1" t="s">
        <v>3</v>
      </c>
      <c r="D1051" s="1" t="s">
        <v>279</v>
      </c>
      <c r="E1051" s="1">
        <v>60036.868575384528</v>
      </c>
      <c r="F1051" s="1">
        <v>214329.9825417017</v>
      </c>
      <c r="G1051" s="1">
        <v>237127.7380984418</v>
      </c>
      <c r="H1051" s="1">
        <v>288349.18292831827</v>
      </c>
      <c r="I1051" s="1" t="s">
        <v>20</v>
      </c>
    </row>
    <row r="1052" spans="1:9" x14ac:dyDescent="0.35">
      <c r="A1052" s="1" t="s">
        <v>359</v>
      </c>
      <c r="B1052" s="1" t="s">
        <v>356</v>
      </c>
      <c r="C1052" s="1" t="s">
        <v>41</v>
      </c>
      <c r="D1052" s="1" t="s">
        <v>275</v>
      </c>
      <c r="E1052" s="1">
        <v>61026.546952251512</v>
      </c>
      <c r="F1052" s="1">
        <v>103952.0763038525</v>
      </c>
      <c r="G1052" s="1">
        <v>169395.7173275066</v>
      </c>
      <c r="H1052" s="1">
        <v>248832.50143946809</v>
      </c>
      <c r="I1052" s="1" t="s">
        <v>20</v>
      </c>
    </row>
    <row r="1053" spans="1:9" x14ac:dyDescent="0.35">
      <c r="A1053" s="1" t="s">
        <v>359</v>
      </c>
      <c r="B1053" s="1" t="s">
        <v>356</v>
      </c>
      <c r="C1053" s="1" t="s">
        <v>41</v>
      </c>
      <c r="D1053" s="1" t="s">
        <v>276</v>
      </c>
      <c r="E1053" s="1">
        <v>0</v>
      </c>
      <c r="F1053" s="1">
        <v>0</v>
      </c>
      <c r="G1053" s="1">
        <v>0</v>
      </c>
      <c r="H1053" s="1">
        <v>0</v>
      </c>
      <c r="I1053" s="1" t="s">
        <v>20</v>
      </c>
    </row>
    <row r="1054" spans="1:9" x14ac:dyDescent="0.35">
      <c r="A1054" s="1" t="s">
        <v>359</v>
      </c>
      <c r="B1054" s="1" t="s">
        <v>356</v>
      </c>
      <c r="C1054" s="1" t="s">
        <v>41</v>
      </c>
      <c r="D1054" s="1" t="s">
        <v>277</v>
      </c>
      <c r="E1054" s="1">
        <v>0</v>
      </c>
      <c r="F1054" s="1">
        <v>0</v>
      </c>
      <c r="G1054" s="1">
        <v>0</v>
      </c>
      <c r="H1054" s="1">
        <v>0</v>
      </c>
      <c r="I1054" s="1" t="s">
        <v>20</v>
      </c>
    </row>
    <row r="1055" spans="1:9" x14ac:dyDescent="0.35">
      <c r="A1055" s="1" t="s">
        <v>359</v>
      </c>
      <c r="B1055" s="1" t="s">
        <v>356</v>
      </c>
      <c r="C1055" s="1" t="s">
        <v>41</v>
      </c>
      <c r="D1055" s="1" t="s">
        <v>278</v>
      </c>
      <c r="E1055" s="1">
        <v>0</v>
      </c>
      <c r="F1055" s="1">
        <v>0</v>
      </c>
      <c r="G1055" s="1">
        <v>0</v>
      </c>
      <c r="H1055" s="1">
        <v>0</v>
      </c>
      <c r="I1055" s="1" t="s">
        <v>20</v>
      </c>
    </row>
    <row r="1056" spans="1:9" x14ac:dyDescent="0.35">
      <c r="A1056" s="1" t="s">
        <v>359</v>
      </c>
      <c r="B1056" s="1" t="s">
        <v>356</v>
      </c>
      <c r="C1056" s="1" t="s">
        <v>41</v>
      </c>
      <c r="D1056" s="1" t="s">
        <v>279</v>
      </c>
      <c r="E1056" s="1">
        <v>64.070847944197411</v>
      </c>
      <c r="F1056" s="1">
        <v>250.0313547814518</v>
      </c>
      <c r="G1056" s="1">
        <v>577.61612139992485</v>
      </c>
      <c r="H1056" s="1">
        <v>2278.1189515162382</v>
      </c>
      <c r="I1056" s="1" t="s">
        <v>20</v>
      </c>
    </row>
    <row r="1057" spans="1:9" x14ac:dyDescent="0.35">
      <c r="A1057" s="1" t="s">
        <v>359</v>
      </c>
      <c r="B1057" s="1" t="s">
        <v>356</v>
      </c>
      <c r="C1057" s="1" t="s">
        <v>42</v>
      </c>
      <c r="D1057" s="1" t="s">
        <v>275</v>
      </c>
      <c r="E1057" s="1">
        <v>9127.6227190560439</v>
      </c>
      <c r="F1057" s="1">
        <v>15547.91120832187</v>
      </c>
      <c r="G1057" s="1">
        <v>25336.190153427979</v>
      </c>
      <c r="H1057" s="1">
        <v>37217.39647428372</v>
      </c>
      <c r="I1057" s="1" t="s">
        <v>20</v>
      </c>
    </row>
    <row r="1058" spans="1:9" x14ac:dyDescent="0.35">
      <c r="A1058" s="1" t="s">
        <v>359</v>
      </c>
      <c r="B1058" s="1" t="s">
        <v>356</v>
      </c>
      <c r="C1058" s="1" t="s">
        <v>42</v>
      </c>
      <c r="D1058" s="1" t="s">
        <v>276</v>
      </c>
      <c r="E1058" s="1">
        <v>0</v>
      </c>
      <c r="F1058" s="1">
        <v>0</v>
      </c>
      <c r="G1058" s="1">
        <v>0</v>
      </c>
      <c r="H1058" s="1">
        <v>0</v>
      </c>
      <c r="I1058" s="1" t="s">
        <v>20</v>
      </c>
    </row>
    <row r="1059" spans="1:9" x14ac:dyDescent="0.35">
      <c r="A1059" s="1" t="s">
        <v>359</v>
      </c>
      <c r="B1059" s="1" t="s">
        <v>356</v>
      </c>
      <c r="C1059" s="1" t="s">
        <v>42</v>
      </c>
      <c r="D1059" s="1" t="s">
        <v>277</v>
      </c>
      <c r="E1059" s="1">
        <v>0</v>
      </c>
      <c r="F1059" s="1">
        <v>0</v>
      </c>
      <c r="G1059" s="1">
        <v>0</v>
      </c>
      <c r="H1059" s="1">
        <v>0</v>
      </c>
      <c r="I1059" s="1" t="s">
        <v>20</v>
      </c>
    </row>
    <row r="1060" spans="1:9" x14ac:dyDescent="0.35">
      <c r="A1060" s="1" t="s">
        <v>359</v>
      </c>
      <c r="B1060" s="1" t="s">
        <v>356</v>
      </c>
      <c r="C1060" s="1" t="s">
        <v>42</v>
      </c>
      <c r="D1060" s="1" t="s">
        <v>278</v>
      </c>
      <c r="E1060" s="1">
        <v>1.7871566938771379</v>
      </c>
      <c r="F1060" s="1">
        <v>4.684877364316212</v>
      </c>
      <c r="G1060" s="1">
        <v>12.31115915318389</v>
      </c>
      <c r="H1060" s="1">
        <v>21.732548572781571</v>
      </c>
      <c r="I1060" s="1" t="s">
        <v>20</v>
      </c>
    </row>
    <row r="1061" spans="1:9" x14ac:dyDescent="0.35">
      <c r="A1061" s="1" t="s">
        <v>359</v>
      </c>
      <c r="B1061" s="1" t="s">
        <v>356</v>
      </c>
      <c r="C1061" s="1" t="s">
        <v>42</v>
      </c>
      <c r="D1061" s="1" t="s">
        <v>279</v>
      </c>
      <c r="E1061" s="1">
        <v>296.04373209879168</v>
      </c>
      <c r="F1061" s="1">
        <v>404.17401357393783</v>
      </c>
      <c r="G1061" s="1">
        <v>1188.208475613339</v>
      </c>
      <c r="H1061" s="1">
        <v>2957.2233691894589</v>
      </c>
      <c r="I1061" s="1" t="s">
        <v>20</v>
      </c>
    </row>
    <row r="1062" spans="1:9" x14ac:dyDescent="0.35">
      <c r="A1062" s="1" t="s">
        <v>359</v>
      </c>
      <c r="B1062" s="1" t="s">
        <v>356</v>
      </c>
      <c r="C1062" s="1" t="s">
        <v>43</v>
      </c>
      <c r="D1062" s="1" t="s">
        <v>275</v>
      </c>
      <c r="E1062" s="1">
        <v>5934.5240446600001</v>
      </c>
      <c r="F1062" s="1">
        <v>10108.815378334029</v>
      </c>
      <c r="G1062" s="1">
        <v>16472.879554025429</v>
      </c>
      <c r="H1062" s="1">
        <v>24197.70635295524</v>
      </c>
      <c r="I1062" s="1" t="s">
        <v>20</v>
      </c>
    </row>
    <row r="1063" spans="1:9" x14ac:dyDescent="0.35">
      <c r="A1063" s="1" t="s">
        <v>359</v>
      </c>
      <c r="B1063" s="1" t="s">
        <v>356</v>
      </c>
      <c r="C1063" s="1" t="s">
        <v>43</v>
      </c>
      <c r="D1063" s="1" t="s">
        <v>276</v>
      </c>
      <c r="E1063" s="1">
        <v>0</v>
      </c>
      <c r="F1063" s="1">
        <v>0</v>
      </c>
      <c r="G1063" s="1">
        <v>0</v>
      </c>
      <c r="H1063" s="1">
        <v>0</v>
      </c>
      <c r="I1063" s="1" t="s">
        <v>20</v>
      </c>
    </row>
    <row r="1064" spans="1:9" x14ac:dyDescent="0.35">
      <c r="A1064" s="1" t="s">
        <v>359</v>
      </c>
      <c r="B1064" s="1" t="s">
        <v>356</v>
      </c>
      <c r="C1064" s="1" t="s">
        <v>43</v>
      </c>
      <c r="D1064" s="1" t="s">
        <v>277</v>
      </c>
      <c r="E1064" s="1">
        <v>0</v>
      </c>
      <c r="F1064" s="1">
        <v>0</v>
      </c>
      <c r="G1064" s="1">
        <v>0</v>
      </c>
      <c r="H1064" s="1">
        <v>0</v>
      </c>
      <c r="I1064" s="1" t="s">
        <v>20</v>
      </c>
    </row>
    <row r="1065" spans="1:9" x14ac:dyDescent="0.35">
      <c r="A1065" s="1" t="s">
        <v>359</v>
      </c>
      <c r="B1065" s="1" t="s">
        <v>356</v>
      </c>
      <c r="C1065" s="1" t="s">
        <v>43</v>
      </c>
      <c r="D1065" s="1" t="s">
        <v>278</v>
      </c>
      <c r="E1065" s="1">
        <v>0</v>
      </c>
      <c r="F1065" s="1">
        <v>0</v>
      </c>
      <c r="G1065" s="1">
        <v>0</v>
      </c>
      <c r="H1065" s="1">
        <v>0</v>
      </c>
      <c r="I1065" s="1" t="s">
        <v>20</v>
      </c>
    </row>
    <row r="1066" spans="1:9" x14ac:dyDescent="0.35">
      <c r="A1066" s="1" t="s">
        <v>359</v>
      </c>
      <c r="B1066" s="1" t="s">
        <v>356</v>
      </c>
      <c r="C1066" s="1" t="s">
        <v>43</v>
      </c>
      <c r="D1066" s="1" t="s">
        <v>279</v>
      </c>
      <c r="E1066" s="1">
        <v>39.475955340000013</v>
      </c>
      <c r="F1066" s="1">
        <v>23.222685779999988</v>
      </c>
      <c r="G1066" s="1">
        <v>92.545094699999979</v>
      </c>
      <c r="H1066" s="1">
        <v>530.55073458000004</v>
      </c>
      <c r="I1066" s="1" t="s">
        <v>20</v>
      </c>
    </row>
    <row r="1067" spans="1:9" x14ac:dyDescent="0.35">
      <c r="A1067" s="1" t="s">
        <v>359</v>
      </c>
      <c r="B1067" s="1" t="s">
        <v>356</v>
      </c>
      <c r="C1067" s="1" t="s">
        <v>22</v>
      </c>
      <c r="D1067" s="1" t="s">
        <v>275</v>
      </c>
      <c r="E1067" s="1">
        <v>2872129.7828563498</v>
      </c>
      <c r="F1067" s="1">
        <v>4892360.2801196259</v>
      </c>
      <c r="G1067" s="1">
        <v>7972374.4685295094</v>
      </c>
      <c r="H1067" s="1">
        <v>11710956.526610009</v>
      </c>
      <c r="I1067" s="1" t="s">
        <v>20</v>
      </c>
    </row>
    <row r="1068" spans="1:9" x14ac:dyDescent="0.35">
      <c r="A1068" s="1" t="s">
        <v>359</v>
      </c>
      <c r="B1068" s="1" t="s">
        <v>356</v>
      </c>
      <c r="C1068" s="1" t="s">
        <v>22</v>
      </c>
      <c r="D1068" s="1" t="s">
        <v>276</v>
      </c>
      <c r="E1068" s="1">
        <v>0</v>
      </c>
      <c r="F1068" s="1">
        <v>1132.5</v>
      </c>
      <c r="G1068" s="1">
        <v>4903.6400000000003</v>
      </c>
      <c r="H1068" s="1">
        <v>6136.79</v>
      </c>
      <c r="I1068" s="1" t="s">
        <v>20</v>
      </c>
    </row>
    <row r="1069" spans="1:9" x14ac:dyDescent="0.35">
      <c r="A1069" s="1" t="s">
        <v>359</v>
      </c>
      <c r="B1069" s="1" t="s">
        <v>356</v>
      </c>
      <c r="C1069" s="1" t="s">
        <v>22</v>
      </c>
      <c r="D1069" s="1" t="s">
        <v>277</v>
      </c>
      <c r="E1069" s="1">
        <v>0</v>
      </c>
      <c r="F1069" s="1">
        <v>0</v>
      </c>
      <c r="G1069" s="1">
        <v>0</v>
      </c>
      <c r="H1069" s="1">
        <v>0</v>
      </c>
      <c r="I1069" s="1" t="s">
        <v>20</v>
      </c>
    </row>
    <row r="1070" spans="1:9" x14ac:dyDescent="0.35">
      <c r="A1070" s="1" t="s">
        <v>359</v>
      </c>
      <c r="B1070" s="1" t="s">
        <v>356</v>
      </c>
      <c r="C1070" s="1" t="s">
        <v>22</v>
      </c>
      <c r="D1070" s="1" t="s">
        <v>278</v>
      </c>
      <c r="E1070" s="1">
        <v>0</v>
      </c>
      <c r="F1070" s="1">
        <v>0</v>
      </c>
      <c r="G1070" s="1">
        <v>0</v>
      </c>
      <c r="H1070" s="1">
        <v>0</v>
      </c>
      <c r="I1070" s="1" t="s">
        <v>20</v>
      </c>
    </row>
    <row r="1071" spans="1:9" x14ac:dyDescent="0.35">
      <c r="A1071" s="1" t="s">
        <v>359</v>
      </c>
      <c r="B1071" s="1" t="s">
        <v>356</v>
      </c>
      <c r="C1071" s="1" t="s">
        <v>22</v>
      </c>
      <c r="D1071" s="1" t="s">
        <v>279</v>
      </c>
      <c r="E1071" s="1">
        <v>127870.21714365001</v>
      </c>
      <c r="F1071" s="1">
        <v>7987.9723280499929</v>
      </c>
      <c r="G1071" s="1">
        <v>112703.7095844</v>
      </c>
      <c r="H1071" s="1">
        <v>629645.14574404992</v>
      </c>
      <c r="I1071" s="1" t="s">
        <v>20</v>
      </c>
    </row>
    <row r="1072" spans="1:9" x14ac:dyDescent="0.35">
      <c r="A1072" s="1" t="s">
        <v>359</v>
      </c>
      <c r="B1072" s="1" t="s">
        <v>356</v>
      </c>
      <c r="C1072" s="1" t="s">
        <v>44</v>
      </c>
      <c r="D1072" s="1" t="s">
        <v>275</v>
      </c>
      <c r="E1072" s="1">
        <v>22910.859247060009</v>
      </c>
      <c r="F1072" s="1">
        <v>39026.153495144448</v>
      </c>
      <c r="G1072" s="1">
        <v>63595.297957491312</v>
      </c>
      <c r="H1072" s="1">
        <v>93417.810793621844</v>
      </c>
      <c r="I1072" s="1" t="s">
        <v>20</v>
      </c>
    </row>
    <row r="1073" spans="1:9" x14ac:dyDescent="0.35">
      <c r="A1073" s="1" t="s">
        <v>359</v>
      </c>
      <c r="B1073" s="1" t="s">
        <v>356</v>
      </c>
      <c r="C1073" s="1" t="s">
        <v>44</v>
      </c>
      <c r="D1073" s="1" t="s">
        <v>276</v>
      </c>
      <c r="E1073" s="1">
        <v>0</v>
      </c>
      <c r="F1073" s="1">
        <v>0</v>
      </c>
      <c r="G1073" s="1">
        <v>0</v>
      </c>
      <c r="H1073" s="1">
        <v>0</v>
      </c>
      <c r="I1073" s="1" t="s">
        <v>20</v>
      </c>
    </row>
    <row r="1074" spans="1:9" x14ac:dyDescent="0.35">
      <c r="A1074" s="1" t="s">
        <v>359</v>
      </c>
      <c r="B1074" s="1" t="s">
        <v>356</v>
      </c>
      <c r="C1074" s="1" t="s">
        <v>44</v>
      </c>
      <c r="D1074" s="1" t="s">
        <v>277</v>
      </c>
      <c r="E1074" s="1">
        <v>0</v>
      </c>
      <c r="F1074" s="1">
        <v>0</v>
      </c>
      <c r="G1074" s="1">
        <v>0</v>
      </c>
      <c r="H1074" s="1">
        <v>0</v>
      </c>
      <c r="I1074" s="1" t="s">
        <v>20</v>
      </c>
    </row>
    <row r="1075" spans="1:9" x14ac:dyDescent="0.35">
      <c r="A1075" s="1" t="s">
        <v>359</v>
      </c>
      <c r="B1075" s="1" t="s">
        <v>356</v>
      </c>
      <c r="C1075" s="1" t="s">
        <v>44</v>
      </c>
      <c r="D1075" s="1" t="s">
        <v>278</v>
      </c>
      <c r="E1075" s="1">
        <v>0</v>
      </c>
      <c r="F1075" s="1">
        <v>0</v>
      </c>
      <c r="G1075" s="1">
        <v>0</v>
      </c>
      <c r="H1075" s="1">
        <v>0</v>
      </c>
      <c r="I1075" s="1" t="s">
        <v>20</v>
      </c>
    </row>
    <row r="1076" spans="1:9" x14ac:dyDescent="0.35">
      <c r="A1076" s="1" t="s">
        <v>359</v>
      </c>
      <c r="B1076" s="1" t="s">
        <v>356</v>
      </c>
      <c r="C1076" s="1" t="s">
        <v>44</v>
      </c>
      <c r="D1076" s="1" t="s">
        <v>279</v>
      </c>
      <c r="E1076" s="1">
        <v>589.14075294000008</v>
      </c>
      <c r="F1076" s="1">
        <v>202.22864658</v>
      </c>
      <c r="G1076" s="1">
        <v>981.3388226400001</v>
      </c>
      <c r="H1076" s="1">
        <v>4074.6061561800002</v>
      </c>
      <c r="I1076" s="1" t="s">
        <v>20</v>
      </c>
    </row>
    <row r="1077" spans="1:9" x14ac:dyDescent="0.35">
      <c r="A1077" s="1" t="s">
        <v>359</v>
      </c>
      <c r="B1077" s="1" t="s">
        <v>356</v>
      </c>
      <c r="C1077" s="1" t="s">
        <v>45</v>
      </c>
      <c r="D1077" s="1" t="s">
        <v>275</v>
      </c>
      <c r="E1077" s="1">
        <v>1385.5869927644869</v>
      </c>
      <c r="F1077" s="1">
        <v>2360.19653725739</v>
      </c>
      <c r="G1077" s="1">
        <v>3846.0721486117709</v>
      </c>
      <c r="H1077" s="1">
        <v>5649.6573145673847</v>
      </c>
      <c r="I1077" s="1" t="s">
        <v>20</v>
      </c>
    </row>
    <row r="1078" spans="1:9" x14ac:dyDescent="0.35">
      <c r="A1078" s="1" t="s">
        <v>359</v>
      </c>
      <c r="B1078" s="1" t="s">
        <v>356</v>
      </c>
      <c r="C1078" s="1" t="s">
        <v>45</v>
      </c>
      <c r="D1078" s="1" t="s">
        <v>276</v>
      </c>
      <c r="E1078" s="1">
        <v>0</v>
      </c>
      <c r="F1078" s="1">
        <v>0</v>
      </c>
      <c r="G1078" s="1">
        <v>0</v>
      </c>
      <c r="H1078" s="1">
        <v>0</v>
      </c>
      <c r="I1078" s="1" t="s">
        <v>20</v>
      </c>
    </row>
    <row r="1079" spans="1:9" x14ac:dyDescent="0.35">
      <c r="A1079" s="1" t="s">
        <v>359</v>
      </c>
      <c r="B1079" s="1" t="s">
        <v>356</v>
      </c>
      <c r="C1079" s="1" t="s">
        <v>45</v>
      </c>
      <c r="D1079" s="1" t="s">
        <v>277</v>
      </c>
      <c r="E1079" s="1">
        <v>0</v>
      </c>
      <c r="F1079" s="1">
        <v>0</v>
      </c>
      <c r="G1079" s="1">
        <v>0</v>
      </c>
      <c r="H1079" s="1">
        <v>0</v>
      </c>
      <c r="I1079" s="1" t="s">
        <v>20</v>
      </c>
    </row>
    <row r="1080" spans="1:9" x14ac:dyDescent="0.35">
      <c r="A1080" s="1" t="s">
        <v>359</v>
      </c>
      <c r="B1080" s="1" t="s">
        <v>356</v>
      </c>
      <c r="C1080" s="1" t="s">
        <v>45</v>
      </c>
      <c r="D1080" s="1" t="s">
        <v>278</v>
      </c>
      <c r="E1080" s="1">
        <v>0</v>
      </c>
      <c r="F1080" s="1">
        <v>0</v>
      </c>
      <c r="G1080" s="1">
        <v>0</v>
      </c>
      <c r="H1080" s="1">
        <v>0</v>
      </c>
      <c r="I1080" s="1" t="s">
        <v>20</v>
      </c>
    </row>
    <row r="1081" spans="1:9" x14ac:dyDescent="0.35">
      <c r="A1081" s="1" t="s">
        <v>359</v>
      </c>
      <c r="B1081" s="1" t="s">
        <v>356</v>
      </c>
      <c r="C1081" s="1" t="s">
        <v>45</v>
      </c>
      <c r="D1081" s="1" t="s">
        <v>279</v>
      </c>
      <c r="E1081" s="1">
        <v>17.679359999999999</v>
      </c>
      <c r="F1081" s="1">
        <v>90.851839999999982</v>
      </c>
      <c r="G1081" s="1">
        <v>66.090239999999994</v>
      </c>
      <c r="H1081" s="1">
        <v>22.078720000000001</v>
      </c>
      <c r="I1081" s="1" t="s">
        <v>20</v>
      </c>
    </row>
    <row r="1082" spans="1:9" x14ac:dyDescent="0.35">
      <c r="A1082" s="1" t="s">
        <v>359</v>
      </c>
      <c r="B1082" s="1" t="s">
        <v>356</v>
      </c>
      <c r="C1082" s="1" t="s">
        <v>46</v>
      </c>
      <c r="D1082" s="1" t="s">
        <v>275</v>
      </c>
      <c r="E1082" s="1">
        <v>417.04078919863213</v>
      </c>
      <c r="F1082" s="1">
        <v>710.38356429563066</v>
      </c>
      <c r="G1082" s="1">
        <v>1157.6097152671259</v>
      </c>
      <c r="H1082" s="1">
        <v>1700.4616508907191</v>
      </c>
      <c r="I1082" s="1" t="s">
        <v>20</v>
      </c>
    </row>
    <row r="1083" spans="1:9" x14ac:dyDescent="0.35">
      <c r="A1083" s="1" t="s">
        <v>359</v>
      </c>
      <c r="B1083" s="1" t="s">
        <v>356</v>
      </c>
      <c r="C1083" s="1" t="s">
        <v>46</v>
      </c>
      <c r="D1083" s="1" t="s">
        <v>276</v>
      </c>
      <c r="E1083" s="1">
        <v>0</v>
      </c>
      <c r="F1083" s="1">
        <v>0</v>
      </c>
      <c r="G1083" s="1">
        <v>0</v>
      </c>
      <c r="H1083" s="1">
        <v>0</v>
      </c>
      <c r="I1083" s="1" t="s">
        <v>20</v>
      </c>
    </row>
    <row r="1084" spans="1:9" x14ac:dyDescent="0.35">
      <c r="A1084" s="1" t="s">
        <v>359</v>
      </c>
      <c r="B1084" s="1" t="s">
        <v>356</v>
      </c>
      <c r="C1084" s="1" t="s">
        <v>46</v>
      </c>
      <c r="D1084" s="1" t="s">
        <v>277</v>
      </c>
      <c r="E1084" s="1">
        <v>0</v>
      </c>
      <c r="F1084" s="1">
        <v>0</v>
      </c>
      <c r="G1084" s="1">
        <v>0</v>
      </c>
      <c r="H1084" s="1">
        <v>0</v>
      </c>
      <c r="I1084" s="1" t="s">
        <v>20</v>
      </c>
    </row>
    <row r="1085" spans="1:9" x14ac:dyDescent="0.35">
      <c r="A1085" s="1" t="s">
        <v>359</v>
      </c>
      <c r="B1085" s="1" t="s">
        <v>356</v>
      </c>
      <c r="C1085" s="1" t="s">
        <v>46</v>
      </c>
      <c r="D1085" s="1" t="s">
        <v>278</v>
      </c>
      <c r="E1085" s="1">
        <v>0</v>
      </c>
      <c r="F1085" s="1">
        <v>0</v>
      </c>
      <c r="G1085" s="1">
        <v>0</v>
      </c>
      <c r="H1085" s="1">
        <v>0</v>
      </c>
      <c r="I1085" s="1" t="s">
        <v>20</v>
      </c>
    </row>
    <row r="1086" spans="1:9" x14ac:dyDescent="0.35">
      <c r="A1086" s="1" t="s">
        <v>359</v>
      </c>
      <c r="B1086" s="1" t="s">
        <v>356</v>
      </c>
      <c r="C1086" s="1" t="s">
        <v>46</v>
      </c>
      <c r="D1086" s="1" t="s">
        <v>279</v>
      </c>
      <c r="E1086" s="1">
        <v>41.846956992000003</v>
      </c>
      <c r="F1086" s="1">
        <v>16.29947606399999</v>
      </c>
      <c r="G1086" s="1">
        <v>76.881474791999977</v>
      </c>
      <c r="H1086" s="1">
        <v>439.00955870400003</v>
      </c>
      <c r="I1086" s="1" t="s">
        <v>20</v>
      </c>
    </row>
    <row r="1087" spans="1:9" x14ac:dyDescent="0.35">
      <c r="A1087" s="1" t="s">
        <v>359</v>
      </c>
      <c r="B1087" s="1" t="s">
        <v>356</v>
      </c>
      <c r="C1087" s="1" t="s">
        <v>47</v>
      </c>
      <c r="D1087" s="1" t="s">
        <v>275</v>
      </c>
      <c r="E1087" s="1">
        <v>255.19433582512571</v>
      </c>
      <c r="F1087" s="1">
        <v>434.69575774556768</v>
      </c>
      <c r="G1087" s="1">
        <v>708.36102866572082</v>
      </c>
      <c r="H1087" s="1">
        <v>1040.5413399226729</v>
      </c>
      <c r="I1087" s="1" t="s">
        <v>20</v>
      </c>
    </row>
    <row r="1088" spans="1:9" x14ac:dyDescent="0.35">
      <c r="A1088" s="1" t="s">
        <v>359</v>
      </c>
      <c r="B1088" s="1" t="s">
        <v>356</v>
      </c>
      <c r="C1088" s="1" t="s">
        <v>47</v>
      </c>
      <c r="D1088" s="1" t="s">
        <v>276</v>
      </c>
      <c r="E1088" s="1">
        <v>0</v>
      </c>
      <c r="F1088" s="1">
        <v>0</v>
      </c>
      <c r="G1088" s="1">
        <v>0</v>
      </c>
      <c r="H1088" s="1">
        <v>0</v>
      </c>
      <c r="I1088" s="1" t="s">
        <v>20</v>
      </c>
    </row>
    <row r="1089" spans="1:9" x14ac:dyDescent="0.35">
      <c r="A1089" s="1" t="s">
        <v>359</v>
      </c>
      <c r="B1089" s="1" t="s">
        <v>356</v>
      </c>
      <c r="C1089" s="1" t="s">
        <v>47</v>
      </c>
      <c r="D1089" s="1" t="s">
        <v>277</v>
      </c>
      <c r="E1089" s="1">
        <v>0</v>
      </c>
      <c r="F1089" s="1">
        <v>0</v>
      </c>
      <c r="G1089" s="1">
        <v>0</v>
      </c>
      <c r="H1089" s="1">
        <v>0</v>
      </c>
      <c r="I1089" s="1" t="s">
        <v>20</v>
      </c>
    </row>
    <row r="1090" spans="1:9" x14ac:dyDescent="0.35">
      <c r="A1090" s="1" t="s">
        <v>359</v>
      </c>
      <c r="B1090" s="1" t="s">
        <v>356</v>
      </c>
      <c r="C1090" s="1" t="s">
        <v>47</v>
      </c>
      <c r="D1090" s="1" t="s">
        <v>278</v>
      </c>
      <c r="E1090" s="1">
        <v>0</v>
      </c>
      <c r="F1090" s="1">
        <v>0</v>
      </c>
      <c r="G1090" s="1">
        <v>0</v>
      </c>
      <c r="H1090" s="1">
        <v>0</v>
      </c>
      <c r="I1090" s="1" t="s">
        <v>20</v>
      </c>
    </row>
    <row r="1091" spans="1:9" x14ac:dyDescent="0.35">
      <c r="A1091" s="1" t="s">
        <v>359</v>
      </c>
      <c r="B1091" s="1" t="s">
        <v>356</v>
      </c>
      <c r="C1091" s="1" t="s">
        <v>47</v>
      </c>
      <c r="D1091" s="1" t="s">
        <v>279</v>
      </c>
      <c r="E1091" s="1">
        <v>58.619045768385668</v>
      </c>
      <c r="F1091" s="1">
        <v>82.248965883617615</v>
      </c>
      <c r="G1091" s="1">
        <v>241.61297062372461</v>
      </c>
      <c r="H1091" s="1">
        <v>603.1072464824457</v>
      </c>
      <c r="I1091" s="1" t="s">
        <v>20</v>
      </c>
    </row>
    <row r="1092" spans="1:9" x14ac:dyDescent="0.35">
      <c r="A1092" s="1" t="s">
        <v>359</v>
      </c>
      <c r="B1092" s="1" t="s">
        <v>356</v>
      </c>
      <c r="C1092" s="1" t="s">
        <v>48</v>
      </c>
      <c r="D1092" s="1" t="s">
        <v>275</v>
      </c>
      <c r="E1092" s="1">
        <v>81673.273199520132</v>
      </c>
      <c r="F1092" s="1">
        <v>139121.52582161911</v>
      </c>
      <c r="G1092" s="1">
        <v>226706.30063573839</v>
      </c>
      <c r="H1092" s="1">
        <v>333018.43027243199</v>
      </c>
      <c r="I1092" s="1" t="s">
        <v>20</v>
      </c>
    </row>
    <row r="1093" spans="1:9" x14ac:dyDescent="0.35">
      <c r="A1093" s="1" t="s">
        <v>359</v>
      </c>
      <c r="B1093" s="1" t="s">
        <v>356</v>
      </c>
      <c r="C1093" s="1" t="s">
        <v>48</v>
      </c>
      <c r="D1093" s="1" t="s">
        <v>276</v>
      </c>
      <c r="E1093" s="1">
        <v>0</v>
      </c>
      <c r="F1093" s="1">
        <v>0</v>
      </c>
      <c r="G1093" s="1">
        <v>0</v>
      </c>
      <c r="H1093" s="1">
        <v>0</v>
      </c>
      <c r="I1093" s="1" t="s">
        <v>20</v>
      </c>
    </row>
    <row r="1094" spans="1:9" x14ac:dyDescent="0.35">
      <c r="A1094" s="1" t="s">
        <v>359</v>
      </c>
      <c r="B1094" s="1" t="s">
        <v>356</v>
      </c>
      <c r="C1094" s="1" t="s">
        <v>48</v>
      </c>
      <c r="D1094" s="1" t="s">
        <v>277</v>
      </c>
      <c r="E1094" s="1">
        <v>0</v>
      </c>
      <c r="F1094" s="1">
        <v>0</v>
      </c>
      <c r="G1094" s="1">
        <v>0</v>
      </c>
      <c r="H1094" s="1">
        <v>0</v>
      </c>
      <c r="I1094" s="1" t="s">
        <v>20</v>
      </c>
    </row>
    <row r="1095" spans="1:9" x14ac:dyDescent="0.35">
      <c r="A1095" s="1" t="s">
        <v>359</v>
      </c>
      <c r="B1095" s="1" t="s">
        <v>356</v>
      </c>
      <c r="C1095" s="1" t="s">
        <v>48</v>
      </c>
      <c r="D1095" s="1" t="s">
        <v>278</v>
      </c>
      <c r="E1095" s="1">
        <v>0</v>
      </c>
      <c r="F1095" s="1">
        <v>0</v>
      </c>
      <c r="G1095" s="1">
        <v>0</v>
      </c>
      <c r="H1095" s="1">
        <v>0</v>
      </c>
      <c r="I1095" s="1" t="s">
        <v>20</v>
      </c>
    </row>
    <row r="1096" spans="1:9" x14ac:dyDescent="0.35">
      <c r="A1096" s="1" t="s">
        <v>359</v>
      </c>
      <c r="B1096" s="1" t="s">
        <v>356</v>
      </c>
      <c r="C1096" s="1" t="s">
        <v>48</v>
      </c>
      <c r="D1096" s="1" t="s">
        <v>279</v>
      </c>
      <c r="E1096" s="1">
        <v>10198.1066355</v>
      </c>
      <c r="F1096" s="1">
        <v>893.7426494999994</v>
      </c>
      <c r="G1096" s="1">
        <v>9630.876395199999</v>
      </c>
      <c r="H1096" s="1">
        <v>52927.855793500014</v>
      </c>
      <c r="I1096" s="1" t="s">
        <v>20</v>
      </c>
    </row>
    <row r="1097" spans="1:9" x14ac:dyDescent="0.35">
      <c r="A1097" s="1" t="s">
        <v>359</v>
      </c>
      <c r="B1097" s="1" t="s">
        <v>356</v>
      </c>
      <c r="C1097" s="1" t="s">
        <v>49</v>
      </c>
      <c r="D1097" s="1" t="s">
        <v>275</v>
      </c>
      <c r="E1097" s="1">
        <v>304015.8185567839</v>
      </c>
      <c r="F1097" s="1">
        <v>517857.83640879957</v>
      </c>
      <c r="G1097" s="1">
        <v>843878.28306309751</v>
      </c>
      <c r="H1097" s="1">
        <v>1239608.3407413079</v>
      </c>
      <c r="I1097" s="1" t="s">
        <v>20</v>
      </c>
    </row>
    <row r="1098" spans="1:9" x14ac:dyDescent="0.35">
      <c r="A1098" s="1" t="s">
        <v>359</v>
      </c>
      <c r="B1098" s="1" t="s">
        <v>356</v>
      </c>
      <c r="C1098" s="1" t="s">
        <v>49</v>
      </c>
      <c r="D1098" s="1" t="s">
        <v>276</v>
      </c>
      <c r="E1098" s="1">
        <v>0</v>
      </c>
      <c r="F1098" s="1">
        <v>0</v>
      </c>
      <c r="G1098" s="1">
        <v>0</v>
      </c>
      <c r="H1098" s="1">
        <v>0</v>
      </c>
      <c r="I1098" s="1" t="s">
        <v>20</v>
      </c>
    </row>
    <row r="1099" spans="1:9" x14ac:dyDescent="0.35">
      <c r="A1099" s="1" t="s">
        <v>359</v>
      </c>
      <c r="B1099" s="1" t="s">
        <v>356</v>
      </c>
      <c r="C1099" s="1" t="s">
        <v>49</v>
      </c>
      <c r="D1099" s="1" t="s">
        <v>277</v>
      </c>
      <c r="E1099" s="1">
        <v>0</v>
      </c>
      <c r="F1099" s="1">
        <v>0</v>
      </c>
      <c r="G1099" s="1">
        <v>0</v>
      </c>
      <c r="H1099" s="1">
        <v>0</v>
      </c>
      <c r="I1099" s="1" t="s">
        <v>20</v>
      </c>
    </row>
    <row r="1100" spans="1:9" x14ac:dyDescent="0.35">
      <c r="A1100" s="1" t="s">
        <v>359</v>
      </c>
      <c r="B1100" s="1" t="s">
        <v>356</v>
      </c>
      <c r="C1100" s="1" t="s">
        <v>49</v>
      </c>
      <c r="D1100" s="1" t="s">
        <v>278</v>
      </c>
      <c r="E1100" s="1">
        <v>0</v>
      </c>
      <c r="F1100" s="1">
        <v>0</v>
      </c>
      <c r="G1100" s="1">
        <v>0</v>
      </c>
      <c r="H1100" s="1">
        <v>0</v>
      </c>
      <c r="I1100" s="1" t="s">
        <v>20</v>
      </c>
    </row>
    <row r="1101" spans="1:9" x14ac:dyDescent="0.35">
      <c r="A1101" s="1" t="s">
        <v>359</v>
      </c>
      <c r="B1101" s="1" t="s">
        <v>356</v>
      </c>
      <c r="C1101" s="1" t="s">
        <v>49</v>
      </c>
      <c r="D1101" s="1" t="s">
        <v>279</v>
      </c>
      <c r="E1101" s="1">
        <v>39.079750000000018</v>
      </c>
      <c r="F1101" s="1">
        <v>105.1705</v>
      </c>
      <c r="G1101" s="1">
        <v>242.149</v>
      </c>
      <c r="H1101" s="1">
        <v>373.37999999999988</v>
      </c>
      <c r="I1101" s="1" t="s">
        <v>20</v>
      </c>
    </row>
    <row r="1102" spans="1:9" x14ac:dyDescent="0.35">
      <c r="A1102" s="1" t="s">
        <v>359</v>
      </c>
      <c r="B1102" s="1" t="s">
        <v>356</v>
      </c>
      <c r="C1102" s="1" t="s">
        <v>23</v>
      </c>
      <c r="D1102" s="1" t="s">
        <v>275</v>
      </c>
      <c r="E1102" s="1">
        <v>104976.55215</v>
      </c>
      <c r="F1102" s="1">
        <v>178816.12354292889</v>
      </c>
      <c r="G1102" s="1">
        <v>291390.86581338343</v>
      </c>
      <c r="H1102" s="1">
        <v>428036.31154837197</v>
      </c>
      <c r="I1102" s="1" t="s">
        <v>20</v>
      </c>
    </row>
    <row r="1103" spans="1:9" x14ac:dyDescent="0.35">
      <c r="A1103" s="1" t="s">
        <v>359</v>
      </c>
      <c r="B1103" s="1" t="s">
        <v>356</v>
      </c>
      <c r="C1103" s="1" t="s">
        <v>23</v>
      </c>
      <c r="D1103" s="1" t="s">
        <v>276</v>
      </c>
      <c r="E1103" s="1">
        <v>0</v>
      </c>
      <c r="F1103" s="1">
        <v>15377.2</v>
      </c>
      <c r="G1103" s="1">
        <v>220605</v>
      </c>
      <c r="H1103" s="1">
        <v>232960</v>
      </c>
      <c r="I1103" s="1" t="s">
        <v>20</v>
      </c>
    </row>
    <row r="1104" spans="1:9" x14ac:dyDescent="0.35">
      <c r="A1104" s="1" t="s">
        <v>359</v>
      </c>
      <c r="B1104" s="1" t="s">
        <v>356</v>
      </c>
      <c r="C1104" s="1" t="s">
        <v>23</v>
      </c>
      <c r="D1104" s="1" t="s">
        <v>277</v>
      </c>
      <c r="E1104" s="1">
        <v>0</v>
      </c>
      <c r="F1104" s="1">
        <v>0</v>
      </c>
      <c r="G1104" s="1">
        <v>0</v>
      </c>
      <c r="H1104" s="1">
        <v>0</v>
      </c>
      <c r="I1104" s="1" t="s">
        <v>20</v>
      </c>
    </row>
    <row r="1105" spans="1:9" x14ac:dyDescent="0.35">
      <c r="A1105" s="1" t="s">
        <v>359</v>
      </c>
      <c r="B1105" s="1" t="s">
        <v>356</v>
      </c>
      <c r="C1105" s="1" t="s">
        <v>23</v>
      </c>
      <c r="D1105" s="1" t="s">
        <v>278</v>
      </c>
      <c r="E1105" s="1">
        <v>0</v>
      </c>
      <c r="F1105" s="1">
        <v>0</v>
      </c>
      <c r="G1105" s="1">
        <v>0</v>
      </c>
      <c r="H1105" s="1">
        <v>0</v>
      </c>
      <c r="I1105" s="1" t="s">
        <v>20</v>
      </c>
    </row>
    <row r="1106" spans="1:9" x14ac:dyDescent="0.35">
      <c r="A1106" s="1" t="s">
        <v>359</v>
      </c>
      <c r="B1106" s="1" t="s">
        <v>356</v>
      </c>
      <c r="C1106" s="1" t="s">
        <v>23</v>
      </c>
      <c r="D1106" s="1" t="s">
        <v>279</v>
      </c>
      <c r="E1106" s="1">
        <v>23.44785000000001</v>
      </c>
      <c r="F1106" s="1">
        <v>63.1023</v>
      </c>
      <c r="G1106" s="1">
        <v>145.2894</v>
      </c>
      <c r="H1106" s="1">
        <v>224.02799999999999</v>
      </c>
      <c r="I1106" s="1" t="s">
        <v>20</v>
      </c>
    </row>
    <row r="1107" spans="1:9" x14ac:dyDescent="0.35">
      <c r="A1107" s="1" t="s">
        <v>359</v>
      </c>
      <c r="B1107" s="1" t="s">
        <v>356</v>
      </c>
      <c r="C1107" s="1" t="s">
        <v>50</v>
      </c>
      <c r="D1107" s="1" t="s">
        <v>275</v>
      </c>
      <c r="E1107" s="1">
        <v>5727.2411235869076</v>
      </c>
      <c r="F1107" s="1">
        <v>9755.7314975643276</v>
      </c>
      <c r="G1107" s="1">
        <v>15897.509639480029</v>
      </c>
      <c r="H1107" s="1">
        <v>23352.521260037342</v>
      </c>
      <c r="I1107" s="1" t="s">
        <v>20</v>
      </c>
    </row>
    <row r="1108" spans="1:9" x14ac:dyDescent="0.35">
      <c r="A1108" s="1" t="s">
        <v>359</v>
      </c>
      <c r="B1108" s="1" t="s">
        <v>356</v>
      </c>
      <c r="C1108" s="1" t="s">
        <v>50</v>
      </c>
      <c r="D1108" s="1" t="s">
        <v>276</v>
      </c>
      <c r="E1108" s="1">
        <v>0</v>
      </c>
      <c r="F1108" s="1">
        <v>0</v>
      </c>
      <c r="G1108" s="1">
        <v>0</v>
      </c>
      <c r="H1108" s="1">
        <v>0</v>
      </c>
      <c r="I1108" s="1" t="s">
        <v>20</v>
      </c>
    </row>
    <row r="1109" spans="1:9" x14ac:dyDescent="0.35">
      <c r="A1109" s="1" t="s">
        <v>359</v>
      </c>
      <c r="B1109" s="1" t="s">
        <v>356</v>
      </c>
      <c r="C1109" s="1" t="s">
        <v>50</v>
      </c>
      <c r="D1109" s="1" t="s">
        <v>277</v>
      </c>
      <c r="E1109" s="1">
        <v>0</v>
      </c>
      <c r="F1109" s="1">
        <v>0</v>
      </c>
      <c r="G1109" s="1">
        <v>0</v>
      </c>
      <c r="H1109" s="1">
        <v>0</v>
      </c>
      <c r="I1109" s="1" t="s">
        <v>20</v>
      </c>
    </row>
    <row r="1110" spans="1:9" x14ac:dyDescent="0.35">
      <c r="A1110" s="1" t="s">
        <v>359</v>
      </c>
      <c r="B1110" s="1" t="s">
        <v>356</v>
      </c>
      <c r="C1110" s="1" t="s">
        <v>50</v>
      </c>
      <c r="D1110" s="1" t="s">
        <v>278</v>
      </c>
      <c r="E1110" s="1">
        <v>0</v>
      </c>
      <c r="F1110" s="1">
        <v>0</v>
      </c>
      <c r="G1110" s="1">
        <v>0</v>
      </c>
      <c r="H1110" s="1">
        <v>0</v>
      </c>
      <c r="I1110" s="1" t="s">
        <v>20</v>
      </c>
    </row>
    <row r="1111" spans="1:9" x14ac:dyDescent="0.35">
      <c r="A1111" s="1" t="s">
        <v>359</v>
      </c>
      <c r="B1111" s="1" t="s">
        <v>356</v>
      </c>
      <c r="C1111" s="1" t="s">
        <v>50</v>
      </c>
      <c r="D1111" s="1" t="s">
        <v>279</v>
      </c>
      <c r="E1111" s="1">
        <v>7.8159500000000044</v>
      </c>
      <c r="F1111" s="1">
        <v>21.034099999999999</v>
      </c>
      <c r="G1111" s="1">
        <v>48.4298</v>
      </c>
      <c r="H1111" s="1">
        <v>74.675999999999988</v>
      </c>
      <c r="I1111" s="1" t="s">
        <v>20</v>
      </c>
    </row>
    <row r="1112" spans="1:9" x14ac:dyDescent="0.35">
      <c r="A1112" s="1" t="s">
        <v>359</v>
      </c>
      <c r="B1112" s="1" t="s">
        <v>356</v>
      </c>
      <c r="C1112" s="1" t="s">
        <v>1</v>
      </c>
      <c r="D1112" s="1" t="s">
        <v>275</v>
      </c>
      <c r="E1112" s="1">
        <v>11491760.076517081</v>
      </c>
      <c r="F1112" s="1">
        <v>20370000</v>
      </c>
      <c r="G1112" s="1">
        <v>23990000</v>
      </c>
      <c r="H1112" s="1">
        <v>27790000</v>
      </c>
      <c r="I1112" s="1" t="s">
        <v>20</v>
      </c>
    </row>
    <row r="1113" spans="1:9" x14ac:dyDescent="0.35">
      <c r="A1113" s="1" t="s">
        <v>359</v>
      </c>
      <c r="B1113" s="1" t="s">
        <v>356</v>
      </c>
      <c r="C1113" s="1" t="s">
        <v>1</v>
      </c>
      <c r="D1113" s="1" t="s">
        <v>276</v>
      </c>
      <c r="E1113" s="1">
        <v>0</v>
      </c>
      <c r="F1113" s="1">
        <v>0</v>
      </c>
      <c r="G1113" s="1">
        <v>0</v>
      </c>
      <c r="H1113" s="1">
        <v>0</v>
      </c>
      <c r="I1113" s="1" t="s">
        <v>20</v>
      </c>
    </row>
    <row r="1114" spans="1:9" x14ac:dyDescent="0.35">
      <c r="A1114" s="1" t="s">
        <v>359</v>
      </c>
      <c r="B1114" s="1" t="s">
        <v>356</v>
      </c>
      <c r="C1114" s="1" t="s">
        <v>1</v>
      </c>
      <c r="D1114" s="1" t="s">
        <v>277</v>
      </c>
      <c r="E1114" s="1">
        <v>0</v>
      </c>
      <c r="F1114" s="1">
        <v>0</v>
      </c>
      <c r="G1114" s="1">
        <v>0</v>
      </c>
      <c r="H1114" s="1">
        <v>0</v>
      </c>
      <c r="I1114" s="1" t="s">
        <v>20</v>
      </c>
    </row>
    <row r="1115" spans="1:9" x14ac:dyDescent="0.35">
      <c r="A1115" s="1" t="s">
        <v>359</v>
      </c>
      <c r="B1115" s="1" t="s">
        <v>356</v>
      </c>
      <c r="C1115" s="1" t="s">
        <v>1</v>
      </c>
      <c r="D1115" s="1" t="s">
        <v>278</v>
      </c>
      <c r="E1115" s="1">
        <v>8829.8074399520592</v>
      </c>
      <c r="F1115" s="1">
        <v>10275.650625370799</v>
      </c>
      <c r="G1115" s="1">
        <v>10738.44479113184</v>
      </c>
      <c r="H1115" s="1">
        <v>8412.0307067683116</v>
      </c>
      <c r="I1115" s="1" t="s">
        <v>20</v>
      </c>
    </row>
    <row r="1116" spans="1:9" x14ac:dyDescent="0.35">
      <c r="A1116" s="1" t="s">
        <v>359</v>
      </c>
      <c r="B1116" s="1" t="s">
        <v>356</v>
      </c>
      <c r="C1116" s="1" t="s">
        <v>1</v>
      </c>
      <c r="D1116" s="1" t="s">
        <v>279</v>
      </c>
      <c r="E1116" s="1">
        <v>207602.9209311055</v>
      </c>
      <c r="F1116" s="1">
        <v>231175.2058612757</v>
      </c>
      <c r="G1116" s="1">
        <v>638807.97200400149</v>
      </c>
      <c r="H1116" s="1">
        <v>1542501.9008637641</v>
      </c>
      <c r="I1116" s="1" t="s">
        <v>20</v>
      </c>
    </row>
    <row r="1117" spans="1:9" x14ac:dyDescent="0.35">
      <c r="A1117" s="1" t="s">
        <v>359</v>
      </c>
      <c r="B1117" s="1" t="s">
        <v>356</v>
      </c>
      <c r="C1117" s="1" t="s">
        <v>51</v>
      </c>
      <c r="D1117" s="1" t="s">
        <v>275</v>
      </c>
      <c r="E1117" s="1">
        <v>568828.83741803467</v>
      </c>
      <c r="F1117" s="1">
        <v>968937.97313121113</v>
      </c>
      <c r="G1117" s="1">
        <v>1578938.572854066</v>
      </c>
      <c r="H1117" s="1">
        <v>2319369.3494796702</v>
      </c>
      <c r="I1117" s="1" t="s">
        <v>20</v>
      </c>
    </row>
    <row r="1118" spans="1:9" x14ac:dyDescent="0.35">
      <c r="A1118" s="1" t="s">
        <v>359</v>
      </c>
      <c r="B1118" s="1" t="s">
        <v>356</v>
      </c>
      <c r="C1118" s="1" t="s">
        <v>51</v>
      </c>
      <c r="D1118" s="1" t="s">
        <v>276</v>
      </c>
      <c r="E1118" s="1">
        <v>0</v>
      </c>
      <c r="F1118" s="1">
        <v>0</v>
      </c>
      <c r="G1118" s="1">
        <v>0</v>
      </c>
      <c r="H1118" s="1">
        <v>0</v>
      </c>
      <c r="I1118" s="1" t="s">
        <v>20</v>
      </c>
    </row>
    <row r="1119" spans="1:9" x14ac:dyDescent="0.35">
      <c r="A1119" s="1" t="s">
        <v>359</v>
      </c>
      <c r="B1119" s="1" t="s">
        <v>356</v>
      </c>
      <c r="C1119" s="1" t="s">
        <v>51</v>
      </c>
      <c r="D1119" s="1" t="s">
        <v>277</v>
      </c>
      <c r="E1119" s="1">
        <v>0</v>
      </c>
      <c r="F1119" s="1">
        <v>0</v>
      </c>
      <c r="G1119" s="1">
        <v>0</v>
      </c>
      <c r="H1119" s="1">
        <v>0</v>
      </c>
      <c r="I1119" s="1" t="s">
        <v>20</v>
      </c>
    </row>
    <row r="1120" spans="1:9" x14ac:dyDescent="0.35">
      <c r="A1120" s="1" t="s">
        <v>359</v>
      </c>
      <c r="B1120" s="1" t="s">
        <v>356</v>
      </c>
      <c r="C1120" s="1" t="s">
        <v>51</v>
      </c>
      <c r="D1120" s="1" t="s">
        <v>278</v>
      </c>
      <c r="E1120" s="1">
        <v>0</v>
      </c>
      <c r="F1120" s="1">
        <v>0</v>
      </c>
      <c r="G1120" s="1">
        <v>0</v>
      </c>
      <c r="H1120" s="1">
        <v>0</v>
      </c>
      <c r="I1120" s="1" t="s">
        <v>20</v>
      </c>
    </row>
    <row r="1121" spans="1:9" x14ac:dyDescent="0.35">
      <c r="A1121" s="1" t="s">
        <v>359</v>
      </c>
      <c r="B1121" s="1" t="s">
        <v>356</v>
      </c>
      <c r="C1121" s="1" t="s">
        <v>51</v>
      </c>
      <c r="D1121" s="1" t="s">
        <v>279</v>
      </c>
      <c r="E1121" s="1">
        <v>242.2944500000001</v>
      </c>
      <c r="F1121" s="1">
        <v>652.05709999999999</v>
      </c>
      <c r="G1121" s="1">
        <v>1501.3237999999999</v>
      </c>
      <c r="H1121" s="1">
        <v>2314.9560000000001</v>
      </c>
      <c r="I1121" s="1" t="s">
        <v>20</v>
      </c>
    </row>
    <row r="1122" spans="1:9" x14ac:dyDescent="0.35">
      <c r="A1122" s="1" t="s">
        <v>360</v>
      </c>
      <c r="B1122" s="1" t="s">
        <v>356</v>
      </c>
      <c r="C1122" s="1" t="s">
        <v>124</v>
      </c>
      <c r="D1122" s="1" t="s">
        <v>275</v>
      </c>
      <c r="E1122" s="1">
        <v>42777277.909325004</v>
      </c>
      <c r="F1122" s="1">
        <v>82680179</v>
      </c>
      <c r="G1122" s="1">
        <v>86405570.000000015</v>
      </c>
      <c r="H1122" s="1">
        <v>88471761.000000015</v>
      </c>
      <c r="I1122" s="1" t="s">
        <v>20</v>
      </c>
    </row>
    <row r="1123" spans="1:9" x14ac:dyDescent="0.35">
      <c r="A1123" s="1" t="s">
        <v>360</v>
      </c>
      <c r="B1123" s="1" t="s">
        <v>356</v>
      </c>
      <c r="C1123" s="1" t="s">
        <v>124</v>
      </c>
      <c r="D1123" s="1" t="s">
        <v>276</v>
      </c>
      <c r="E1123" s="1">
        <v>0</v>
      </c>
      <c r="F1123" s="1">
        <v>0</v>
      </c>
      <c r="G1123" s="1">
        <v>0</v>
      </c>
      <c r="H1123" s="1">
        <v>0</v>
      </c>
      <c r="I1123" s="1" t="s">
        <v>20</v>
      </c>
    </row>
    <row r="1124" spans="1:9" x14ac:dyDescent="0.35">
      <c r="A1124" s="1" t="s">
        <v>360</v>
      </c>
      <c r="B1124" s="1" t="s">
        <v>356</v>
      </c>
      <c r="C1124" s="1" t="s">
        <v>124</v>
      </c>
      <c r="D1124" s="1" t="s">
        <v>277</v>
      </c>
      <c r="E1124" s="1">
        <v>9108000</v>
      </c>
      <c r="F1124" s="1">
        <v>12978993.86410048</v>
      </c>
      <c r="G1124" s="1">
        <v>17508590.30941505</v>
      </c>
      <c r="H1124" s="1">
        <v>17850391.56927304</v>
      </c>
      <c r="I1124" s="1" t="s">
        <v>20</v>
      </c>
    </row>
    <row r="1125" spans="1:9" x14ac:dyDescent="0.35">
      <c r="A1125" s="1" t="s">
        <v>360</v>
      </c>
      <c r="B1125" s="1" t="s">
        <v>356</v>
      </c>
      <c r="C1125" s="1" t="s">
        <v>124</v>
      </c>
      <c r="D1125" s="1" t="s">
        <v>278</v>
      </c>
      <c r="E1125" s="1">
        <v>6396595.7184605589</v>
      </c>
      <c r="F1125" s="1">
        <v>7609500.8613044294</v>
      </c>
      <c r="G1125" s="1">
        <v>8408617.8078034408</v>
      </c>
      <c r="H1125" s="1">
        <v>7314652.6227170201</v>
      </c>
      <c r="I1125" s="1" t="s">
        <v>20</v>
      </c>
    </row>
    <row r="1126" spans="1:9" x14ac:dyDescent="0.35">
      <c r="A1126" s="1" t="s">
        <v>360</v>
      </c>
      <c r="B1126" s="1" t="s">
        <v>356</v>
      </c>
      <c r="C1126" s="1" t="s">
        <v>124</v>
      </c>
      <c r="D1126" s="1" t="s">
        <v>279</v>
      </c>
      <c r="E1126" s="1">
        <v>837958.52911451145</v>
      </c>
      <c r="F1126" s="1">
        <v>1459222.2044996461</v>
      </c>
      <c r="G1126" s="1">
        <v>2015857.3063884859</v>
      </c>
      <c r="H1126" s="1">
        <v>2749181.8603211972</v>
      </c>
      <c r="I1126" s="1" t="s">
        <v>20</v>
      </c>
    </row>
    <row r="1127" spans="1:9" x14ac:dyDescent="0.35">
      <c r="A1127" s="1" t="s">
        <v>360</v>
      </c>
      <c r="B1127" s="1" t="s">
        <v>356</v>
      </c>
      <c r="C1127" s="1" t="s">
        <v>27</v>
      </c>
      <c r="D1127" s="1" t="s">
        <v>275</v>
      </c>
      <c r="E1127" s="1">
        <v>3461702.9342393749</v>
      </c>
      <c r="F1127" s="1">
        <v>5896633.9328174191</v>
      </c>
      <c r="G1127" s="1">
        <v>9608894.5058455244</v>
      </c>
      <c r="H1127" s="1">
        <v>14114909.71365455</v>
      </c>
      <c r="I1127" s="1" t="s">
        <v>20</v>
      </c>
    </row>
    <row r="1128" spans="1:9" x14ac:dyDescent="0.35">
      <c r="A1128" s="1" t="s">
        <v>360</v>
      </c>
      <c r="B1128" s="1" t="s">
        <v>356</v>
      </c>
      <c r="C1128" s="1" t="s">
        <v>27</v>
      </c>
      <c r="D1128" s="1" t="s">
        <v>276</v>
      </c>
      <c r="E1128" s="1">
        <v>0</v>
      </c>
      <c r="F1128" s="1">
        <v>0</v>
      </c>
      <c r="G1128" s="1">
        <v>0</v>
      </c>
      <c r="H1128" s="1">
        <v>0</v>
      </c>
      <c r="I1128" s="1" t="s">
        <v>20</v>
      </c>
    </row>
    <row r="1129" spans="1:9" x14ac:dyDescent="0.35">
      <c r="A1129" s="1" t="s">
        <v>360</v>
      </c>
      <c r="B1129" s="1" t="s">
        <v>356</v>
      </c>
      <c r="C1129" s="1" t="s">
        <v>27</v>
      </c>
      <c r="D1129" s="1" t="s">
        <v>277</v>
      </c>
      <c r="E1129" s="1">
        <v>0</v>
      </c>
      <c r="F1129" s="1">
        <v>0</v>
      </c>
      <c r="G1129" s="1">
        <v>0</v>
      </c>
      <c r="H1129" s="1">
        <v>0</v>
      </c>
      <c r="I1129" s="1" t="s">
        <v>20</v>
      </c>
    </row>
    <row r="1130" spans="1:9" x14ac:dyDescent="0.35">
      <c r="A1130" s="1" t="s">
        <v>360</v>
      </c>
      <c r="B1130" s="1" t="s">
        <v>356</v>
      </c>
      <c r="C1130" s="1" t="s">
        <v>27</v>
      </c>
      <c r="D1130" s="1" t="s">
        <v>278</v>
      </c>
      <c r="E1130" s="1">
        <v>0</v>
      </c>
      <c r="F1130" s="1">
        <v>0</v>
      </c>
      <c r="G1130" s="1">
        <v>0</v>
      </c>
      <c r="H1130" s="1">
        <v>0</v>
      </c>
      <c r="I1130" s="1" t="s">
        <v>20</v>
      </c>
    </row>
    <row r="1131" spans="1:9" x14ac:dyDescent="0.35">
      <c r="A1131" s="1" t="s">
        <v>360</v>
      </c>
      <c r="B1131" s="1" t="s">
        <v>356</v>
      </c>
      <c r="C1131" s="1" t="s">
        <v>27</v>
      </c>
      <c r="D1131" s="1" t="s">
        <v>279</v>
      </c>
      <c r="E1131" s="1">
        <v>49.253760625329527</v>
      </c>
      <c r="F1131" s="1">
        <v>18.379143046074351</v>
      </c>
      <c r="G1131" s="1">
        <v>37.165437486935247</v>
      </c>
      <c r="H1131" s="1">
        <v>108.160447156768</v>
      </c>
      <c r="I1131" s="1" t="s">
        <v>20</v>
      </c>
    </row>
    <row r="1132" spans="1:9" x14ac:dyDescent="0.35">
      <c r="A1132" s="1" t="s">
        <v>360</v>
      </c>
      <c r="B1132" s="1" t="s">
        <v>356</v>
      </c>
      <c r="C1132" s="1" t="s">
        <v>29</v>
      </c>
      <c r="D1132" s="1" t="s">
        <v>275</v>
      </c>
      <c r="E1132" s="1">
        <v>2620.6331824869139</v>
      </c>
      <c r="F1132" s="1">
        <v>4463.9632120007564</v>
      </c>
      <c r="G1132" s="1">
        <v>7274.2775065902588</v>
      </c>
      <c r="H1132" s="1">
        <v>10685.49250646132</v>
      </c>
      <c r="I1132" s="1" t="s">
        <v>20</v>
      </c>
    </row>
    <row r="1133" spans="1:9" x14ac:dyDescent="0.35">
      <c r="A1133" s="1" t="s">
        <v>360</v>
      </c>
      <c r="B1133" s="1" t="s">
        <v>356</v>
      </c>
      <c r="C1133" s="1" t="s">
        <v>29</v>
      </c>
      <c r="D1133" s="1" t="s">
        <v>276</v>
      </c>
      <c r="E1133" s="1">
        <v>0</v>
      </c>
      <c r="F1133" s="1">
        <v>0</v>
      </c>
      <c r="G1133" s="1">
        <v>0</v>
      </c>
      <c r="H1133" s="1">
        <v>0</v>
      </c>
      <c r="I1133" s="1" t="s">
        <v>20</v>
      </c>
    </row>
    <row r="1134" spans="1:9" x14ac:dyDescent="0.35">
      <c r="A1134" s="1" t="s">
        <v>360</v>
      </c>
      <c r="B1134" s="1" t="s">
        <v>356</v>
      </c>
      <c r="C1134" s="1" t="s">
        <v>29</v>
      </c>
      <c r="D1134" s="1" t="s">
        <v>277</v>
      </c>
      <c r="E1134" s="1">
        <v>0</v>
      </c>
      <c r="F1134" s="1">
        <v>0</v>
      </c>
      <c r="G1134" s="1">
        <v>0</v>
      </c>
      <c r="H1134" s="1">
        <v>0</v>
      </c>
      <c r="I1134" s="1" t="s">
        <v>20</v>
      </c>
    </row>
    <row r="1135" spans="1:9" x14ac:dyDescent="0.35">
      <c r="A1135" s="1" t="s">
        <v>360</v>
      </c>
      <c r="B1135" s="1" t="s">
        <v>356</v>
      </c>
      <c r="C1135" s="1" t="s">
        <v>29</v>
      </c>
      <c r="D1135" s="1" t="s">
        <v>278</v>
      </c>
      <c r="E1135" s="1">
        <v>0</v>
      </c>
      <c r="F1135" s="1">
        <v>0</v>
      </c>
      <c r="G1135" s="1">
        <v>0</v>
      </c>
      <c r="H1135" s="1">
        <v>0</v>
      </c>
      <c r="I1135" s="1" t="s">
        <v>20</v>
      </c>
    </row>
    <row r="1136" spans="1:9" x14ac:dyDescent="0.35">
      <c r="A1136" s="1" t="s">
        <v>360</v>
      </c>
      <c r="B1136" s="1" t="s">
        <v>356</v>
      </c>
      <c r="C1136" s="1" t="s">
        <v>29</v>
      </c>
      <c r="D1136" s="1" t="s">
        <v>279</v>
      </c>
      <c r="E1136" s="1">
        <v>52.918320000000001</v>
      </c>
      <c r="F1136" s="1">
        <v>10.78015438825747</v>
      </c>
      <c r="G1136" s="1">
        <v>14.82126307212828</v>
      </c>
      <c r="H1136" s="1">
        <v>13.247428099215989</v>
      </c>
      <c r="I1136" s="1" t="s">
        <v>20</v>
      </c>
    </row>
    <row r="1137" spans="1:9" x14ac:dyDescent="0.35">
      <c r="A1137" s="1" t="s">
        <v>360</v>
      </c>
      <c r="B1137" s="1" t="s">
        <v>356</v>
      </c>
      <c r="C1137" s="1" t="s">
        <v>30</v>
      </c>
      <c r="D1137" s="1" t="s">
        <v>275</v>
      </c>
      <c r="E1137" s="1">
        <v>32847615.705632631</v>
      </c>
      <c r="F1137" s="1">
        <v>55952335.905604944</v>
      </c>
      <c r="G1137" s="1">
        <v>91177458.054565951</v>
      </c>
      <c r="H1137" s="1">
        <v>133934407.0827093</v>
      </c>
      <c r="I1137" s="1" t="s">
        <v>20</v>
      </c>
    </row>
    <row r="1138" spans="1:9" x14ac:dyDescent="0.35">
      <c r="A1138" s="1" t="s">
        <v>360</v>
      </c>
      <c r="B1138" s="1" t="s">
        <v>356</v>
      </c>
      <c r="C1138" s="1" t="s">
        <v>30</v>
      </c>
      <c r="D1138" s="1" t="s">
        <v>276</v>
      </c>
      <c r="E1138" s="1">
        <v>0</v>
      </c>
      <c r="F1138" s="1">
        <v>0</v>
      </c>
      <c r="G1138" s="1">
        <v>0</v>
      </c>
      <c r="H1138" s="1">
        <v>0</v>
      </c>
      <c r="I1138" s="1" t="s">
        <v>20</v>
      </c>
    </row>
    <row r="1139" spans="1:9" x14ac:dyDescent="0.35">
      <c r="A1139" s="1" t="s">
        <v>360</v>
      </c>
      <c r="B1139" s="1" t="s">
        <v>356</v>
      </c>
      <c r="C1139" s="1" t="s">
        <v>30</v>
      </c>
      <c r="D1139" s="1" t="s">
        <v>277</v>
      </c>
      <c r="E1139" s="1">
        <v>0</v>
      </c>
      <c r="F1139" s="1">
        <v>0</v>
      </c>
      <c r="G1139" s="1">
        <v>0</v>
      </c>
      <c r="H1139" s="1">
        <v>0</v>
      </c>
      <c r="I1139" s="1" t="s">
        <v>20</v>
      </c>
    </row>
    <row r="1140" spans="1:9" x14ac:dyDescent="0.35">
      <c r="A1140" s="1" t="s">
        <v>360</v>
      </c>
      <c r="B1140" s="1" t="s">
        <v>356</v>
      </c>
      <c r="C1140" s="1" t="s">
        <v>30</v>
      </c>
      <c r="D1140" s="1" t="s">
        <v>278</v>
      </c>
      <c r="E1140" s="1">
        <v>24916.315051588361</v>
      </c>
      <c r="F1140" s="1">
        <v>65334.074462236887</v>
      </c>
      <c r="G1140" s="1">
        <v>171534.89049633121</v>
      </c>
      <c r="H1140" s="1">
        <v>302872.07142567239</v>
      </c>
      <c r="I1140" s="1" t="s">
        <v>20</v>
      </c>
    </row>
    <row r="1141" spans="1:9" x14ac:dyDescent="0.35">
      <c r="A1141" s="1" t="s">
        <v>360</v>
      </c>
      <c r="B1141" s="1" t="s">
        <v>356</v>
      </c>
      <c r="C1141" s="1" t="s">
        <v>30</v>
      </c>
      <c r="D1141" s="1" t="s">
        <v>279</v>
      </c>
      <c r="E1141" s="1">
        <v>138098.32236317659</v>
      </c>
      <c r="F1141" s="1">
        <v>266082.94186772639</v>
      </c>
      <c r="G1141" s="1">
        <v>593331.02705090237</v>
      </c>
      <c r="H1141" s="1">
        <v>717002.03865920962</v>
      </c>
      <c r="I1141" s="1" t="s">
        <v>20</v>
      </c>
    </row>
    <row r="1142" spans="1:9" x14ac:dyDescent="0.35">
      <c r="A1142" s="1" t="s">
        <v>360</v>
      </c>
      <c r="B1142" s="1" t="s">
        <v>356</v>
      </c>
      <c r="C1142" s="1" t="s">
        <v>4</v>
      </c>
      <c r="D1142" s="1" t="s">
        <v>275</v>
      </c>
      <c r="E1142" s="1">
        <v>127992.4920931138</v>
      </c>
      <c r="F1142" s="1">
        <v>168600</v>
      </c>
      <c r="G1142" s="1">
        <v>197500</v>
      </c>
      <c r="H1142" s="1">
        <v>222400</v>
      </c>
      <c r="I1142" s="1" t="s">
        <v>20</v>
      </c>
    </row>
    <row r="1143" spans="1:9" x14ac:dyDescent="0.35">
      <c r="A1143" s="1" t="s">
        <v>360</v>
      </c>
      <c r="B1143" s="1" t="s">
        <v>356</v>
      </c>
      <c r="C1143" s="1" t="s">
        <v>4</v>
      </c>
      <c r="D1143" s="1" t="s">
        <v>276</v>
      </c>
      <c r="E1143" s="1">
        <v>4086.6600000000012</v>
      </c>
      <c r="F1143" s="1">
        <v>5454.65</v>
      </c>
      <c r="G1143" s="1">
        <v>4745.4299999999994</v>
      </c>
      <c r="H1143" s="1">
        <v>0</v>
      </c>
      <c r="I1143" s="1" t="s">
        <v>20</v>
      </c>
    </row>
    <row r="1144" spans="1:9" x14ac:dyDescent="0.35">
      <c r="A1144" s="1" t="s">
        <v>360</v>
      </c>
      <c r="B1144" s="1" t="s">
        <v>356</v>
      </c>
      <c r="C1144" s="1" t="s">
        <v>4</v>
      </c>
      <c r="D1144" s="1" t="s">
        <v>277</v>
      </c>
      <c r="E1144" s="1">
        <v>0</v>
      </c>
      <c r="F1144" s="1">
        <v>0</v>
      </c>
      <c r="G1144" s="1">
        <v>0</v>
      </c>
      <c r="H1144" s="1">
        <v>0</v>
      </c>
      <c r="I1144" s="1" t="s">
        <v>20</v>
      </c>
    </row>
    <row r="1145" spans="1:9" x14ac:dyDescent="0.35">
      <c r="A1145" s="1" t="s">
        <v>360</v>
      </c>
      <c r="B1145" s="1" t="s">
        <v>356</v>
      </c>
      <c r="C1145" s="1" t="s">
        <v>4</v>
      </c>
      <c r="D1145" s="1" t="s">
        <v>278</v>
      </c>
      <c r="E1145" s="1">
        <v>9824.2849388862287</v>
      </c>
      <c r="F1145" s="1">
        <v>57801.24917438846</v>
      </c>
      <c r="G1145" s="1">
        <v>1.44578563121748E-3</v>
      </c>
      <c r="H1145" s="1">
        <v>91361.314882983002</v>
      </c>
      <c r="I1145" s="1" t="s">
        <v>20</v>
      </c>
    </row>
    <row r="1146" spans="1:9" x14ac:dyDescent="0.35">
      <c r="A1146" s="1" t="s">
        <v>360</v>
      </c>
      <c r="B1146" s="1" t="s">
        <v>356</v>
      </c>
      <c r="C1146" s="1" t="s">
        <v>4</v>
      </c>
      <c r="D1146" s="1" t="s">
        <v>279</v>
      </c>
      <c r="E1146" s="1">
        <v>96.56296799999933</v>
      </c>
      <c r="F1146" s="1">
        <v>2978.1870143624051</v>
      </c>
      <c r="G1146" s="1">
        <v>21171.65647182284</v>
      </c>
      <c r="H1146" s="1">
        <v>27004.161327193178</v>
      </c>
      <c r="I1146" s="1" t="s">
        <v>20</v>
      </c>
    </row>
    <row r="1147" spans="1:9" x14ac:dyDescent="0.35">
      <c r="A1147" s="1" t="s">
        <v>360</v>
      </c>
      <c r="B1147" s="1" t="s">
        <v>356</v>
      </c>
      <c r="C1147" s="1" t="s">
        <v>0</v>
      </c>
      <c r="D1147" s="1" t="s">
        <v>275</v>
      </c>
      <c r="E1147" s="1">
        <v>16465251.781667911</v>
      </c>
      <c r="F1147" s="1">
        <v>20341000</v>
      </c>
      <c r="G1147" s="1">
        <v>21997000</v>
      </c>
      <c r="H1147" s="1">
        <v>24671000</v>
      </c>
      <c r="I1147" s="1" t="s">
        <v>20</v>
      </c>
    </row>
    <row r="1148" spans="1:9" x14ac:dyDescent="0.35">
      <c r="A1148" s="1" t="s">
        <v>360</v>
      </c>
      <c r="B1148" s="1" t="s">
        <v>356</v>
      </c>
      <c r="C1148" s="1" t="s">
        <v>0</v>
      </c>
      <c r="D1148" s="1" t="s">
        <v>276</v>
      </c>
      <c r="E1148" s="1">
        <v>2449.900000000001</v>
      </c>
      <c r="F1148" s="1">
        <v>82727.900000000009</v>
      </c>
      <c r="G1148" s="1">
        <v>225253</v>
      </c>
      <c r="H1148" s="1">
        <v>219724</v>
      </c>
      <c r="I1148" s="1" t="s">
        <v>20</v>
      </c>
    </row>
    <row r="1149" spans="1:9" x14ac:dyDescent="0.35">
      <c r="A1149" s="1" t="s">
        <v>360</v>
      </c>
      <c r="B1149" s="1" t="s">
        <v>356</v>
      </c>
      <c r="C1149" s="1" t="s">
        <v>0</v>
      </c>
      <c r="D1149" s="1" t="s">
        <v>277</v>
      </c>
      <c r="E1149" s="1">
        <v>3784309.9999999991</v>
      </c>
      <c r="F1149" s="1">
        <v>3151569.2717990321</v>
      </c>
      <c r="G1149" s="1">
        <v>312204.38116990862</v>
      </c>
      <c r="H1149" s="1">
        <v>485507.86145392258</v>
      </c>
      <c r="I1149" s="1" t="s">
        <v>20</v>
      </c>
    </row>
    <row r="1150" spans="1:9" x14ac:dyDescent="0.35">
      <c r="A1150" s="1" t="s">
        <v>360</v>
      </c>
      <c r="B1150" s="1" t="s">
        <v>356</v>
      </c>
      <c r="C1150" s="1" t="s">
        <v>0</v>
      </c>
      <c r="D1150" s="1" t="s">
        <v>278</v>
      </c>
      <c r="E1150" s="1">
        <v>64926.950180576503</v>
      </c>
      <c r="F1150" s="1">
        <v>144102.35567150501</v>
      </c>
      <c r="G1150" s="1">
        <v>460599.42280298268</v>
      </c>
      <c r="H1150" s="1">
        <v>512173.66297796479</v>
      </c>
      <c r="I1150" s="1" t="s">
        <v>20</v>
      </c>
    </row>
    <row r="1151" spans="1:9" x14ac:dyDescent="0.35">
      <c r="A1151" s="1" t="s">
        <v>360</v>
      </c>
      <c r="B1151" s="1" t="s">
        <v>356</v>
      </c>
      <c r="C1151" s="1" t="s">
        <v>0</v>
      </c>
      <c r="D1151" s="1" t="s">
        <v>279</v>
      </c>
      <c r="E1151" s="1">
        <v>283061.36815151578</v>
      </c>
      <c r="F1151" s="1">
        <v>250299.7425689165</v>
      </c>
      <c r="G1151" s="1">
        <v>704609.07938387792</v>
      </c>
      <c r="H1151" s="1">
        <v>1157550.216226198</v>
      </c>
      <c r="I1151" s="1" t="s">
        <v>20</v>
      </c>
    </row>
    <row r="1152" spans="1:9" x14ac:dyDescent="0.35">
      <c r="A1152" s="1" t="s">
        <v>360</v>
      </c>
      <c r="B1152" s="1" t="s">
        <v>356</v>
      </c>
      <c r="C1152" s="1" t="s">
        <v>32</v>
      </c>
      <c r="D1152" s="1" t="s">
        <v>275</v>
      </c>
      <c r="E1152" s="1">
        <v>774.79185425222204</v>
      </c>
      <c r="F1152" s="1">
        <v>1319.7735407813191</v>
      </c>
      <c r="G1152" s="1">
        <v>2150.6447355321311</v>
      </c>
      <c r="H1152" s="1">
        <v>3159.172603020616</v>
      </c>
      <c r="I1152" s="1" t="s">
        <v>20</v>
      </c>
    </row>
    <row r="1153" spans="1:9" x14ac:dyDescent="0.35">
      <c r="A1153" s="1" t="s">
        <v>360</v>
      </c>
      <c r="B1153" s="1" t="s">
        <v>356</v>
      </c>
      <c r="C1153" s="1" t="s">
        <v>32</v>
      </c>
      <c r="D1153" s="1" t="s">
        <v>276</v>
      </c>
      <c r="E1153" s="1">
        <v>0</v>
      </c>
      <c r="F1153" s="1">
        <v>0</v>
      </c>
      <c r="G1153" s="1">
        <v>0</v>
      </c>
      <c r="H1153" s="1">
        <v>0</v>
      </c>
      <c r="I1153" s="1" t="s">
        <v>20</v>
      </c>
    </row>
    <row r="1154" spans="1:9" x14ac:dyDescent="0.35">
      <c r="A1154" s="1" t="s">
        <v>360</v>
      </c>
      <c r="B1154" s="1" t="s">
        <v>356</v>
      </c>
      <c r="C1154" s="1" t="s">
        <v>32</v>
      </c>
      <c r="D1154" s="1" t="s">
        <v>277</v>
      </c>
      <c r="E1154" s="1">
        <v>0</v>
      </c>
      <c r="F1154" s="1">
        <v>0</v>
      </c>
      <c r="G1154" s="1">
        <v>0</v>
      </c>
      <c r="H1154" s="1">
        <v>0</v>
      </c>
      <c r="I1154" s="1" t="s">
        <v>20</v>
      </c>
    </row>
    <row r="1155" spans="1:9" x14ac:dyDescent="0.35">
      <c r="A1155" s="1" t="s">
        <v>360</v>
      </c>
      <c r="B1155" s="1" t="s">
        <v>356</v>
      </c>
      <c r="C1155" s="1" t="s">
        <v>32</v>
      </c>
      <c r="D1155" s="1" t="s">
        <v>278</v>
      </c>
      <c r="E1155" s="1">
        <v>148.33400559180251</v>
      </c>
      <c r="F1155" s="1">
        <v>219.52881697107699</v>
      </c>
      <c r="G1155" s="1">
        <v>509.67400726768119</v>
      </c>
      <c r="H1155" s="1">
        <v>1067.0323515759039</v>
      </c>
      <c r="I1155" s="1" t="s">
        <v>20</v>
      </c>
    </row>
    <row r="1156" spans="1:9" x14ac:dyDescent="0.35">
      <c r="A1156" s="1" t="s">
        <v>360</v>
      </c>
      <c r="B1156" s="1" t="s">
        <v>356</v>
      </c>
      <c r="C1156" s="1" t="s">
        <v>32</v>
      </c>
      <c r="D1156" s="1" t="s">
        <v>279</v>
      </c>
      <c r="E1156" s="1">
        <v>205.51648155874889</v>
      </c>
      <c r="F1156" s="1">
        <v>138.49494545765211</v>
      </c>
      <c r="G1156" s="1">
        <v>407.51514651631038</v>
      </c>
      <c r="H1156" s="1">
        <v>847.57537034799873</v>
      </c>
      <c r="I1156" s="1" t="s">
        <v>20</v>
      </c>
    </row>
    <row r="1157" spans="1:9" x14ac:dyDescent="0.35">
      <c r="A1157" s="1" t="s">
        <v>360</v>
      </c>
      <c r="B1157" s="1" t="s">
        <v>356</v>
      </c>
      <c r="C1157" s="1" t="s">
        <v>33</v>
      </c>
      <c r="D1157" s="1" t="s">
        <v>275</v>
      </c>
      <c r="E1157" s="1">
        <v>505.71132829999988</v>
      </c>
      <c r="F1157" s="1">
        <v>861.42417050559834</v>
      </c>
      <c r="G1157" s="1">
        <v>1403.738823450901</v>
      </c>
      <c r="H1157" s="1">
        <v>2062.0110609506219</v>
      </c>
      <c r="I1157" s="1" t="s">
        <v>20</v>
      </c>
    </row>
    <row r="1158" spans="1:9" x14ac:dyDescent="0.35">
      <c r="A1158" s="1" t="s">
        <v>360</v>
      </c>
      <c r="B1158" s="1" t="s">
        <v>356</v>
      </c>
      <c r="C1158" s="1" t="s">
        <v>33</v>
      </c>
      <c r="D1158" s="1" t="s">
        <v>276</v>
      </c>
      <c r="E1158" s="1">
        <v>0</v>
      </c>
      <c r="F1158" s="1">
        <v>0</v>
      </c>
      <c r="G1158" s="1">
        <v>0</v>
      </c>
      <c r="H1158" s="1">
        <v>0</v>
      </c>
      <c r="I1158" s="1" t="s">
        <v>20</v>
      </c>
    </row>
    <row r="1159" spans="1:9" x14ac:dyDescent="0.35">
      <c r="A1159" s="1" t="s">
        <v>360</v>
      </c>
      <c r="B1159" s="1" t="s">
        <v>356</v>
      </c>
      <c r="C1159" s="1" t="s">
        <v>33</v>
      </c>
      <c r="D1159" s="1" t="s">
        <v>277</v>
      </c>
      <c r="E1159" s="1">
        <v>0</v>
      </c>
      <c r="F1159" s="1">
        <v>0</v>
      </c>
      <c r="G1159" s="1">
        <v>0</v>
      </c>
      <c r="H1159" s="1">
        <v>0</v>
      </c>
      <c r="I1159" s="1" t="s">
        <v>20</v>
      </c>
    </row>
    <row r="1160" spans="1:9" x14ac:dyDescent="0.35">
      <c r="A1160" s="1" t="s">
        <v>360</v>
      </c>
      <c r="B1160" s="1" t="s">
        <v>356</v>
      </c>
      <c r="C1160" s="1" t="s">
        <v>33</v>
      </c>
      <c r="D1160" s="1" t="s">
        <v>278</v>
      </c>
      <c r="E1160" s="1">
        <v>0</v>
      </c>
      <c r="F1160" s="1">
        <v>0</v>
      </c>
      <c r="G1160" s="1">
        <v>0</v>
      </c>
      <c r="H1160" s="1">
        <v>0</v>
      </c>
      <c r="I1160" s="1" t="s">
        <v>20</v>
      </c>
    </row>
    <row r="1161" spans="1:9" x14ac:dyDescent="0.35">
      <c r="A1161" s="1" t="s">
        <v>360</v>
      </c>
      <c r="B1161" s="1" t="s">
        <v>356</v>
      </c>
      <c r="C1161" s="1" t="s">
        <v>33</v>
      </c>
      <c r="D1161" s="1" t="s">
        <v>279</v>
      </c>
      <c r="E1161" s="1">
        <v>273.53567170000002</v>
      </c>
      <c r="F1161" s="1">
        <v>1.212851761673803E-4</v>
      </c>
      <c r="G1161" s="1">
        <v>1.2342417181837511E-4</v>
      </c>
      <c r="H1161" s="1">
        <v>1.2325775535772479E-4</v>
      </c>
      <c r="I1161" s="1" t="s">
        <v>20</v>
      </c>
    </row>
    <row r="1162" spans="1:9" x14ac:dyDescent="0.35">
      <c r="A1162" s="1" t="s">
        <v>360</v>
      </c>
      <c r="B1162" s="1" t="s">
        <v>356</v>
      </c>
      <c r="C1162" s="1" t="s">
        <v>34</v>
      </c>
      <c r="D1162" s="1" t="s">
        <v>275</v>
      </c>
      <c r="E1162" s="1">
        <v>293.14089120000011</v>
      </c>
      <c r="F1162" s="1">
        <v>499.33358204986052</v>
      </c>
      <c r="G1162" s="1">
        <v>813.69197542343579</v>
      </c>
      <c r="H1162" s="1">
        <v>1195.266402481582</v>
      </c>
      <c r="I1162" s="1" t="s">
        <v>20</v>
      </c>
    </row>
    <row r="1163" spans="1:9" x14ac:dyDescent="0.35">
      <c r="A1163" s="1" t="s">
        <v>360</v>
      </c>
      <c r="B1163" s="1" t="s">
        <v>356</v>
      </c>
      <c r="C1163" s="1" t="s">
        <v>34</v>
      </c>
      <c r="D1163" s="1" t="s">
        <v>276</v>
      </c>
      <c r="E1163" s="1">
        <v>0</v>
      </c>
      <c r="F1163" s="1">
        <v>0</v>
      </c>
      <c r="G1163" s="1">
        <v>0</v>
      </c>
      <c r="H1163" s="1">
        <v>0</v>
      </c>
      <c r="I1163" s="1" t="s">
        <v>20</v>
      </c>
    </row>
    <row r="1164" spans="1:9" x14ac:dyDescent="0.35">
      <c r="A1164" s="1" t="s">
        <v>360</v>
      </c>
      <c r="B1164" s="1" t="s">
        <v>356</v>
      </c>
      <c r="C1164" s="1" t="s">
        <v>34</v>
      </c>
      <c r="D1164" s="1" t="s">
        <v>277</v>
      </c>
      <c r="E1164" s="1">
        <v>0</v>
      </c>
      <c r="F1164" s="1">
        <v>0</v>
      </c>
      <c r="G1164" s="1">
        <v>0</v>
      </c>
      <c r="H1164" s="1">
        <v>0</v>
      </c>
      <c r="I1164" s="1" t="s">
        <v>20</v>
      </c>
    </row>
    <row r="1165" spans="1:9" x14ac:dyDescent="0.35">
      <c r="A1165" s="1" t="s">
        <v>360</v>
      </c>
      <c r="B1165" s="1" t="s">
        <v>356</v>
      </c>
      <c r="C1165" s="1" t="s">
        <v>34</v>
      </c>
      <c r="D1165" s="1" t="s">
        <v>278</v>
      </c>
      <c r="E1165" s="1">
        <v>0</v>
      </c>
      <c r="F1165" s="1">
        <v>0</v>
      </c>
      <c r="G1165" s="1">
        <v>0</v>
      </c>
      <c r="H1165" s="1">
        <v>0</v>
      </c>
      <c r="I1165" s="1" t="s">
        <v>20</v>
      </c>
    </row>
    <row r="1166" spans="1:9" x14ac:dyDescent="0.35">
      <c r="A1166" s="1" t="s">
        <v>360</v>
      </c>
      <c r="B1166" s="1" t="s">
        <v>356</v>
      </c>
      <c r="C1166" s="1" t="s">
        <v>34</v>
      </c>
      <c r="D1166" s="1" t="s">
        <v>279</v>
      </c>
      <c r="E1166" s="1">
        <v>3.259108799999999</v>
      </c>
      <c r="F1166" s="1">
        <v>14.307124444089</v>
      </c>
      <c r="G1166" s="1">
        <v>32.362106900200907</v>
      </c>
      <c r="H1166" s="1">
        <v>46.220907912427549</v>
      </c>
      <c r="I1166" s="1" t="s">
        <v>20</v>
      </c>
    </row>
    <row r="1167" spans="1:9" x14ac:dyDescent="0.35">
      <c r="A1167" s="1" t="s">
        <v>360</v>
      </c>
      <c r="B1167" s="1" t="s">
        <v>356</v>
      </c>
      <c r="C1167" s="1" t="s">
        <v>36</v>
      </c>
      <c r="D1167" s="1" t="s">
        <v>275</v>
      </c>
      <c r="E1167" s="1">
        <v>71.081834782608695</v>
      </c>
      <c r="F1167" s="1">
        <v>121.0801639968418</v>
      </c>
      <c r="G1167" s="1">
        <v>197.30689336521721</v>
      </c>
      <c r="H1167" s="1">
        <v>289.83240309668139</v>
      </c>
      <c r="I1167" s="1" t="s">
        <v>20</v>
      </c>
    </row>
    <row r="1168" spans="1:9" x14ac:dyDescent="0.35">
      <c r="A1168" s="1" t="s">
        <v>360</v>
      </c>
      <c r="B1168" s="1" t="s">
        <v>356</v>
      </c>
      <c r="C1168" s="1" t="s">
        <v>36</v>
      </c>
      <c r="D1168" s="1" t="s">
        <v>276</v>
      </c>
      <c r="E1168" s="1">
        <v>0</v>
      </c>
      <c r="F1168" s="1">
        <v>0</v>
      </c>
      <c r="G1168" s="1">
        <v>0</v>
      </c>
      <c r="H1168" s="1">
        <v>0</v>
      </c>
      <c r="I1168" s="1" t="s">
        <v>20</v>
      </c>
    </row>
    <row r="1169" spans="1:9" x14ac:dyDescent="0.35">
      <c r="A1169" s="1" t="s">
        <v>360</v>
      </c>
      <c r="B1169" s="1" t="s">
        <v>356</v>
      </c>
      <c r="C1169" s="1" t="s">
        <v>36</v>
      </c>
      <c r="D1169" s="1" t="s">
        <v>277</v>
      </c>
      <c r="E1169" s="1">
        <v>0</v>
      </c>
      <c r="F1169" s="1">
        <v>0</v>
      </c>
      <c r="G1169" s="1">
        <v>0</v>
      </c>
      <c r="H1169" s="1">
        <v>0</v>
      </c>
      <c r="I1169" s="1" t="s">
        <v>20</v>
      </c>
    </row>
    <row r="1170" spans="1:9" x14ac:dyDescent="0.35">
      <c r="A1170" s="1" t="s">
        <v>360</v>
      </c>
      <c r="B1170" s="1" t="s">
        <v>356</v>
      </c>
      <c r="C1170" s="1" t="s">
        <v>36</v>
      </c>
      <c r="D1170" s="1" t="s">
        <v>278</v>
      </c>
      <c r="E1170" s="1">
        <v>0</v>
      </c>
      <c r="F1170" s="1">
        <v>0</v>
      </c>
      <c r="G1170" s="1">
        <v>0</v>
      </c>
      <c r="H1170" s="1">
        <v>0</v>
      </c>
      <c r="I1170" s="1" t="s">
        <v>20</v>
      </c>
    </row>
    <row r="1171" spans="1:9" x14ac:dyDescent="0.35">
      <c r="A1171" s="1" t="s">
        <v>360</v>
      </c>
      <c r="B1171" s="1" t="s">
        <v>356</v>
      </c>
      <c r="C1171" s="1" t="s">
        <v>36</v>
      </c>
      <c r="D1171" s="1" t="s">
        <v>279</v>
      </c>
      <c r="E1171" s="1">
        <v>3.9079750000000022</v>
      </c>
      <c r="F1171" s="1">
        <v>2.694557472200612</v>
      </c>
      <c r="G1171" s="1">
        <v>4.5588596631063192E-8</v>
      </c>
      <c r="H1171" s="1">
        <v>4.7924567248003311E-8</v>
      </c>
      <c r="I1171" s="1" t="s">
        <v>20</v>
      </c>
    </row>
    <row r="1172" spans="1:9" x14ac:dyDescent="0.35">
      <c r="A1172" s="1" t="s">
        <v>360</v>
      </c>
      <c r="B1172" s="1" t="s">
        <v>356</v>
      </c>
      <c r="C1172" s="1" t="s">
        <v>37</v>
      </c>
      <c r="D1172" s="1" t="s">
        <v>275</v>
      </c>
      <c r="E1172" s="1">
        <v>785.34348883300004</v>
      </c>
      <c r="F1172" s="1">
        <v>1337.7471011062969</v>
      </c>
      <c r="G1172" s="1">
        <v>2179.9336564698851</v>
      </c>
      <c r="H1172" s="1">
        <v>3202.1963321702351</v>
      </c>
      <c r="I1172" s="1" t="s">
        <v>20</v>
      </c>
    </row>
    <row r="1173" spans="1:9" x14ac:dyDescent="0.35">
      <c r="A1173" s="1" t="s">
        <v>360</v>
      </c>
      <c r="B1173" s="1" t="s">
        <v>356</v>
      </c>
      <c r="C1173" s="1" t="s">
        <v>37</v>
      </c>
      <c r="D1173" s="1" t="s">
        <v>276</v>
      </c>
      <c r="E1173" s="1">
        <v>0</v>
      </c>
      <c r="F1173" s="1">
        <v>0</v>
      </c>
      <c r="G1173" s="1">
        <v>0</v>
      </c>
      <c r="H1173" s="1">
        <v>0</v>
      </c>
      <c r="I1173" s="1" t="s">
        <v>20</v>
      </c>
    </row>
    <row r="1174" spans="1:9" x14ac:dyDescent="0.35">
      <c r="A1174" s="1" t="s">
        <v>360</v>
      </c>
      <c r="B1174" s="1" t="s">
        <v>356</v>
      </c>
      <c r="C1174" s="1" t="s">
        <v>37</v>
      </c>
      <c r="D1174" s="1" t="s">
        <v>277</v>
      </c>
      <c r="E1174" s="1">
        <v>0</v>
      </c>
      <c r="F1174" s="1">
        <v>0</v>
      </c>
      <c r="G1174" s="1">
        <v>0</v>
      </c>
      <c r="H1174" s="1">
        <v>0</v>
      </c>
      <c r="I1174" s="1" t="s">
        <v>20</v>
      </c>
    </row>
    <row r="1175" spans="1:9" x14ac:dyDescent="0.35">
      <c r="A1175" s="1" t="s">
        <v>360</v>
      </c>
      <c r="B1175" s="1" t="s">
        <v>356</v>
      </c>
      <c r="C1175" s="1" t="s">
        <v>37</v>
      </c>
      <c r="D1175" s="1" t="s">
        <v>278</v>
      </c>
      <c r="E1175" s="1">
        <v>0</v>
      </c>
      <c r="F1175" s="1">
        <v>0</v>
      </c>
      <c r="G1175" s="1">
        <v>0</v>
      </c>
      <c r="H1175" s="1">
        <v>0</v>
      </c>
      <c r="I1175" s="1" t="s">
        <v>20</v>
      </c>
    </row>
    <row r="1176" spans="1:9" x14ac:dyDescent="0.35">
      <c r="A1176" s="1" t="s">
        <v>360</v>
      </c>
      <c r="B1176" s="1" t="s">
        <v>356</v>
      </c>
      <c r="C1176" s="1" t="s">
        <v>37</v>
      </c>
      <c r="D1176" s="1" t="s">
        <v>279</v>
      </c>
      <c r="E1176" s="1">
        <v>20.656511167000009</v>
      </c>
      <c r="F1176" s="1">
        <v>9.1304672171074586</v>
      </c>
      <c r="G1176" s="1">
        <v>3.5868003114795788</v>
      </c>
      <c r="H1176" s="1">
        <v>5.1228174302087419</v>
      </c>
      <c r="I1176" s="1" t="s">
        <v>20</v>
      </c>
    </row>
    <row r="1177" spans="1:9" x14ac:dyDescent="0.35">
      <c r="A1177" s="1" t="s">
        <v>360</v>
      </c>
      <c r="B1177" s="1" t="s">
        <v>356</v>
      </c>
      <c r="C1177" s="1" t="s">
        <v>10</v>
      </c>
      <c r="D1177" s="1" t="s">
        <v>275</v>
      </c>
      <c r="E1177" s="1">
        <v>2380302445.7875242</v>
      </c>
      <c r="F1177" s="1">
        <v>1878159230.7692311</v>
      </c>
      <c r="G1177" s="1">
        <v>1945908461.5384531</v>
      </c>
      <c r="H1177" s="1">
        <v>2194322307.692306</v>
      </c>
      <c r="I1177" s="1" t="s">
        <v>20</v>
      </c>
    </row>
    <row r="1178" spans="1:9" x14ac:dyDescent="0.35">
      <c r="A1178" s="1" t="s">
        <v>360</v>
      </c>
      <c r="B1178" s="1" t="s">
        <v>356</v>
      </c>
      <c r="C1178" s="1" t="s">
        <v>10</v>
      </c>
      <c r="D1178" s="1" t="s">
        <v>276</v>
      </c>
      <c r="E1178" s="1">
        <v>0</v>
      </c>
      <c r="F1178" s="1">
        <v>0</v>
      </c>
      <c r="G1178" s="1">
        <v>0</v>
      </c>
      <c r="H1178" s="1">
        <v>0</v>
      </c>
      <c r="I1178" s="1" t="s">
        <v>20</v>
      </c>
    </row>
    <row r="1179" spans="1:9" x14ac:dyDescent="0.35">
      <c r="A1179" s="1" t="s">
        <v>360</v>
      </c>
      <c r="B1179" s="1" t="s">
        <v>356</v>
      </c>
      <c r="C1179" s="1" t="s">
        <v>10</v>
      </c>
      <c r="D1179" s="1" t="s">
        <v>277</v>
      </c>
      <c r="E1179" s="1">
        <v>0</v>
      </c>
      <c r="F1179" s="1">
        <v>0</v>
      </c>
      <c r="G1179" s="1">
        <v>0</v>
      </c>
      <c r="H1179" s="1">
        <v>0</v>
      </c>
      <c r="I1179" s="1" t="s">
        <v>20</v>
      </c>
    </row>
    <row r="1180" spans="1:9" x14ac:dyDescent="0.35">
      <c r="A1180" s="1" t="s">
        <v>360</v>
      </c>
      <c r="B1180" s="1" t="s">
        <v>356</v>
      </c>
      <c r="C1180" s="1" t="s">
        <v>10</v>
      </c>
      <c r="D1180" s="1" t="s">
        <v>278</v>
      </c>
      <c r="E1180" s="1">
        <v>79659992.100435182</v>
      </c>
      <c r="F1180" s="1">
        <v>92703974.940626711</v>
      </c>
      <c r="G1180" s="1">
        <v>96879171.267314136</v>
      </c>
      <c r="H1180" s="1">
        <v>75890930.148463249</v>
      </c>
      <c r="I1180" s="1" t="s">
        <v>20</v>
      </c>
    </row>
    <row r="1181" spans="1:9" x14ac:dyDescent="0.35">
      <c r="A1181" s="1" t="s">
        <v>360</v>
      </c>
      <c r="B1181" s="1" t="s">
        <v>356</v>
      </c>
      <c r="C1181" s="1" t="s">
        <v>10</v>
      </c>
      <c r="D1181" s="1" t="s">
        <v>279</v>
      </c>
      <c r="E1181" s="1">
        <v>10037562.112041241</v>
      </c>
      <c r="F1181" s="1">
        <v>22687986.553339109</v>
      </c>
      <c r="G1181" s="1">
        <v>63051508.547134548</v>
      </c>
      <c r="H1181" s="1">
        <v>100111144.42472041</v>
      </c>
      <c r="I1181" s="1" t="s">
        <v>20</v>
      </c>
    </row>
    <row r="1182" spans="1:9" x14ac:dyDescent="0.35">
      <c r="A1182" s="1" t="s">
        <v>360</v>
      </c>
      <c r="B1182" s="1" t="s">
        <v>356</v>
      </c>
      <c r="C1182" s="1" t="s">
        <v>38</v>
      </c>
      <c r="D1182" s="1" t="s">
        <v>275</v>
      </c>
      <c r="E1182" s="1">
        <v>2960256.2831673729</v>
      </c>
      <c r="F1182" s="1">
        <v>5042474.1755017573</v>
      </c>
      <c r="G1182" s="1">
        <v>8216993.4496334009</v>
      </c>
      <c r="H1182" s="1">
        <v>12070287.64741971</v>
      </c>
      <c r="I1182" s="1" t="s">
        <v>20</v>
      </c>
    </row>
    <row r="1183" spans="1:9" x14ac:dyDescent="0.35">
      <c r="A1183" s="1" t="s">
        <v>360</v>
      </c>
      <c r="B1183" s="1" t="s">
        <v>356</v>
      </c>
      <c r="C1183" s="1" t="s">
        <v>38</v>
      </c>
      <c r="D1183" s="1" t="s">
        <v>276</v>
      </c>
      <c r="E1183" s="1">
        <v>0</v>
      </c>
      <c r="F1183" s="1">
        <v>0</v>
      </c>
      <c r="G1183" s="1">
        <v>0</v>
      </c>
      <c r="H1183" s="1">
        <v>0</v>
      </c>
      <c r="I1183" s="1" t="s">
        <v>20</v>
      </c>
    </row>
    <row r="1184" spans="1:9" x14ac:dyDescent="0.35">
      <c r="A1184" s="1" t="s">
        <v>360</v>
      </c>
      <c r="B1184" s="1" t="s">
        <v>356</v>
      </c>
      <c r="C1184" s="1" t="s">
        <v>38</v>
      </c>
      <c r="D1184" s="1" t="s">
        <v>277</v>
      </c>
      <c r="E1184" s="1">
        <v>0</v>
      </c>
      <c r="F1184" s="1">
        <v>0</v>
      </c>
      <c r="G1184" s="1">
        <v>0</v>
      </c>
      <c r="H1184" s="1">
        <v>0</v>
      </c>
      <c r="I1184" s="1" t="s">
        <v>20</v>
      </c>
    </row>
    <row r="1185" spans="1:9" x14ac:dyDescent="0.35">
      <c r="A1185" s="1" t="s">
        <v>360</v>
      </c>
      <c r="B1185" s="1" t="s">
        <v>356</v>
      </c>
      <c r="C1185" s="1" t="s">
        <v>38</v>
      </c>
      <c r="D1185" s="1" t="s">
        <v>278</v>
      </c>
      <c r="E1185" s="1">
        <v>26517.790309677181</v>
      </c>
      <c r="F1185" s="1">
        <v>30901.508880165678</v>
      </c>
      <c r="G1185" s="1">
        <v>32409.626312593591</v>
      </c>
      <c r="H1185" s="1">
        <v>25579.776119033661</v>
      </c>
      <c r="I1185" s="1" t="s">
        <v>20</v>
      </c>
    </row>
    <row r="1186" spans="1:9" x14ac:dyDescent="0.35">
      <c r="A1186" s="1" t="s">
        <v>360</v>
      </c>
      <c r="B1186" s="1" t="s">
        <v>356</v>
      </c>
      <c r="C1186" s="1" t="s">
        <v>38</v>
      </c>
      <c r="D1186" s="1" t="s">
        <v>279</v>
      </c>
      <c r="E1186" s="1">
        <v>304.51019459999691</v>
      </c>
      <c r="F1186" s="1">
        <v>1962.4240768224411</v>
      </c>
      <c r="G1186" s="1">
        <v>10098.542400969051</v>
      </c>
      <c r="H1186" s="1">
        <v>21384.591613138469</v>
      </c>
      <c r="I1186" s="1" t="s">
        <v>20</v>
      </c>
    </row>
    <row r="1187" spans="1:9" x14ac:dyDescent="0.35">
      <c r="A1187" s="1" t="s">
        <v>360</v>
      </c>
      <c r="B1187" s="1" t="s">
        <v>356</v>
      </c>
      <c r="C1187" s="1" t="s">
        <v>17</v>
      </c>
      <c r="D1187" s="1" t="s">
        <v>275</v>
      </c>
      <c r="E1187" s="1">
        <v>0</v>
      </c>
      <c r="F1187" s="1">
        <v>49326.842120012618</v>
      </c>
      <c r="G1187" s="1">
        <v>61037.346500015381</v>
      </c>
      <c r="H1187" s="1">
        <v>75522.053860352215</v>
      </c>
      <c r="I1187" s="1" t="s">
        <v>20</v>
      </c>
    </row>
    <row r="1188" spans="1:9" x14ac:dyDescent="0.35">
      <c r="A1188" s="1" t="s">
        <v>360</v>
      </c>
      <c r="B1188" s="1" t="s">
        <v>356</v>
      </c>
      <c r="C1188" s="1" t="s">
        <v>17</v>
      </c>
      <c r="D1188" s="1" t="s">
        <v>276</v>
      </c>
      <c r="E1188" s="1">
        <v>1206.57</v>
      </c>
      <c r="F1188" s="1">
        <v>11813.4</v>
      </c>
      <c r="G1188" s="1">
        <v>26918.1</v>
      </c>
      <c r="H1188" s="1">
        <v>24593.9</v>
      </c>
      <c r="I1188" s="1" t="s">
        <v>20</v>
      </c>
    </row>
    <row r="1189" spans="1:9" x14ac:dyDescent="0.35">
      <c r="A1189" s="1" t="s">
        <v>360</v>
      </c>
      <c r="B1189" s="1" t="s">
        <v>356</v>
      </c>
      <c r="C1189" s="1" t="s">
        <v>17</v>
      </c>
      <c r="D1189" s="1" t="s">
        <v>277</v>
      </c>
      <c r="E1189" s="1">
        <v>0</v>
      </c>
      <c r="F1189" s="1">
        <v>0</v>
      </c>
      <c r="G1189" s="1">
        <v>0</v>
      </c>
      <c r="H1189" s="1">
        <v>0</v>
      </c>
      <c r="I1189" s="1" t="s">
        <v>20</v>
      </c>
    </row>
    <row r="1190" spans="1:9" x14ac:dyDescent="0.35">
      <c r="A1190" s="1" t="s">
        <v>360</v>
      </c>
      <c r="B1190" s="1" t="s">
        <v>356</v>
      </c>
      <c r="C1190" s="1" t="s">
        <v>17</v>
      </c>
      <c r="D1190" s="1" t="s">
        <v>278</v>
      </c>
      <c r="E1190" s="1">
        <v>55355.266886337282</v>
      </c>
      <c r="F1190" s="1">
        <v>155258.53384224969</v>
      </c>
      <c r="G1190" s="1">
        <v>306137.1700353722</v>
      </c>
      <c r="H1190" s="1">
        <v>374403.38427823002</v>
      </c>
      <c r="I1190" s="1" t="s">
        <v>20</v>
      </c>
    </row>
    <row r="1191" spans="1:9" x14ac:dyDescent="0.35">
      <c r="A1191" s="1" t="s">
        <v>360</v>
      </c>
      <c r="B1191" s="1" t="s">
        <v>356</v>
      </c>
      <c r="C1191" s="1" t="s">
        <v>17</v>
      </c>
      <c r="D1191" s="1" t="s">
        <v>279</v>
      </c>
      <c r="E1191" s="1">
        <v>0</v>
      </c>
      <c r="F1191" s="1">
        <v>0</v>
      </c>
      <c r="G1191" s="1">
        <v>0</v>
      </c>
      <c r="H1191" s="1">
        <v>0</v>
      </c>
      <c r="I1191" s="1" t="s">
        <v>20</v>
      </c>
    </row>
    <row r="1192" spans="1:9" x14ac:dyDescent="0.35">
      <c r="A1192" s="1" t="s">
        <v>360</v>
      </c>
      <c r="B1192" s="1" t="s">
        <v>356</v>
      </c>
      <c r="C1192" s="1" t="s">
        <v>21</v>
      </c>
      <c r="D1192" s="1" t="s">
        <v>275</v>
      </c>
      <c r="E1192" s="1">
        <v>18181103.854411598</v>
      </c>
      <c r="F1192" s="1">
        <v>30969530.30360394</v>
      </c>
      <c r="G1192" s="1">
        <v>50466580.251274116</v>
      </c>
      <c r="H1192" s="1">
        <v>74132484.581893653</v>
      </c>
      <c r="I1192" s="1" t="s">
        <v>20</v>
      </c>
    </row>
    <row r="1193" spans="1:9" x14ac:dyDescent="0.35">
      <c r="A1193" s="1" t="s">
        <v>360</v>
      </c>
      <c r="B1193" s="1" t="s">
        <v>356</v>
      </c>
      <c r="C1193" s="1" t="s">
        <v>21</v>
      </c>
      <c r="D1193" s="1" t="s">
        <v>276</v>
      </c>
      <c r="E1193" s="1">
        <v>3427.84</v>
      </c>
      <c r="F1193" s="1">
        <v>5120.3599999999997</v>
      </c>
      <c r="G1193" s="1">
        <v>3207.35</v>
      </c>
      <c r="H1193" s="1">
        <v>0</v>
      </c>
      <c r="I1193" s="1" t="s">
        <v>20</v>
      </c>
    </row>
    <row r="1194" spans="1:9" x14ac:dyDescent="0.35">
      <c r="A1194" s="1" t="s">
        <v>360</v>
      </c>
      <c r="B1194" s="1" t="s">
        <v>356</v>
      </c>
      <c r="C1194" s="1" t="s">
        <v>21</v>
      </c>
      <c r="D1194" s="1" t="s">
        <v>277</v>
      </c>
      <c r="E1194" s="1">
        <v>0</v>
      </c>
      <c r="F1194" s="1">
        <v>0</v>
      </c>
      <c r="G1194" s="1">
        <v>0</v>
      </c>
      <c r="H1194" s="1">
        <v>0</v>
      </c>
      <c r="I1194" s="1" t="s">
        <v>20</v>
      </c>
    </row>
    <row r="1195" spans="1:9" x14ac:dyDescent="0.35">
      <c r="A1195" s="1" t="s">
        <v>360</v>
      </c>
      <c r="B1195" s="1" t="s">
        <v>356</v>
      </c>
      <c r="C1195" s="1" t="s">
        <v>21</v>
      </c>
      <c r="D1195" s="1" t="s">
        <v>278</v>
      </c>
      <c r="E1195" s="1">
        <v>8696.9474889840258</v>
      </c>
      <c r="F1195" s="1">
        <v>58021.952905339291</v>
      </c>
      <c r="G1195" s="1">
        <v>33197.137298916212</v>
      </c>
      <c r="H1195" s="1">
        <v>379033.53332468407</v>
      </c>
      <c r="I1195" s="1" t="s">
        <v>20</v>
      </c>
    </row>
    <row r="1196" spans="1:9" x14ac:dyDescent="0.35">
      <c r="A1196" s="1" t="s">
        <v>360</v>
      </c>
      <c r="B1196" s="1" t="s">
        <v>356</v>
      </c>
      <c r="C1196" s="1" t="s">
        <v>21</v>
      </c>
      <c r="D1196" s="1" t="s">
        <v>279</v>
      </c>
      <c r="E1196" s="1">
        <v>31685.06387951236</v>
      </c>
      <c r="F1196" s="1">
        <v>62839.465213398376</v>
      </c>
      <c r="G1196" s="1">
        <v>340194.57511258818</v>
      </c>
      <c r="H1196" s="1">
        <v>484379.98626880278</v>
      </c>
      <c r="I1196" s="1" t="s">
        <v>20</v>
      </c>
    </row>
    <row r="1197" spans="1:9" x14ac:dyDescent="0.35">
      <c r="A1197" s="1" t="s">
        <v>360</v>
      </c>
      <c r="B1197" s="1" t="s">
        <v>356</v>
      </c>
      <c r="C1197" s="1" t="s">
        <v>39</v>
      </c>
      <c r="D1197" s="1" t="s">
        <v>275</v>
      </c>
      <c r="E1197" s="1">
        <v>275428.41859050351</v>
      </c>
      <c r="F1197" s="1">
        <v>469162.31403312483</v>
      </c>
      <c r="G1197" s="1">
        <v>764526.20817664941</v>
      </c>
      <c r="H1197" s="1">
        <v>1123044.7368915631</v>
      </c>
      <c r="I1197" s="1" t="s">
        <v>20</v>
      </c>
    </row>
    <row r="1198" spans="1:9" x14ac:dyDescent="0.35">
      <c r="A1198" s="1" t="s">
        <v>360</v>
      </c>
      <c r="B1198" s="1" t="s">
        <v>356</v>
      </c>
      <c r="C1198" s="1" t="s">
        <v>39</v>
      </c>
      <c r="D1198" s="1" t="s">
        <v>276</v>
      </c>
      <c r="E1198" s="1">
        <v>0</v>
      </c>
      <c r="F1198" s="1">
        <v>0</v>
      </c>
      <c r="G1198" s="1">
        <v>0</v>
      </c>
      <c r="H1198" s="1">
        <v>0</v>
      </c>
      <c r="I1198" s="1" t="s">
        <v>20</v>
      </c>
    </row>
    <row r="1199" spans="1:9" x14ac:dyDescent="0.35">
      <c r="A1199" s="1" t="s">
        <v>360</v>
      </c>
      <c r="B1199" s="1" t="s">
        <v>356</v>
      </c>
      <c r="C1199" s="1" t="s">
        <v>39</v>
      </c>
      <c r="D1199" s="1" t="s">
        <v>277</v>
      </c>
      <c r="E1199" s="1">
        <v>0</v>
      </c>
      <c r="F1199" s="1">
        <v>0</v>
      </c>
      <c r="G1199" s="1">
        <v>0</v>
      </c>
      <c r="H1199" s="1">
        <v>0</v>
      </c>
      <c r="I1199" s="1" t="s">
        <v>20</v>
      </c>
    </row>
    <row r="1200" spans="1:9" x14ac:dyDescent="0.35">
      <c r="A1200" s="1" t="s">
        <v>360</v>
      </c>
      <c r="B1200" s="1" t="s">
        <v>356</v>
      </c>
      <c r="C1200" s="1" t="s">
        <v>39</v>
      </c>
      <c r="D1200" s="1" t="s">
        <v>278</v>
      </c>
      <c r="E1200" s="1">
        <v>0</v>
      </c>
      <c r="F1200" s="1">
        <v>0</v>
      </c>
      <c r="G1200" s="1">
        <v>0</v>
      </c>
      <c r="H1200" s="1">
        <v>0</v>
      </c>
      <c r="I1200" s="1" t="s">
        <v>20</v>
      </c>
    </row>
    <row r="1201" spans="1:9" x14ac:dyDescent="0.35">
      <c r="A1201" s="1" t="s">
        <v>360</v>
      </c>
      <c r="B1201" s="1" t="s">
        <v>356</v>
      </c>
      <c r="C1201" s="1" t="s">
        <v>39</v>
      </c>
      <c r="D1201" s="1" t="s">
        <v>279</v>
      </c>
      <c r="E1201" s="1">
        <v>5168.5814094964499</v>
      </c>
      <c r="F1201" s="1">
        <v>20287.537410652159</v>
      </c>
      <c r="G1201" s="1">
        <v>42363.221915917813</v>
      </c>
      <c r="H1201" s="1">
        <v>55093.017496802349</v>
      </c>
      <c r="I1201" s="1" t="s">
        <v>20</v>
      </c>
    </row>
    <row r="1202" spans="1:9" x14ac:dyDescent="0.35">
      <c r="A1202" s="1" t="s">
        <v>360</v>
      </c>
      <c r="B1202" s="1" t="s">
        <v>356</v>
      </c>
      <c r="C1202" s="1" t="s">
        <v>40</v>
      </c>
      <c r="D1202" s="1" t="s">
        <v>275</v>
      </c>
      <c r="E1202" s="1">
        <v>29744.219700132489</v>
      </c>
      <c r="F1202" s="1">
        <v>50666.038802522336</v>
      </c>
      <c r="G1202" s="1">
        <v>82563.141519266414</v>
      </c>
      <c r="H1202" s="1">
        <v>121280.474825817</v>
      </c>
      <c r="I1202" s="1" t="s">
        <v>20</v>
      </c>
    </row>
    <row r="1203" spans="1:9" x14ac:dyDescent="0.35">
      <c r="A1203" s="1" t="s">
        <v>360</v>
      </c>
      <c r="B1203" s="1" t="s">
        <v>356</v>
      </c>
      <c r="C1203" s="1" t="s">
        <v>40</v>
      </c>
      <c r="D1203" s="1" t="s">
        <v>276</v>
      </c>
      <c r="E1203" s="1">
        <v>0</v>
      </c>
      <c r="F1203" s="1">
        <v>0</v>
      </c>
      <c r="G1203" s="1">
        <v>0</v>
      </c>
      <c r="H1203" s="1">
        <v>0</v>
      </c>
      <c r="I1203" s="1" t="s">
        <v>20</v>
      </c>
    </row>
    <row r="1204" spans="1:9" x14ac:dyDescent="0.35">
      <c r="A1204" s="1" t="s">
        <v>360</v>
      </c>
      <c r="B1204" s="1" t="s">
        <v>356</v>
      </c>
      <c r="C1204" s="1" t="s">
        <v>40</v>
      </c>
      <c r="D1204" s="1" t="s">
        <v>277</v>
      </c>
      <c r="E1204" s="1">
        <v>0</v>
      </c>
      <c r="F1204" s="1">
        <v>0</v>
      </c>
      <c r="G1204" s="1">
        <v>0</v>
      </c>
      <c r="H1204" s="1">
        <v>0</v>
      </c>
      <c r="I1204" s="1" t="s">
        <v>20</v>
      </c>
    </row>
    <row r="1205" spans="1:9" x14ac:dyDescent="0.35">
      <c r="A1205" s="1" t="s">
        <v>360</v>
      </c>
      <c r="B1205" s="1" t="s">
        <v>356</v>
      </c>
      <c r="C1205" s="1" t="s">
        <v>40</v>
      </c>
      <c r="D1205" s="1" t="s">
        <v>278</v>
      </c>
      <c r="E1205" s="1">
        <v>1242.073902244611</v>
      </c>
      <c r="F1205" s="1">
        <v>1838.223226444559</v>
      </c>
      <c r="G1205" s="1">
        <v>4267.7522295305989</v>
      </c>
      <c r="H1205" s="1">
        <v>8934.7889680150947</v>
      </c>
      <c r="I1205" s="1" t="s">
        <v>20</v>
      </c>
    </row>
    <row r="1206" spans="1:9" x14ac:dyDescent="0.35">
      <c r="A1206" s="1" t="s">
        <v>360</v>
      </c>
      <c r="B1206" s="1" t="s">
        <v>356</v>
      </c>
      <c r="C1206" s="1" t="s">
        <v>40</v>
      </c>
      <c r="D1206" s="1" t="s">
        <v>279</v>
      </c>
      <c r="E1206" s="1">
        <v>1911.7241408979551</v>
      </c>
      <c r="F1206" s="1">
        <v>1034.978446341252</v>
      </c>
      <c r="G1206" s="1">
        <v>2834.6148721179802</v>
      </c>
      <c r="H1206" s="1">
        <v>6543.3772829666887</v>
      </c>
      <c r="I1206" s="1" t="s">
        <v>20</v>
      </c>
    </row>
    <row r="1207" spans="1:9" x14ac:dyDescent="0.35">
      <c r="A1207" s="1" t="s">
        <v>360</v>
      </c>
      <c r="B1207" s="1" t="s">
        <v>356</v>
      </c>
      <c r="C1207" s="1" t="s">
        <v>3</v>
      </c>
      <c r="D1207" s="1" t="s">
        <v>275</v>
      </c>
      <c r="E1207" s="1">
        <v>2253809.7703169938</v>
      </c>
      <c r="F1207" s="1">
        <v>2866000</v>
      </c>
      <c r="G1207" s="1">
        <v>3120000</v>
      </c>
      <c r="H1207" s="1">
        <v>3354000</v>
      </c>
      <c r="I1207" s="1" t="s">
        <v>20</v>
      </c>
    </row>
    <row r="1208" spans="1:9" x14ac:dyDescent="0.35">
      <c r="A1208" s="1" t="s">
        <v>360</v>
      </c>
      <c r="B1208" s="1" t="s">
        <v>356</v>
      </c>
      <c r="C1208" s="1" t="s">
        <v>3</v>
      </c>
      <c r="D1208" s="1" t="s">
        <v>276</v>
      </c>
      <c r="E1208" s="1">
        <v>9094.31</v>
      </c>
      <c r="F1208" s="1">
        <v>19352.5</v>
      </c>
      <c r="G1208" s="1">
        <v>21235.5</v>
      </c>
      <c r="H1208" s="1">
        <v>0</v>
      </c>
      <c r="I1208" s="1" t="s">
        <v>20</v>
      </c>
    </row>
    <row r="1209" spans="1:9" x14ac:dyDescent="0.35">
      <c r="A1209" s="1" t="s">
        <v>360</v>
      </c>
      <c r="B1209" s="1" t="s">
        <v>356</v>
      </c>
      <c r="C1209" s="1" t="s">
        <v>3</v>
      </c>
      <c r="D1209" s="1" t="s">
        <v>277</v>
      </c>
      <c r="E1209" s="1">
        <v>0</v>
      </c>
      <c r="F1209" s="1">
        <v>0</v>
      </c>
      <c r="G1209" s="1">
        <v>0</v>
      </c>
      <c r="H1209" s="1">
        <v>0</v>
      </c>
      <c r="I1209" s="1" t="s">
        <v>20</v>
      </c>
    </row>
    <row r="1210" spans="1:9" x14ac:dyDescent="0.35">
      <c r="A1210" s="1" t="s">
        <v>360</v>
      </c>
      <c r="B1210" s="1" t="s">
        <v>356</v>
      </c>
      <c r="C1210" s="1" t="s">
        <v>3</v>
      </c>
      <c r="D1210" s="1" t="s">
        <v>278</v>
      </c>
      <c r="E1210" s="1">
        <v>48101.344910794411</v>
      </c>
      <c r="F1210" s="1">
        <v>104808.48503469089</v>
      </c>
      <c r="G1210" s="1">
        <v>20023.68330249087</v>
      </c>
      <c r="H1210" s="1">
        <v>439903.85392523569</v>
      </c>
      <c r="I1210" s="1" t="s">
        <v>20</v>
      </c>
    </row>
    <row r="1211" spans="1:9" x14ac:dyDescent="0.35">
      <c r="A1211" s="1" t="s">
        <v>360</v>
      </c>
      <c r="B1211" s="1" t="s">
        <v>356</v>
      </c>
      <c r="C1211" s="1" t="s">
        <v>3</v>
      </c>
      <c r="D1211" s="1" t="s">
        <v>279</v>
      </c>
      <c r="E1211" s="1">
        <v>60036.868575384528</v>
      </c>
      <c r="F1211" s="1">
        <v>275881.06029181328</v>
      </c>
      <c r="G1211" s="1">
        <v>453262.97073117452</v>
      </c>
      <c r="H1211" s="1">
        <v>449287.8642953345</v>
      </c>
      <c r="I1211" s="1" t="s">
        <v>20</v>
      </c>
    </row>
    <row r="1212" spans="1:9" x14ac:dyDescent="0.35">
      <c r="A1212" s="1" t="s">
        <v>360</v>
      </c>
      <c r="B1212" s="1" t="s">
        <v>356</v>
      </c>
      <c r="C1212" s="1" t="s">
        <v>41</v>
      </c>
      <c r="D1212" s="1" t="s">
        <v>275</v>
      </c>
      <c r="E1212" s="1">
        <v>61026.546952251512</v>
      </c>
      <c r="F1212" s="1">
        <v>103952.0763038525</v>
      </c>
      <c r="G1212" s="1">
        <v>169395.7173275066</v>
      </c>
      <c r="H1212" s="1">
        <v>248832.50143946809</v>
      </c>
      <c r="I1212" s="1" t="s">
        <v>20</v>
      </c>
    </row>
    <row r="1213" spans="1:9" x14ac:dyDescent="0.35">
      <c r="A1213" s="1" t="s">
        <v>360</v>
      </c>
      <c r="B1213" s="1" t="s">
        <v>356</v>
      </c>
      <c r="C1213" s="1" t="s">
        <v>41</v>
      </c>
      <c r="D1213" s="1" t="s">
        <v>276</v>
      </c>
      <c r="E1213" s="1">
        <v>0</v>
      </c>
      <c r="F1213" s="1">
        <v>0</v>
      </c>
      <c r="G1213" s="1">
        <v>0</v>
      </c>
      <c r="H1213" s="1">
        <v>0</v>
      </c>
      <c r="I1213" s="1" t="s">
        <v>20</v>
      </c>
    </row>
    <row r="1214" spans="1:9" x14ac:dyDescent="0.35">
      <c r="A1214" s="1" t="s">
        <v>360</v>
      </c>
      <c r="B1214" s="1" t="s">
        <v>356</v>
      </c>
      <c r="C1214" s="1" t="s">
        <v>41</v>
      </c>
      <c r="D1214" s="1" t="s">
        <v>277</v>
      </c>
      <c r="E1214" s="1">
        <v>0</v>
      </c>
      <c r="F1214" s="1">
        <v>0</v>
      </c>
      <c r="G1214" s="1">
        <v>0</v>
      </c>
      <c r="H1214" s="1">
        <v>0</v>
      </c>
      <c r="I1214" s="1" t="s">
        <v>20</v>
      </c>
    </row>
    <row r="1215" spans="1:9" x14ac:dyDescent="0.35">
      <c r="A1215" s="1" t="s">
        <v>360</v>
      </c>
      <c r="B1215" s="1" t="s">
        <v>356</v>
      </c>
      <c r="C1215" s="1" t="s">
        <v>41</v>
      </c>
      <c r="D1215" s="1" t="s">
        <v>278</v>
      </c>
      <c r="E1215" s="1">
        <v>0</v>
      </c>
      <c r="F1215" s="1">
        <v>0</v>
      </c>
      <c r="G1215" s="1">
        <v>0</v>
      </c>
      <c r="H1215" s="1">
        <v>0</v>
      </c>
      <c r="I1215" s="1" t="s">
        <v>20</v>
      </c>
    </row>
    <row r="1216" spans="1:9" x14ac:dyDescent="0.35">
      <c r="A1216" s="1" t="s">
        <v>360</v>
      </c>
      <c r="B1216" s="1" t="s">
        <v>356</v>
      </c>
      <c r="C1216" s="1" t="s">
        <v>41</v>
      </c>
      <c r="D1216" s="1" t="s">
        <v>279</v>
      </c>
      <c r="E1216" s="1">
        <v>64.070847944197411</v>
      </c>
      <c r="F1216" s="1">
        <v>844.4692749898868</v>
      </c>
      <c r="G1216" s="1">
        <v>5267.5217988084833</v>
      </c>
      <c r="H1216" s="1">
        <v>6123.5611451150226</v>
      </c>
      <c r="I1216" s="1" t="s">
        <v>20</v>
      </c>
    </row>
    <row r="1217" spans="1:9" x14ac:dyDescent="0.35">
      <c r="A1217" s="1" t="s">
        <v>360</v>
      </c>
      <c r="B1217" s="1" t="s">
        <v>356</v>
      </c>
      <c r="C1217" s="1" t="s">
        <v>42</v>
      </c>
      <c r="D1217" s="1" t="s">
        <v>275</v>
      </c>
      <c r="E1217" s="1">
        <v>9127.6227190560439</v>
      </c>
      <c r="F1217" s="1">
        <v>15547.91120832187</v>
      </c>
      <c r="G1217" s="1">
        <v>25336.190153427979</v>
      </c>
      <c r="H1217" s="1">
        <v>37217.39647428372</v>
      </c>
      <c r="I1217" s="1" t="s">
        <v>20</v>
      </c>
    </row>
    <row r="1218" spans="1:9" x14ac:dyDescent="0.35">
      <c r="A1218" s="1" t="s">
        <v>360</v>
      </c>
      <c r="B1218" s="1" t="s">
        <v>356</v>
      </c>
      <c r="C1218" s="1" t="s">
        <v>42</v>
      </c>
      <c r="D1218" s="1" t="s">
        <v>276</v>
      </c>
      <c r="E1218" s="1">
        <v>0</v>
      </c>
      <c r="F1218" s="1">
        <v>0</v>
      </c>
      <c r="G1218" s="1">
        <v>0</v>
      </c>
      <c r="H1218" s="1">
        <v>0</v>
      </c>
      <c r="I1218" s="1" t="s">
        <v>20</v>
      </c>
    </row>
    <row r="1219" spans="1:9" x14ac:dyDescent="0.35">
      <c r="A1219" s="1" t="s">
        <v>360</v>
      </c>
      <c r="B1219" s="1" t="s">
        <v>356</v>
      </c>
      <c r="C1219" s="1" t="s">
        <v>42</v>
      </c>
      <c r="D1219" s="1" t="s">
        <v>277</v>
      </c>
      <c r="E1219" s="1">
        <v>0</v>
      </c>
      <c r="F1219" s="1">
        <v>0</v>
      </c>
      <c r="G1219" s="1">
        <v>0</v>
      </c>
      <c r="H1219" s="1">
        <v>0</v>
      </c>
      <c r="I1219" s="1" t="s">
        <v>20</v>
      </c>
    </row>
    <row r="1220" spans="1:9" x14ac:dyDescent="0.35">
      <c r="A1220" s="1" t="s">
        <v>360</v>
      </c>
      <c r="B1220" s="1" t="s">
        <v>356</v>
      </c>
      <c r="C1220" s="1" t="s">
        <v>42</v>
      </c>
      <c r="D1220" s="1" t="s">
        <v>278</v>
      </c>
      <c r="E1220" s="1">
        <v>1.7871566938771379</v>
      </c>
      <c r="F1220" s="1">
        <v>2.6449255056756238</v>
      </c>
      <c r="G1220" s="1">
        <v>6.1406506899720679</v>
      </c>
      <c r="H1220" s="1">
        <v>12.85581146476992</v>
      </c>
      <c r="I1220" s="1" t="s">
        <v>20</v>
      </c>
    </row>
    <row r="1221" spans="1:9" x14ac:dyDescent="0.35">
      <c r="A1221" s="1" t="s">
        <v>360</v>
      </c>
      <c r="B1221" s="1" t="s">
        <v>356</v>
      </c>
      <c r="C1221" s="1" t="s">
        <v>42</v>
      </c>
      <c r="D1221" s="1" t="s">
        <v>279</v>
      </c>
      <c r="E1221" s="1">
        <v>296.04373209879168</v>
      </c>
      <c r="F1221" s="1">
        <v>161.09281247629559</v>
      </c>
      <c r="G1221" s="1">
        <v>348.74967668259097</v>
      </c>
      <c r="H1221" s="1">
        <v>655.62963307471091</v>
      </c>
      <c r="I1221" s="1" t="s">
        <v>20</v>
      </c>
    </row>
    <row r="1222" spans="1:9" x14ac:dyDescent="0.35">
      <c r="A1222" s="1" t="s">
        <v>360</v>
      </c>
      <c r="B1222" s="1" t="s">
        <v>356</v>
      </c>
      <c r="C1222" s="1" t="s">
        <v>43</v>
      </c>
      <c r="D1222" s="1" t="s">
        <v>275</v>
      </c>
      <c r="E1222" s="1">
        <v>5934.5240446600001</v>
      </c>
      <c r="F1222" s="1">
        <v>10108.815378334029</v>
      </c>
      <c r="G1222" s="1">
        <v>16472.879554025429</v>
      </c>
      <c r="H1222" s="1">
        <v>24197.70635295524</v>
      </c>
      <c r="I1222" s="1" t="s">
        <v>20</v>
      </c>
    </row>
    <row r="1223" spans="1:9" x14ac:dyDescent="0.35">
      <c r="A1223" s="1" t="s">
        <v>360</v>
      </c>
      <c r="B1223" s="1" t="s">
        <v>356</v>
      </c>
      <c r="C1223" s="1" t="s">
        <v>43</v>
      </c>
      <c r="D1223" s="1" t="s">
        <v>276</v>
      </c>
      <c r="E1223" s="1">
        <v>0</v>
      </c>
      <c r="F1223" s="1">
        <v>0</v>
      </c>
      <c r="G1223" s="1">
        <v>0</v>
      </c>
      <c r="H1223" s="1">
        <v>0</v>
      </c>
      <c r="I1223" s="1" t="s">
        <v>20</v>
      </c>
    </row>
    <row r="1224" spans="1:9" x14ac:dyDescent="0.35">
      <c r="A1224" s="1" t="s">
        <v>360</v>
      </c>
      <c r="B1224" s="1" t="s">
        <v>356</v>
      </c>
      <c r="C1224" s="1" t="s">
        <v>43</v>
      </c>
      <c r="D1224" s="1" t="s">
        <v>277</v>
      </c>
      <c r="E1224" s="1">
        <v>0</v>
      </c>
      <c r="F1224" s="1">
        <v>0</v>
      </c>
      <c r="G1224" s="1">
        <v>0</v>
      </c>
      <c r="H1224" s="1">
        <v>0</v>
      </c>
      <c r="I1224" s="1" t="s">
        <v>20</v>
      </c>
    </row>
    <row r="1225" spans="1:9" x14ac:dyDescent="0.35">
      <c r="A1225" s="1" t="s">
        <v>360</v>
      </c>
      <c r="B1225" s="1" t="s">
        <v>356</v>
      </c>
      <c r="C1225" s="1" t="s">
        <v>43</v>
      </c>
      <c r="D1225" s="1" t="s">
        <v>278</v>
      </c>
      <c r="E1225" s="1">
        <v>0</v>
      </c>
      <c r="F1225" s="1">
        <v>0</v>
      </c>
      <c r="G1225" s="1">
        <v>0</v>
      </c>
      <c r="H1225" s="1">
        <v>0</v>
      </c>
      <c r="I1225" s="1" t="s">
        <v>20</v>
      </c>
    </row>
    <row r="1226" spans="1:9" x14ac:dyDescent="0.35">
      <c r="A1226" s="1" t="s">
        <v>360</v>
      </c>
      <c r="B1226" s="1" t="s">
        <v>356</v>
      </c>
      <c r="C1226" s="1" t="s">
        <v>43</v>
      </c>
      <c r="D1226" s="1" t="s">
        <v>279</v>
      </c>
      <c r="E1226" s="1">
        <v>39.475955339999992</v>
      </c>
      <c r="F1226" s="1">
        <v>1.0098195181301729E-8</v>
      </c>
      <c r="G1226" s="1">
        <v>1.009831340673118E-8</v>
      </c>
      <c r="H1226" s="1">
        <v>1.009828671683088E-8</v>
      </c>
      <c r="I1226" s="1" t="s">
        <v>20</v>
      </c>
    </row>
    <row r="1227" spans="1:9" x14ac:dyDescent="0.35">
      <c r="A1227" s="1" t="s">
        <v>360</v>
      </c>
      <c r="B1227" s="1" t="s">
        <v>356</v>
      </c>
      <c r="C1227" s="1" t="s">
        <v>22</v>
      </c>
      <c r="D1227" s="1" t="s">
        <v>275</v>
      </c>
      <c r="E1227" s="1">
        <v>2872129.7828563498</v>
      </c>
      <c r="F1227" s="1">
        <v>4892360.2801196259</v>
      </c>
      <c r="G1227" s="1">
        <v>7972374.4685295094</v>
      </c>
      <c r="H1227" s="1">
        <v>11710956.526610009</v>
      </c>
      <c r="I1227" s="1" t="s">
        <v>20</v>
      </c>
    </row>
    <row r="1228" spans="1:9" x14ac:dyDescent="0.35">
      <c r="A1228" s="1" t="s">
        <v>360</v>
      </c>
      <c r="B1228" s="1" t="s">
        <v>356</v>
      </c>
      <c r="C1228" s="1" t="s">
        <v>22</v>
      </c>
      <c r="D1228" s="1" t="s">
        <v>276</v>
      </c>
      <c r="E1228" s="1">
        <v>0</v>
      </c>
      <c r="F1228" s="1">
        <v>1132.5</v>
      </c>
      <c r="G1228" s="1">
        <v>4903.6400000000003</v>
      </c>
      <c r="H1228" s="1">
        <v>6136.79</v>
      </c>
      <c r="I1228" s="1" t="s">
        <v>20</v>
      </c>
    </row>
    <row r="1229" spans="1:9" x14ac:dyDescent="0.35">
      <c r="A1229" s="1" t="s">
        <v>360</v>
      </c>
      <c r="B1229" s="1" t="s">
        <v>356</v>
      </c>
      <c r="C1229" s="1" t="s">
        <v>22</v>
      </c>
      <c r="D1229" s="1" t="s">
        <v>277</v>
      </c>
      <c r="E1229" s="1">
        <v>0</v>
      </c>
      <c r="F1229" s="1">
        <v>0</v>
      </c>
      <c r="G1229" s="1">
        <v>0</v>
      </c>
      <c r="H1229" s="1">
        <v>0</v>
      </c>
      <c r="I1229" s="1" t="s">
        <v>20</v>
      </c>
    </row>
    <row r="1230" spans="1:9" x14ac:dyDescent="0.35">
      <c r="A1230" s="1" t="s">
        <v>360</v>
      </c>
      <c r="B1230" s="1" t="s">
        <v>356</v>
      </c>
      <c r="C1230" s="1" t="s">
        <v>22</v>
      </c>
      <c r="D1230" s="1" t="s">
        <v>278</v>
      </c>
      <c r="E1230" s="1">
        <v>0</v>
      </c>
      <c r="F1230" s="1">
        <v>0</v>
      </c>
      <c r="G1230" s="1">
        <v>0</v>
      </c>
      <c r="H1230" s="1">
        <v>0</v>
      </c>
      <c r="I1230" s="1" t="s">
        <v>20</v>
      </c>
    </row>
    <row r="1231" spans="1:9" x14ac:dyDescent="0.35">
      <c r="A1231" s="1" t="s">
        <v>360</v>
      </c>
      <c r="B1231" s="1" t="s">
        <v>356</v>
      </c>
      <c r="C1231" s="1" t="s">
        <v>22</v>
      </c>
      <c r="D1231" s="1" t="s">
        <v>279</v>
      </c>
      <c r="E1231" s="1">
        <v>127870.21714365001</v>
      </c>
      <c r="F1231" s="1">
        <v>66685.342694421764</v>
      </c>
      <c r="G1231" s="1">
        <v>111005.9421653287</v>
      </c>
      <c r="H1231" s="1">
        <v>133298.4541451665</v>
      </c>
      <c r="I1231" s="1" t="s">
        <v>20</v>
      </c>
    </row>
    <row r="1232" spans="1:9" x14ac:dyDescent="0.35">
      <c r="A1232" s="1" t="s">
        <v>360</v>
      </c>
      <c r="B1232" s="1" t="s">
        <v>356</v>
      </c>
      <c r="C1232" s="1" t="s">
        <v>44</v>
      </c>
      <c r="D1232" s="1" t="s">
        <v>275</v>
      </c>
      <c r="E1232" s="1">
        <v>22910.859247060009</v>
      </c>
      <c r="F1232" s="1">
        <v>39026.153495144448</v>
      </c>
      <c r="G1232" s="1">
        <v>63595.297957491312</v>
      </c>
      <c r="H1232" s="1">
        <v>93417.810793621844</v>
      </c>
      <c r="I1232" s="1" t="s">
        <v>20</v>
      </c>
    </row>
    <row r="1233" spans="1:9" x14ac:dyDescent="0.35">
      <c r="A1233" s="1" t="s">
        <v>360</v>
      </c>
      <c r="B1233" s="1" t="s">
        <v>356</v>
      </c>
      <c r="C1233" s="1" t="s">
        <v>44</v>
      </c>
      <c r="D1233" s="1" t="s">
        <v>276</v>
      </c>
      <c r="E1233" s="1">
        <v>0</v>
      </c>
      <c r="F1233" s="1">
        <v>0</v>
      </c>
      <c r="G1233" s="1">
        <v>0</v>
      </c>
      <c r="H1233" s="1">
        <v>0</v>
      </c>
      <c r="I1233" s="1" t="s">
        <v>20</v>
      </c>
    </row>
    <row r="1234" spans="1:9" x14ac:dyDescent="0.35">
      <c r="A1234" s="1" t="s">
        <v>360</v>
      </c>
      <c r="B1234" s="1" t="s">
        <v>356</v>
      </c>
      <c r="C1234" s="1" t="s">
        <v>44</v>
      </c>
      <c r="D1234" s="1" t="s">
        <v>277</v>
      </c>
      <c r="E1234" s="1">
        <v>0</v>
      </c>
      <c r="F1234" s="1">
        <v>0</v>
      </c>
      <c r="G1234" s="1">
        <v>0</v>
      </c>
      <c r="H1234" s="1">
        <v>0</v>
      </c>
      <c r="I1234" s="1" t="s">
        <v>20</v>
      </c>
    </row>
    <row r="1235" spans="1:9" x14ac:dyDescent="0.35">
      <c r="A1235" s="1" t="s">
        <v>360</v>
      </c>
      <c r="B1235" s="1" t="s">
        <v>356</v>
      </c>
      <c r="C1235" s="1" t="s">
        <v>44</v>
      </c>
      <c r="D1235" s="1" t="s">
        <v>278</v>
      </c>
      <c r="E1235" s="1">
        <v>0</v>
      </c>
      <c r="F1235" s="1">
        <v>0</v>
      </c>
      <c r="G1235" s="1">
        <v>0</v>
      </c>
      <c r="H1235" s="1">
        <v>0</v>
      </c>
      <c r="I1235" s="1" t="s">
        <v>20</v>
      </c>
    </row>
    <row r="1236" spans="1:9" x14ac:dyDescent="0.35">
      <c r="A1236" s="1" t="s">
        <v>360</v>
      </c>
      <c r="B1236" s="1" t="s">
        <v>356</v>
      </c>
      <c r="C1236" s="1" t="s">
        <v>44</v>
      </c>
      <c r="D1236" s="1" t="s">
        <v>279</v>
      </c>
      <c r="E1236" s="1">
        <v>589.14075294000008</v>
      </c>
      <c r="F1236" s="1">
        <v>40.418365508916438</v>
      </c>
      <c r="G1236" s="1">
        <v>4.4265541755859338E-6</v>
      </c>
      <c r="H1236" s="1">
        <v>4.7248277049401606E-6</v>
      </c>
      <c r="I1236" s="1" t="s">
        <v>20</v>
      </c>
    </row>
    <row r="1237" spans="1:9" x14ac:dyDescent="0.35">
      <c r="A1237" s="1" t="s">
        <v>360</v>
      </c>
      <c r="B1237" s="1" t="s">
        <v>356</v>
      </c>
      <c r="C1237" s="1" t="s">
        <v>45</v>
      </c>
      <c r="D1237" s="1" t="s">
        <v>275</v>
      </c>
      <c r="E1237" s="1">
        <v>1385.5869927644869</v>
      </c>
      <c r="F1237" s="1">
        <v>2360.19653725739</v>
      </c>
      <c r="G1237" s="1">
        <v>3846.0721486117709</v>
      </c>
      <c r="H1237" s="1">
        <v>5649.6573145673847</v>
      </c>
      <c r="I1237" s="1" t="s">
        <v>20</v>
      </c>
    </row>
    <row r="1238" spans="1:9" x14ac:dyDescent="0.35">
      <c r="A1238" s="1" t="s">
        <v>360</v>
      </c>
      <c r="B1238" s="1" t="s">
        <v>356</v>
      </c>
      <c r="C1238" s="1" t="s">
        <v>45</v>
      </c>
      <c r="D1238" s="1" t="s">
        <v>276</v>
      </c>
      <c r="E1238" s="1">
        <v>0</v>
      </c>
      <c r="F1238" s="1">
        <v>0</v>
      </c>
      <c r="G1238" s="1">
        <v>0</v>
      </c>
      <c r="H1238" s="1">
        <v>0</v>
      </c>
      <c r="I1238" s="1" t="s">
        <v>20</v>
      </c>
    </row>
    <row r="1239" spans="1:9" x14ac:dyDescent="0.35">
      <c r="A1239" s="1" t="s">
        <v>360</v>
      </c>
      <c r="B1239" s="1" t="s">
        <v>356</v>
      </c>
      <c r="C1239" s="1" t="s">
        <v>45</v>
      </c>
      <c r="D1239" s="1" t="s">
        <v>277</v>
      </c>
      <c r="E1239" s="1">
        <v>0</v>
      </c>
      <c r="F1239" s="1">
        <v>0</v>
      </c>
      <c r="G1239" s="1">
        <v>0</v>
      </c>
      <c r="H1239" s="1">
        <v>0</v>
      </c>
      <c r="I1239" s="1" t="s">
        <v>20</v>
      </c>
    </row>
    <row r="1240" spans="1:9" x14ac:dyDescent="0.35">
      <c r="A1240" s="1" t="s">
        <v>360</v>
      </c>
      <c r="B1240" s="1" t="s">
        <v>356</v>
      </c>
      <c r="C1240" s="1" t="s">
        <v>45</v>
      </c>
      <c r="D1240" s="1" t="s">
        <v>278</v>
      </c>
      <c r="E1240" s="1">
        <v>0</v>
      </c>
      <c r="F1240" s="1">
        <v>0</v>
      </c>
      <c r="G1240" s="1">
        <v>0</v>
      </c>
      <c r="H1240" s="1">
        <v>0</v>
      </c>
      <c r="I1240" s="1" t="s">
        <v>20</v>
      </c>
    </row>
    <row r="1241" spans="1:9" x14ac:dyDescent="0.35">
      <c r="A1241" s="1" t="s">
        <v>360</v>
      </c>
      <c r="B1241" s="1" t="s">
        <v>356</v>
      </c>
      <c r="C1241" s="1" t="s">
        <v>45</v>
      </c>
      <c r="D1241" s="1" t="s">
        <v>279</v>
      </c>
      <c r="E1241" s="1">
        <v>17.679359999999999</v>
      </c>
      <c r="F1241" s="1">
        <v>123.0098670398736</v>
      </c>
      <c r="G1241" s="1">
        <v>172.52544030634931</v>
      </c>
      <c r="H1241" s="1">
        <v>132.4819291450647</v>
      </c>
      <c r="I1241" s="1" t="s">
        <v>20</v>
      </c>
    </row>
    <row r="1242" spans="1:9" x14ac:dyDescent="0.35">
      <c r="A1242" s="1" t="s">
        <v>360</v>
      </c>
      <c r="B1242" s="1" t="s">
        <v>356</v>
      </c>
      <c r="C1242" s="1" t="s">
        <v>46</v>
      </c>
      <c r="D1242" s="1" t="s">
        <v>275</v>
      </c>
      <c r="E1242" s="1">
        <v>417.04078919863213</v>
      </c>
      <c r="F1242" s="1">
        <v>710.38356429563066</v>
      </c>
      <c r="G1242" s="1">
        <v>1157.6097152671259</v>
      </c>
      <c r="H1242" s="1">
        <v>1700.4616508907191</v>
      </c>
      <c r="I1242" s="1" t="s">
        <v>20</v>
      </c>
    </row>
    <row r="1243" spans="1:9" x14ac:dyDescent="0.35">
      <c r="A1243" s="1" t="s">
        <v>360</v>
      </c>
      <c r="B1243" s="1" t="s">
        <v>356</v>
      </c>
      <c r="C1243" s="1" t="s">
        <v>46</v>
      </c>
      <c r="D1243" s="1" t="s">
        <v>276</v>
      </c>
      <c r="E1243" s="1">
        <v>0</v>
      </c>
      <c r="F1243" s="1">
        <v>0</v>
      </c>
      <c r="G1243" s="1">
        <v>0</v>
      </c>
      <c r="H1243" s="1">
        <v>0</v>
      </c>
      <c r="I1243" s="1" t="s">
        <v>20</v>
      </c>
    </row>
    <row r="1244" spans="1:9" x14ac:dyDescent="0.35">
      <c r="A1244" s="1" t="s">
        <v>360</v>
      </c>
      <c r="B1244" s="1" t="s">
        <v>356</v>
      </c>
      <c r="C1244" s="1" t="s">
        <v>46</v>
      </c>
      <c r="D1244" s="1" t="s">
        <v>277</v>
      </c>
      <c r="E1244" s="1">
        <v>0</v>
      </c>
      <c r="F1244" s="1">
        <v>0</v>
      </c>
      <c r="G1244" s="1">
        <v>0</v>
      </c>
      <c r="H1244" s="1">
        <v>0</v>
      </c>
      <c r="I1244" s="1" t="s">
        <v>20</v>
      </c>
    </row>
    <row r="1245" spans="1:9" x14ac:dyDescent="0.35">
      <c r="A1245" s="1" t="s">
        <v>360</v>
      </c>
      <c r="B1245" s="1" t="s">
        <v>356</v>
      </c>
      <c r="C1245" s="1" t="s">
        <v>46</v>
      </c>
      <c r="D1245" s="1" t="s">
        <v>278</v>
      </c>
      <c r="E1245" s="1">
        <v>0</v>
      </c>
      <c r="F1245" s="1">
        <v>0</v>
      </c>
      <c r="G1245" s="1">
        <v>0</v>
      </c>
      <c r="H1245" s="1">
        <v>0</v>
      </c>
      <c r="I1245" s="1" t="s">
        <v>20</v>
      </c>
    </row>
    <row r="1246" spans="1:9" x14ac:dyDescent="0.35">
      <c r="A1246" s="1" t="s">
        <v>360</v>
      </c>
      <c r="B1246" s="1" t="s">
        <v>356</v>
      </c>
      <c r="C1246" s="1" t="s">
        <v>46</v>
      </c>
      <c r="D1246" s="1" t="s">
        <v>279</v>
      </c>
      <c r="E1246" s="1">
        <v>41.846956991999988</v>
      </c>
      <c r="F1246" s="1">
        <v>7.2483504866693158</v>
      </c>
      <c r="G1246" s="1">
        <v>12.456328410185961</v>
      </c>
      <c r="H1246" s="1">
        <v>11.133620267017241</v>
      </c>
      <c r="I1246" s="1" t="s">
        <v>20</v>
      </c>
    </row>
    <row r="1247" spans="1:9" x14ac:dyDescent="0.35">
      <c r="A1247" s="1" t="s">
        <v>360</v>
      </c>
      <c r="B1247" s="1" t="s">
        <v>356</v>
      </c>
      <c r="C1247" s="1" t="s">
        <v>47</v>
      </c>
      <c r="D1247" s="1" t="s">
        <v>275</v>
      </c>
      <c r="E1247" s="1">
        <v>255.19433582512571</v>
      </c>
      <c r="F1247" s="1">
        <v>434.69575774556768</v>
      </c>
      <c r="G1247" s="1">
        <v>708.36102866572082</v>
      </c>
      <c r="H1247" s="1">
        <v>1040.5413399226729</v>
      </c>
      <c r="I1247" s="1" t="s">
        <v>20</v>
      </c>
    </row>
    <row r="1248" spans="1:9" x14ac:dyDescent="0.35">
      <c r="A1248" s="1" t="s">
        <v>360</v>
      </c>
      <c r="B1248" s="1" t="s">
        <v>356</v>
      </c>
      <c r="C1248" s="1" t="s">
        <v>47</v>
      </c>
      <c r="D1248" s="1" t="s">
        <v>276</v>
      </c>
      <c r="E1248" s="1">
        <v>0</v>
      </c>
      <c r="F1248" s="1">
        <v>0</v>
      </c>
      <c r="G1248" s="1">
        <v>0</v>
      </c>
      <c r="H1248" s="1">
        <v>0</v>
      </c>
      <c r="I1248" s="1" t="s">
        <v>20</v>
      </c>
    </row>
    <row r="1249" spans="1:9" x14ac:dyDescent="0.35">
      <c r="A1249" s="1" t="s">
        <v>360</v>
      </c>
      <c r="B1249" s="1" t="s">
        <v>356</v>
      </c>
      <c r="C1249" s="1" t="s">
        <v>47</v>
      </c>
      <c r="D1249" s="1" t="s">
        <v>277</v>
      </c>
      <c r="E1249" s="1">
        <v>0</v>
      </c>
      <c r="F1249" s="1">
        <v>0</v>
      </c>
      <c r="G1249" s="1">
        <v>0</v>
      </c>
      <c r="H1249" s="1">
        <v>0</v>
      </c>
      <c r="I1249" s="1" t="s">
        <v>20</v>
      </c>
    </row>
    <row r="1250" spans="1:9" x14ac:dyDescent="0.35">
      <c r="A1250" s="1" t="s">
        <v>360</v>
      </c>
      <c r="B1250" s="1" t="s">
        <v>356</v>
      </c>
      <c r="C1250" s="1" t="s">
        <v>47</v>
      </c>
      <c r="D1250" s="1" t="s">
        <v>278</v>
      </c>
      <c r="E1250" s="1">
        <v>0</v>
      </c>
      <c r="F1250" s="1">
        <v>0</v>
      </c>
      <c r="G1250" s="1">
        <v>0</v>
      </c>
      <c r="H1250" s="1">
        <v>0</v>
      </c>
      <c r="I1250" s="1" t="s">
        <v>20</v>
      </c>
    </row>
    <row r="1251" spans="1:9" x14ac:dyDescent="0.35">
      <c r="A1251" s="1" t="s">
        <v>360</v>
      </c>
      <c r="B1251" s="1" t="s">
        <v>356</v>
      </c>
      <c r="C1251" s="1" t="s">
        <v>47</v>
      </c>
      <c r="D1251" s="1" t="s">
        <v>279</v>
      </c>
      <c r="E1251" s="1">
        <v>58.619045768385668</v>
      </c>
      <c r="F1251" s="1">
        <v>27.629348608880139</v>
      </c>
      <c r="G1251" s="1">
        <v>58.587937987345597</v>
      </c>
      <c r="H1251" s="1">
        <v>130.69417855808169</v>
      </c>
      <c r="I1251" s="1" t="s">
        <v>20</v>
      </c>
    </row>
    <row r="1252" spans="1:9" x14ac:dyDescent="0.35">
      <c r="A1252" s="1" t="s">
        <v>360</v>
      </c>
      <c r="B1252" s="1" t="s">
        <v>356</v>
      </c>
      <c r="C1252" s="1" t="s">
        <v>48</v>
      </c>
      <c r="D1252" s="1" t="s">
        <v>275</v>
      </c>
      <c r="E1252" s="1">
        <v>81673.273199520132</v>
      </c>
      <c r="F1252" s="1">
        <v>139121.52582161911</v>
      </c>
      <c r="G1252" s="1">
        <v>226706.30063573839</v>
      </c>
      <c r="H1252" s="1">
        <v>333018.43027243199</v>
      </c>
      <c r="I1252" s="1" t="s">
        <v>20</v>
      </c>
    </row>
    <row r="1253" spans="1:9" x14ac:dyDescent="0.35">
      <c r="A1253" s="1" t="s">
        <v>360</v>
      </c>
      <c r="B1253" s="1" t="s">
        <v>356</v>
      </c>
      <c r="C1253" s="1" t="s">
        <v>48</v>
      </c>
      <c r="D1253" s="1" t="s">
        <v>276</v>
      </c>
      <c r="E1253" s="1">
        <v>0</v>
      </c>
      <c r="F1253" s="1">
        <v>0</v>
      </c>
      <c r="G1253" s="1">
        <v>0</v>
      </c>
      <c r="H1253" s="1">
        <v>0</v>
      </c>
      <c r="I1253" s="1" t="s">
        <v>20</v>
      </c>
    </row>
    <row r="1254" spans="1:9" x14ac:dyDescent="0.35">
      <c r="A1254" s="1" t="s">
        <v>360</v>
      </c>
      <c r="B1254" s="1" t="s">
        <v>356</v>
      </c>
      <c r="C1254" s="1" t="s">
        <v>48</v>
      </c>
      <c r="D1254" s="1" t="s">
        <v>277</v>
      </c>
      <c r="E1254" s="1">
        <v>0</v>
      </c>
      <c r="F1254" s="1">
        <v>0</v>
      </c>
      <c r="G1254" s="1">
        <v>0</v>
      </c>
      <c r="H1254" s="1">
        <v>0</v>
      </c>
      <c r="I1254" s="1" t="s">
        <v>20</v>
      </c>
    </row>
    <row r="1255" spans="1:9" x14ac:dyDescent="0.35">
      <c r="A1255" s="1" t="s">
        <v>360</v>
      </c>
      <c r="B1255" s="1" t="s">
        <v>356</v>
      </c>
      <c r="C1255" s="1" t="s">
        <v>48</v>
      </c>
      <c r="D1255" s="1" t="s">
        <v>278</v>
      </c>
      <c r="E1255" s="1">
        <v>0</v>
      </c>
      <c r="F1255" s="1">
        <v>0</v>
      </c>
      <c r="G1255" s="1">
        <v>0</v>
      </c>
      <c r="H1255" s="1">
        <v>0</v>
      </c>
      <c r="I1255" s="1" t="s">
        <v>20</v>
      </c>
    </row>
    <row r="1256" spans="1:9" x14ac:dyDescent="0.35">
      <c r="A1256" s="1" t="s">
        <v>360</v>
      </c>
      <c r="B1256" s="1" t="s">
        <v>356</v>
      </c>
      <c r="C1256" s="1" t="s">
        <v>48</v>
      </c>
      <c r="D1256" s="1" t="s">
        <v>279</v>
      </c>
      <c r="E1256" s="1">
        <v>10198.1066355</v>
      </c>
      <c r="F1256" s="1">
        <v>5335.3793685271821</v>
      </c>
      <c r="G1256" s="1">
        <v>8789.5685893856353</v>
      </c>
      <c r="H1256" s="1">
        <v>10587.372875038051</v>
      </c>
      <c r="I1256" s="1" t="s">
        <v>20</v>
      </c>
    </row>
    <row r="1257" spans="1:9" x14ac:dyDescent="0.35">
      <c r="A1257" s="1" t="s">
        <v>360</v>
      </c>
      <c r="B1257" s="1" t="s">
        <v>356</v>
      </c>
      <c r="C1257" s="1" t="s">
        <v>49</v>
      </c>
      <c r="D1257" s="1" t="s">
        <v>275</v>
      </c>
      <c r="E1257" s="1">
        <v>304015.8185567839</v>
      </c>
      <c r="F1257" s="1">
        <v>517857.83640879957</v>
      </c>
      <c r="G1257" s="1">
        <v>843878.28306309751</v>
      </c>
      <c r="H1257" s="1">
        <v>1239608.3407413079</v>
      </c>
      <c r="I1257" s="1" t="s">
        <v>20</v>
      </c>
    </row>
    <row r="1258" spans="1:9" x14ac:dyDescent="0.35">
      <c r="A1258" s="1" t="s">
        <v>360</v>
      </c>
      <c r="B1258" s="1" t="s">
        <v>356</v>
      </c>
      <c r="C1258" s="1" t="s">
        <v>49</v>
      </c>
      <c r="D1258" s="1" t="s">
        <v>276</v>
      </c>
      <c r="E1258" s="1">
        <v>0</v>
      </c>
      <c r="F1258" s="1">
        <v>0</v>
      </c>
      <c r="G1258" s="1">
        <v>0</v>
      </c>
      <c r="H1258" s="1">
        <v>0</v>
      </c>
      <c r="I1258" s="1" t="s">
        <v>20</v>
      </c>
    </row>
    <row r="1259" spans="1:9" x14ac:dyDescent="0.35">
      <c r="A1259" s="1" t="s">
        <v>360</v>
      </c>
      <c r="B1259" s="1" t="s">
        <v>356</v>
      </c>
      <c r="C1259" s="1" t="s">
        <v>49</v>
      </c>
      <c r="D1259" s="1" t="s">
        <v>277</v>
      </c>
      <c r="E1259" s="1">
        <v>0</v>
      </c>
      <c r="F1259" s="1">
        <v>0</v>
      </c>
      <c r="G1259" s="1">
        <v>0</v>
      </c>
      <c r="H1259" s="1">
        <v>0</v>
      </c>
      <c r="I1259" s="1" t="s">
        <v>20</v>
      </c>
    </row>
    <row r="1260" spans="1:9" x14ac:dyDescent="0.35">
      <c r="A1260" s="1" t="s">
        <v>360</v>
      </c>
      <c r="B1260" s="1" t="s">
        <v>356</v>
      </c>
      <c r="C1260" s="1" t="s">
        <v>49</v>
      </c>
      <c r="D1260" s="1" t="s">
        <v>278</v>
      </c>
      <c r="E1260" s="1">
        <v>0</v>
      </c>
      <c r="F1260" s="1">
        <v>0</v>
      </c>
      <c r="G1260" s="1">
        <v>0</v>
      </c>
      <c r="H1260" s="1">
        <v>0</v>
      </c>
      <c r="I1260" s="1" t="s">
        <v>20</v>
      </c>
    </row>
    <row r="1261" spans="1:9" x14ac:dyDescent="0.35">
      <c r="A1261" s="1" t="s">
        <v>360</v>
      </c>
      <c r="B1261" s="1" t="s">
        <v>356</v>
      </c>
      <c r="C1261" s="1" t="s">
        <v>49</v>
      </c>
      <c r="D1261" s="1" t="s">
        <v>279</v>
      </c>
      <c r="E1261" s="1">
        <v>39.079750000000018</v>
      </c>
      <c r="F1261" s="1">
        <v>90.45277447163545</v>
      </c>
      <c r="G1261" s="1">
        <v>3.3550675162165409E-5</v>
      </c>
      <c r="H1261" s="1">
        <v>3.9602465065567428E-5</v>
      </c>
      <c r="I1261" s="1" t="s">
        <v>20</v>
      </c>
    </row>
    <row r="1262" spans="1:9" x14ac:dyDescent="0.35">
      <c r="A1262" s="1" t="s">
        <v>360</v>
      </c>
      <c r="B1262" s="1" t="s">
        <v>356</v>
      </c>
      <c r="C1262" s="1" t="s">
        <v>23</v>
      </c>
      <c r="D1262" s="1" t="s">
        <v>275</v>
      </c>
      <c r="E1262" s="1">
        <v>104976.55215</v>
      </c>
      <c r="F1262" s="1">
        <v>178816.12354292889</v>
      </c>
      <c r="G1262" s="1">
        <v>291390.86581338343</v>
      </c>
      <c r="H1262" s="1">
        <v>428036.31154837197</v>
      </c>
      <c r="I1262" s="1" t="s">
        <v>20</v>
      </c>
    </row>
    <row r="1263" spans="1:9" x14ac:dyDescent="0.35">
      <c r="A1263" s="1" t="s">
        <v>360</v>
      </c>
      <c r="B1263" s="1" t="s">
        <v>356</v>
      </c>
      <c r="C1263" s="1" t="s">
        <v>23</v>
      </c>
      <c r="D1263" s="1" t="s">
        <v>276</v>
      </c>
      <c r="E1263" s="1">
        <v>0</v>
      </c>
      <c r="F1263" s="1">
        <v>15377.2</v>
      </c>
      <c r="G1263" s="1">
        <v>220605</v>
      </c>
      <c r="H1263" s="1">
        <v>232960</v>
      </c>
      <c r="I1263" s="1" t="s">
        <v>20</v>
      </c>
    </row>
    <row r="1264" spans="1:9" x14ac:dyDescent="0.35">
      <c r="A1264" s="1" t="s">
        <v>360</v>
      </c>
      <c r="B1264" s="1" t="s">
        <v>356</v>
      </c>
      <c r="C1264" s="1" t="s">
        <v>23</v>
      </c>
      <c r="D1264" s="1" t="s">
        <v>277</v>
      </c>
      <c r="E1264" s="1">
        <v>0</v>
      </c>
      <c r="F1264" s="1">
        <v>0</v>
      </c>
      <c r="G1264" s="1">
        <v>0</v>
      </c>
      <c r="H1264" s="1">
        <v>0</v>
      </c>
      <c r="I1264" s="1" t="s">
        <v>20</v>
      </c>
    </row>
    <row r="1265" spans="1:9" x14ac:dyDescent="0.35">
      <c r="A1265" s="1" t="s">
        <v>360</v>
      </c>
      <c r="B1265" s="1" t="s">
        <v>356</v>
      </c>
      <c r="C1265" s="1" t="s">
        <v>23</v>
      </c>
      <c r="D1265" s="1" t="s">
        <v>278</v>
      </c>
      <c r="E1265" s="1">
        <v>0</v>
      </c>
      <c r="F1265" s="1">
        <v>0</v>
      </c>
      <c r="G1265" s="1">
        <v>0</v>
      </c>
      <c r="H1265" s="1">
        <v>0</v>
      </c>
      <c r="I1265" s="1" t="s">
        <v>20</v>
      </c>
    </row>
    <row r="1266" spans="1:9" x14ac:dyDescent="0.35">
      <c r="A1266" s="1" t="s">
        <v>360</v>
      </c>
      <c r="B1266" s="1" t="s">
        <v>356</v>
      </c>
      <c r="C1266" s="1" t="s">
        <v>23</v>
      </c>
      <c r="D1266" s="1" t="s">
        <v>279</v>
      </c>
      <c r="E1266" s="1">
        <v>23.44785000000001</v>
      </c>
      <c r="F1266" s="1">
        <v>34.589512696527123</v>
      </c>
      <c r="G1266" s="1">
        <v>9.5581440017127984E-6</v>
      </c>
      <c r="H1266" s="1">
        <v>1.1290376834402701E-5</v>
      </c>
      <c r="I1266" s="1" t="s">
        <v>20</v>
      </c>
    </row>
    <row r="1267" spans="1:9" x14ac:dyDescent="0.35">
      <c r="A1267" s="1" t="s">
        <v>360</v>
      </c>
      <c r="B1267" s="1" t="s">
        <v>356</v>
      </c>
      <c r="C1267" s="1" t="s">
        <v>50</v>
      </c>
      <c r="D1267" s="1" t="s">
        <v>275</v>
      </c>
      <c r="E1267" s="1">
        <v>5727.2411235869076</v>
      </c>
      <c r="F1267" s="1">
        <v>9755.7314975643276</v>
      </c>
      <c r="G1267" s="1">
        <v>15897.509639480029</v>
      </c>
      <c r="H1267" s="1">
        <v>23352.521260037342</v>
      </c>
      <c r="I1267" s="1" t="s">
        <v>20</v>
      </c>
    </row>
    <row r="1268" spans="1:9" x14ac:dyDescent="0.35">
      <c r="A1268" s="1" t="s">
        <v>360</v>
      </c>
      <c r="B1268" s="1" t="s">
        <v>356</v>
      </c>
      <c r="C1268" s="1" t="s">
        <v>50</v>
      </c>
      <c r="D1268" s="1" t="s">
        <v>276</v>
      </c>
      <c r="E1268" s="1">
        <v>0</v>
      </c>
      <c r="F1268" s="1">
        <v>0</v>
      </c>
      <c r="G1268" s="1">
        <v>0</v>
      </c>
      <c r="H1268" s="1">
        <v>0</v>
      </c>
      <c r="I1268" s="1" t="s">
        <v>20</v>
      </c>
    </row>
    <row r="1269" spans="1:9" x14ac:dyDescent="0.35">
      <c r="A1269" s="1" t="s">
        <v>360</v>
      </c>
      <c r="B1269" s="1" t="s">
        <v>356</v>
      </c>
      <c r="C1269" s="1" t="s">
        <v>50</v>
      </c>
      <c r="D1269" s="1" t="s">
        <v>277</v>
      </c>
      <c r="E1269" s="1">
        <v>0</v>
      </c>
      <c r="F1269" s="1">
        <v>0</v>
      </c>
      <c r="G1269" s="1">
        <v>0</v>
      </c>
      <c r="H1269" s="1">
        <v>0</v>
      </c>
      <c r="I1269" s="1" t="s">
        <v>20</v>
      </c>
    </row>
    <row r="1270" spans="1:9" x14ac:dyDescent="0.35">
      <c r="A1270" s="1" t="s">
        <v>360</v>
      </c>
      <c r="B1270" s="1" t="s">
        <v>356</v>
      </c>
      <c r="C1270" s="1" t="s">
        <v>50</v>
      </c>
      <c r="D1270" s="1" t="s">
        <v>278</v>
      </c>
      <c r="E1270" s="1">
        <v>0</v>
      </c>
      <c r="F1270" s="1">
        <v>0</v>
      </c>
      <c r="G1270" s="1">
        <v>0</v>
      </c>
      <c r="H1270" s="1">
        <v>0</v>
      </c>
      <c r="I1270" s="1" t="s">
        <v>20</v>
      </c>
    </row>
    <row r="1271" spans="1:9" x14ac:dyDescent="0.35">
      <c r="A1271" s="1" t="s">
        <v>360</v>
      </c>
      <c r="B1271" s="1" t="s">
        <v>356</v>
      </c>
      <c r="C1271" s="1" t="s">
        <v>50</v>
      </c>
      <c r="D1271" s="1" t="s">
        <v>279</v>
      </c>
      <c r="E1271" s="1">
        <v>7.8159500000000044</v>
      </c>
      <c r="F1271" s="1">
        <v>18.090554894327092</v>
      </c>
      <c r="G1271" s="1">
        <v>6.7101350324330807E-6</v>
      </c>
      <c r="H1271" s="1">
        <v>7.9204930131134852E-6</v>
      </c>
      <c r="I1271" s="1" t="s">
        <v>20</v>
      </c>
    </row>
    <row r="1272" spans="1:9" x14ac:dyDescent="0.35">
      <c r="A1272" s="1" t="s">
        <v>360</v>
      </c>
      <c r="B1272" s="1" t="s">
        <v>356</v>
      </c>
      <c r="C1272" s="1" t="s">
        <v>1</v>
      </c>
      <c r="D1272" s="1" t="s">
        <v>275</v>
      </c>
      <c r="E1272" s="1">
        <v>11491760.076517081</v>
      </c>
      <c r="F1272" s="1">
        <v>20370000</v>
      </c>
      <c r="G1272" s="1">
        <v>23990000</v>
      </c>
      <c r="H1272" s="1">
        <v>27790000</v>
      </c>
      <c r="I1272" s="1" t="s">
        <v>20</v>
      </c>
    </row>
    <row r="1273" spans="1:9" x14ac:dyDescent="0.35">
      <c r="A1273" s="1" t="s">
        <v>360</v>
      </c>
      <c r="B1273" s="1" t="s">
        <v>356</v>
      </c>
      <c r="C1273" s="1" t="s">
        <v>1</v>
      </c>
      <c r="D1273" s="1" t="s">
        <v>276</v>
      </c>
      <c r="E1273" s="1">
        <v>0</v>
      </c>
      <c r="F1273" s="1">
        <v>0</v>
      </c>
      <c r="G1273" s="1">
        <v>0</v>
      </c>
      <c r="H1273" s="1">
        <v>0</v>
      </c>
      <c r="I1273" s="1" t="s">
        <v>20</v>
      </c>
    </row>
    <row r="1274" spans="1:9" x14ac:dyDescent="0.35">
      <c r="A1274" s="1" t="s">
        <v>360</v>
      </c>
      <c r="B1274" s="1" t="s">
        <v>356</v>
      </c>
      <c r="C1274" s="1" t="s">
        <v>1</v>
      </c>
      <c r="D1274" s="1" t="s">
        <v>277</v>
      </c>
      <c r="E1274" s="1">
        <v>0</v>
      </c>
      <c r="F1274" s="1">
        <v>0</v>
      </c>
      <c r="G1274" s="1">
        <v>0</v>
      </c>
      <c r="H1274" s="1">
        <v>0</v>
      </c>
      <c r="I1274" s="1" t="s">
        <v>20</v>
      </c>
    </row>
    <row r="1275" spans="1:9" x14ac:dyDescent="0.35">
      <c r="A1275" s="1" t="s">
        <v>360</v>
      </c>
      <c r="B1275" s="1" t="s">
        <v>356</v>
      </c>
      <c r="C1275" s="1" t="s">
        <v>1</v>
      </c>
      <c r="D1275" s="1" t="s">
        <v>278</v>
      </c>
      <c r="E1275" s="1">
        <v>8829.8074399520592</v>
      </c>
      <c r="F1275" s="1">
        <v>10275.650625370799</v>
      </c>
      <c r="G1275" s="1">
        <v>10738.444791131749</v>
      </c>
      <c r="H1275" s="1">
        <v>8412.0307067682988</v>
      </c>
      <c r="I1275" s="1" t="s">
        <v>20</v>
      </c>
    </row>
    <row r="1276" spans="1:9" x14ac:dyDescent="0.35">
      <c r="A1276" s="1" t="s">
        <v>360</v>
      </c>
      <c r="B1276" s="1" t="s">
        <v>356</v>
      </c>
      <c r="C1276" s="1" t="s">
        <v>1</v>
      </c>
      <c r="D1276" s="1" t="s">
        <v>279</v>
      </c>
      <c r="E1276" s="1">
        <v>207602.9209311055</v>
      </c>
      <c r="F1276" s="1">
        <v>171193.92611089241</v>
      </c>
      <c r="G1276" s="1">
        <v>695265.40922623547</v>
      </c>
      <c r="H1276" s="1">
        <v>1377871.7832947711</v>
      </c>
      <c r="I1276" s="1" t="s">
        <v>20</v>
      </c>
    </row>
    <row r="1277" spans="1:9" x14ac:dyDescent="0.35">
      <c r="A1277" s="1" t="s">
        <v>360</v>
      </c>
      <c r="B1277" s="1" t="s">
        <v>356</v>
      </c>
      <c r="C1277" s="1" t="s">
        <v>51</v>
      </c>
      <c r="D1277" s="1" t="s">
        <v>275</v>
      </c>
      <c r="E1277" s="1">
        <v>568828.83741803467</v>
      </c>
      <c r="F1277" s="1">
        <v>968937.97313121113</v>
      </c>
      <c r="G1277" s="1">
        <v>1578938.572854066</v>
      </c>
      <c r="H1277" s="1">
        <v>2319369.3494796702</v>
      </c>
      <c r="I1277" s="1" t="s">
        <v>20</v>
      </c>
    </row>
    <row r="1278" spans="1:9" x14ac:dyDescent="0.35">
      <c r="A1278" s="1" t="s">
        <v>360</v>
      </c>
      <c r="B1278" s="1" t="s">
        <v>356</v>
      </c>
      <c r="C1278" s="1" t="s">
        <v>51</v>
      </c>
      <c r="D1278" s="1" t="s">
        <v>276</v>
      </c>
      <c r="E1278" s="1">
        <v>0</v>
      </c>
      <c r="F1278" s="1">
        <v>0</v>
      </c>
      <c r="G1278" s="1">
        <v>0</v>
      </c>
      <c r="H1278" s="1">
        <v>0</v>
      </c>
      <c r="I1278" s="1" t="s">
        <v>20</v>
      </c>
    </row>
    <row r="1279" spans="1:9" x14ac:dyDescent="0.35">
      <c r="A1279" s="1" t="s">
        <v>360</v>
      </c>
      <c r="B1279" s="1" t="s">
        <v>356</v>
      </c>
      <c r="C1279" s="1" t="s">
        <v>51</v>
      </c>
      <c r="D1279" s="1" t="s">
        <v>277</v>
      </c>
      <c r="E1279" s="1">
        <v>0</v>
      </c>
      <c r="F1279" s="1">
        <v>0</v>
      </c>
      <c r="G1279" s="1">
        <v>0</v>
      </c>
      <c r="H1279" s="1">
        <v>0</v>
      </c>
      <c r="I1279" s="1" t="s">
        <v>20</v>
      </c>
    </row>
    <row r="1280" spans="1:9" x14ac:dyDescent="0.35">
      <c r="A1280" s="1" t="s">
        <v>360</v>
      </c>
      <c r="B1280" s="1" t="s">
        <v>356</v>
      </c>
      <c r="C1280" s="1" t="s">
        <v>51</v>
      </c>
      <c r="D1280" s="1" t="s">
        <v>278</v>
      </c>
      <c r="E1280" s="1">
        <v>0</v>
      </c>
      <c r="F1280" s="1">
        <v>0</v>
      </c>
      <c r="G1280" s="1">
        <v>0</v>
      </c>
      <c r="H1280" s="1">
        <v>0</v>
      </c>
      <c r="I1280" s="1" t="s">
        <v>20</v>
      </c>
    </row>
    <row r="1281" spans="1:9" x14ac:dyDescent="0.35">
      <c r="A1281" s="1" t="s">
        <v>360</v>
      </c>
      <c r="B1281" s="1" t="s">
        <v>356</v>
      </c>
      <c r="C1281" s="1" t="s">
        <v>51</v>
      </c>
      <c r="D1281" s="1" t="s">
        <v>279</v>
      </c>
      <c r="E1281" s="1">
        <v>242.2944500000001</v>
      </c>
      <c r="F1281" s="1">
        <v>560.80720172413965</v>
      </c>
      <c r="G1281" s="1">
        <v>2.0801418600542549E-4</v>
      </c>
      <c r="H1281" s="1">
        <v>2.4553528340651799E-4</v>
      </c>
      <c r="I1281" s="1" t="s">
        <v>20</v>
      </c>
    </row>
  </sheetData>
  <phoneticPr fontId="4" type="noConversion"/>
  <pageMargins left="0.7" right="0.7" top="0.75" bottom="0.75" header="0.3" footer="0.3"/>
  <ignoredErrors>
    <ignoredError sqref="E1:H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EC5AA-6080-490E-A266-15583658FFBB}">
  <sheetPr>
    <tabColor theme="4" tint="0.79998168889431442"/>
  </sheetPr>
  <dimension ref="A1:I89"/>
  <sheetViews>
    <sheetView workbookViewId="0">
      <selection sqref="A1:I1"/>
    </sheetView>
  </sheetViews>
  <sheetFormatPr baseColWidth="10" defaultRowHeight="14.5" x14ac:dyDescent="0.35"/>
  <cols>
    <col min="1" max="4" width="8.7265625" style="1"/>
    <col min="5" max="9" width="10.90625" style="1"/>
  </cols>
  <sheetData>
    <row r="1" spans="1:9" x14ac:dyDescent="0.35">
      <c r="A1" s="271" t="s">
        <v>358</v>
      </c>
      <c r="B1" s="271" t="s">
        <v>5</v>
      </c>
      <c r="C1" s="271" t="s">
        <v>2</v>
      </c>
      <c r="D1" s="271" t="s">
        <v>280</v>
      </c>
      <c r="E1" s="271" t="s">
        <v>11</v>
      </c>
      <c r="F1" s="271" t="s">
        <v>12</v>
      </c>
      <c r="G1" s="271" t="s">
        <v>13</v>
      </c>
      <c r="H1" s="271" t="s">
        <v>14</v>
      </c>
      <c r="I1" s="271" t="s">
        <v>18</v>
      </c>
    </row>
    <row r="2" spans="1:9" x14ac:dyDescent="0.35">
      <c r="A2" s="1" t="s">
        <v>359</v>
      </c>
      <c r="B2" s="1" t="s">
        <v>357</v>
      </c>
      <c r="C2" s="1" t="s">
        <v>4</v>
      </c>
      <c r="D2" s="1" t="s">
        <v>361</v>
      </c>
      <c r="E2" s="1">
        <v>0</v>
      </c>
      <c r="F2" s="1">
        <v>0</v>
      </c>
      <c r="G2" s="1">
        <v>12927.49455858926</v>
      </c>
      <c r="H2" s="1">
        <v>23923.655311527749</v>
      </c>
      <c r="I2" s="1" t="s">
        <v>20</v>
      </c>
    </row>
    <row r="3" spans="1:9" x14ac:dyDescent="0.35">
      <c r="A3" s="1" t="s">
        <v>359</v>
      </c>
      <c r="B3" s="1" t="s">
        <v>357</v>
      </c>
      <c r="C3" s="1" t="s">
        <v>0</v>
      </c>
      <c r="D3" s="1" t="s">
        <v>361</v>
      </c>
      <c r="E3" s="1">
        <v>0</v>
      </c>
      <c r="F3" s="1">
        <v>0</v>
      </c>
      <c r="G3" s="1">
        <v>155014.37015815129</v>
      </c>
      <c r="H3" s="1">
        <v>685613.02285219135</v>
      </c>
      <c r="I3" s="1" t="s">
        <v>20</v>
      </c>
    </row>
    <row r="4" spans="1:9" x14ac:dyDescent="0.35">
      <c r="A4" s="1" t="s">
        <v>359</v>
      </c>
      <c r="B4" s="1" t="s">
        <v>357</v>
      </c>
      <c r="C4" s="1" t="s">
        <v>32</v>
      </c>
      <c r="D4" s="1" t="s">
        <v>361</v>
      </c>
      <c r="E4" s="1">
        <v>0</v>
      </c>
      <c r="F4" s="1">
        <v>0</v>
      </c>
      <c r="G4" s="1">
        <v>238.58656652934451</v>
      </c>
      <c r="H4" s="1">
        <v>1210.5163751812911</v>
      </c>
      <c r="I4" s="1" t="s">
        <v>20</v>
      </c>
    </row>
    <row r="5" spans="1:9" x14ac:dyDescent="0.35">
      <c r="A5" s="1" t="s">
        <v>359</v>
      </c>
      <c r="B5" s="1" t="s">
        <v>357</v>
      </c>
      <c r="C5" s="1" t="s">
        <v>17</v>
      </c>
      <c r="D5" s="1" t="s">
        <v>361</v>
      </c>
      <c r="E5" s="1">
        <v>0</v>
      </c>
      <c r="F5" s="1">
        <v>0</v>
      </c>
      <c r="G5" s="1">
        <v>85781.845125485226</v>
      </c>
      <c r="H5" s="1">
        <v>430257.28774645331</v>
      </c>
      <c r="I5" s="1" t="s">
        <v>20</v>
      </c>
    </row>
    <row r="6" spans="1:9" x14ac:dyDescent="0.35">
      <c r="A6" s="1" t="s">
        <v>359</v>
      </c>
      <c r="B6" s="1" t="s">
        <v>357</v>
      </c>
      <c r="C6" s="1" t="s">
        <v>40</v>
      </c>
      <c r="D6" s="1" t="s">
        <v>361</v>
      </c>
      <c r="E6" s="1">
        <v>0</v>
      </c>
      <c r="F6" s="1">
        <v>0</v>
      </c>
      <c r="G6" s="1">
        <v>1997.8031775649929</v>
      </c>
      <c r="H6" s="1">
        <v>10136.251575313219</v>
      </c>
      <c r="I6" s="1" t="s">
        <v>20</v>
      </c>
    </row>
    <row r="7" spans="1:9" x14ac:dyDescent="0.35">
      <c r="A7" s="1" t="s">
        <v>359</v>
      </c>
      <c r="B7" s="1" t="s">
        <v>357</v>
      </c>
      <c r="C7" s="1" t="s">
        <v>3</v>
      </c>
      <c r="D7" s="1" t="s">
        <v>361</v>
      </c>
      <c r="E7" s="1">
        <v>0</v>
      </c>
      <c r="F7" s="1">
        <v>0</v>
      </c>
      <c r="G7" s="1">
        <v>62389.713673222213</v>
      </c>
      <c r="H7" s="1">
        <v>131531.76574772841</v>
      </c>
      <c r="I7" s="1" t="s">
        <v>20</v>
      </c>
    </row>
    <row r="8" spans="1:9" x14ac:dyDescent="0.35">
      <c r="A8" s="1" t="s">
        <v>359</v>
      </c>
      <c r="B8" s="1" t="s">
        <v>357</v>
      </c>
      <c r="C8" s="1" t="s">
        <v>42</v>
      </c>
      <c r="D8" s="1" t="s">
        <v>361</v>
      </c>
      <c r="E8" s="1">
        <v>0</v>
      </c>
      <c r="F8" s="1">
        <v>0</v>
      </c>
      <c r="G8" s="1">
        <v>2.874536946136681</v>
      </c>
      <c r="H8" s="1">
        <v>14.58453464073845</v>
      </c>
      <c r="I8" s="1" t="s">
        <v>20</v>
      </c>
    </row>
    <row r="9" spans="1:9" x14ac:dyDescent="0.35">
      <c r="A9" s="1" t="s">
        <v>360</v>
      </c>
      <c r="B9" s="1" t="s">
        <v>357</v>
      </c>
      <c r="C9" s="1" t="s">
        <v>4</v>
      </c>
      <c r="D9" s="1" t="s">
        <v>361</v>
      </c>
      <c r="E9" s="1">
        <v>0</v>
      </c>
      <c r="F9" s="1">
        <v>0</v>
      </c>
      <c r="G9" s="1">
        <v>57018.190096412043</v>
      </c>
      <c r="H9" s="1">
        <v>15485.762892253881</v>
      </c>
      <c r="I9" s="1" t="s">
        <v>20</v>
      </c>
    </row>
    <row r="10" spans="1:9" x14ac:dyDescent="0.35">
      <c r="A10" s="1" t="s">
        <v>360</v>
      </c>
      <c r="B10" s="1" t="s">
        <v>357</v>
      </c>
      <c r="C10" s="1" t="s">
        <v>0</v>
      </c>
      <c r="D10" s="1" t="s">
        <v>361</v>
      </c>
      <c r="E10" s="1">
        <v>0</v>
      </c>
      <c r="F10" s="1">
        <v>0</v>
      </c>
      <c r="G10" s="1">
        <v>121412.9264110345</v>
      </c>
      <c r="H10" s="1">
        <v>602416.60064572166</v>
      </c>
      <c r="I10" s="1" t="s">
        <v>20</v>
      </c>
    </row>
    <row r="11" spans="1:9" x14ac:dyDescent="0.35">
      <c r="A11" s="1" t="s">
        <v>360</v>
      </c>
      <c r="B11" s="1" t="s">
        <v>357</v>
      </c>
      <c r="C11" s="1" t="s">
        <v>32</v>
      </c>
      <c r="D11" s="1" t="s">
        <v>361</v>
      </c>
      <c r="E11" s="1">
        <v>0</v>
      </c>
      <c r="F11" s="1">
        <v>0</v>
      </c>
      <c r="G11" s="1">
        <v>134.90963619744721</v>
      </c>
      <c r="H11" s="1">
        <v>575.18894162604761</v>
      </c>
      <c r="I11" s="1" t="s">
        <v>20</v>
      </c>
    </row>
    <row r="12" spans="1:9" x14ac:dyDescent="0.35">
      <c r="A12" s="1" t="s">
        <v>360</v>
      </c>
      <c r="B12" s="1" t="s">
        <v>357</v>
      </c>
      <c r="C12" s="1" t="s">
        <v>17</v>
      </c>
      <c r="D12" s="1" t="s">
        <v>361</v>
      </c>
      <c r="E12" s="1">
        <v>0</v>
      </c>
      <c r="F12" s="1">
        <v>0</v>
      </c>
      <c r="G12" s="1">
        <v>103381.2140634466</v>
      </c>
      <c r="H12" s="1">
        <v>411534.50159353518</v>
      </c>
      <c r="I12" s="1" t="s">
        <v>20</v>
      </c>
    </row>
    <row r="13" spans="1:9" x14ac:dyDescent="0.35">
      <c r="A13" s="1" t="s">
        <v>360</v>
      </c>
      <c r="B13" s="1" t="s">
        <v>357</v>
      </c>
      <c r="C13" s="1" t="s">
        <v>40</v>
      </c>
      <c r="D13" s="1" t="s">
        <v>361</v>
      </c>
      <c r="E13" s="1">
        <v>0</v>
      </c>
      <c r="F13" s="1">
        <v>0</v>
      </c>
      <c r="G13" s="1">
        <v>1129.665025990668</v>
      </c>
      <c r="H13" s="1">
        <v>4816.3411377120829</v>
      </c>
      <c r="I13" s="1" t="s">
        <v>20</v>
      </c>
    </row>
    <row r="14" spans="1:9" x14ac:dyDescent="0.35">
      <c r="A14" s="1" t="s">
        <v>360</v>
      </c>
      <c r="B14" s="1" t="s">
        <v>357</v>
      </c>
      <c r="C14" s="1" t="s">
        <v>3</v>
      </c>
      <c r="D14" s="1" t="s">
        <v>361</v>
      </c>
      <c r="E14" s="1">
        <v>0</v>
      </c>
      <c r="F14" s="1">
        <v>0</v>
      </c>
      <c r="G14" s="1">
        <v>91070.653689603787</v>
      </c>
      <c r="H14" s="1">
        <v>69083.850690233652</v>
      </c>
      <c r="I14" s="1" t="s">
        <v>20</v>
      </c>
    </row>
    <row r="15" spans="1:9" x14ac:dyDescent="0.35">
      <c r="A15" s="1" t="s">
        <v>360</v>
      </c>
      <c r="B15" s="1" t="s">
        <v>357</v>
      </c>
      <c r="C15" s="1" t="s">
        <v>42</v>
      </c>
      <c r="D15" s="1" t="s">
        <v>361</v>
      </c>
      <c r="E15" s="1">
        <v>0</v>
      </c>
      <c r="F15" s="1">
        <v>0</v>
      </c>
      <c r="G15" s="1">
        <v>1.6254173035836961</v>
      </c>
      <c r="H15" s="1">
        <v>6.9299872485065954</v>
      </c>
      <c r="I15" s="1" t="s">
        <v>20</v>
      </c>
    </row>
    <row r="16" spans="1:9" x14ac:dyDescent="0.35">
      <c r="A16" s="1" t="s">
        <v>359</v>
      </c>
      <c r="B16" s="1" t="s">
        <v>355</v>
      </c>
      <c r="C16" s="1" t="s">
        <v>4</v>
      </c>
      <c r="D16" s="1" t="s">
        <v>361</v>
      </c>
      <c r="E16" s="1">
        <v>0</v>
      </c>
      <c r="F16" s="1">
        <v>0</v>
      </c>
      <c r="G16" s="1">
        <v>9101.0703853045961</v>
      </c>
      <c r="H16" s="1">
        <v>13492.338071767121</v>
      </c>
      <c r="I16" s="1" t="s">
        <v>20</v>
      </c>
    </row>
    <row r="17" spans="1:9" x14ac:dyDescent="0.35">
      <c r="A17" s="1" t="s">
        <v>359</v>
      </c>
      <c r="B17" s="1" t="s">
        <v>355</v>
      </c>
      <c r="C17" s="1" t="s">
        <v>0</v>
      </c>
      <c r="D17" s="1" t="s">
        <v>361</v>
      </c>
      <c r="E17" s="1">
        <v>0</v>
      </c>
      <c r="F17" s="1">
        <v>0</v>
      </c>
      <c r="G17" s="1">
        <v>105390.82170449301</v>
      </c>
      <c r="H17" s="1">
        <v>320253.24597361538</v>
      </c>
      <c r="I17" s="1" t="s">
        <v>20</v>
      </c>
    </row>
    <row r="18" spans="1:9" x14ac:dyDescent="0.35">
      <c r="A18" s="1" t="s">
        <v>359</v>
      </c>
      <c r="B18" s="1" t="s">
        <v>355</v>
      </c>
      <c r="C18" s="1" t="s">
        <v>32</v>
      </c>
      <c r="D18" s="1" t="s">
        <v>361</v>
      </c>
      <c r="E18" s="1">
        <v>0</v>
      </c>
      <c r="F18" s="1">
        <v>0</v>
      </c>
      <c r="G18" s="1">
        <v>149.2567866298144</v>
      </c>
      <c r="H18" s="1">
        <v>588.45870869024827</v>
      </c>
      <c r="I18" s="1" t="s">
        <v>20</v>
      </c>
    </row>
    <row r="19" spans="1:9" x14ac:dyDescent="0.35">
      <c r="A19" s="1" t="s">
        <v>359</v>
      </c>
      <c r="B19" s="1" t="s">
        <v>355</v>
      </c>
      <c r="C19" s="1" t="s">
        <v>17</v>
      </c>
      <c r="D19" s="1" t="s">
        <v>361</v>
      </c>
      <c r="E19" s="1">
        <v>0</v>
      </c>
      <c r="F19" s="1">
        <v>0</v>
      </c>
      <c r="G19" s="1">
        <v>51737.999008581777</v>
      </c>
      <c r="H19" s="1">
        <v>192036.0790493364</v>
      </c>
      <c r="I19" s="1" t="s">
        <v>20</v>
      </c>
    </row>
    <row r="20" spans="1:9" x14ac:dyDescent="0.35">
      <c r="A20" s="1" t="s">
        <v>359</v>
      </c>
      <c r="B20" s="1" t="s">
        <v>355</v>
      </c>
      <c r="C20" s="1" t="s">
        <v>40</v>
      </c>
      <c r="D20" s="1" t="s">
        <v>361</v>
      </c>
      <c r="E20" s="1">
        <v>0</v>
      </c>
      <c r="F20" s="1">
        <v>0</v>
      </c>
      <c r="G20" s="1">
        <v>1249.8008037074819</v>
      </c>
      <c r="H20" s="1">
        <v>4927.4554522858143</v>
      </c>
      <c r="I20" s="1" t="s">
        <v>20</v>
      </c>
    </row>
    <row r="21" spans="1:9" x14ac:dyDescent="0.35">
      <c r="A21" s="1" t="s">
        <v>359</v>
      </c>
      <c r="B21" s="1" t="s">
        <v>355</v>
      </c>
      <c r="C21" s="1" t="s">
        <v>3</v>
      </c>
      <c r="D21" s="1" t="s">
        <v>361</v>
      </c>
      <c r="E21" s="1">
        <v>0</v>
      </c>
      <c r="F21" s="1">
        <v>0</v>
      </c>
      <c r="G21" s="1">
        <v>43915.551967324303</v>
      </c>
      <c r="H21" s="1">
        <v>71308.185051021821</v>
      </c>
      <c r="I21" s="1" t="s">
        <v>20</v>
      </c>
    </row>
    <row r="22" spans="1:9" x14ac:dyDescent="0.35">
      <c r="A22" s="1" t="s">
        <v>359</v>
      </c>
      <c r="B22" s="1" t="s">
        <v>355</v>
      </c>
      <c r="C22" s="1" t="s">
        <v>42</v>
      </c>
      <c r="D22" s="1" t="s">
        <v>361</v>
      </c>
      <c r="E22" s="1">
        <v>0</v>
      </c>
      <c r="F22" s="1">
        <v>0</v>
      </c>
      <c r="G22" s="1">
        <v>1.798274537708608</v>
      </c>
      <c r="H22" s="1">
        <v>7.0898639601234752</v>
      </c>
      <c r="I22" s="1" t="s">
        <v>20</v>
      </c>
    </row>
    <row r="23" spans="1:9" x14ac:dyDescent="0.35">
      <c r="A23" s="1" t="s">
        <v>360</v>
      </c>
      <c r="B23" s="1" t="s">
        <v>355</v>
      </c>
      <c r="C23" s="1" t="s">
        <v>4</v>
      </c>
      <c r="D23" s="1" t="s">
        <v>361</v>
      </c>
      <c r="E23" s="1">
        <v>0</v>
      </c>
      <c r="F23" s="1">
        <v>0</v>
      </c>
      <c r="G23" s="1">
        <v>37977.212678287848</v>
      </c>
      <c r="H23" s="1">
        <v>7716.1198184000496</v>
      </c>
      <c r="I23" s="1" t="s">
        <v>20</v>
      </c>
    </row>
    <row r="24" spans="1:9" x14ac:dyDescent="0.35">
      <c r="A24" s="1" t="s">
        <v>360</v>
      </c>
      <c r="B24" s="1" t="s">
        <v>355</v>
      </c>
      <c r="C24" s="1" t="s">
        <v>0</v>
      </c>
      <c r="D24" s="1" t="s">
        <v>361</v>
      </c>
      <c r="E24" s="1">
        <v>0</v>
      </c>
      <c r="F24" s="1">
        <v>0</v>
      </c>
      <c r="G24" s="1">
        <v>81118.690518232237</v>
      </c>
      <c r="H24" s="1">
        <v>286481.18621898221</v>
      </c>
      <c r="I24" s="1" t="s">
        <v>20</v>
      </c>
    </row>
    <row r="25" spans="1:9" x14ac:dyDescent="0.35">
      <c r="A25" s="1" t="s">
        <v>360</v>
      </c>
      <c r="B25" s="1" t="s">
        <v>355</v>
      </c>
      <c r="C25" s="1" t="s">
        <v>32</v>
      </c>
      <c r="D25" s="1" t="s">
        <v>361</v>
      </c>
      <c r="E25" s="1">
        <v>0</v>
      </c>
      <c r="F25" s="1">
        <v>0</v>
      </c>
      <c r="G25" s="1">
        <v>89.629235796780762</v>
      </c>
      <c r="H25" s="1">
        <v>337.40074632299599</v>
      </c>
      <c r="I25" s="1" t="s">
        <v>20</v>
      </c>
    </row>
    <row r="26" spans="1:9" x14ac:dyDescent="0.35">
      <c r="A26" s="1" t="s">
        <v>360</v>
      </c>
      <c r="B26" s="1" t="s">
        <v>355</v>
      </c>
      <c r="C26" s="1" t="s">
        <v>17</v>
      </c>
      <c r="D26" s="1" t="s">
        <v>361</v>
      </c>
      <c r="E26" s="1">
        <v>0</v>
      </c>
      <c r="F26" s="1">
        <v>0</v>
      </c>
      <c r="G26" s="1">
        <v>61983.698517798599</v>
      </c>
      <c r="H26" s="1">
        <v>181215.04981406761</v>
      </c>
      <c r="I26" s="1" t="s">
        <v>20</v>
      </c>
    </row>
    <row r="27" spans="1:9" x14ac:dyDescent="0.35">
      <c r="A27" s="1" t="s">
        <v>360</v>
      </c>
      <c r="B27" s="1" t="s">
        <v>355</v>
      </c>
      <c r="C27" s="1" t="s">
        <v>40</v>
      </c>
      <c r="D27" s="1" t="s">
        <v>361</v>
      </c>
      <c r="E27" s="1">
        <v>0</v>
      </c>
      <c r="F27" s="1">
        <v>0</v>
      </c>
      <c r="G27" s="1">
        <v>750.50986600919146</v>
      </c>
      <c r="H27" s="1">
        <v>2825.2231168009848</v>
      </c>
      <c r="I27" s="1" t="s">
        <v>20</v>
      </c>
    </row>
    <row r="28" spans="1:9" x14ac:dyDescent="0.35">
      <c r="A28" s="1" t="s">
        <v>360</v>
      </c>
      <c r="B28" s="1" t="s">
        <v>355</v>
      </c>
      <c r="C28" s="1" t="s">
        <v>3</v>
      </c>
      <c r="D28" s="1" t="s">
        <v>361</v>
      </c>
      <c r="E28" s="1">
        <v>0</v>
      </c>
      <c r="F28" s="1">
        <v>0</v>
      </c>
      <c r="G28" s="1">
        <v>61145.037384202507</v>
      </c>
      <c r="H28" s="1">
        <v>33268.332618219858</v>
      </c>
      <c r="I28" s="1" t="s">
        <v>20</v>
      </c>
    </row>
    <row r="29" spans="1:9" x14ac:dyDescent="0.35">
      <c r="A29" s="1" t="s">
        <v>360</v>
      </c>
      <c r="B29" s="1" t="s">
        <v>355</v>
      </c>
      <c r="C29" s="1" t="s">
        <v>42</v>
      </c>
      <c r="D29" s="1" t="s">
        <v>361</v>
      </c>
      <c r="E29" s="1">
        <v>0</v>
      </c>
      <c r="F29" s="1">
        <v>0</v>
      </c>
      <c r="G29" s="1">
        <v>1.0798703108045919</v>
      </c>
      <c r="H29" s="1">
        <v>4.0650692328071782</v>
      </c>
      <c r="I29" s="1" t="s">
        <v>20</v>
      </c>
    </row>
    <row r="30" spans="1:9" x14ac:dyDescent="0.35">
      <c r="A30" s="1" t="s">
        <v>359</v>
      </c>
      <c r="B30" s="1" t="s">
        <v>354</v>
      </c>
      <c r="C30" s="1" t="s">
        <v>4</v>
      </c>
      <c r="D30" s="1" t="s">
        <v>361</v>
      </c>
      <c r="E30" s="1">
        <v>0</v>
      </c>
      <c r="F30" s="1">
        <v>0</v>
      </c>
      <c r="G30" s="1">
        <v>3225.3504770276859</v>
      </c>
      <c r="H30" s="1">
        <v>5302.2621671670349</v>
      </c>
      <c r="I30" s="1" t="s">
        <v>20</v>
      </c>
    </row>
    <row r="31" spans="1:9" x14ac:dyDescent="0.35">
      <c r="A31" s="1" t="s">
        <v>359</v>
      </c>
      <c r="B31" s="1" t="s">
        <v>354</v>
      </c>
      <c r="C31" s="1" t="s">
        <v>0</v>
      </c>
      <c r="D31" s="1" t="s">
        <v>361</v>
      </c>
      <c r="E31" s="1">
        <v>0</v>
      </c>
      <c r="F31" s="1">
        <v>0</v>
      </c>
      <c r="G31" s="1">
        <v>56476.831054248483</v>
      </c>
      <c r="H31" s="1">
        <v>205987.44537245421</v>
      </c>
      <c r="I31" s="1" t="s">
        <v>20</v>
      </c>
    </row>
    <row r="32" spans="1:9" x14ac:dyDescent="0.35">
      <c r="A32" s="1" t="s">
        <v>359</v>
      </c>
      <c r="B32" s="1" t="s">
        <v>354</v>
      </c>
      <c r="C32" s="1" t="s">
        <v>32</v>
      </c>
      <c r="D32" s="1" t="s">
        <v>361</v>
      </c>
      <c r="E32" s="1">
        <v>0</v>
      </c>
      <c r="F32" s="1">
        <v>0</v>
      </c>
      <c r="G32" s="1">
        <v>29.253140346690159</v>
      </c>
      <c r="H32" s="1">
        <v>98.597161335368668</v>
      </c>
      <c r="I32" s="1" t="s">
        <v>20</v>
      </c>
    </row>
    <row r="33" spans="1:9" x14ac:dyDescent="0.35">
      <c r="A33" s="1" t="s">
        <v>359</v>
      </c>
      <c r="B33" s="1" t="s">
        <v>354</v>
      </c>
      <c r="C33" s="1" t="s">
        <v>17</v>
      </c>
      <c r="D33" s="1" t="s">
        <v>361</v>
      </c>
      <c r="E33" s="1">
        <v>0</v>
      </c>
      <c r="F33" s="1">
        <v>0</v>
      </c>
      <c r="G33" s="1">
        <v>7048.1130618479356</v>
      </c>
      <c r="H33" s="1">
        <v>23442.400849912119</v>
      </c>
      <c r="I33" s="1" t="s">
        <v>20</v>
      </c>
    </row>
    <row r="34" spans="1:9" x14ac:dyDescent="0.35">
      <c r="A34" s="1" t="s">
        <v>359</v>
      </c>
      <c r="B34" s="1" t="s">
        <v>354</v>
      </c>
      <c r="C34" s="1" t="s">
        <v>40</v>
      </c>
      <c r="D34" s="1" t="s">
        <v>361</v>
      </c>
      <c r="E34" s="1">
        <v>0</v>
      </c>
      <c r="F34" s="1">
        <v>0</v>
      </c>
      <c r="G34" s="1">
        <v>244.95099446927301</v>
      </c>
      <c r="H34" s="1">
        <v>825.60273648290604</v>
      </c>
      <c r="I34" s="1" t="s">
        <v>20</v>
      </c>
    </row>
    <row r="35" spans="1:9" x14ac:dyDescent="0.35">
      <c r="A35" s="1" t="s">
        <v>359</v>
      </c>
      <c r="B35" s="1" t="s">
        <v>354</v>
      </c>
      <c r="C35" s="1" t="s">
        <v>3</v>
      </c>
      <c r="D35" s="1" t="s">
        <v>361</v>
      </c>
      <c r="E35" s="1">
        <v>0</v>
      </c>
      <c r="F35" s="1">
        <v>0</v>
      </c>
      <c r="G35" s="1">
        <v>13655.567441917399</v>
      </c>
      <c r="H35" s="1">
        <v>25059.643137416871</v>
      </c>
      <c r="I35" s="1" t="s">
        <v>20</v>
      </c>
    </row>
    <row r="36" spans="1:9" x14ac:dyDescent="0.35">
      <c r="A36" s="1" t="s">
        <v>359</v>
      </c>
      <c r="B36" s="1" t="s">
        <v>354</v>
      </c>
      <c r="C36" s="1" t="s">
        <v>42</v>
      </c>
      <c r="D36" s="1" t="s">
        <v>361</v>
      </c>
      <c r="E36" s="1">
        <v>0</v>
      </c>
      <c r="F36" s="1">
        <v>0</v>
      </c>
      <c r="G36" s="1">
        <v>0.352447474056508</v>
      </c>
      <c r="H36" s="1">
        <v>1.187917606450225</v>
      </c>
      <c r="I36" s="1" t="s">
        <v>20</v>
      </c>
    </row>
    <row r="37" spans="1:9" x14ac:dyDescent="0.35">
      <c r="A37" s="1" t="s">
        <v>360</v>
      </c>
      <c r="B37" s="1" t="s">
        <v>354</v>
      </c>
      <c r="C37" s="1" t="s">
        <v>4</v>
      </c>
      <c r="D37" s="1" t="s">
        <v>361</v>
      </c>
      <c r="E37" s="1">
        <v>0</v>
      </c>
      <c r="F37" s="1">
        <v>0</v>
      </c>
      <c r="G37" s="1">
        <v>13811.470464751679</v>
      </c>
      <c r="H37" s="1">
        <v>3679.8490821569858</v>
      </c>
      <c r="I37" s="1" t="s">
        <v>20</v>
      </c>
    </row>
    <row r="38" spans="1:9" x14ac:dyDescent="0.35">
      <c r="A38" s="1" t="s">
        <v>360</v>
      </c>
      <c r="B38" s="1" t="s">
        <v>354</v>
      </c>
      <c r="C38" s="1" t="s">
        <v>0</v>
      </c>
      <c r="D38" s="1" t="s">
        <v>361</v>
      </c>
      <c r="E38" s="1">
        <v>0</v>
      </c>
      <c r="F38" s="1">
        <v>0</v>
      </c>
      <c r="G38" s="1">
        <v>43983.011832645119</v>
      </c>
      <c r="H38" s="1">
        <v>184001.51017881479</v>
      </c>
      <c r="I38" s="1" t="s">
        <v>20</v>
      </c>
    </row>
    <row r="39" spans="1:9" x14ac:dyDescent="0.35">
      <c r="A39" s="1" t="s">
        <v>360</v>
      </c>
      <c r="B39" s="1" t="s">
        <v>354</v>
      </c>
      <c r="C39" s="1" t="s">
        <v>32</v>
      </c>
      <c r="D39" s="1" t="s">
        <v>361</v>
      </c>
      <c r="E39" s="1">
        <v>0</v>
      </c>
      <c r="F39" s="1">
        <v>0</v>
      </c>
      <c r="G39" s="1">
        <v>16.738980775820369</v>
      </c>
      <c r="H39" s="1">
        <v>52.039964739960347</v>
      </c>
      <c r="I39" s="1" t="s">
        <v>20</v>
      </c>
    </row>
    <row r="40" spans="1:9" x14ac:dyDescent="0.35">
      <c r="A40" s="1" t="s">
        <v>360</v>
      </c>
      <c r="B40" s="1" t="s">
        <v>354</v>
      </c>
      <c r="C40" s="1" t="s">
        <v>17</v>
      </c>
      <c r="D40" s="1" t="s">
        <v>361</v>
      </c>
      <c r="E40" s="1">
        <v>0</v>
      </c>
      <c r="F40" s="1">
        <v>0</v>
      </c>
      <c r="G40" s="1">
        <v>8441.2919268023506</v>
      </c>
      <c r="H40" s="1">
        <v>22475.24257138441</v>
      </c>
      <c r="I40" s="1" t="s">
        <v>20</v>
      </c>
    </row>
    <row r="41" spans="1:9" x14ac:dyDescent="0.35">
      <c r="A41" s="1" t="s">
        <v>360</v>
      </c>
      <c r="B41" s="1" t="s">
        <v>354</v>
      </c>
      <c r="C41" s="1" t="s">
        <v>40</v>
      </c>
      <c r="D41" s="1" t="s">
        <v>361</v>
      </c>
      <c r="E41" s="1">
        <v>0</v>
      </c>
      <c r="F41" s="1">
        <v>0</v>
      </c>
      <c r="G41" s="1">
        <v>140.163754689098</v>
      </c>
      <c r="H41" s="1">
        <v>435.75633125629452</v>
      </c>
      <c r="I41" s="1" t="s">
        <v>20</v>
      </c>
    </row>
    <row r="42" spans="1:9" x14ac:dyDescent="0.35">
      <c r="A42" s="1" t="s">
        <v>360</v>
      </c>
      <c r="B42" s="1" t="s">
        <v>354</v>
      </c>
      <c r="C42" s="1" t="s">
        <v>3</v>
      </c>
      <c r="D42" s="1" t="s">
        <v>361</v>
      </c>
      <c r="E42" s="1">
        <v>0</v>
      </c>
      <c r="F42" s="1">
        <v>0</v>
      </c>
      <c r="G42" s="1">
        <v>19472.212186778961</v>
      </c>
      <c r="H42" s="1">
        <v>13452.5489446375</v>
      </c>
      <c r="I42" s="1" t="s">
        <v>20</v>
      </c>
    </row>
    <row r="43" spans="1:9" x14ac:dyDescent="0.35">
      <c r="A43" s="1" t="s">
        <v>360</v>
      </c>
      <c r="B43" s="1" t="s">
        <v>354</v>
      </c>
      <c r="C43" s="1" t="s">
        <v>42</v>
      </c>
      <c r="D43" s="1" t="s">
        <v>361</v>
      </c>
      <c r="E43" s="1">
        <v>0</v>
      </c>
      <c r="F43" s="1">
        <v>0</v>
      </c>
      <c r="G43" s="1">
        <v>0.2016744671785585</v>
      </c>
      <c r="H43" s="1">
        <v>0.62698752698747451</v>
      </c>
      <c r="I43" s="1" t="s">
        <v>20</v>
      </c>
    </row>
    <row r="44" spans="1:9" x14ac:dyDescent="0.35">
      <c r="A44" s="1" t="s">
        <v>359</v>
      </c>
      <c r="B44" s="1" t="s">
        <v>356</v>
      </c>
      <c r="C44" s="1" t="s">
        <v>4</v>
      </c>
      <c r="D44" s="1" t="s">
        <v>361</v>
      </c>
      <c r="E44" s="1">
        <v>0</v>
      </c>
      <c r="F44" s="1">
        <v>0</v>
      </c>
      <c r="G44" s="1">
        <v>4893.2199527730636</v>
      </c>
      <c r="H44" s="1">
        <v>7195.9136382757933</v>
      </c>
      <c r="I44" s="1" t="s">
        <v>20</v>
      </c>
    </row>
    <row r="45" spans="1:9" x14ac:dyDescent="0.35">
      <c r="A45" s="1" t="s">
        <v>359</v>
      </c>
      <c r="B45" s="1" t="s">
        <v>356</v>
      </c>
      <c r="C45" s="1" t="s">
        <v>0</v>
      </c>
      <c r="D45" s="1" t="s">
        <v>361</v>
      </c>
      <c r="E45" s="1">
        <v>0</v>
      </c>
      <c r="F45" s="1">
        <v>0</v>
      </c>
      <c r="G45" s="1">
        <v>84638.334745302433</v>
      </c>
      <c r="H45" s="1">
        <v>256202.59677889221</v>
      </c>
      <c r="I45" s="1" t="s">
        <v>20</v>
      </c>
    </row>
    <row r="46" spans="1:9" x14ac:dyDescent="0.35">
      <c r="A46" s="1" t="s">
        <v>359</v>
      </c>
      <c r="B46" s="1" t="s">
        <v>356</v>
      </c>
      <c r="C46" s="1" t="s">
        <v>32</v>
      </c>
      <c r="D46" s="1" t="s">
        <v>361</v>
      </c>
      <c r="E46" s="1">
        <v>0</v>
      </c>
      <c r="F46" s="1">
        <v>0</v>
      </c>
      <c r="G46" s="1">
        <v>44.950783467263413</v>
      </c>
      <c r="H46" s="1">
        <v>130.03419219458581</v>
      </c>
      <c r="I46" s="1" t="s">
        <v>20</v>
      </c>
    </row>
    <row r="47" spans="1:9" x14ac:dyDescent="0.35">
      <c r="A47" s="1" t="s">
        <v>359</v>
      </c>
      <c r="B47" s="1" t="s">
        <v>356</v>
      </c>
      <c r="C47" s="1" t="s">
        <v>17</v>
      </c>
      <c r="D47" s="1" t="s">
        <v>361</v>
      </c>
      <c r="E47" s="1">
        <v>0</v>
      </c>
      <c r="F47" s="1">
        <v>0</v>
      </c>
      <c r="G47" s="1">
        <v>10421.18121648731</v>
      </c>
      <c r="H47" s="1">
        <v>28325.606191475999</v>
      </c>
      <c r="I47" s="1" t="s">
        <v>20</v>
      </c>
    </row>
    <row r="48" spans="1:9" x14ac:dyDescent="0.35">
      <c r="A48" s="1" t="s">
        <v>359</v>
      </c>
      <c r="B48" s="1" t="s">
        <v>356</v>
      </c>
      <c r="C48" s="1" t="s">
        <v>40</v>
      </c>
      <c r="D48" s="1" t="s">
        <v>361</v>
      </c>
      <c r="E48" s="1">
        <v>0</v>
      </c>
      <c r="F48" s="1">
        <v>0</v>
      </c>
      <c r="G48" s="1">
        <v>376.39511457527823</v>
      </c>
      <c r="H48" s="1">
        <v>1088.8405250028579</v>
      </c>
      <c r="I48" s="1" t="s">
        <v>20</v>
      </c>
    </row>
    <row r="49" spans="1:9" x14ac:dyDescent="0.35">
      <c r="A49" s="1" t="s">
        <v>359</v>
      </c>
      <c r="B49" s="1" t="s">
        <v>356</v>
      </c>
      <c r="C49" s="1" t="s">
        <v>3</v>
      </c>
      <c r="D49" s="1" t="s">
        <v>361</v>
      </c>
      <c r="E49" s="1">
        <v>0</v>
      </c>
      <c r="F49" s="1">
        <v>0</v>
      </c>
      <c r="G49" s="1">
        <v>20667.59363018721</v>
      </c>
      <c r="H49" s="1">
        <v>33277.153023810177</v>
      </c>
      <c r="I49" s="1" t="s">
        <v>20</v>
      </c>
    </row>
    <row r="50" spans="1:9" x14ac:dyDescent="0.35">
      <c r="A50" s="1" t="s">
        <v>359</v>
      </c>
      <c r="B50" s="1" t="s">
        <v>356</v>
      </c>
      <c r="C50" s="1" t="s">
        <v>42</v>
      </c>
      <c r="D50" s="1" t="s">
        <v>361</v>
      </c>
      <c r="E50" s="1">
        <v>0</v>
      </c>
      <c r="F50" s="1">
        <v>0</v>
      </c>
      <c r="G50" s="1">
        <v>0.54157570442486036</v>
      </c>
      <c r="H50" s="1">
        <v>1.5666770143926021</v>
      </c>
      <c r="I50" s="1" t="s">
        <v>20</v>
      </c>
    </row>
    <row r="51" spans="1:9" x14ac:dyDescent="0.35">
      <c r="A51" s="1" t="s">
        <v>360</v>
      </c>
      <c r="B51" s="1" t="s">
        <v>356</v>
      </c>
      <c r="C51" s="1" t="s">
        <v>4</v>
      </c>
      <c r="D51" s="1" t="s">
        <v>361</v>
      </c>
      <c r="E51" s="1">
        <v>0</v>
      </c>
      <c r="F51" s="1">
        <v>0</v>
      </c>
      <c r="G51" s="1">
        <v>20318.459850682131</v>
      </c>
      <c r="H51" s="1">
        <v>4084.9171878265938</v>
      </c>
      <c r="I51" s="1" t="s">
        <v>20</v>
      </c>
    </row>
    <row r="52" spans="1:9" x14ac:dyDescent="0.35">
      <c r="A52" s="1" t="s">
        <v>360</v>
      </c>
      <c r="B52" s="1" t="s">
        <v>356</v>
      </c>
      <c r="C52" s="1" t="s">
        <v>0</v>
      </c>
      <c r="D52" s="1" t="s">
        <v>361</v>
      </c>
      <c r="E52" s="1">
        <v>0</v>
      </c>
      <c r="F52" s="1">
        <v>0</v>
      </c>
      <c r="G52" s="1">
        <v>65372.892281004977</v>
      </c>
      <c r="H52" s="1">
        <v>231122.27487979329</v>
      </c>
      <c r="I52" s="1" t="s">
        <v>20</v>
      </c>
    </row>
    <row r="53" spans="1:9" x14ac:dyDescent="0.35">
      <c r="A53" s="1" t="s">
        <v>360</v>
      </c>
      <c r="B53" s="1" t="s">
        <v>356</v>
      </c>
      <c r="C53" s="1" t="s">
        <v>32</v>
      </c>
      <c r="D53" s="1" t="s">
        <v>361</v>
      </c>
      <c r="E53" s="1">
        <v>0</v>
      </c>
      <c r="F53" s="1">
        <v>0</v>
      </c>
      <c r="G53" s="1">
        <v>26.878998022268728</v>
      </c>
      <c r="H53" s="1">
        <v>66.839364965304455</v>
      </c>
      <c r="I53" s="1" t="s">
        <v>20</v>
      </c>
    </row>
    <row r="54" spans="1:9" x14ac:dyDescent="0.35">
      <c r="A54" s="1" t="s">
        <v>360</v>
      </c>
      <c r="B54" s="1" t="s">
        <v>356</v>
      </c>
      <c r="C54" s="1" t="s">
        <v>17</v>
      </c>
      <c r="D54" s="1" t="s">
        <v>361</v>
      </c>
      <c r="E54" s="1">
        <v>0</v>
      </c>
      <c r="F54" s="1">
        <v>0</v>
      </c>
      <c r="G54" s="1">
        <v>12427.93839851847</v>
      </c>
      <c r="H54" s="1">
        <v>26791.007984909211</v>
      </c>
      <c r="I54" s="1" t="s">
        <v>20</v>
      </c>
    </row>
    <row r="55" spans="1:9" x14ac:dyDescent="0.35">
      <c r="A55" s="1" t="s">
        <v>360</v>
      </c>
      <c r="B55" s="1" t="s">
        <v>356</v>
      </c>
      <c r="C55" s="1" t="s">
        <v>40</v>
      </c>
      <c r="D55" s="1" t="s">
        <v>361</v>
      </c>
      <c r="E55" s="1">
        <v>0</v>
      </c>
      <c r="F55" s="1">
        <v>0</v>
      </c>
      <c r="G55" s="1">
        <v>225.0711280177926</v>
      </c>
      <c r="H55" s="1">
        <v>559.67901989019958</v>
      </c>
      <c r="I55" s="1" t="s">
        <v>20</v>
      </c>
    </row>
    <row r="56" spans="1:9" x14ac:dyDescent="0.35">
      <c r="A56" s="1" t="s">
        <v>360</v>
      </c>
      <c r="B56" s="1" t="s">
        <v>356</v>
      </c>
      <c r="C56" s="1" t="s">
        <v>3</v>
      </c>
      <c r="D56" s="1" t="s">
        <v>361</v>
      </c>
      <c r="E56" s="1">
        <v>0</v>
      </c>
      <c r="F56" s="1">
        <v>0</v>
      </c>
      <c r="G56" s="1">
        <v>28688.52044891482</v>
      </c>
      <c r="H56" s="1">
        <v>15486.98441974418</v>
      </c>
      <c r="I56" s="1" t="s">
        <v>20</v>
      </c>
    </row>
    <row r="57" spans="1:9" x14ac:dyDescent="0.35">
      <c r="A57" s="1" t="s">
        <v>360</v>
      </c>
      <c r="B57" s="1" t="s">
        <v>356</v>
      </c>
      <c r="C57" s="1" t="s">
        <v>42</v>
      </c>
      <c r="D57" s="1" t="s">
        <v>361</v>
      </c>
      <c r="E57" s="1">
        <v>0</v>
      </c>
      <c r="F57" s="1">
        <v>0</v>
      </c>
      <c r="G57" s="1">
        <v>0.32384334966588818</v>
      </c>
      <c r="H57" s="1">
        <v>0.80529355379884715</v>
      </c>
      <c r="I57" s="1" t="s">
        <v>20</v>
      </c>
    </row>
    <row r="58" spans="1:9" x14ac:dyDescent="0.35">
      <c r="A58" s="1" t="s">
        <v>282</v>
      </c>
      <c r="B58" s="1" t="s">
        <v>282</v>
      </c>
      <c r="C58" s="1" t="s">
        <v>124</v>
      </c>
      <c r="D58" s="1" t="s">
        <v>362</v>
      </c>
      <c r="E58" s="1">
        <v>59119832.156900071</v>
      </c>
      <c r="F58" s="1">
        <v>107079209.0298999</v>
      </c>
      <c r="G58" s="1">
        <v>193944343.0089435</v>
      </c>
      <c r="H58" s="1">
        <v>351276485.19207507</v>
      </c>
      <c r="I58" s="1" t="s">
        <v>20</v>
      </c>
    </row>
    <row r="59" spans="1:9" x14ac:dyDescent="0.35">
      <c r="A59" s="1" t="s">
        <v>282</v>
      </c>
      <c r="B59" s="1" t="s">
        <v>282</v>
      </c>
      <c r="C59" s="1" t="s">
        <v>27</v>
      </c>
      <c r="D59" s="1" t="s">
        <v>362</v>
      </c>
      <c r="E59" s="1">
        <v>3461752.1880000001</v>
      </c>
      <c r="F59" s="1">
        <v>5623631.3444968835</v>
      </c>
      <c r="G59" s="1">
        <v>9135613.3487645853</v>
      </c>
      <c r="H59" s="1">
        <v>14840843.24620543</v>
      </c>
      <c r="I59" s="1" t="s">
        <v>20</v>
      </c>
    </row>
    <row r="60" spans="1:9" x14ac:dyDescent="0.35">
      <c r="A60" s="1" t="s">
        <v>282</v>
      </c>
      <c r="B60" s="1" t="s">
        <v>282</v>
      </c>
      <c r="C60" s="1" t="s">
        <v>29</v>
      </c>
      <c r="D60" s="1" t="s">
        <v>362</v>
      </c>
      <c r="E60" s="1">
        <v>2673.5515024869151</v>
      </c>
      <c r="F60" s="1">
        <v>3846.1943580274178</v>
      </c>
      <c r="G60" s="1">
        <v>5533.1685310574403</v>
      </c>
      <c r="H60" s="1">
        <v>7960.0641941522272</v>
      </c>
      <c r="I60" s="1" t="s">
        <v>20</v>
      </c>
    </row>
    <row r="61" spans="1:9" x14ac:dyDescent="0.35">
      <c r="A61" s="1" t="s">
        <v>282</v>
      </c>
      <c r="B61" s="1" t="s">
        <v>282</v>
      </c>
      <c r="C61" s="1" t="s">
        <v>30</v>
      </c>
      <c r="D61" s="1" t="s">
        <v>362</v>
      </c>
      <c r="E61" s="1">
        <v>33010630.343047392</v>
      </c>
      <c r="F61" s="1">
        <v>63841874.751508117</v>
      </c>
      <c r="G61" s="1">
        <v>123468862.2856207</v>
      </c>
      <c r="H61" s="1">
        <v>238786220.07016549</v>
      </c>
      <c r="I61" s="1" t="s">
        <v>20</v>
      </c>
    </row>
    <row r="62" spans="1:9" x14ac:dyDescent="0.35">
      <c r="A62" s="1" t="s">
        <v>282</v>
      </c>
      <c r="B62" s="1" t="s">
        <v>282</v>
      </c>
      <c r="C62" s="1" t="s">
        <v>4</v>
      </c>
      <c r="D62" s="1" t="s">
        <v>362</v>
      </c>
      <c r="E62" s="1">
        <v>142000</v>
      </c>
      <c r="F62" s="1">
        <v>360000</v>
      </c>
      <c r="G62" s="1">
        <v>259000</v>
      </c>
      <c r="H62" s="1">
        <v>554016.34631780733</v>
      </c>
      <c r="I62" s="1" t="s">
        <v>20</v>
      </c>
    </row>
    <row r="63" spans="1:9" x14ac:dyDescent="0.35">
      <c r="A63" s="1" t="s">
        <v>282</v>
      </c>
      <c r="B63" s="1" t="s">
        <v>282</v>
      </c>
      <c r="C63" s="1" t="s">
        <v>0</v>
      </c>
      <c r="D63" s="1" t="s">
        <v>362</v>
      </c>
      <c r="E63" s="1">
        <v>20600000</v>
      </c>
      <c r="F63" s="1">
        <v>24300000</v>
      </c>
      <c r="G63" s="1">
        <v>16600000</v>
      </c>
      <c r="H63" s="1">
        <v>21529487.56147651</v>
      </c>
      <c r="I63" s="1" t="s">
        <v>20</v>
      </c>
    </row>
    <row r="64" spans="1:9" x14ac:dyDescent="0.35">
      <c r="A64" s="1" t="s">
        <v>282</v>
      </c>
      <c r="B64" s="1" t="s">
        <v>282</v>
      </c>
      <c r="C64" s="1" t="s">
        <v>32</v>
      </c>
      <c r="D64" s="1" t="s">
        <v>362</v>
      </c>
      <c r="E64" s="1">
        <v>1128.6423414027729</v>
      </c>
      <c r="F64" s="1">
        <v>1878.248014526715</v>
      </c>
      <c r="G64" s="1">
        <v>3125.716158839899</v>
      </c>
      <c r="H64" s="1">
        <v>5201.7100138368796</v>
      </c>
      <c r="I64" s="1" t="s">
        <v>20</v>
      </c>
    </row>
    <row r="65" spans="1:9" x14ac:dyDescent="0.35">
      <c r="A65" s="1" t="s">
        <v>282</v>
      </c>
      <c r="B65" s="1" t="s">
        <v>282</v>
      </c>
      <c r="C65" s="1" t="s">
        <v>33</v>
      </c>
      <c r="D65" s="1" t="s">
        <v>362</v>
      </c>
      <c r="E65" s="1">
        <v>779.24699999999984</v>
      </c>
      <c r="F65" s="1">
        <v>1411.390211282657</v>
      </c>
      <c r="G65" s="1">
        <v>2556.3426339844782</v>
      </c>
      <c r="H65" s="1">
        <v>4630.1069754393893</v>
      </c>
      <c r="I65" s="1" t="s">
        <v>20</v>
      </c>
    </row>
    <row r="66" spans="1:9" x14ac:dyDescent="0.35">
      <c r="A66" s="1" t="s">
        <v>282</v>
      </c>
      <c r="B66" s="1" t="s">
        <v>282</v>
      </c>
      <c r="C66" s="1" t="s">
        <v>34</v>
      </c>
      <c r="D66" s="1" t="s">
        <v>362</v>
      </c>
      <c r="E66" s="1">
        <v>296.39999999999998</v>
      </c>
      <c r="F66" s="1">
        <v>426.40360833105223</v>
      </c>
      <c r="G66" s="1">
        <v>613.42792576835802</v>
      </c>
      <c r="H66" s="1">
        <v>882.48272941518439</v>
      </c>
      <c r="I66" s="1" t="s">
        <v>20</v>
      </c>
    </row>
    <row r="67" spans="1:9" x14ac:dyDescent="0.35">
      <c r="A67" s="1" t="s">
        <v>282</v>
      </c>
      <c r="B67" s="1" t="s">
        <v>282</v>
      </c>
      <c r="C67" s="1" t="s">
        <v>36</v>
      </c>
      <c r="D67" s="1" t="s">
        <v>362</v>
      </c>
      <c r="E67" s="1">
        <v>74.989809782608702</v>
      </c>
      <c r="F67" s="1">
        <v>150.26324623148989</v>
      </c>
      <c r="G67" s="1">
        <v>301.09481852908772</v>
      </c>
      <c r="H67" s="1">
        <v>603.32843871481225</v>
      </c>
      <c r="I67" s="1" t="s">
        <v>20</v>
      </c>
    </row>
    <row r="68" spans="1:9" x14ac:dyDescent="0.35">
      <c r="A68" s="1" t="s">
        <v>282</v>
      </c>
      <c r="B68" s="1" t="s">
        <v>282</v>
      </c>
      <c r="C68" s="1" t="s">
        <v>37</v>
      </c>
      <c r="D68" s="1" t="s">
        <v>362</v>
      </c>
      <c r="E68" s="1">
        <v>806</v>
      </c>
      <c r="F68" s="1">
        <v>1106.165199050713</v>
      </c>
      <c r="G68" s="1">
        <v>1407.756934753761</v>
      </c>
      <c r="H68" s="1">
        <v>2001.69716188032</v>
      </c>
      <c r="I68" s="1" t="s">
        <v>20</v>
      </c>
    </row>
    <row r="69" spans="1:9" x14ac:dyDescent="0.35">
      <c r="A69" s="1" t="s">
        <v>282</v>
      </c>
      <c r="B69" s="1" t="s">
        <v>282</v>
      </c>
      <c r="C69" s="1" t="s">
        <v>10</v>
      </c>
      <c r="D69" s="1" t="s">
        <v>362</v>
      </c>
      <c r="E69" s="1">
        <v>2470000000</v>
      </c>
      <c r="F69" s="1">
        <v>3597099729.3387132</v>
      </c>
      <c r="G69" s="1">
        <v>5238512737.9792061</v>
      </c>
      <c r="H69" s="1">
        <v>7628928239.6446972</v>
      </c>
      <c r="I69" s="1" t="s">
        <v>20</v>
      </c>
    </row>
    <row r="70" spans="1:9" x14ac:dyDescent="0.35">
      <c r="A70" s="1" t="s">
        <v>282</v>
      </c>
      <c r="B70" s="1" t="s">
        <v>282</v>
      </c>
      <c r="C70" s="1" t="s">
        <v>38</v>
      </c>
      <c r="D70" s="1" t="s">
        <v>362</v>
      </c>
      <c r="E70" s="1">
        <v>2987078.5836716508</v>
      </c>
      <c r="F70" s="1">
        <v>3529972.5198381692</v>
      </c>
      <c r="G70" s="1">
        <v>4171536.048273698</v>
      </c>
      <c r="H70" s="1">
        <v>4929702.1164472764</v>
      </c>
      <c r="I70" s="1" t="s">
        <v>20</v>
      </c>
    </row>
    <row r="71" spans="1:9" x14ac:dyDescent="0.35">
      <c r="A71" s="1" t="s">
        <v>282</v>
      </c>
      <c r="B71" s="1" t="s">
        <v>282</v>
      </c>
      <c r="C71" s="1" t="s">
        <v>17</v>
      </c>
      <c r="D71" s="1" t="s">
        <v>362</v>
      </c>
      <c r="E71" s="1">
        <v>48675</v>
      </c>
      <c r="F71" s="1">
        <v>302840.51</v>
      </c>
      <c r="G71" s="1">
        <v>277848.7</v>
      </c>
      <c r="H71" s="1">
        <v>449295.35014855559</v>
      </c>
      <c r="I71" s="1" t="s">
        <v>20</v>
      </c>
    </row>
    <row r="72" spans="1:9" x14ac:dyDescent="0.35">
      <c r="A72" s="1" t="s">
        <v>282</v>
      </c>
      <c r="B72" s="1" t="s">
        <v>282</v>
      </c>
      <c r="C72" s="1" t="s">
        <v>21</v>
      </c>
      <c r="D72" s="1" t="s">
        <v>362</v>
      </c>
      <c r="E72" s="1">
        <v>18224913.705780089</v>
      </c>
      <c r="F72" s="1">
        <v>29294475.081800941</v>
      </c>
      <c r="G72" s="1">
        <v>47087535.456811853</v>
      </c>
      <c r="H72" s="1">
        <v>75687855.447321534</v>
      </c>
      <c r="I72" s="1" t="s">
        <v>20</v>
      </c>
    </row>
    <row r="73" spans="1:9" x14ac:dyDescent="0.35">
      <c r="A73" s="1" t="s">
        <v>282</v>
      </c>
      <c r="B73" s="1" t="s">
        <v>282</v>
      </c>
      <c r="C73" s="1" t="s">
        <v>39</v>
      </c>
      <c r="D73" s="1" t="s">
        <v>362</v>
      </c>
      <c r="E73" s="1">
        <v>280596.99999999988</v>
      </c>
      <c r="F73" s="1">
        <v>355599.69876611693</v>
      </c>
      <c r="G73" s="1">
        <v>450650.38386922568</v>
      </c>
      <c r="H73" s="1">
        <v>571107.81923089572</v>
      </c>
      <c r="I73" s="1" t="s">
        <v>20</v>
      </c>
    </row>
    <row r="74" spans="1:9" x14ac:dyDescent="0.35">
      <c r="A74" s="1" t="s">
        <v>282</v>
      </c>
      <c r="B74" s="1" t="s">
        <v>282</v>
      </c>
      <c r="C74" s="1" t="s">
        <v>40</v>
      </c>
      <c r="D74" s="1" t="s">
        <v>362</v>
      </c>
      <c r="E74" s="1">
        <v>32898.017743275057</v>
      </c>
      <c r="F74" s="1">
        <v>56932.379830237318</v>
      </c>
      <c r="G74" s="1">
        <v>98525.567662720103</v>
      </c>
      <c r="H74" s="1">
        <v>170505.56312957089</v>
      </c>
      <c r="I74" s="1" t="s">
        <v>20</v>
      </c>
    </row>
    <row r="75" spans="1:9" x14ac:dyDescent="0.35">
      <c r="A75" s="1" t="s">
        <v>282</v>
      </c>
      <c r="B75" s="1" t="s">
        <v>282</v>
      </c>
      <c r="C75" s="1" t="s">
        <v>3</v>
      </c>
      <c r="D75" s="1" t="s">
        <v>362</v>
      </c>
      <c r="E75" s="1">
        <v>2371042.2938031731</v>
      </c>
      <c r="F75" s="1">
        <v>5025476.0968258483</v>
      </c>
      <c r="G75" s="1">
        <v>5469456.1279364023</v>
      </c>
      <c r="H75" s="1">
        <v>8963015.6336899083</v>
      </c>
      <c r="I75" s="1" t="s">
        <v>20</v>
      </c>
    </row>
    <row r="76" spans="1:9" x14ac:dyDescent="0.35">
      <c r="A76" s="1" t="s">
        <v>282</v>
      </c>
      <c r="B76" s="1" t="s">
        <v>282</v>
      </c>
      <c r="C76" s="1" t="s">
        <v>41</v>
      </c>
      <c r="D76" s="1" t="s">
        <v>362</v>
      </c>
      <c r="E76" s="1">
        <v>61090.617800195709</v>
      </c>
      <c r="F76" s="1">
        <v>66644.982941974115</v>
      </c>
      <c r="G76" s="1">
        <v>72704.351523545978</v>
      </c>
      <c r="H76" s="1">
        <v>79314.638508672753</v>
      </c>
      <c r="I76" s="1" t="s">
        <v>20</v>
      </c>
    </row>
    <row r="77" spans="1:9" x14ac:dyDescent="0.35">
      <c r="A77" s="1" t="s">
        <v>282</v>
      </c>
      <c r="B77" s="1" t="s">
        <v>282</v>
      </c>
      <c r="C77" s="1" t="s">
        <v>42</v>
      </c>
      <c r="D77" s="1" t="s">
        <v>362</v>
      </c>
      <c r="E77" s="1">
        <v>9425.4536078487126</v>
      </c>
      <c r="F77" s="1">
        <v>16143.557659261051</v>
      </c>
      <c r="G77" s="1">
        <v>27650.070197244269</v>
      </c>
      <c r="H77" s="1">
        <v>47357.986266054017</v>
      </c>
      <c r="I77" s="1" t="s">
        <v>20</v>
      </c>
    </row>
    <row r="78" spans="1:9" x14ac:dyDescent="0.35">
      <c r="A78" s="1" t="s">
        <v>282</v>
      </c>
      <c r="B78" s="1" t="s">
        <v>282</v>
      </c>
      <c r="C78" s="1" t="s">
        <v>43</v>
      </c>
      <c r="D78" s="1" t="s">
        <v>362</v>
      </c>
      <c r="E78" s="1">
        <v>5974</v>
      </c>
      <c r="F78" s="1">
        <v>7047</v>
      </c>
      <c r="G78" s="1">
        <v>4814.0000000000009</v>
      </c>
      <c r="H78" s="1">
        <v>6243.5513928281889</v>
      </c>
      <c r="I78" s="1" t="s">
        <v>20</v>
      </c>
    </row>
    <row r="79" spans="1:9" x14ac:dyDescent="0.35">
      <c r="A79" s="1" t="s">
        <v>282</v>
      </c>
      <c r="B79" s="1" t="s">
        <v>282</v>
      </c>
      <c r="C79" s="1" t="s">
        <v>22</v>
      </c>
      <c r="D79" s="1" t="s">
        <v>362</v>
      </c>
      <c r="E79" s="1">
        <v>3000000</v>
      </c>
      <c r="F79" s="1">
        <v>6476774.9918183647</v>
      </c>
      <c r="G79" s="1">
        <v>13982871.431547919</v>
      </c>
      <c r="H79" s="1">
        <v>30187970.667220339</v>
      </c>
      <c r="I79" s="1" t="s">
        <v>20</v>
      </c>
    </row>
    <row r="80" spans="1:9" x14ac:dyDescent="0.35">
      <c r="A80" s="1" t="s">
        <v>282</v>
      </c>
      <c r="B80" s="1" t="s">
        <v>282</v>
      </c>
      <c r="C80" s="1" t="s">
        <v>44</v>
      </c>
      <c r="D80" s="1" t="s">
        <v>362</v>
      </c>
      <c r="E80" s="1">
        <v>23500</v>
      </c>
      <c r="F80" s="1">
        <v>29781.47635578339</v>
      </c>
      <c r="G80" s="1">
        <v>37741.971656599359</v>
      </c>
      <c r="H80" s="1">
        <v>47830.28240475151</v>
      </c>
      <c r="I80" s="1" t="s">
        <v>20</v>
      </c>
    </row>
    <row r="81" spans="1:9" x14ac:dyDescent="0.35">
      <c r="A81" s="1" t="s">
        <v>282</v>
      </c>
      <c r="B81" s="1" t="s">
        <v>282</v>
      </c>
      <c r="C81" s="1" t="s">
        <v>45</v>
      </c>
      <c r="D81" s="1" t="s">
        <v>362</v>
      </c>
      <c r="E81" s="1">
        <v>1403.266352764487</v>
      </c>
      <c r="F81" s="1">
        <v>2954.2274640922201</v>
      </c>
      <c r="G81" s="1">
        <v>6219.3894212622727</v>
      </c>
      <c r="H81" s="1">
        <v>13093.37390010182</v>
      </c>
      <c r="I81" s="1" t="s">
        <v>20</v>
      </c>
    </row>
    <row r="82" spans="1:9" x14ac:dyDescent="0.35">
      <c r="A82" s="1" t="s">
        <v>282</v>
      </c>
      <c r="B82" s="1" t="s">
        <v>282</v>
      </c>
      <c r="C82" s="1" t="s">
        <v>46</v>
      </c>
      <c r="D82" s="1" t="s">
        <v>362</v>
      </c>
      <c r="E82" s="1">
        <v>458.88774619063207</v>
      </c>
      <c r="F82" s="1">
        <v>541.30933167147384</v>
      </c>
      <c r="G82" s="1">
        <v>369.78332945458709</v>
      </c>
      <c r="H82" s="1">
        <v>479.59310794782562</v>
      </c>
      <c r="I82" s="1" t="s">
        <v>20</v>
      </c>
    </row>
    <row r="83" spans="1:9" x14ac:dyDescent="0.35">
      <c r="A83" s="1" t="s">
        <v>282</v>
      </c>
      <c r="B83" s="1" t="s">
        <v>282</v>
      </c>
      <c r="C83" s="1" t="s">
        <v>47</v>
      </c>
      <c r="D83" s="1" t="s">
        <v>362</v>
      </c>
      <c r="E83" s="1">
        <v>313.81338159351128</v>
      </c>
      <c r="F83" s="1">
        <v>491.46134998159442</v>
      </c>
      <c r="G83" s="1">
        <v>769.67482170213952</v>
      </c>
      <c r="H83" s="1">
        <v>1205.383355546486</v>
      </c>
      <c r="I83" s="1" t="s">
        <v>20</v>
      </c>
    </row>
    <row r="84" spans="1:9" x14ac:dyDescent="0.35">
      <c r="A84" s="1" t="s">
        <v>282</v>
      </c>
      <c r="B84" s="1" t="s">
        <v>282</v>
      </c>
      <c r="C84" s="1" t="s">
        <v>48</v>
      </c>
      <c r="D84" s="1" t="s">
        <v>362</v>
      </c>
      <c r="E84" s="1">
        <v>91871.379835020125</v>
      </c>
      <c r="F84" s="1">
        <v>113016.2481683439</v>
      </c>
      <c r="G84" s="1">
        <v>139027.76221479941</v>
      </c>
      <c r="H84" s="1">
        <v>171026.01599075919</v>
      </c>
      <c r="I84" s="1" t="s">
        <v>20</v>
      </c>
    </row>
    <row r="85" spans="1:9" x14ac:dyDescent="0.35">
      <c r="A85" s="1" t="s">
        <v>282</v>
      </c>
      <c r="B85" s="1" t="s">
        <v>282</v>
      </c>
      <c r="C85" s="1" t="s">
        <v>49</v>
      </c>
      <c r="D85" s="1" t="s">
        <v>362</v>
      </c>
      <c r="E85" s="1">
        <v>304054.89830678393</v>
      </c>
      <c r="F85" s="1">
        <v>408812.81521422189</v>
      </c>
      <c r="G85" s="1">
        <v>549663.62592438702</v>
      </c>
      <c r="H85" s="1">
        <v>739042.63863652432</v>
      </c>
      <c r="I85" s="1" t="s">
        <v>20</v>
      </c>
    </row>
    <row r="86" spans="1:9" x14ac:dyDescent="0.35">
      <c r="A86" s="1" t="s">
        <v>282</v>
      </c>
      <c r="B86" s="1" t="s">
        <v>282</v>
      </c>
      <c r="C86" s="1" t="s">
        <v>23</v>
      </c>
      <c r="D86" s="1" t="s">
        <v>362</v>
      </c>
      <c r="E86" s="1">
        <v>105000</v>
      </c>
      <c r="F86" s="1">
        <v>157747.1258008728</v>
      </c>
      <c r="G86" s="1">
        <v>236991.95903272741</v>
      </c>
      <c r="H86" s="1">
        <v>356045.71786029462</v>
      </c>
      <c r="I86" s="1" t="s">
        <v>20</v>
      </c>
    </row>
    <row r="87" spans="1:9" x14ac:dyDescent="0.35">
      <c r="A87" s="1" t="s">
        <v>282</v>
      </c>
      <c r="B87" s="1" t="s">
        <v>282</v>
      </c>
      <c r="C87" s="1" t="s">
        <v>50</v>
      </c>
      <c r="D87" s="1" t="s">
        <v>362</v>
      </c>
      <c r="E87" s="1">
        <v>5735.0570735869078</v>
      </c>
      <c r="F87" s="1">
        <v>8955.7681914375225</v>
      </c>
      <c r="G87" s="1">
        <v>13985.17623619752</v>
      </c>
      <c r="H87" s="1">
        <v>21839.01483119003</v>
      </c>
      <c r="I87" s="1" t="s">
        <v>20</v>
      </c>
    </row>
    <row r="88" spans="1:9" x14ac:dyDescent="0.35">
      <c r="A88" s="1" t="s">
        <v>282</v>
      </c>
      <c r="B88" s="1" t="s">
        <v>282</v>
      </c>
      <c r="C88" s="1" t="s">
        <v>1</v>
      </c>
      <c r="D88" s="1" t="s">
        <v>362</v>
      </c>
      <c r="E88" s="1">
        <v>11708192.80488814</v>
      </c>
      <c r="F88" s="1">
        <v>16843507.621592332</v>
      </c>
      <c r="G88" s="1">
        <v>24231216.014839899</v>
      </c>
      <c r="H88" s="1">
        <v>34859237.324483499</v>
      </c>
      <c r="I88" s="1" t="s">
        <v>20</v>
      </c>
    </row>
    <row r="89" spans="1:9" x14ac:dyDescent="0.35">
      <c r="A89" s="1" t="s">
        <v>282</v>
      </c>
      <c r="B89" s="1" t="s">
        <v>282</v>
      </c>
      <c r="C89" s="1" t="s">
        <v>51</v>
      </c>
      <c r="D89" s="1" t="s">
        <v>362</v>
      </c>
      <c r="E89" s="1">
        <v>569071.13186803472</v>
      </c>
      <c r="F89" s="1">
        <v>1140294.606147279</v>
      </c>
      <c r="G89" s="1">
        <v>2284902.0377124068</v>
      </c>
      <c r="H89" s="1">
        <v>4578446.038240754</v>
      </c>
      <c r="I89" s="1" t="s">
        <v>20</v>
      </c>
    </row>
  </sheetData>
  <phoneticPr fontId="4" type="noConversion"/>
  <pageMargins left="0.7" right="0.7" top="0.75" bottom="0.75" header="0.3" footer="0.3"/>
  <ignoredErrors>
    <ignoredError sqref="E1:H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D128-C076-434A-9F23-5A2634B3552D}">
  <sheetPr>
    <tabColor theme="4" tint="0.79998168889431442"/>
  </sheetPr>
  <dimension ref="A1:I1081"/>
  <sheetViews>
    <sheetView workbookViewId="0">
      <selection activeCell="B15" sqref="B15"/>
    </sheetView>
  </sheetViews>
  <sheetFormatPr baseColWidth="10" defaultRowHeight="14.5" x14ac:dyDescent="0.35"/>
  <cols>
    <col min="1" max="1" width="16.453125" bestFit="1" customWidth="1"/>
    <col min="2" max="2" width="34.36328125" bestFit="1" customWidth="1"/>
    <col min="3" max="3" width="6.81640625" bestFit="1" customWidth="1"/>
    <col min="4" max="4" width="27" bestFit="1" customWidth="1"/>
    <col min="9" max="9" width="21.6328125" bestFit="1" customWidth="1"/>
  </cols>
  <sheetData>
    <row r="1" spans="1:9" x14ac:dyDescent="0.35">
      <c r="A1" s="271" t="s">
        <v>358</v>
      </c>
      <c r="B1" s="271" t="s">
        <v>5</v>
      </c>
      <c r="C1" s="271" t="s">
        <v>126</v>
      </c>
      <c r="D1" s="271" t="s">
        <v>127</v>
      </c>
      <c r="E1" s="271" t="s">
        <v>11</v>
      </c>
      <c r="F1" s="271" t="s">
        <v>12</v>
      </c>
      <c r="G1" s="271" t="s">
        <v>13</v>
      </c>
      <c r="H1" s="271" t="s">
        <v>14</v>
      </c>
      <c r="I1" s="271" t="s">
        <v>18</v>
      </c>
    </row>
    <row r="2" spans="1:9" x14ac:dyDescent="0.35">
      <c r="A2" s="1" t="s">
        <v>359</v>
      </c>
      <c r="B2" s="1" t="s">
        <v>357</v>
      </c>
      <c r="C2" s="1" t="s">
        <v>159</v>
      </c>
      <c r="D2" s="1" t="s">
        <v>128</v>
      </c>
      <c r="E2" s="1">
        <v>63.188353794067382</v>
      </c>
      <c r="F2" s="1">
        <v>272.55887534179692</v>
      </c>
      <c r="G2" s="1">
        <v>949.90019205761701</v>
      </c>
      <c r="H2" s="1">
        <v>1402.4723088867181</v>
      </c>
      <c r="I2" s="1" t="s">
        <v>160</v>
      </c>
    </row>
    <row r="3" spans="1:9" x14ac:dyDescent="0.35">
      <c r="A3" s="1" t="s">
        <v>359</v>
      </c>
      <c r="B3" s="1" t="s">
        <v>357</v>
      </c>
      <c r="C3" s="1" t="s">
        <v>159</v>
      </c>
      <c r="D3" s="1" t="s">
        <v>129</v>
      </c>
      <c r="E3" s="1">
        <v>0</v>
      </c>
      <c r="F3" s="1">
        <v>0</v>
      </c>
      <c r="G3" s="1">
        <v>0</v>
      </c>
      <c r="H3" s="1">
        <v>0</v>
      </c>
      <c r="I3" s="1" t="s">
        <v>160</v>
      </c>
    </row>
    <row r="4" spans="1:9" x14ac:dyDescent="0.35">
      <c r="A4" s="1" t="s">
        <v>359</v>
      </c>
      <c r="B4" s="1" t="s">
        <v>357</v>
      </c>
      <c r="C4" s="1" t="s">
        <v>159</v>
      </c>
      <c r="D4" s="1" t="s">
        <v>130</v>
      </c>
      <c r="E4" s="1">
        <v>1.589644120605469</v>
      </c>
      <c r="F4" s="1">
        <v>9.027056768798829</v>
      </c>
      <c r="G4" s="1">
        <v>39.320487252929681</v>
      </c>
      <c r="H4" s="1">
        <v>70.123615444335911</v>
      </c>
      <c r="I4" s="1" t="s">
        <v>160</v>
      </c>
    </row>
    <row r="5" spans="1:9" x14ac:dyDescent="0.35">
      <c r="A5" s="1" t="s">
        <v>359</v>
      </c>
      <c r="B5" s="1" t="s">
        <v>357</v>
      </c>
      <c r="C5" s="1" t="s">
        <v>159</v>
      </c>
      <c r="D5" s="1" t="s">
        <v>131</v>
      </c>
      <c r="E5" s="1">
        <v>1.2584682621459959</v>
      </c>
      <c r="F5" s="1">
        <v>8.05640550333659</v>
      </c>
      <c r="G5" s="1">
        <v>37.595904478678371</v>
      </c>
      <c r="H5" s="1">
        <v>70.123615444335911</v>
      </c>
      <c r="I5" s="1" t="s">
        <v>160</v>
      </c>
    </row>
    <row r="6" spans="1:9" x14ac:dyDescent="0.35">
      <c r="A6" s="1" t="s">
        <v>359</v>
      </c>
      <c r="B6" s="1" t="s">
        <v>357</v>
      </c>
      <c r="C6" s="1" t="s">
        <v>159</v>
      </c>
      <c r="D6" s="1" t="s">
        <v>132</v>
      </c>
      <c r="E6" s="1">
        <v>0.1987055150756836</v>
      </c>
      <c r="F6" s="1">
        <v>1.553042024739584</v>
      </c>
      <c r="G6" s="1">
        <v>7.9330807615559884</v>
      </c>
      <c r="H6" s="1">
        <v>15.58302565429687</v>
      </c>
      <c r="I6" s="1" t="s">
        <v>160</v>
      </c>
    </row>
    <row r="7" spans="1:9" x14ac:dyDescent="0.35">
      <c r="A7" s="1" t="s">
        <v>359</v>
      </c>
      <c r="B7" s="1" t="s">
        <v>357</v>
      </c>
      <c r="C7" s="1" t="s">
        <v>159</v>
      </c>
      <c r="D7" s="1" t="s">
        <v>133</v>
      </c>
      <c r="E7" s="1">
        <v>0</v>
      </c>
      <c r="F7" s="1">
        <v>0</v>
      </c>
      <c r="G7" s="1">
        <v>0</v>
      </c>
      <c r="H7" s="1">
        <v>0</v>
      </c>
      <c r="I7" s="1" t="s">
        <v>160</v>
      </c>
    </row>
    <row r="8" spans="1:9" x14ac:dyDescent="0.35">
      <c r="A8" s="1" t="s">
        <v>359</v>
      </c>
      <c r="B8" s="1" t="s">
        <v>357</v>
      </c>
      <c r="C8" s="1" t="s">
        <v>159</v>
      </c>
      <c r="D8" s="1" t="s">
        <v>134</v>
      </c>
      <c r="E8" s="1">
        <v>0</v>
      </c>
      <c r="F8" s="1">
        <v>0</v>
      </c>
      <c r="G8" s="1">
        <v>0</v>
      </c>
      <c r="H8" s="1">
        <v>0</v>
      </c>
      <c r="I8" s="1" t="s">
        <v>160</v>
      </c>
    </row>
    <row r="9" spans="1:9" x14ac:dyDescent="0.35">
      <c r="A9" s="1" t="s">
        <v>359</v>
      </c>
      <c r="B9" s="1" t="s">
        <v>357</v>
      </c>
      <c r="C9" s="1" t="s">
        <v>159</v>
      </c>
      <c r="D9" s="1" t="s">
        <v>135</v>
      </c>
      <c r="E9" s="1">
        <v>1.159005292724079</v>
      </c>
      <c r="F9" s="1">
        <v>41.863466440186571</v>
      </c>
      <c r="G9" s="1">
        <v>266.04383618737103</v>
      </c>
      <c r="H9" s="1">
        <v>840.09960999633904</v>
      </c>
      <c r="I9" s="1" t="s">
        <v>160</v>
      </c>
    </row>
    <row r="10" spans="1:9" x14ac:dyDescent="0.35">
      <c r="A10" s="1" t="s">
        <v>359</v>
      </c>
      <c r="B10" s="1" t="s">
        <v>357</v>
      </c>
      <c r="C10" s="1" t="s">
        <v>159</v>
      </c>
      <c r="D10" s="1" t="s">
        <v>136</v>
      </c>
      <c r="E10" s="1">
        <v>0.36551059473007302</v>
      </c>
      <c r="F10" s="1">
        <v>13.202304262175479</v>
      </c>
      <c r="G10" s="1">
        <v>83.901118829718897</v>
      </c>
      <c r="H10" s="1">
        <v>264.93865904662988</v>
      </c>
      <c r="I10" s="1" t="s">
        <v>160</v>
      </c>
    </row>
    <row r="11" spans="1:9" x14ac:dyDescent="0.35">
      <c r="A11" s="1" t="s">
        <v>359</v>
      </c>
      <c r="B11" s="1" t="s">
        <v>357</v>
      </c>
      <c r="C11" s="1" t="s">
        <v>159</v>
      </c>
      <c r="D11" s="1" t="s">
        <v>137</v>
      </c>
      <c r="E11" s="1">
        <v>10.82661809527681</v>
      </c>
      <c r="F11" s="1">
        <v>6.1321308063324889</v>
      </c>
      <c r="G11" s="1">
        <v>3.7553503374372248</v>
      </c>
      <c r="H11" s="1">
        <v>0</v>
      </c>
      <c r="I11" s="1" t="s">
        <v>160</v>
      </c>
    </row>
    <row r="12" spans="1:9" x14ac:dyDescent="0.35">
      <c r="A12" s="1" t="s">
        <v>359</v>
      </c>
      <c r="B12" s="1" t="s">
        <v>357</v>
      </c>
      <c r="C12" s="1" t="s">
        <v>159</v>
      </c>
      <c r="D12" s="1" t="s">
        <v>138</v>
      </c>
      <c r="E12" s="1">
        <v>108.26618095276859</v>
      </c>
      <c r="F12" s="1">
        <v>154.12088759915801</v>
      </c>
      <c r="G12" s="1">
        <v>145.6241408628436</v>
      </c>
      <c r="H12" s="1">
        <v>171.0604319713745</v>
      </c>
      <c r="I12" s="1" t="s">
        <v>160</v>
      </c>
    </row>
    <row r="13" spans="1:9" x14ac:dyDescent="0.35">
      <c r="A13" s="1" t="s">
        <v>359</v>
      </c>
      <c r="B13" s="1" t="s">
        <v>357</v>
      </c>
      <c r="C13" s="1" t="s">
        <v>159</v>
      </c>
      <c r="D13" s="1" t="s">
        <v>139</v>
      </c>
      <c r="E13" s="1">
        <v>33.904409298366957</v>
      </c>
      <c r="F13" s="1">
        <v>53.145133654882038</v>
      </c>
      <c r="G13" s="1">
        <v>61.754649993412023</v>
      </c>
      <c r="H13" s="1">
        <v>90.121301138000476</v>
      </c>
      <c r="I13" s="1" t="s">
        <v>160</v>
      </c>
    </row>
    <row r="14" spans="1:9" x14ac:dyDescent="0.35">
      <c r="A14" s="1" t="s">
        <v>359</v>
      </c>
      <c r="B14" s="1" t="s">
        <v>357</v>
      </c>
      <c r="C14" s="1" t="s">
        <v>159</v>
      </c>
      <c r="D14" s="1" t="s">
        <v>140</v>
      </c>
      <c r="E14" s="1">
        <v>26.496723233177431</v>
      </c>
      <c r="F14" s="1">
        <v>44.151341805594207</v>
      </c>
      <c r="G14" s="1">
        <v>51.74038242691261</v>
      </c>
      <c r="H14" s="1">
        <v>78.898648543457028</v>
      </c>
      <c r="I14" s="1" t="s">
        <v>160</v>
      </c>
    </row>
    <row r="15" spans="1:9" x14ac:dyDescent="0.35">
      <c r="A15" s="1" t="s">
        <v>359</v>
      </c>
      <c r="B15" s="1" t="s">
        <v>357</v>
      </c>
      <c r="C15" s="1" t="s">
        <v>159</v>
      </c>
      <c r="D15" s="1" t="s">
        <v>141</v>
      </c>
      <c r="E15" s="1">
        <v>0.26961564228136398</v>
      </c>
      <c r="F15" s="1">
        <v>0</v>
      </c>
      <c r="G15" s="1">
        <v>0</v>
      </c>
      <c r="H15" s="1">
        <v>0</v>
      </c>
      <c r="I15" s="1" t="s">
        <v>160</v>
      </c>
    </row>
    <row r="16" spans="1:9" x14ac:dyDescent="0.35">
      <c r="A16" s="1" t="s">
        <v>359</v>
      </c>
      <c r="B16" s="1" t="s">
        <v>357</v>
      </c>
      <c r="C16" s="1" t="s">
        <v>159</v>
      </c>
      <c r="D16" s="1" t="s">
        <v>142</v>
      </c>
      <c r="E16" s="1">
        <v>1.012828969024824</v>
      </c>
      <c r="F16" s="1">
        <v>34.224864096805447</v>
      </c>
      <c r="G16" s="1">
        <v>84.383239171779934</v>
      </c>
      <c r="H16" s="1">
        <v>103.98122563476559</v>
      </c>
      <c r="I16" s="1" t="s">
        <v>160</v>
      </c>
    </row>
    <row r="17" spans="1:9" x14ac:dyDescent="0.35">
      <c r="A17" s="1" t="s">
        <v>359</v>
      </c>
      <c r="B17" s="1" t="s">
        <v>357</v>
      </c>
      <c r="C17" s="1" t="s">
        <v>159</v>
      </c>
      <c r="D17" s="1" t="s">
        <v>143</v>
      </c>
      <c r="E17" s="1">
        <v>2.9140261542910322</v>
      </c>
      <c r="F17" s="1">
        <v>70.412276197090947</v>
      </c>
      <c r="G17" s="1">
        <v>168.16244155881881</v>
      </c>
      <c r="H17" s="1">
        <v>204.49641041503901</v>
      </c>
      <c r="I17" s="1" t="s">
        <v>160</v>
      </c>
    </row>
    <row r="18" spans="1:9" x14ac:dyDescent="0.35">
      <c r="A18" s="1" t="s">
        <v>359</v>
      </c>
      <c r="B18" s="1" t="s">
        <v>357</v>
      </c>
      <c r="C18" s="1" t="s">
        <v>159</v>
      </c>
      <c r="D18" s="1" t="s">
        <v>144</v>
      </c>
      <c r="E18" s="1">
        <v>0.93343450784028059</v>
      </c>
      <c r="F18" s="1">
        <v>11.586120997607511</v>
      </c>
      <c r="G18" s="1">
        <v>30.449051202995001</v>
      </c>
      <c r="H18" s="1">
        <v>38.126449399414057</v>
      </c>
      <c r="I18" s="1" t="s">
        <v>160</v>
      </c>
    </row>
    <row r="19" spans="1:9" x14ac:dyDescent="0.35">
      <c r="A19" s="1" t="s">
        <v>359</v>
      </c>
      <c r="B19" s="1" t="s">
        <v>357</v>
      </c>
      <c r="C19" s="1" t="s">
        <v>159</v>
      </c>
      <c r="D19" s="1" t="s">
        <v>145</v>
      </c>
      <c r="E19" s="1">
        <v>62.666266796588893</v>
      </c>
      <c r="F19" s="1">
        <v>74.595676544189459</v>
      </c>
      <c r="G19" s="1">
        <v>95.842692626953124</v>
      </c>
      <c r="H19" s="1">
        <v>95.862721679687496</v>
      </c>
      <c r="I19" s="1" t="s">
        <v>160</v>
      </c>
    </row>
    <row r="20" spans="1:9" x14ac:dyDescent="0.35">
      <c r="A20" s="1" t="s">
        <v>359</v>
      </c>
      <c r="B20" s="1" t="s">
        <v>357</v>
      </c>
      <c r="C20" s="1" t="s">
        <v>159</v>
      </c>
      <c r="D20" s="1" t="s">
        <v>146</v>
      </c>
      <c r="E20" s="1">
        <v>0</v>
      </c>
      <c r="F20" s="1">
        <v>0</v>
      </c>
      <c r="G20" s="1">
        <v>0</v>
      </c>
      <c r="H20" s="1">
        <v>0</v>
      </c>
      <c r="I20" s="1" t="s">
        <v>160</v>
      </c>
    </row>
    <row r="21" spans="1:9" x14ac:dyDescent="0.35">
      <c r="A21" s="1" t="s">
        <v>359</v>
      </c>
      <c r="B21" s="1" t="s">
        <v>357</v>
      </c>
      <c r="C21" s="1" t="s">
        <v>159</v>
      </c>
      <c r="D21" s="1" t="s">
        <v>147</v>
      </c>
      <c r="E21" s="1">
        <v>0</v>
      </c>
      <c r="F21" s="1">
        <v>0</v>
      </c>
      <c r="G21" s="1">
        <v>0</v>
      </c>
      <c r="H21" s="1">
        <v>0</v>
      </c>
      <c r="I21" s="1" t="s">
        <v>160</v>
      </c>
    </row>
    <row r="22" spans="1:9" x14ac:dyDescent="0.35">
      <c r="A22" s="1" t="s">
        <v>359</v>
      </c>
      <c r="B22" s="1" t="s">
        <v>357</v>
      </c>
      <c r="C22" s="1" t="s">
        <v>159</v>
      </c>
      <c r="D22" s="1" t="s">
        <v>148</v>
      </c>
      <c r="E22" s="1">
        <v>520.20110107421874</v>
      </c>
      <c r="F22" s="1">
        <v>624.82893652343751</v>
      </c>
      <c r="G22" s="1">
        <v>711.15693847656257</v>
      </c>
      <c r="H22" s="1">
        <v>724.84470117187516</v>
      </c>
      <c r="I22" s="1" t="s">
        <v>160</v>
      </c>
    </row>
    <row r="23" spans="1:9" x14ac:dyDescent="0.35">
      <c r="A23" s="1" t="s">
        <v>359</v>
      </c>
      <c r="B23" s="1" t="s">
        <v>357</v>
      </c>
      <c r="C23" s="1" t="s">
        <v>159</v>
      </c>
      <c r="D23" s="1" t="s">
        <v>149</v>
      </c>
      <c r="E23" s="1">
        <v>11.11772197099206</v>
      </c>
      <c r="F23" s="1">
        <v>13.87702256395983</v>
      </c>
      <c r="G23" s="1">
        <v>43.283632234122038</v>
      </c>
      <c r="H23" s="1">
        <v>102.3123600552816</v>
      </c>
      <c r="I23" s="1" t="s">
        <v>160</v>
      </c>
    </row>
    <row r="24" spans="1:9" x14ac:dyDescent="0.35">
      <c r="A24" s="1" t="s">
        <v>359</v>
      </c>
      <c r="B24" s="1" t="s">
        <v>357</v>
      </c>
      <c r="C24" s="1" t="s">
        <v>159</v>
      </c>
      <c r="D24" s="1" t="s">
        <v>150</v>
      </c>
      <c r="E24" s="1">
        <v>0</v>
      </c>
      <c r="F24" s="1">
        <v>0</v>
      </c>
      <c r="G24" s="1">
        <v>0</v>
      </c>
      <c r="H24" s="1">
        <v>0</v>
      </c>
      <c r="I24" s="1" t="s">
        <v>160</v>
      </c>
    </row>
    <row r="25" spans="1:9" x14ac:dyDescent="0.35">
      <c r="A25" s="1" t="s">
        <v>359</v>
      </c>
      <c r="B25" s="1" t="s">
        <v>357</v>
      </c>
      <c r="C25" s="1" t="s">
        <v>159</v>
      </c>
      <c r="D25" s="1" t="s">
        <v>151</v>
      </c>
      <c r="E25" s="1">
        <v>726.89382563216645</v>
      </c>
      <c r="F25" s="1">
        <v>820.31420031955781</v>
      </c>
      <c r="G25" s="1">
        <v>840.51467919173786</v>
      </c>
      <c r="H25" s="1">
        <v>689.25256183683246</v>
      </c>
      <c r="I25" s="1" t="s">
        <v>160</v>
      </c>
    </row>
    <row r="26" spans="1:9" x14ac:dyDescent="0.35">
      <c r="A26" s="1" t="s">
        <v>359</v>
      </c>
      <c r="B26" s="1" t="s">
        <v>357</v>
      </c>
      <c r="C26" s="1" t="s">
        <v>159</v>
      </c>
      <c r="D26" s="1" t="s">
        <v>152</v>
      </c>
      <c r="E26" s="1">
        <v>416.31286284724342</v>
      </c>
      <c r="F26" s="1">
        <v>833.66809759830664</v>
      </c>
      <c r="G26" s="1">
        <v>1039.6979855225011</v>
      </c>
      <c r="H26" s="1">
        <v>1241.438814001014</v>
      </c>
      <c r="I26" s="1" t="s">
        <v>160</v>
      </c>
    </row>
    <row r="27" spans="1:9" x14ac:dyDescent="0.35">
      <c r="A27" s="1" t="s">
        <v>359</v>
      </c>
      <c r="B27" s="1" t="s">
        <v>357</v>
      </c>
      <c r="C27" s="1" t="s">
        <v>159</v>
      </c>
      <c r="D27" s="1" t="s">
        <v>153</v>
      </c>
      <c r="E27" s="1">
        <v>54.696905925008068</v>
      </c>
      <c r="F27" s="1">
        <v>44.110390706523219</v>
      </c>
      <c r="G27" s="1">
        <v>25.737943935785719</v>
      </c>
      <c r="H27" s="1">
        <v>4.0085736419506599</v>
      </c>
      <c r="I27" s="1" t="s">
        <v>160</v>
      </c>
    </row>
    <row r="28" spans="1:9" x14ac:dyDescent="0.35">
      <c r="A28" s="1" t="s">
        <v>359</v>
      </c>
      <c r="B28" s="1" t="s">
        <v>357</v>
      </c>
      <c r="C28" s="1" t="s">
        <v>159</v>
      </c>
      <c r="D28" s="1" t="s">
        <v>154</v>
      </c>
      <c r="E28" s="1">
        <v>0</v>
      </c>
      <c r="F28" s="1">
        <v>0</v>
      </c>
      <c r="G28" s="1">
        <v>0</v>
      </c>
      <c r="H28" s="1">
        <v>0</v>
      </c>
      <c r="I28" s="1" t="s">
        <v>160</v>
      </c>
    </row>
    <row r="29" spans="1:9" x14ac:dyDescent="0.35">
      <c r="A29" s="1" t="s">
        <v>359</v>
      </c>
      <c r="B29" s="1" t="s">
        <v>357</v>
      </c>
      <c r="C29" s="1" t="s">
        <v>155</v>
      </c>
      <c r="D29" s="1" t="s">
        <v>128</v>
      </c>
      <c r="E29" s="1">
        <v>2.9192240456542971</v>
      </c>
      <c r="F29" s="1">
        <v>14.68584365625</v>
      </c>
      <c r="G29" s="1">
        <v>44.608346208984379</v>
      </c>
      <c r="H29" s="1">
        <v>71.844948632812503</v>
      </c>
      <c r="I29" s="1" t="s">
        <v>160</v>
      </c>
    </row>
    <row r="30" spans="1:9" x14ac:dyDescent="0.35">
      <c r="A30" s="1" t="s">
        <v>359</v>
      </c>
      <c r="B30" s="1" t="s">
        <v>357</v>
      </c>
      <c r="C30" s="1" t="s">
        <v>155</v>
      </c>
      <c r="D30" s="1" t="s">
        <v>129</v>
      </c>
      <c r="E30" s="1">
        <v>0</v>
      </c>
      <c r="F30" s="1">
        <v>0</v>
      </c>
      <c r="G30" s="1">
        <v>0</v>
      </c>
      <c r="H30" s="1">
        <v>0</v>
      </c>
      <c r="I30" s="1" t="s">
        <v>160</v>
      </c>
    </row>
    <row r="31" spans="1:9" x14ac:dyDescent="0.35">
      <c r="A31" s="1" t="s">
        <v>359</v>
      </c>
      <c r="B31" s="1" t="s">
        <v>357</v>
      </c>
      <c r="C31" s="1" t="s">
        <v>155</v>
      </c>
      <c r="D31" s="1" t="s">
        <v>130</v>
      </c>
      <c r="E31" s="1">
        <v>7.3439598632812519E-2</v>
      </c>
      <c r="F31" s="1">
        <v>0.48639012109375002</v>
      </c>
      <c r="G31" s="1">
        <v>1.8465328496093749</v>
      </c>
      <c r="H31" s="1">
        <v>3.592247431640625</v>
      </c>
      <c r="I31" s="1" t="s">
        <v>160</v>
      </c>
    </row>
    <row r="32" spans="1:9" x14ac:dyDescent="0.35">
      <c r="A32" s="1" t="s">
        <v>359</v>
      </c>
      <c r="B32" s="1" t="s">
        <v>357</v>
      </c>
      <c r="C32" s="1" t="s">
        <v>155</v>
      </c>
      <c r="D32" s="1" t="s">
        <v>131</v>
      </c>
      <c r="E32" s="1">
        <v>5.8139682250976571E-2</v>
      </c>
      <c r="F32" s="1">
        <v>0.43409010807291659</v>
      </c>
      <c r="G32" s="1">
        <v>1.7655445667317711</v>
      </c>
      <c r="H32" s="1">
        <v>3.592247431640625</v>
      </c>
      <c r="I32" s="1" t="s">
        <v>160</v>
      </c>
    </row>
    <row r="33" spans="1:9" x14ac:dyDescent="0.35">
      <c r="A33" s="1" t="s">
        <v>359</v>
      </c>
      <c r="B33" s="1" t="s">
        <v>357</v>
      </c>
      <c r="C33" s="1" t="s">
        <v>155</v>
      </c>
      <c r="D33" s="1" t="s">
        <v>132</v>
      </c>
      <c r="E33" s="1">
        <v>9.1799498291015649E-3</v>
      </c>
      <c r="F33" s="1">
        <v>8.3680020833333341E-2</v>
      </c>
      <c r="G33" s="1">
        <v>0.37254610123697918</v>
      </c>
      <c r="H33" s="1">
        <v>0.79827720703124994</v>
      </c>
      <c r="I33" s="1" t="s">
        <v>160</v>
      </c>
    </row>
    <row r="34" spans="1:9" x14ac:dyDescent="0.35">
      <c r="A34" s="1" t="s">
        <v>359</v>
      </c>
      <c r="B34" s="1" t="s">
        <v>357</v>
      </c>
      <c r="C34" s="1" t="s">
        <v>155</v>
      </c>
      <c r="D34" s="1" t="s">
        <v>133</v>
      </c>
      <c r="E34" s="1">
        <v>0</v>
      </c>
      <c r="F34" s="1">
        <v>0</v>
      </c>
      <c r="G34" s="1">
        <v>0</v>
      </c>
      <c r="H34" s="1">
        <v>0</v>
      </c>
      <c r="I34" s="1" t="s">
        <v>160</v>
      </c>
    </row>
    <row r="35" spans="1:9" x14ac:dyDescent="0.35">
      <c r="A35" s="1" t="s">
        <v>359</v>
      </c>
      <c r="B35" s="1" t="s">
        <v>357</v>
      </c>
      <c r="C35" s="1" t="s">
        <v>155</v>
      </c>
      <c r="D35" s="1" t="s">
        <v>134</v>
      </c>
      <c r="E35" s="1">
        <v>0</v>
      </c>
      <c r="F35" s="1">
        <v>0</v>
      </c>
      <c r="G35" s="1">
        <v>0</v>
      </c>
      <c r="H35" s="1">
        <v>0</v>
      </c>
      <c r="I35" s="1" t="s">
        <v>160</v>
      </c>
    </row>
    <row r="36" spans="1:9" x14ac:dyDescent="0.35">
      <c r="A36" s="1" t="s">
        <v>359</v>
      </c>
      <c r="B36" s="1" t="s">
        <v>357</v>
      </c>
      <c r="C36" s="1" t="s">
        <v>155</v>
      </c>
      <c r="D36" s="1" t="s">
        <v>135</v>
      </c>
      <c r="E36" s="1">
        <v>6.8751746810786107E-2</v>
      </c>
      <c r="F36" s="1">
        <v>2.2136407403545131</v>
      </c>
      <c r="G36" s="1">
        <v>25.941631188905149</v>
      </c>
      <c r="H36" s="1">
        <v>95.693854836045062</v>
      </c>
      <c r="I36" s="1" t="s">
        <v>160</v>
      </c>
    </row>
    <row r="37" spans="1:9" x14ac:dyDescent="0.35">
      <c r="A37" s="1" t="s">
        <v>359</v>
      </c>
      <c r="B37" s="1" t="s">
        <v>357</v>
      </c>
      <c r="C37" s="1" t="s">
        <v>155</v>
      </c>
      <c r="D37" s="1" t="s">
        <v>136</v>
      </c>
      <c r="E37" s="1">
        <v>2.1681947462447289E-2</v>
      </c>
      <c r="F37" s="1">
        <v>0.69810651306345606</v>
      </c>
      <c r="G37" s="1">
        <v>8.1811024536729793</v>
      </c>
      <c r="H37" s="1">
        <v>30.178566062392431</v>
      </c>
      <c r="I37" s="1" t="s">
        <v>160</v>
      </c>
    </row>
    <row r="38" spans="1:9" x14ac:dyDescent="0.35">
      <c r="A38" s="1" t="s">
        <v>359</v>
      </c>
      <c r="B38" s="1" t="s">
        <v>357</v>
      </c>
      <c r="C38" s="1" t="s">
        <v>155</v>
      </c>
      <c r="D38" s="1" t="s">
        <v>137</v>
      </c>
      <c r="E38" s="1">
        <v>1.038255474175344</v>
      </c>
      <c r="F38" s="1">
        <v>1.140615106491806</v>
      </c>
      <c r="G38" s="1">
        <v>1.5360205636160731</v>
      </c>
      <c r="H38" s="1">
        <v>0</v>
      </c>
      <c r="I38" s="1" t="s">
        <v>160</v>
      </c>
    </row>
    <row r="39" spans="1:9" x14ac:dyDescent="0.35">
      <c r="A39" s="1" t="s">
        <v>359</v>
      </c>
      <c r="B39" s="1" t="s">
        <v>357</v>
      </c>
      <c r="C39" s="1" t="s">
        <v>155</v>
      </c>
      <c r="D39" s="1" t="s">
        <v>138</v>
      </c>
      <c r="E39" s="1">
        <v>10.38255474175349</v>
      </c>
      <c r="F39" s="1">
        <v>28.667459676494321</v>
      </c>
      <c r="G39" s="1">
        <v>59.563464078001097</v>
      </c>
      <c r="H39" s="1">
        <v>74.943019226562498</v>
      </c>
      <c r="I39" s="1" t="s">
        <v>160</v>
      </c>
    </row>
    <row r="40" spans="1:9" x14ac:dyDescent="0.35">
      <c r="A40" s="1" t="s">
        <v>359</v>
      </c>
      <c r="B40" s="1" t="s">
        <v>357</v>
      </c>
      <c r="C40" s="1" t="s">
        <v>155</v>
      </c>
      <c r="D40" s="1" t="s">
        <v>139</v>
      </c>
      <c r="E40" s="1">
        <v>3.251378984917535</v>
      </c>
      <c r="F40" s="1">
        <v>9.8853309229290698</v>
      </c>
      <c r="G40" s="1">
        <v>25.2590048239087</v>
      </c>
      <c r="H40" s="1">
        <v>39.482902773437502</v>
      </c>
      <c r="I40" s="1" t="s">
        <v>160</v>
      </c>
    </row>
    <row r="41" spans="1:9" x14ac:dyDescent="0.35">
      <c r="A41" s="1" t="s">
        <v>359</v>
      </c>
      <c r="B41" s="1" t="s">
        <v>357</v>
      </c>
      <c r="C41" s="1" t="s">
        <v>155</v>
      </c>
      <c r="D41" s="1" t="s">
        <v>140</v>
      </c>
      <c r="E41" s="1">
        <v>2.5409936604817598</v>
      </c>
      <c r="F41" s="1">
        <v>8.2124287667410538</v>
      </c>
      <c r="G41" s="1">
        <v>21.16294998759912</v>
      </c>
      <c r="H41" s="1">
        <v>34.566163937500008</v>
      </c>
      <c r="I41" s="1" t="s">
        <v>160</v>
      </c>
    </row>
    <row r="42" spans="1:9" x14ac:dyDescent="0.35">
      <c r="A42" s="1" t="s">
        <v>359</v>
      </c>
      <c r="B42" s="1" t="s">
        <v>357</v>
      </c>
      <c r="C42" s="1" t="s">
        <v>155</v>
      </c>
      <c r="D42" s="1" t="s">
        <v>141</v>
      </c>
      <c r="E42" s="1">
        <v>1.9329676931705019E-2</v>
      </c>
      <c r="F42" s="1">
        <v>0</v>
      </c>
      <c r="G42" s="1">
        <v>0</v>
      </c>
      <c r="H42" s="1">
        <v>0</v>
      </c>
      <c r="I42" s="1" t="s">
        <v>160</v>
      </c>
    </row>
    <row r="43" spans="1:9" x14ac:dyDescent="0.35">
      <c r="A43" s="1" t="s">
        <v>359</v>
      </c>
      <c r="B43" s="1" t="s">
        <v>357</v>
      </c>
      <c r="C43" s="1" t="s">
        <v>155</v>
      </c>
      <c r="D43" s="1" t="s">
        <v>142</v>
      </c>
      <c r="E43" s="1">
        <v>7.2613208167985249E-2</v>
      </c>
      <c r="F43" s="1">
        <v>3.421326746564584</v>
      </c>
      <c r="G43" s="1">
        <v>12.624125197874969</v>
      </c>
      <c r="H43" s="1">
        <v>16.67236391601562</v>
      </c>
      <c r="I43" s="1" t="s">
        <v>160</v>
      </c>
    </row>
    <row r="44" spans="1:9" x14ac:dyDescent="0.35">
      <c r="A44" s="1" t="s">
        <v>359</v>
      </c>
      <c r="B44" s="1" t="s">
        <v>357</v>
      </c>
      <c r="C44" s="1" t="s">
        <v>155</v>
      </c>
      <c r="D44" s="1" t="s">
        <v>143</v>
      </c>
      <c r="E44" s="1">
        <v>0.20891660311831181</v>
      </c>
      <c r="F44" s="1">
        <v>7.0388417951990068</v>
      </c>
      <c r="G44" s="1">
        <v>25.157883682294329</v>
      </c>
      <c r="H44" s="1">
        <v>32.788982368164064</v>
      </c>
      <c r="I44" s="1" t="s">
        <v>160</v>
      </c>
    </row>
    <row r="45" spans="1:9" x14ac:dyDescent="0.35">
      <c r="A45" s="1" t="s">
        <v>359</v>
      </c>
      <c r="B45" s="1" t="s">
        <v>357</v>
      </c>
      <c r="C45" s="1" t="s">
        <v>155</v>
      </c>
      <c r="D45" s="1" t="s">
        <v>144</v>
      </c>
      <c r="E45" s="1">
        <v>6.6921144933529117E-2</v>
      </c>
      <c r="F45" s="1">
        <v>1.158219519759849</v>
      </c>
      <c r="G45" s="1">
        <v>4.5553197331119497</v>
      </c>
      <c r="H45" s="1">
        <v>6.1132001025390634</v>
      </c>
      <c r="I45" s="1" t="s">
        <v>160</v>
      </c>
    </row>
    <row r="46" spans="1:9" x14ac:dyDescent="0.35">
      <c r="A46" s="1" t="s">
        <v>359</v>
      </c>
      <c r="B46" s="1" t="s">
        <v>357</v>
      </c>
      <c r="C46" s="1" t="s">
        <v>155</v>
      </c>
      <c r="D46" s="1" t="s">
        <v>145</v>
      </c>
      <c r="E46" s="1">
        <v>4.4082309036254888</v>
      </c>
      <c r="F46" s="1">
        <v>4.6518619003295898</v>
      </c>
      <c r="G46" s="1">
        <v>4.6162662200927738</v>
      </c>
      <c r="H46" s="1">
        <v>3.290914413452148</v>
      </c>
      <c r="I46" s="1" t="s">
        <v>160</v>
      </c>
    </row>
    <row r="47" spans="1:9" x14ac:dyDescent="0.35">
      <c r="A47" s="1" t="s">
        <v>359</v>
      </c>
      <c r="B47" s="1" t="s">
        <v>357</v>
      </c>
      <c r="C47" s="1" t="s">
        <v>155</v>
      </c>
      <c r="D47" s="1" t="s">
        <v>146</v>
      </c>
      <c r="E47" s="1">
        <v>0</v>
      </c>
      <c r="F47" s="1">
        <v>0</v>
      </c>
      <c r="G47" s="1">
        <v>0</v>
      </c>
      <c r="H47" s="1">
        <v>0</v>
      </c>
      <c r="I47" s="1" t="s">
        <v>160</v>
      </c>
    </row>
    <row r="48" spans="1:9" x14ac:dyDescent="0.35">
      <c r="A48" s="1" t="s">
        <v>359</v>
      </c>
      <c r="B48" s="1" t="s">
        <v>357</v>
      </c>
      <c r="C48" s="1" t="s">
        <v>155</v>
      </c>
      <c r="D48" s="1" t="s">
        <v>147</v>
      </c>
      <c r="E48" s="1">
        <v>0</v>
      </c>
      <c r="F48" s="1">
        <v>0</v>
      </c>
      <c r="G48" s="1">
        <v>0</v>
      </c>
      <c r="H48" s="1">
        <v>0</v>
      </c>
      <c r="I48" s="1" t="s">
        <v>160</v>
      </c>
    </row>
    <row r="49" spans="1:9" x14ac:dyDescent="0.35">
      <c r="A49" s="1" t="s">
        <v>359</v>
      </c>
      <c r="B49" s="1" t="s">
        <v>357</v>
      </c>
      <c r="C49" s="1" t="s">
        <v>155</v>
      </c>
      <c r="D49" s="1" t="s">
        <v>148</v>
      </c>
      <c r="E49" s="1">
        <v>203.2423310546875</v>
      </c>
      <c r="F49" s="1">
        <v>250.2134868164062</v>
      </c>
      <c r="G49" s="1">
        <v>286.68000244140632</v>
      </c>
      <c r="H49" s="1">
        <v>302.77460253906253</v>
      </c>
      <c r="I49" s="1" t="s">
        <v>160</v>
      </c>
    </row>
    <row r="50" spans="1:9" x14ac:dyDescent="0.35">
      <c r="A50" s="1" t="s">
        <v>359</v>
      </c>
      <c r="B50" s="1" t="s">
        <v>357</v>
      </c>
      <c r="C50" s="1" t="s">
        <v>155</v>
      </c>
      <c r="D50" s="1" t="s">
        <v>149</v>
      </c>
      <c r="E50" s="1">
        <v>8.2565277709984208</v>
      </c>
      <c r="F50" s="1">
        <v>7.9204533077501678</v>
      </c>
      <c r="G50" s="1">
        <v>9.0041638016724015</v>
      </c>
      <c r="H50" s="1">
        <v>13.998394245149401</v>
      </c>
      <c r="I50" s="1" t="s">
        <v>160</v>
      </c>
    </row>
    <row r="51" spans="1:9" x14ac:dyDescent="0.35">
      <c r="A51" s="1" t="s">
        <v>359</v>
      </c>
      <c r="B51" s="1" t="s">
        <v>357</v>
      </c>
      <c r="C51" s="1" t="s">
        <v>155</v>
      </c>
      <c r="D51" s="1" t="s">
        <v>150</v>
      </c>
      <c r="E51" s="1">
        <v>0</v>
      </c>
      <c r="F51" s="1">
        <v>0</v>
      </c>
      <c r="G51" s="1">
        <v>0</v>
      </c>
      <c r="H51" s="1">
        <v>0</v>
      </c>
      <c r="I51" s="1" t="s">
        <v>160</v>
      </c>
    </row>
    <row r="52" spans="1:9" x14ac:dyDescent="0.35">
      <c r="A52" s="1" t="s">
        <v>359</v>
      </c>
      <c r="B52" s="1" t="s">
        <v>357</v>
      </c>
      <c r="C52" s="1" t="s">
        <v>155</v>
      </c>
      <c r="D52" s="1" t="s">
        <v>151</v>
      </c>
      <c r="E52" s="1">
        <v>36.054979737367233</v>
      </c>
      <c r="F52" s="1">
        <v>32.878553853597239</v>
      </c>
      <c r="G52" s="1">
        <v>26.791472035016611</v>
      </c>
      <c r="H52" s="1">
        <v>17.239655582706849</v>
      </c>
      <c r="I52" s="1" t="s">
        <v>160</v>
      </c>
    </row>
    <row r="53" spans="1:9" x14ac:dyDescent="0.35">
      <c r="A53" s="1" t="s">
        <v>359</v>
      </c>
      <c r="B53" s="1" t="s">
        <v>357</v>
      </c>
      <c r="C53" s="1" t="s">
        <v>155</v>
      </c>
      <c r="D53" s="1" t="s">
        <v>152</v>
      </c>
      <c r="E53" s="1">
        <v>71.428199218852967</v>
      </c>
      <c r="F53" s="1">
        <v>126.53312030039601</v>
      </c>
      <c r="G53" s="1">
        <v>160.3766763306694</v>
      </c>
      <c r="H53" s="1">
        <v>194.87719604499679</v>
      </c>
      <c r="I53" s="1" t="s">
        <v>160</v>
      </c>
    </row>
    <row r="54" spans="1:9" x14ac:dyDescent="0.35">
      <c r="A54" s="1" t="s">
        <v>359</v>
      </c>
      <c r="B54" s="1" t="s">
        <v>357</v>
      </c>
      <c r="C54" s="1" t="s">
        <v>155</v>
      </c>
      <c r="D54" s="1" t="s">
        <v>153</v>
      </c>
      <c r="E54" s="1">
        <v>16.46248913575069</v>
      </c>
      <c r="F54" s="1">
        <v>10.171158813485061</v>
      </c>
      <c r="G54" s="1">
        <v>5.5543208618249036</v>
      </c>
      <c r="H54" s="1">
        <v>0.22958486366890041</v>
      </c>
      <c r="I54" s="1" t="s">
        <v>160</v>
      </c>
    </row>
    <row r="55" spans="1:9" x14ac:dyDescent="0.35">
      <c r="A55" s="1" t="s">
        <v>359</v>
      </c>
      <c r="B55" s="1" t="s">
        <v>357</v>
      </c>
      <c r="C55" s="1" t="s">
        <v>155</v>
      </c>
      <c r="D55" s="1" t="s">
        <v>154</v>
      </c>
      <c r="E55" s="1">
        <v>0</v>
      </c>
      <c r="F55" s="1">
        <v>0</v>
      </c>
      <c r="G55" s="1">
        <v>0</v>
      </c>
      <c r="H55" s="1">
        <v>0</v>
      </c>
      <c r="I55" s="1" t="s">
        <v>160</v>
      </c>
    </row>
    <row r="56" spans="1:9" x14ac:dyDescent="0.35">
      <c r="A56" s="1" t="s">
        <v>359</v>
      </c>
      <c r="B56" s="1" t="s">
        <v>357</v>
      </c>
      <c r="C56" s="1" t="s">
        <v>156</v>
      </c>
      <c r="D56" s="1" t="s">
        <v>128</v>
      </c>
      <c r="E56" s="1">
        <v>6.5951517175598147</v>
      </c>
      <c r="F56" s="1">
        <v>43.919121339843748</v>
      </c>
      <c r="G56" s="1">
        <v>169.2195703417969</v>
      </c>
      <c r="H56" s="1">
        <v>370.65369023437501</v>
      </c>
      <c r="I56" s="1" t="s">
        <v>160</v>
      </c>
    </row>
    <row r="57" spans="1:9" x14ac:dyDescent="0.35">
      <c r="A57" s="1" t="s">
        <v>359</v>
      </c>
      <c r="B57" s="1" t="s">
        <v>357</v>
      </c>
      <c r="C57" s="1" t="s">
        <v>156</v>
      </c>
      <c r="D57" s="1" t="s">
        <v>129</v>
      </c>
      <c r="E57" s="1">
        <v>0</v>
      </c>
      <c r="F57" s="1">
        <v>0</v>
      </c>
      <c r="G57" s="1">
        <v>0</v>
      </c>
      <c r="H57" s="1">
        <v>0</v>
      </c>
      <c r="I57" s="1" t="s">
        <v>160</v>
      </c>
    </row>
    <row r="58" spans="1:9" x14ac:dyDescent="0.35">
      <c r="A58" s="1" t="s">
        <v>359</v>
      </c>
      <c r="B58" s="1" t="s">
        <v>357</v>
      </c>
      <c r="C58" s="1" t="s">
        <v>156</v>
      </c>
      <c r="D58" s="1" t="s">
        <v>130</v>
      </c>
      <c r="E58" s="1">
        <v>0.16591576647949219</v>
      </c>
      <c r="F58" s="1">
        <v>1.4545862836914061</v>
      </c>
      <c r="G58" s="1">
        <v>7.0047316699218749</v>
      </c>
      <c r="H58" s="1">
        <v>18.532684511718749</v>
      </c>
      <c r="I58" s="1" t="s">
        <v>160</v>
      </c>
    </row>
    <row r="59" spans="1:9" x14ac:dyDescent="0.35">
      <c r="A59" s="1" t="s">
        <v>359</v>
      </c>
      <c r="B59" s="1" t="s">
        <v>357</v>
      </c>
      <c r="C59" s="1" t="s">
        <v>156</v>
      </c>
      <c r="D59" s="1" t="s">
        <v>131</v>
      </c>
      <c r="E59" s="1">
        <v>0.1313499817962647</v>
      </c>
      <c r="F59" s="1">
        <v>1.29817915641276</v>
      </c>
      <c r="G59" s="1">
        <v>6.6975065966796867</v>
      </c>
      <c r="H59" s="1">
        <v>18.532684511718749</v>
      </c>
      <c r="I59" s="1" t="s">
        <v>160</v>
      </c>
    </row>
    <row r="60" spans="1:9" x14ac:dyDescent="0.35">
      <c r="A60" s="1" t="s">
        <v>359</v>
      </c>
      <c r="B60" s="1" t="s">
        <v>357</v>
      </c>
      <c r="C60" s="1" t="s">
        <v>156</v>
      </c>
      <c r="D60" s="1" t="s">
        <v>132</v>
      </c>
      <c r="E60" s="1">
        <v>2.073947080993653E-2</v>
      </c>
      <c r="F60" s="1">
        <v>0.25025140364583343</v>
      </c>
      <c r="G60" s="1">
        <v>1.413235336914062</v>
      </c>
      <c r="H60" s="1">
        <v>4.1183743359375002</v>
      </c>
      <c r="I60" s="1" t="s">
        <v>160</v>
      </c>
    </row>
    <row r="61" spans="1:9" x14ac:dyDescent="0.35">
      <c r="A61" s="1" t="s">
        <v>359</v>
      </c>
      <c r="B61" s="1" t="s">
        <v>357</v>
      </c>
      <c r="C61" s="1" t="s">
        <v>156</v>
      </c>
      <c r="D61" s="1" t="s">
        <v>133</v>
      </c>
      <c r="E61" s="1">
        <v>0</v>
      </c>
      <c r="F61" s="1">
        <v>0</v>
      </c>
      <c r="G61" s="1">
        <v>0</v>
      </c>
      <c r="H61" s="1">
        <v>0</v>
      </c>
      <c r="I61" s="1" t="s">
        <v>160</v>
      </c>
    </row>
    <row r="62" spans="1:9" x14ac:dyDescent="0.35">
      <c r="A62" s="1" t="s">
        <v>359</v>
      </c>
      <c r="B62" s="1" t="s">
        <v>357</v>
      </c>
      <c r="C62" s="1" t="s">
        <v>156</v>
      </c>
      <c r="D62" s="1" t="s">
        <v>134</v>
      </c>
      <c r="E62" s="1">
        <v>0</v>
      </c>
      <c r="F62" s="1">
        <v>0</v>
      </c>
      <c r="G62" s="1">
        <v>0</v>
      </c>
      <c r="H62" s="1">
        <v>0</v>
      </c>
      <c r="I62" s="1" t="s">
        <v>160</v>
      </c>
    </row>
    <row r="63" spans="1:9" x14ac:dyDescent="0.35">
      <c r="A63" s="1" t="s">
        <v>359</v>
      </c>
      <c r="B63" s="1" t="s">
        <v>357</v>
      </c>
      <c r="C63" s="1" t="s">
        <v>156</v>
      </c>
      <c r="D63" s="1" t="s">
        <v>135</v>
      </c>
      <c r="E63" s="1">
        <v>0.4931793789199419</v>
      </c>
      <c r="F63" s="1">
        <v>5.6169489305835816</v>
      </c>
      <c r="G63" s="1">
        <v>60.52051652442043</v>
      </c>
      <c r="H63" s="1">
        <v>269.66383247739111</v>
      </c>
      <c r="I63" s="1" t="s">
        <v>160</v>
      </c>
    </row>
    <row r="64" spans="1:9" x14ac:dyDescent="0.35">
      <c r="A64" s="1" t="s">
        <v>359</v>
      </c>
      <c r="B64" s="1" t="s">
        <v>357</v>
      </c>
      <c r="C64" s="1" t="s">
        <v>156</v>
      </c>
      <c r="D64" s="1" t="s">
        <v>136</v>
      </c>
      <c r="E64" s="1">
        <v>0.15553189379658039</v>
      </c>
      <c r="F64" s="1">
        <v>1.7713934156078239</v>
      </c>
      <c r="G64" s="1">
        <v>19.086099198235829</v>
      </c>
      <c r="H64" s="1">
        <v>85.042741741358938</v>
      </c>
      <c r="I64" s="1" t="s">
        <v>160</v>
      </c>
    </row>
    <row r="65" spans="1:9" x14ac:dyDescent="0.35">
      <c r="A65" s="1" t="s">
        <v>359</v>
      </c>
      <c r="B65" s="1" t="s">
        <v>357</v>
      </c>
      <c r="C65" s="1" t="s">
        <v>156</v>
      </c>
      <c r="D65" s="1" t="s">
        <v>137</v>
      </c>
      <c r="E65" s="1">
        <v>0.40411076856340539</v>
      </c>
      <c r="F65" s="1">
        <v>0.78469791957309576</v>
      </c>
      <c r="G65" s="1">
        <v>1.0553979561941971</v>
      </c>
      <c r="H65" s="1">
        <v>0</v>
      </c>
      <c r="I65" s="1" t="s">
        <v>160</v>
      </c>
    </row>
    <row r="66" spans="1:9" x14ac:dyDescent="0.35">
      <c r="A66" s="1" t="s">
        <v>359</v>
      </c>
      <c r="B66" s="1" t="s">
        <v>357</v>
      </c>
      <c r="C66" s="1" t="s">
        <v>156</v>
      </c>
      <c r="D66" s="1" t="s">
        <v>138</v>
      </c>
      <c r="E66" s="1">
        <v>4.0411076856340742</v>
      </c>
      <c r="F66" s="1">
        <v>19.722074378603999</v>
      </c>
      <c r="G66" s="1">
        <v>40.925987412419467</v>
      </c>
      <c r="H66" s="1">
        <v>58.093474140624998</v>
      </c>
      <c r="I66" s="1" t="s">
        <v>160</v>
      </c>
    </row>
    <row r="67" spans="1:9" x14ac:dyDescent="0.35">
      <c r="A67" s="1" t="s">
        <v>359</v>
      </c>
      <c r="B67" s="1" t="s">
        <v>357</v>
      </c>
      <c r="C67" s="1" t="s">
        <v>156</v>
      </c>
      <c r="D67" s="1" t="s">
        <v>139</v>
      </c>
      <c r="E67" s="1">
        <v>1.2655047752380371</v>
      </c>
      <c r="F67" s="1">
        <v>6.800715302966891</v>
      </c>
      <c r="G67" s="1">
        <v>17.355433057415659</v>
      </c>
      <c r="H67" s="1">
        <v>30.605905859375</v>
      </c>
      <c r="I67" s="1" t="s">
        <v>160</v>
      </c>
    </row>
    <row r="68" spans="1:9" x14ac:dyDescent="0.35">
      <c r="A68" s="1" t="s">
        <v>359</v>
      </c>
      <c r="B68" s="1" t="s">
        <v>357</v>
      </c>
      <c r="C68" s="1" t="s">
        <v>156</v>
      </c>
      <c r="D68" s="1" t="s">
        <v>140</v>
      </c>
      <c r="E68" s="1">
        <v>0.9890079335893861</v>
      </c>
      <c r="F68" s="1">
        <v>5.6498250209263263</v>
      </c>
      <c r="G68" s="1">
        <v>14.541038507564419</v>
      </c>
      <c r="H68" s="1">
        <v>26.794604374999999</v>
      </c>
      <c r="I68" s="1" t="s">
        <v>160</v>
      </c>
    </row>
    <row r="69" spans="1:9" x14ac:dyDescent="0.35">
      <c r="A69" s="1" t="s">
        <v>359</v>
      </c>
      <c r="B69" s="1" t="s">
        <v>357</v>
      </c>
      <c r="C69" s="1" t="s">
        <v>156</v>
      </c>
      <c r="D69" s="1" t="s">
        <v>141</v>
      </c>
      <c r="E69" s="1">
        <v>6.9953885506409574E-2</v>
      </c>
      <c r="F69" s="1">
        <v>0</v>
      </c>
      <c r="G69" s="1">
        <v>0</v>
      </c>
      <c r="H69" s="1">
        <v>0</v>
      </c>
      <c r="I69" s="1" t="s">
        <v>160</v>
      </c>
    </row>
    <row r="70" spans="1:9" x14ac:dyDescent="0.35">
      <c r="A70" s="1" t="s">
        <v>359</v>
      </c>
      <c r="B70" s="1" t="s">
        <v>357</v>
      </c>
      <c r="C70" s="1" t="s">
        <v>156</v>
      </c>
      <c r="D70" s="1" t="s">
        <v>142</v>
      </c>
      <c r="E70" s="1">
        <v>0.26278639153583971</v>
      </c>
      <c r="F70" s="1">
        <v>6.2476432357517373</v>
      </c>
      <c r="G70" s="1">
        <v>21.16449726279534</v>
      </c>
      <c r="H70" s="1">
        <v>31.355404833984359</v>
      </c>
      <c r="I70" s="1" t="s">
        <v>160</v>
      </c>
    </row>
    <row r="71" spans="1:9" x14ac:dyDescent="0.35">
      <c r="A71" s="1" t="s">
        <v>359</v>
      </c>
      <c r="B71" s="1" t="s">
        <v>357</v>
      </c>
      <c r="C71" s="1" t="s">
        <v>156</v>
      </c>
      <c r="D71" s="1" t="s">
        <v>143</v>
      </c>
      <c r="E71" s="1">
        <v>0.75606685960463615</v>
      </c>
      <c r="F71" s="1">
        <v>12.85354354811594</v>
      </c>
      <c r="G71" s="1">
        <v>42.177493646947539</v>
      </c>
      <c r="H71" s="1">
        <v>61.665629506835913</v>
      </c>
      <c r="I71" s="1" t="s">
        <v>160</v>
      </c>
    </row>
    <row r="72" spans="1:9" x14ac:dyDescent="0.35">
      <c r="A72" s="1" t="s">
        <v>359</v>
      </c>
      <c r="B72" s="1" t="s">
        <v>357</v>
      </c>
      <c r="C72" s="1" t="s">
        <v>156</v>
      </c>
      <c r="D72" s="1" t="s">
        <v>144</v>
      </c>
      <c r="E72" s="1">
        <v>0.24218687809310441</v>
      </c>
      <c r="F72" s="1">
        <v>2.115010603827649</v>
      </c>
      <c r="G72" s="1">
        <v>7.6370481527571057</v>
      </c>
      <c r="H72" s="1">
        <v>11.496981772460931</v>
      </c>
      <c r="I72" s="1" t="s">
        <v>160</v>
      </c>
    </row>
    <row r="73" spans="1:9" x14ac:dyDescent="0.35">
      <c r="A73" s="1" t="s">
        <v>359</v>
      </c>
      <c r="B73" s="1" t="s">
        <v>357</v>
      </c>
      <c r="C73" s="1" t="s">
        <v>156</v>
      </c>
      <c r="D73" s="1" t="s">
        <v>145</v>
      </c>
      <c r="E73" s="1">
        <v>2.9784980030059809</v>
      </c>
      <c r="F73" s="1">
        <v>3.9101074981689461</v>
      </c>
      <c r="G73" s="1">
        <v>5.6661110382080073</v>
      </c>
      <c r="H73" s="1">
        <v>5.2950218505859379</v>
      </c>
      <c r="I73" s="1" t="s">
        <v>160</v>
      </c>
    </row>
    <row r="74" spans="1:9" x14ac:dyDescent="0.35">
      <c r="A74" s="1" t="s">
        <v>359</v>
      </c>
      <c r="B74" s="1" t="s">
        <v>357</v>
      </c>
      <c r="C74" s="1" t="s">
        <v>156</v>
      </c>
      <c r="D74" s="1" t="s">
        <v>146</v>
      </c>
      <c r="E74" s="1">
        <v>0</v>
      </c>
      <c r="F74" s="1">
        <v>0</v>
      </c>
      <c r="G74" s="1">
        <v>0</v>
      </c>
      <c r="H74" s="1">
        <v>0</v>
      </c>
      <c r="I74" s="1" t="s">
        <v>160</v>
      </c>
    </row>
    <row r="75" spans="1:9" x14ac:dyDescent="0.35">
      <c r="A75" s="1" t="s">
        <v>359</v>
      </c>
      <c r="B75" s="1" t="s">
        <v>357</v>
      </c>
      <c r="C75" s="1" t="s">
        <v>156</v>
      </c>
      <c r="D75" s="1" t="s">
        <v>147</v>
      </c>
      <c r="E75" s="1">
        <v>0</v>
      </c>
      <c r="F75" s="1">
        <v>0</v>
      </c>
      <c r="G75" s="1">
        <v>0</v>
      </c>
      <c r="H75" s="1">
        <v>0</v>
      </c>
      <c r="I75" s="1" t="s">
        <v>160</v>
      </c>
    </row>
    <row r="76" spans="1:9" x14ac:dyDescent="0.35">
      <c r="A76" s="1" t="s">
        <v>359</v>
      </c>
      <c r="B76" s="1" t="s">
        <v>357</v>
      </c>
      <c r="C76" s="1" t="s">
        <v>156</v>
      </c>
      <c r="D76" s="1" t="s">
        <v>148</v>
      </c>
      <c r="E76" s="1">
        <v>61.343336425781253</v>
      </c>
      <c r="F76" s="1">
        <v>90.525082519531239</v>
      </c>
      <c r="G76" s="1">
        <v>119.0948481445312</v>
      </c>
      <c r="H76" s="1">
        <v>134.2342856445313</v>
      </c>
      <c r="I76" s="1" t="s">
        <v>160</v>
      </c>
    </row>
    <row r="77" spans="1:9" x14ac:dyDescent="0.35">
      <c r="A77" s="1" t="s">
        <v>359</v>
      </c>
      <c r="B77" s="1" t="s">
        <v>357</v>
      </c>
      <c r="C77" s="1" t="s">
        <v>156</v>
      </c>
      <c r="D77" s="1" t="s">
        <v>149</v>
      </c>
      <c r="E77" s="1">
        <v>2.8286301705724139</v>
      </c>
      <c r="F77" s="1">
        <v>2.8814360510727139</v>
      </c>
      <c r="G77" s="1">
        <v>9.1013454049580282</v>
      </c>
      <c r="H77" s="1">
        <v>39.626127005819228</v>
      </c>
      <c r="I77" s="1" t="s">
        <v>160</v>
      </c>
    </row>
    <row r="78" spans="1:9" x14ac:dyDescent="0.35">
      <c r="A78" s="1" t="s">
        <v>359</v>
      </c>
      <c r="B78" s="1" t="s">
        <v>357</v>
      </c>
      <c r="C78" s="1" t="s">
        <v>156</v>
      </c>
      <c r="D78" s="1" t="s">
        <v>150</v>
      </c>
      <c r="E78" s="1">
        <v>0</v>
      </c>
      <c r="F78" s="1">
        <v>0</v>
      </c>
      <c r="G78" s="1">
        <v>0</v>
      </c>
      <c r="H78" s="1">
        <v>0</v>
      </c>
      <c r="I78" s="1" t="s">
        <v>160</v>
      </c>
    </row>
    <row r="79" spans="1:9" x14ac:dyDescent="0.35">
      <c r="A79" s="1" t="s">
        <v>359</v>
      </c>
      <c r="B79" s="1" t="s">
        <v>357</v>
      </c>
      <c r="C79" s="1" t="s">
        <v>156</v>
      </c>
      <c r="D79" s="1" t="s">
        <v>151</v>
      </c>
      <c r="E79" s="1">
        <v>59.450447809258527</v>
      </c>
      <c r="F79" s="1">
        <v>57.860382444971677</v>
      </c>
      <c r="G79" s="1">
        <v>53.273002084415182</v>
      </c>
      <c r="H79" s="1">
        <v>40.471934113478383</v>
      </c>
      <c r="I79" s="1" t="s">
        <v>160</v>
      </c>
    </row>
    <row r="80" spans="1:9" x14ac:dyDescent="0.35">
      <c r="A80" s="1" t="s">
        <v>359</v>
      </c>
      <c r="B80" s="1" t="s">
        <v>357</v>
      </c>
      <c r="C80" s="1" t="s">
        <v>156</v>
      </c>
      <c r="D80" s="1" t="s">
        <v>152</v>
      </c>
      <c r="E80" s="1">
        <v>161.17060414854731</v>
      </c>
      <c r="F80" s="1">
        <v>259.97445350825382</v>
      </c>
      <c r="G80" s="1">
        <v>353.35232431782248</v>
      </c>
      <c r="H80" s="1">
        <v>428.34125885508689</v>
      </c>
      <c r="I80" s="1" t="s">
        <v>160</v>
      </c>
    </row>
    <row r="81" spans="1:9" x14ac:dyDescent="0.35">
      <c r="A81" s="1" t="s">
        <v>359</v>
      </c>
      <c r="B81" s="1" t="s">
        <v>357</v>
      </c>
      <c r="C81" s="1" t="s">
        <v>156</v>
      </c>
      <c r="D81" s="1" t="s">
        <v>153</v>
      </c>
      <c r="E81" s="1">
        <v>85.763002456593128</v>
      </c>
      <c r="F81" s="1">
        <v>78.828368546890815</v>
      </c>
      <c r="G81" s="1">
        <v>54.670715773987382</v>
      </c>
      <c r="H81" s="1">
        <v>4.0968099626251364</v>
      </c>
      <c r="I81" s="1" t="s">
        <v>160</v>
      </c>
    </row>
    <row r="82" spans="1:9" x14ac:dyDescent="0.35">
      <c r="A82" s="1" t="s">
        <v>359</v>
      </c>
      <c r="B82" s="1" t="s">
        <v>357</v>
      </c>
      <c r="C82" s="1" t="s">
        <v>156</v>
      </c>
      <c r="D82" s="1" t="s">
        <v>154</v>
      </c>
      <c r="E82" s="1">
        <v>0</v>
      </c>
      <c r="F82" s="1">
        <v>0</v>
      </c>
      <c r="G82" s="1">
        <v>0</v>
      </c>
      <c r="H82" s="1">
        <v>0</v>
      </c>
      <c r="I82" s="1" t="s">
        <v>160</v>
      </c>
    </row>
    <row r="83" spans="1:9" x14ac:dyDescent="0.35">
      <c r="A83" s="1" t="s">
        <v>359</v>
      </c>
      <c r="B83" s="1" t="s">
        <v>357</v>
      </c>
      <c r="C83" s="1" t="s">
        <v>157</v>
      </c>
      <c r="D83" s="1" t="s">
        <v>128</v>
      </c>
      <c r="E83" s="1">
        <v>162.65674985449209</v>
      </c>
      <c r="F83" s="1">
        <v>212.62003219335941</v>
      </c>
      <c r="G83" s="1">
        <v>358.80080203124999</v>
      </c>
      <c r="H83" s="1">
        <v>689.80805617675787</v>
      </c>
      <c r="I83" s="1" t="s">
        <v>160</v>
      </c>
    </row>
    <row r="84" spans="1:9" x14ac:dyDescent="0.35">
      <c r="A84" s="1" t="s">
        <v>359</v>
      </c>
      <c r="B84" s="1" t="s">
        <v>357</v>
      </c>
      <c r="C84" s="1" t="s">
        <v>157</v>
      </c>
      <c r="D84" s="1" t="s">
        <v>129</v>
      </c>
      <c r="E84" s="1">
        <v>0</v>
      </c>
      <c r="F84" s="1">
        <v>0</v>
      </c>
      <c r="G84" s="1">
        <v>0</v>
      </c>
      <c r="H84" s="1">
        <v>0</v>
      </c>
      <c r="I84" s="1" t="s">
        <v>160</v>
      </c>
    </row>
    <row r="85" spans="1:9" x14ac:dyDescent="0.35">
      <c r="A85" s="1" t="s">
        <v>359</v>
      </c>
      <c r="B85" s="1" t="s">
        <v>357</v>
      </c>
      <c r="C85" s="1" t="s">
        <v>157</v>
      </c>
      <c r="D85" s="1" t="s">
        <v>130</v>
      </c>
      <c r="E85" s="1">
        <v>4.0919937070312482</v>
      </c>
      <c r="F85" s="1">
        <v>7.0419027756347674</v>
      </c>
      <c r="G85" s="1">
        <v>14.85232078125</v>
      </c>
      <c r="H85" s="1">
        <v>34.490402808837892</v>
      </c>
      <c r="I85" s="1" t="s">
        <v>160</v>
      </c>
    </row>
    <row r="86" spans="1:9" x14ac:dyDescent="0.35">
      <c r="A86" s="1" t="s">
        <v>359</v>
      </c>
      <c r="B86" s="1" t="s">
        <v>357</v>
      </c>
      <c r="C86" s="1" t="s">
        <v>157</v>
      </c>
      <c r="D86" s="1" t="s">
        <v>131</v>
      </c>
      <c r="E86" s="1">
        <v>3.2394950180664051</v>
      </c>
      <c r="F86" s="1">
        <v>6.2847089287923179</v>
      </c>
      <c r="G86" s="1">
        <v>14.200903203125</v>
      </c>
      <c r="H86" s="1">
        <v>34.490402808837892</v>
      </c>
      <c r="I86" s="1" t="s">
        <v>160</v>
      </c>
    </row>
    <row r="87" spans="1:9" x14ac:dyDescent="0.35">
      <c r="A87" s="1" t="s">
        <v>359</v>
      </c>
      <c r="B87" s="1" t="s">
        <v>357</v>
      </c>
      <c r="C87" s="1" t="s">
        <v>157</v>
      </c>
      <c r="D87" s="1" t="s">
        <v>132</v>
      </c>
      <c r="E87" s="1">
        <v>0.51149921337890603</v>
      </c>
      <c r="F87" s="1">
        <v>1.211510154947917</v>
      </c>
      <c r="G87" s="1">
        <v>2.9965208593749999</v>
      </c>
      <c r="H87" s="1">
        <v>7.6645339575195317</v>
      </c>
      <c r="I87" s="1" t="s">
        <v>160</v>
      </c>
    </row>
    <row r="88" spans="1:9" x14ac:dyDescent="0.35">
      <c r="A88" s="1" t="s">
        <v>359</v>
      </c>
      <c r="B88" s="1" t="s">
        <v>357</v>
      </c>
      <c r="C88" s="1" t="s">
        <v>157</v>
      </c>
      <c r="D88" s="1" t="s">
        <v>133</v>
      </c>
      <c r="E88" s="1">
        <v>0</v>
      </c>
      <c r="F88" s="1">
        <v>0</v>
      </c>
      <c r="G88" s="1">
        <v>0</v>
      </c>
      <c r="H88" s="1">
        <v>0</v>
      </c>
      <c r="I88" s="1" t="s">
        <v>160</v>
      </c>
    </row>
    <row r="89" spans="1:9" x14ac:dyDescent="0.35">
      <c r="A89" s="1" t="s">
        <v>359</v>
      </c>
      <c r="B89" s="1" t="s">
        <v>357</v>
      </c>
      <c r="C89" s="1" t="s">
        <v>157</v>
      </c>
      <c r="D89" s="1" t="s">
        <v>134</v>
      </c>
      <c r="E89" s="1">
        <v>0</v>
      </c>
      <c r="F89" s="1">
        <v>0</v>
      </c>
      <c r="G89" s="1">
        <v>0</v>
      </c>
      <c r="H89" s="1">
        <v>0</v>
      </c>
      <c r="I89" s="1" t="s">
        <v>160</v>
      </c>
    </row>
    <row r="90" spans="1:9" x14ac:dyDescent="0.35">
      <c r="A90" s="1" t="s">
        <v>359</v>
      </c>
      <c r="B90" s="1" t="s">
        <v>357</v>
      </c>
      <c r="C90" s="1" t="s">
        <v>157</v>
      </c>
      <c r="D90" s="1" t="s">
        <v>135</v>
      </c>
      <c r="E90" s="1">
        <v>3.1335022430718511</v>
      </c>
      <c r="F90" s="1">
        <v>5.5177964240006281</v>
      </c>
      <c r="G90" s="1">
        <v>25.880434071412338</v>
      </c>
      <c r="H90" s="1">
        <v>171.26427262322119</v>
      </c>
      <c r="I90" s="1" t="s">
        <v>160</v>
      </c>
    </row>
    <row r="91" spans="1:9" x14ac:dyDescent="0.35">
      <c r="A91" s="1" t="s">
        <v>359</v>
      </c>
      <c r="B91" s="1" t="s">
        <v>357</v>
      </c>
      <c r="C91" s="1" t="s">
        <v>157</v>
      </c>
      <c r="D91" s="1" t="s">
        <v>136</v>
      </c>
      <c r="E91" s="1">
        <v>0.98819934269780307</v>
      </c>
      <c r="F91" s="1">
        <v>1.740124109179608</v>
      </c>
      <c r="G91" s="1">
        <v>8.1618029776904404</v>
      </c>
      <c r="H91" s="1">
        <v>54.010888936837382</v>
      </c>
      <c r="I91" s="1" t="s">
        <v>160</v>
      </c>
    </row>
    <row r="92" spans="1:9" x14ac:dyDescent="0.35">
      <c r="A92" s="1" t="s">
        <v>359</v>
      </c>
      <c r="B92" s="1" t="s">
        <v>357</v>
      </c>
      <c r="C92" s="1" t="s">
        <v>157</v>
      </c>
      <c r="D92" s="1" t="s">
        <v>137</v>
      </c>
      <c r="E92" s="1">
        <v>14.511857062251931</v>
      </c>
      <c r="F92" s="1">
        <v>7.1598343680244918</v>
      </c>
      <c r="G92" s="1">
        <v>5.8132934849330411</v>
      </c>
      <c r="H92" s="1">
        <v>0</v>
      </c>
      <c r="I92" s="1" t="s">
        <v>160</v>
      </c>
    </row>
    <row r="93" spans="1:9" x14ac:dyDescent="0.35">
      <c r="A93" s="1" t="s">
        <v>359</v>
      </c>
      <c r="B93" s="1" t="s">
        <v>357</v>
      </c>
      <c r="C93" s="1" t="s">
        <v>157</v>
      </c>
      <c r="D93" s="1" t="s">
        <v>138</v>
      </c>
      <c r="E93" s="1">
        <v>145.11857062252011</v>
      </c>
      <c r="F93" s="1">
        <v>179.9505037830173</v>
      </c>
      <c r="G93" s="1">
        <v>225.42660291573699</v>
      </c>
      <c r="H93" s="1">
        <v>386.56547158203131</v>
      </c>
      <c r="I93" s="1" t="s">
        <v>160</v>
      </c>
    </row>
    <row r="94" spans="1:9" x14ac:dyDescent="0.35">
      <c r="A94" s="1" t="s">
        <v>359</v>
      </c>
      <c r="B94" s="1" t="s">
        <v>357</v>
      </c>
      <c r="C94" s="1" t="s">
        <v>157</v>
      </c>
      <c r="D94" s="1" t="s">
        <v>139</v>
      </c>
      <c r="E94" s="1">
        <v>45.445026063368047</v>
      </c>
      <c r="F94" s="1">
        <v>62.051897856212818</v>
      </c>
      <c r="G94" s="1">
        <v>95.596381752232048</v>
      </c>
      <c r="H94" s="1">
        <v>203.65775341796879</v>
      </c>
      <c r="I94" s="1" t="s">
        <v>160</v>
      </c>
    </row>
    <row r="95" spans="1:9" x14ac:dyDescent="0.35">
      <c r="A95" s="1" t="s">
        <v>359</v>
      </c>
      <c r="B95" s="1" t="s">
        <v>357</v>
      </c>
      <c r="C95" s="1" t="s">
        <v>157</v>
      </c>
      <c r="D95" s="1" t="s">
        <v>140</v>
      </c>
      <c r="E95" s="1">
        <v>35.515860704984973</v>
      </c>
      <c r="F95" s="1">
        <v>51.550807449776677</v>
      </c>
      <c r="G95" s="1">
        <v>80.094265792410383</v>
      </c>
      <c r="H95" s="1">
        <v>178.29659921875</v>
      </c>
      <c r="I95" s="1" t="s">
        <v>160</v>
      </c>
    </row>
    <row r="96" spans="1:9" x14ac:dyDescent="0.35">
      <c r="A96" s="1" t="s">
        <v>359</v>
      </c>
      <c r="B96" s="1" t="s">
        <v>357</v>
      </c>
      <c r="C96" s="1" t="s">
        <v>157</v>
      </c>
      <c r="D96" s="1" t="s">
        <v>141</v>
      </c>
      <c r="E96" s="1">
        <v>0.6574913274438311</v>
      </c>
      <c r="F96" s="1">
        <v>0</v>
      </c>
      <c r="G96" s="1">
        <v>0</v>
      </c>
      <c r="H96" s="1">
        <v>0</v>
      </c>
      <c r="I96" s="1" t="s">
        <v>160</v>
      </c>
    </row>
    <row r="97" spans="1:9" x14ac:dyDescent="0.35">
      <c r="A97" s="1" t="s">
        <v>359</v>
      </c>
      <c r="B97" s="1" t="s">
        <v>357</v>
      </c>
      <c r="C97" s="1" t="s">
        <v>157</v>
      </c>
      <c r="D97" s="1" t="s">
        <v>142</v>
      </c>
      <c r="E97" s="1">
        <v>2.4699096005073589</v>
      </c>
      <c r="F97" s="1">
        <v>10.78845995649403</v>
      </c>
      <c r="G97" s="1">
        <v>41.863881469530376</v>
      </c>
      <c r="H97" s="1">
        <v>76.919469122314425</v>
      </c>
      <c r="I97" s="1" t="s">
        <v>160</v>
      </c>
    </row>
    <row r="98" spans="1:9" x14ac:dyDescent="0.35">
      <c r="A98" s="1" t="s">
        <v>359</v>
      </c>
      <c r="B98" s="1" t="s">
        <v>357</v>
      </c>
      <c r="C98" s="1" t="s">
        <v>157</v>
      </c>
      <c r="D98" s="1" t="s">
        <v>143</v>
      </c>
      <c r="E98" s="1">
        <v>7.1062157528361034</v>
      </c>
      <c r="F98" s="1">
        <v>22.195559931202709</v>
      </c>
      <c r="G98" s="1">
        <v>83.428090579859713</v>
      </c>
      <c r="H98" s="1">
        <v>151.27495594055171</v>
      </c>
      <c r="I98" s="1" t="s">
        <v>160</v>
      </c>
    </row>
    <row r="99" spans="1:9" x14ac:dyDescent="0.35">
      <c r="A99" s="1" t="s">
        <v>359</v>
      </c>
      <c r="B99" s="1" t="s">
        <v>357</v>
      </c>
      <c r="C99" s="1" t="s">
        <v>157</v>
      </c>
      <c r="D99" s="1" t="s">
        <v>144</v>
      </c>
      <c r="E99" s="1">
        <v>2.276296317412168</v>
      </c>
      <c r="F99" s="1">
        <v>3.652210336912642</v>
      </c>
      <c r="G99" s="1">
        <v>15.106263790453591</v>
      </c>
      <c r="H99" s="1">
        <v>28.203805344848629</v>
      </c>
      <c r="I99" s="1" t="s">
        <v>160</v>
      </c>
    </row>
    <row r="100" spans="1:9" x14ac:dyDescent="0.35">
      <c r="A100" s="1" t="s">
        <v>359</v>
      </c>
      <c r="B100" s="1" t="s">
        <v>357</v>
      </c>
      <c r="C100" s="1" t="s">
        <v>157</v>
      </c>
      <c r="D100" s="1" t="s">
        <v>145</v>
      </c>
      <c r="E100" s="1">
        <v>333.50534116029729</v>
      </c>
      <c r="F100" s="1">
        <v>326.24488414764397</v>
      </c>
      <c r="G100" s="1">
        <v>209.1950881576538</v>
      </c>
      <c r="H100" s="1">
        <v>56.027117187499996</v>
      </c>
      <c r="I100" s="1" t="s">
        <v>160</v>
      </c>
    </row>
    <row r="101" spans="1:9" x14ac:dyDescent="0.35">
      <c r="A101" s="1" t="s">
        <v>359</v>
      </c>
      <c r="B101" s="1" t="s">
        <v>357</v>
      </c>
      <c r="C101" s="1" t="s">
        <v>157</v>
      </c>
      <c r="D101" s="1" t="s">
        <v>146</v>
      </c>
      <c r="E101" s="1">
        <v>0</v>
      </c>
      <c r="F101" s="1">
        <v>0</v>
      </c>
      <c r="G101" s="1">
        <v>0</v>
      </c>
      <c r="H101" s="1">
        <v>0</v>
      </c>
      <c r="I101" s="1" t="s">
        <v>160</v>
      </c>
    </row>
    <row r="102" spans="1:9" x14ac:dyDescent="0.35">
      <c r="A102" s="1" t="s">
        <v>359</v>
      </c>
      <c r="B102" s="1" t="s">
        <v>357</v>
      </c>
      <c r="C102" s="1" t="s">
        <v>157</v>
      </c>
      <c r="D102" s="1" t="s">
        <v>147</v>
      </c>
      <c r="E102" s="1">
        <v>0</v>
      </c>
      <c r="F102" s="1">
        <v>0</v>
      </c>
      <c r="G102" s="1">
        <v>0</v>
      </c>
      <c r="H102" s="1">
        <v>0</v>
      </c>
      <c r="I102" s="1" t="s">
        <v>160</v>
      </c>
    </row>
    <row r="103" spans="1:9" x14ac:dyDescent="0.35">
      <c r="A103" s="1" t="s">
        <v>359</v>
      </c>
      <c r="B103" s="1" t="s">
        <v>357</v>
      </c>
      <c r="C103" s="1" t="s">
        <v>157</v>
      </c>
      <c r="D103" s="1" t="s">
        <v>148</v>
      </c>
      <c r="E103" s="1">
        <v>476.98193066406247</v>
      </c>
      <c r="F103" s="1">
        <v>520.00368457031254</v>
      </c>
      <c r="G103" s="1">
        <v>541.43767968750001</v>
      </c>
      <c r="H103" s="1">
        <v>544.7560195312501</v>
      </c>
      <c r="I103" s="1" t="s">
        <v>160</v>
      </c>
    </row>
    <row r="104" spans="1:9" x14ac:dyDescent="0.35">
      <c r="A104" s="1" t="s">
        <v>359</v>
      </c>
      <c r="B104" s="1" t="s">
        <v>357</v>
      </c>
      <c r="C104" s="1" t="s">
        <v>157</v>
      </c>
      <c r="D104" s="1" t="s">
        <v>149</v>
      </c>
      <c r="E104" s="1">
        <v>74.033186165928839</v>
      </c>
      <c r="F104" s="1">
        <v>60.098037205399308</v>
      </c>
      <c r="G104" s="1">
        <v>41.838273784579073</v>
      </c>
      <c r="H104" s="1">
        <v>63.082230177765069</v>
      </c>
      <c r="I104" s="1" t="s">
        <v>160</v>
      </c>
    </row>
    <row r="105" spans="1:9" x14ac:dyDescent="0.35">
      <c r="A105" s="1" t="s">
        <v>359</v>
      </c>
      <c r="B105" s="1" t="s">
        <v>357</v>
      </c>
      <c r="C105" s="1" t="s">
        <v>157</v>
      </c>
      <c r="D105" s="1" t="s">
        <v>150</v>
      </c>
      <c r="E105" s="1">
        <v>0</v>
      </c>
      <c r="F105" s="1">
        <v>0</v>
      </c>
      <c r="G105" s="1">
        <v>0</v>
      </c>
      <c r="H105" s="1">
        <v>0</v>
      </c>
      <c r="I105" s="1" t="s">
        <v>160</v>
      </c>
    </row>
    <row r="106" spans="1:9" x14ac:dyDescent="0.35">
      <c r="A106" s="1" t="s">
        <v>359</v>
      </c>
      <c r="B106" s="1" t="s">
        <v>357</v>
      </c>
      <c r="C106" s="1" t="s">
        <v>157</v>
      </c>
      <c r="D106" s="1" t="s">
        <v>151</v>
      </c>
      <c r="E106" s="1">
        <v>464.9219869461059</v>
      </c>
      <c r="F106" s="1">
        <v>358.90707667584138</v>
      </c>
      <c r="G106" s="1">
        <v>234.9769376275035</v>
      </c>
      <c r="H106" s="1">
        <v>138.0547840113135</v>
      </c>
      <c r="I106" s="1" t="s">
        <v>160</v>
      </c>
    </row>
    <row r="107" spans="1:9" x14ac:dyDescent="0.35">
      <c r="A107" s="1" t="s">
        <v>359</v>
      </c>
      <c r="B107" s="1" t="s">
        <v>357</v>
      </c>
      <c r="C107" s="1" t="s">
        <v>157</v>
      </c>
      <c r="D107" s="1" t="s">
        <v>152</v>
      </c>
      <c r="E107" s="1">
        <v>761.87167169189456</v>
      </c>
      <c r="F107" s="1">
        <v>881.73128805335796</v>
      </c>
      <c r="G107" s="1">
        <v>908.86936411556042</v>
      </c>
      <c r="H107" s="1">
        <v>932.50958380016118</v>
      </c>
      <c r="I107" s="1" t="s">
        <v>160</v>
      </c>
    </row>
    <row r="108" spans="1:9" x14ac:dyDescent="0.35">
      <c r="A108" s="1" t="s">
        <v>359</v>
      </c>
      <c r="B108" s="1" t="s">
        <v>357</v>
      </c>
      <c r="C108" s="1" t="s">
        <v>157</v>
      </c>
      <c r="D108" s="1" t="s">
        <v>153</v>
      </c>
      <c r="E108" s="1">
        <v>160.9689327545166</v>
      </c>
      <c r="F108" s="1">
        <v>124.2727742691816</v>
      </c>
      <c r="G108" s="1">
        <v>50.212409665781379</v>
      </c>
      <c r="H108" s="1">
        <v>4.5015595432699964</v>
      </c>
      <c r="I108" s="1" t="s">
        <v>160</v>
      </c>
    </row>
    <row r="109" spans="1:9" x14ac:dyDescent="0.35">
      <c r="A109" s="1" t="s">
        <v>359</v>
      </c>
      <c r="B109" s="1" t="s">
        <v>357</v>
      </c>
      <c r="C109" s="1" t="s">
        <v>157</v>
      </c>
      <c r="D109" s="1" t="s">
        <v>154</v>
      </c>
      <c r="E109" s="1">
        <v>0</v>
      </c>
      <c r="F109" s="1">
        <v>0</v>
      </c>
      <c r="G109" s="1">
        <v>0</v>
      </c>
      <c r="H109" s="1">
        <v>0</v>
      </c>
      <c r="I109" s="1" t="s">
        <v>160</v>
      </c>
    </row>
    <row r="110" spans="1:9" x14ac:dyDescent="0.35">
      <c r="A110" s="1" t="s">
        <v>359</v>
      </c>
      <c r="B110" s="1" t="s">
        <v>357</v>
      </c>
      <c r="C110" s="1" t="s">
        <v>158</v>
      </c>
      <c r="D110" s="1" t="s">
        <v>128</v>
      </c>
      <c r="E110" s="1">
        <v>1.6560069906005861</v>
      </c>
      <c r="F110" s="1">
        <v>5.3371159892578124</v>
      </c>
      <c r="G110" s="1">
        <v>5.7598524931640629</v>
      </c>
      <c r="H110" s="1">
        <v>8.3963083557128897</v>
      </c>
      <c r="I110" s="1" t="s">
        <v>160</v>
      </c>
    </row>
    <row r="111" spans="1:9" x14ac:dyDescent="0.35">
      <c r="A111" s="1" t="s">
        <v>359</v>
      </c>
      <c r="B111" s="1" t="s">
        <v>357</v>
      </c>
      <c r="C111" s="1" t="s">
        <v>158</v>
      </c>
      <c r="D111" s="1" t="s">
        <v>129</v>
      </c>
      <c r="E111" s="1">
        <v>0</v>
      </c>
      <c r="F111" s="1">
        <v>0</v>
      </c>
      <c r="G111" s="1">
        <v>0</v>
      </c>
      <c r="H111" s="1">
        <v>0</v>
      </c>
      <c r="I111" s="1" t="s">
        <v>160</v>
      </c>
    </row>
    <row r="112" spans="1:9" x14ac:dyDescent="0.35">
      <c r="A112" s="1" t="s">
        <v>359</v>
      </c>
      <c r="B112" s="1" t="s">
        <v>357</v>
      </c>
      <c r="C112" s="1" t="s">
        <v>158</v>
      </c>
      <c r="D112" s="1" t="s">
        <v>130</v>
      </c>
      <c r="E112" s="1">
        <v>4.1660553222656257E-2</v>
      </c>
      <c r="F112" s="1">
        <v>0.17676345690917969</v>
      </c>
      <c r="G112" s="1">
        <v>0.23842526660156249</v>
      </c>
      <c r="H112" s="1">
        <v>0.41981541778564452</v>
      </c>
      <c r="I112" s="1" t="s">
        <v>160</v>
      </c>
    </row>
    <row r="113" spans="1:9" x14ac:dyDescent="0.35">
      <c r="A113" s="1" t="s">
        <v>359</v>
      </c>
      <c r="B113" s="1" t="s">
        <v>357</v>
      </c>
      <c r="C113" s="1" t="s">
        <v>158</v>
      </c>
      <c r="D113" s="1" t="s">
        <v>131</v>
      </c>
      <c r="E113" s="1">
        <v>3.2981271301269537E-2</v>
      </c>
      <c r="F113" s="1">
        <v>0.15775663358561201</v>
      </c>
      <c r="G113" s="1">
        <v>0.22796801806640621</v>
      </c>
      <c r="H113" s="1">
        <v>0.41981541778564452</v>
      </c>
      <c r="I113" s="1" t="s">
        <v>160</v>
      </c>
    </row>
    <row r="114" spans="1:9" x14ac:dyDescent="0.35">
      <c r="A114" s="1" t="s">
        <v>359</v>
      </c>
      <c r="B114" s="1" t="s">
        <v>357</v>
      </c>
      <c r="C114" s="1" t="s">
        <v>158</v>
      </c>
      <c r="D114" s="1" t="s">
        <v>132</v>
      </c>
      <c r="E114" s="1">
        <v>5.2075691528320322E-3</v>
      </c>
      <c r="F114" s="1">
        <v>3.0410917317708341E-2</v>
      </c>
      <c r="G114" s="1">
        <v>4.8103343261718751E-2</v>
      </c>
      <c r="H114" s="1">
        <v>9.3292315063476558E-2</v>
      </c>
      <c r="I114" s="1" t="s">
        <v>160</v>
      </c>
    </row>
    <row r="115" spans="1:9" x14ac:dyDescent="0.35">
      <c r="A115" s="1" t="s">
        <v>359</v>
      </c>
      <c r="B115" s="1" t="s">
        <v>357</v>
      </c>
      <c r="C115" s="1" t="s">
        <v>158</v>
      </c>
      <c r="D115" s="1" t="s">
        <v>133</v>
      </c>
      <c r="E115" s="1">
        <v>0</v>
      </c>
      <c r="F115" s="1">
        <v>0</v>
      </c>
      <c r="G115" s="1">
        <v>0</v>
      </c>
      <c r="H115" s="1">
        <v>0</v>
      </c>
      <c r="I115" s="1" t="s">
        <v>160</v>
      </c>
    </row>
    <row r="116" spans="1:9" x14ac:dyDescent="0.35">
      <c r="A116" s="1" t="s">
        <v>359</v>
      </c>
      <c r="B116" s="1" t="s">
        <v>357</v>
      </c>
      <c r="C116" s="1" t="s">
        <v>158</v>
      </c>
      <c r="D116" s="1" t="s">
        <v>134</v>
      </c>
      <c r="E116" s="1">
        <v>0</v>
      </c>
      <c r="F116" s="1">
        <v>0</v>
      </c>
      <c r="G116" s="1">
        <v>0</v>
      </c>
      <c r="H116" s="1">
        <v>0</v>
      </c>
      <c r="I116" s="1" t="s">
        <v>160</v>
      </c>
    </row>
    <row r="117" spans="1:9" x14ac:dyDescent="0.35">
      <c r="A117" s="1" t="s">
        <v>359</v>
      </c>
      <c r="B117" s="1" t="s">
        <v>357</v>
      </c>
      <c r="C117" s="1" t="s">
        <v>158</v>
      </c>
      <c r="D117" s="1" t="s">
        <v>135</v>
      </c>
      <c r="E117" s="1">
        <v>2.9903035551945021E-3</v>
      </c>
      <c r="F117" s="1">
        <v>0.1095175232469621</v>
      </c>
      <c r="G117" s="1">
        <v>0.33526963791099729</v>
      </c>
      <c r="H117" s="1">
        <v>2.66338102504674</v>
      </c>
      <c r="I117" s="1" t="s">
        <v>160</v>
      </c>
    </row>
    <row r="118" spans="1:9" x14ac:dyDescent="0.35">
      <c r="A118" s="1" t="s">
        <v>359</v>
      </c>
      <c r="B118" s="1" t="s">
        <v>357</v>
      </c>
      <c r="C118" s="1" t="s">
        <v>158</v>
      </c>
      <c r="D118" s="1" t="s">
        <v>136</v>
      </c>
      <c r="E118" s="1">
        <v>9.43039378460197E-4</v>
      </c>
      <c r="F118" s="1">
        <v>3.4538077873033042E-2</v>
      </c>
      <c r="G118" s="1">
        <v>0.1057325669840221</v>
      </c>
      <c r="H118" s="1">
        <v>0.83993920352992035</v>
      </c>
      <c r="I118" s="1" t="s">
        <v>160</v>
      </c>
    </row>
    <row r="119" spans="1:9" x14ac:dyDescent="0.35">
      <c r="A119" s="1" t="s">
        <v>359</v>
      </c>
      <c r="B119" s="1" t="s">
        <v>357</v>
      </c>
      <c r="C119" s="1" t="s">
        <v>158</v>
      </c>
      <c r="D119" s="1" t="s">
        <v>137</v>
      </c>
      <c r="E119" s="1">
        <v>8.6766346377417827E-2</v>
      </c>
      <c r="F119" s="1">
        <v>0.1913583780924463</v>
      </c>
      <c r="G119" s="1">
        <v>0.14150703125000011</v>
      </c>
      <c r="H119" s="1">
        <v>0</v>
      </c>
      <c r="I119" s="1" t="s">
        <v>160</v>
      </c>
    </row>
    <row r="120" spans="1:9" x14ac:dyDescent="0.35">
      <c r="A120" s="1" t="s">
        <v>359</v>
      </c>
      <c r="B120" s="1" t="s">
        <v>357</v>
      </c>
      <c r="C120" s="1" t="s">
        <v>158</v>
      </c>
      <c r="D120" s="1" t="s">
        <v>138</v>
      </c>
      <c r="E120" s="1">
        <v>0.86766346377418258</v>
      </c>
      <c r="F120" s="1">
        <v>4.8094739027235294</v>
      </c>
      <c r="G120" s="1">
        <v>5.4873282118055657</v>
      </c>
      <c r="H120" s="1">
        <v>5.1281067360839856</v>
      </c>
      <c r="I120" s="1" t="s">
        <v>160</v>
      </c>
    </row>
    <row r="121" spans="1:9" x14ac:dyDescent="0.35">
      <c r="A121" s="1" t="s">
        <v>359</v>
      </c>
      <c r="B121" s="1" t="s">
        <v>357</v>
      </c>
      <c r="C121" s="1" t="s">
        <v>158</v>
      </c>
      <c r="D121" s="1" t="s">
        <v>139</v>
      </c>
      <c r="E121" s="1">
        <v>0.2717156636555989</v>
      </c>
      <c r="F121" s="1">
        <v>1.6584392768012159</v>
      </c>
      <c r="G121" s="1">
        <v>2.3270045138888871</v>
      </c>
      <c r="H121" s="1">
        <v>2.701686451416017</v>
      </c>
      <c r="I121" s="1" t="s">
        <v>160</v>
      </c>
    </row>
    <row r="122" spans="1:9" x14ac:dyDescent="0.35">
      <c r="A122" s="1" t="s">
        <v>359</v>
      </c>
      <c r="B122" s="1" t="s">
        <v>357</v>
      </c>
      <c r="C122" s="1" t="s">
        <v>158</v>
      </c>
      <c r="D122" s="1" t="s">
        <v>140</v>
      </c>
      <c r="E122" s="1">
        <v>0.2123492161342066</v>
      </c>
      <c r="F122" s="1">
        <v>1.377780322265622</v>
      </c>
      <c r="G122" s="1">
        <v>1.949652430555548</v>
      </c>
      <c r="H122" s="1">
        <v>2.365250025390627</v>
      </c>
      <c r="I122" s="1" t="s">
        <v>160</v>
      </c>
    </row>
    <row r="123" spans="1:9" x14ac:dyDescent="0.35">
      <c r="A123" s="1" t="s">
        <v>359</v>
      </c>
      <c r="B123" s="1" t="s">
        <v>357</v>
      </c>
      <c r="C123" s="1" t="s">
        <v>158</v>
      </c>
      <c r="D123" s="1" t="s">
        <v>141</v>
      </c>
      <c r="E123" s="1">
        <v>4.9188794438419052E-3</v>
      </c>
      <c r="F123" s="1">
        <v>0</v>
      </c>
      <c r="G123" s="1">
        <v>0</v>
      </c>
      <c r="H123" s="1">
        <v>0</v>
      </c>
      <c r="I123" s="1" t="s">
        <v>160</v>
      </c>
    </row>
    <row r="124" spans="1:9" x14ac:dyDescent="0.35">
      <c r="A124" s="1" t="s">
        <v>359</v>
      </c>
      <c r="B124" s="1" t="s">
        <v>357</v>
      </c>
      <c r="C124" s="1" t="s">
        <v>158</v>
      </c>
      <c r="D124" s="1" t="s">
        <v>142</v>
      </c>
      <c r="E124" s="1">
        <v>1.8478095535216489E-2</v>
      </c>
      <c r="F124" s="1">
        <v>0.55353922492927721</v>
      </c>
      <c r="G124" s="1">
        <v>0.86181432730937269</v>
      </c>
      <c r="H124" s="1">
        <v>1.0678056152343749</v>
      </c>
      <c r="I124" s="1" t="s">
        <v>160</v>
      </c>
    </row>
    <row r="125" spans="1:9" x14ac:dyDescent="0.35">
      <c r="A125" s="1" t="s">
        <v>359</v>
      </c>
      <c r="B125" s="1" t="s">
        <v>357</v>
      </c>
      <c r="C125" s="1" t="s">
        <v>158</v>
      </c>
      <c r="D125" s="1" t="s">
        <v>143</v>
      </c>
      <c r="E125" s="1">
        <v>5.3163619246547673E-2</v>
      </c>
      <c r="F125" s="1">
        <v>1.13881991412442</v>
      </c>
      <c r="G125" s="1">
        <v>1.717459567482235</v>
      </c>
      <c r="H125" s="1">
        <v>2.100017709960937</v>
      </c>
      <c r="I125" s="1" t="s">
        <v>160</v>
      </c>
    </row>
    <row r="126" spans="1:9" x14ac:dyDescent="0.35">
      <c r="A126" s="1" t="s">
        <v>359</v>
      </c>
      <c r="B126" s="1" t="s">
        <v>357</v>
      </c>
      <c r="C126" s="1" t="s">
        <v>158</v>
      </c>
      <c r="D126" s="1" t="s">
        <v>144</v>
      </c>
      <c r="E126" s="1">
        <v>1.702961955002863E-2</v>
      </c>
      <c r="F126" s="1">
        <v>0.18738927403224101</v>
      </c>
      <c r="G126" s="1">
        <v>0.31097915696620521</v>
      </c>
      <c r="H126" s="1">
        <v>0.39152872558593749</v>
      </c>
      <c r="I126" s="1" t="s">
        <v>160</v>
      </c>
    </row>
    <row r="127" spans="1:9" x14ac:dyDescent="0.35">
      <c r="A127" s="1" t="s">
        <v>359</v>
      </c>
      <c r="B127" s="1" t="s">
        <v>357</v>
      </c>
      <c r="C127" s="1" t="s">
        <v>158</v>
      </c>
      <c r="D127" s="1" t="s">
        <v>145</v>
      </c>
      <c r="E127" s="1">
        <v>44.612750000000013</v>
      </c>
      <c r="F127" s="1">
        <v>44.095442504882811</v>
      </c>
      <c r="G127" s="1">
        <v>31.868902557373051</v>
      </c>
      <c r="H127" s="1">
        <v>12.330646881103521</v>
      </c>
      <c r="I127" s="1" t="s">
        <v>160</v>
      </c>
    </row>
    <row r="128" spans="1:9" x14ac:dyDescent="0.35">
      <c r="A128" s="1" t="s">
        <v>359</v>
      </c>
      <c r="B128" s="1" t="s">
        <v>357</v>
      </c>
      <c r="C128" s="1" t="s">
        <v>158</v>
      </c>
      <c r="D128" s="1" t="s">
        <v>146</v>
      </c>
      <c r="E128" s="1">
        <v>0</v>
      </c>
      <c r="F128" s="1">
        <v>0</v>
      </c>
      <c r="G128" s="1">
        <v>0</v>
      </c>
      <c r="H128" s="1">
        <v>0</v>
      </c>
      <c r="I128" s="1" t="s">
        <v>160</v>
      </c>
    </row>
    <row r="129" spans="1:9" x14ac:dyDescent="0.35">
      <c r="A129" s="1" t="s">
        <v>359</v>
      </c>
      <c r="B129" s="1" t="s">
        <v>357</v>
      </c>
      <c r="C129" s="1" t="s">
        <v>158</v>
      </c>
      <c r="D129" s="1" t="s">
        <v>147</v>
      </c>
      <c r="E129" s="1">
        <v>0</v>
      </c>
      <c r="F129" s="1">
        <v>0</v>
      </c>
      <c r="G129" s="1">
        <v>0</v>
      </c>
      <c r="H129" s="1">
        <v>0</v>
      </c>
      <c r="I129" s="1" t="s">
        <v>160</v>
      </c>
    </row>
    <row r="130" spans="1:9" x14ac:dyDescent="0.35">
      <c r="A130" s="1" t="s">
        <v>359</v>
      </c>
      <c r="B130" s="1" t="s">
        <v>357</v>
      </c>
      <c r="C130" s="1" t="s">
        <v>158</v>
      </c>
      <c r="D130" s="1" t="s">
        <v>148</v>
      </c>
      <c r="E130" s="1">
        <v>79.267613769531252</v>
      </c>
      <c r="F130" s="1">
        <v>91.065948730468762</v>
      </c>
      <c r="G130" s="1">
        <v>93.43719580078124</v>
      </c>
      <c r="H130" s="1">
        <v>112.70000537109379</v>
      </c>
      <c r="I130" s="1" t="s">
        <v>160</v>
      </c>
    </row>
    <row r="131" spans="1:9" x14ac:dyDescent="0.35">
      <c r="A131" s="1" t="s">
        <v>359</v>
      </c>
      <c r="B131" s="1" t="s">
        <v>357</v>
      </c>
      <c r="C131" s="1" t="s">
        <v>158</v>
      </c>
      <c r="D131" s="1" t="s">
        <v>149</v>
      </c>
      <c r="E131" s="1">
        <v>2.7155683541708679</v>
      </c>
      <c r="F131" s="1">
        <v>12.39818934726715</v>
      </c>
      <c r="G131" s="1">
        <v>16.457468752145768</v>
      </c>
      <c r="H131" s="1">
        <v>20.454810325086122</v>
      </c>
      <c r="I131" s="1" t="s">
        <v>160</v>
      </c>
    </row>
    <row r="132" spans="1:9" x14ac:dyDescent="0.35">
      <c r="A132" s="1" t="s">
        <v>359</v>
      </c>
      <c r="B132" s="1" t="s">
        <v>357</v>
      </c>
      <c r="C132" s="1" t="s">
        <v>158</v>
      </c>
      <c r="D132" s="1" t="s">
        <v>150</v>
      </c>
      <c r="E132" s="1">
        <v>0</v>
      </c>
      <c r="F132" s="1">
        <v>0</v>
      </c>
      <c r="G132" s="1">
        <v>0</v>
      </c>
      <c r="H132" s="1">
        <v>0</v>
      </c>
      <c r="I132" s="1" t="s">
        <v>160</v>
      </c>
    </row>
    <row r="133" spans="1:9" x14ac:dyDescent="0.35">
      <c r="A133" s="1" t="s">
        <v>359</v>
      </c>
      <c r="B133" s="1" t="s">
        <v>357</v>
      </c>
      <c r="C133" s="1" t="s">
        <v>158</v>
      </c>
      <c r="D133" s="1" t="s">
        <v>151</v>
      </c>
      <c r="E133" s="1">
        <v>70.873751586914068</v>
      </c>
      <c r="F133" s="1">
        <v>61.062885676860809</v>
      </c>
      <c r="G133" s="1">
        <v>48.883328833580023</v>
      </c>
      <c r="H133" s="1">
        <v>36.263171197414401</v>
      </c>
      <c r="I133" s="1" t="s">
        <v>160</v>
      </c>
    </row>
    <row r="134" spans="1:9" x14ac:dyDescent="0.35">
      <c r="A134" s="1" t="s">
        <v>359</v>
      </c>
      <c r="B134" s="1" t="s">
        <v>357</v>
      </c>
      <c r="C134" s="1" t="s">
        <v>158</v>
      </c>
      <c r="D134" s="1" t="s">
        <v>152</v>
      </c>
      <c r="E134" s="1">
        <v>261.74632617187501</v>
      </c>
      <c r="F134" s="1">
        <v>298.00210359001159</v>
      </c>
      <c r="G134" s="1">
        <v>290.56574681091308</v>
      </c>
      <c r="H134" s="1">
        <v>243.18793232294919</v>
      </c>
      <c r="I134" s="1" t="s">
        <v>160</v>
      </c>
    </row>
    <row r="135" spans="1:9" x14ac:dyDescent="0.35">
      <c r="A135" s="1" t="s">
        <v>359</v>
      </c>
      <c r="B135" s="1" t="s">
        <v>357</v>
      </c>
      <c r="C135" s="1" t="s">
        <v>158</v>
      </c>
      <c r="D135" s="1" t="s">
        <v>153</v>
      </c>
      <c r="E135" s="1">
        <v>14.198106231689451</v>
      </c>
      <c r="F135" s="1">
        <v>2.1742088875770569</v>
      </c>
      <c r="G135" s="1">
        <v>0.58307862119004139</v>
      </c>
      <c r="H135" s="1">
        <v>0.45714267652854318</v>
      </c>
      <c r="I135" s="1" t="s">
        <v>160</v>
      </c>
    </row>
    <row r="136" spans="1:9" x14ac:dyDescent="0.35">
      <c r="A136" s="1" t="s">
        <v>359</v>
      </c>
      <c r="B136" s="1" t="s">
        <v>357</v>
      </c>
      <c r="C136" s="1" t="s">
        <v>158</v>
      </c>
      <c r="D136" s="1" t="s">
        <v>154</v>
      </c>
      <c r="E136" s="1">
        <v>0</v>
      </c>
      <c r="F136" s="1">
        <v>0</v>
      </c>
      <c r="G136" s="1">
        <v>0</v>
      </c>
      <c r="H136" s="1">
        <v>0</v>
      </c>
      <c r="I136" s="1" t="s">
        <v>160</v>
      </c>
    </row>
    <row r="137" spans="1:9" x14ac:dyDescent="0.35">
      <c r="A137" s="1" t="s">
        <v>360</v>
      </c>
      <c r="B137" s="1" t="s">
        <v>357</v>
      </c>
      <c r="C137" s="1" t="s">
        <v>159</v>
      </c>
      <c r="D137" s="1" t="s">
        <v>128</v>
      </c>
      <c r="E137" s="1">
        <v>63.188353794067382</v>
      </c>
      <c r="F137" s="1">
        <v>63.188353924260909</v>
      </c>
      <c r="G137" s="1">
        <v>63.188354054454443</v>
      </c>
      <c r="H137" s="1">
        <v>63.188354184647963</v>
      </c>
      <c r="I137" s="1" t="s">
        <v>160</v>
      </c>
    </row>
    <row r="138" spans="1:9" x14ac:dyDescent="0.35">
      <c r="A138" s="1" t="s">
        <v>360</v>
      </c>
      <c r="B138" s="1" t="s">
        <v>357</v>
      </c>
      <c r="C138" s="1" t="s">
        <v>159</v>
      </c>
      <c r="D138" s="1" t="s">
        <v>129</v>
      </c>
      <c r="E138" s="1">
        <v>0</v>
      </c>
      <c r="F138" s="1">
        <v>90.521290434228405</v>
      </c>
      <c r="G138" s="1">
        <v>117.74167152401169</v>
      </c>
      <c r="H138" s="1">
        <v>176.89746204322549</v>
      </c>
      <c r="I138" s="1" t="s">
        <v>160</v>
      </c>
    </row>
    <row r="139" spans="1:9" x14ac:dyDescent="0.35">
      <c r="A139" s="1" t="s">
        <v>360</v>
      </c>
      <c r="B139" s="1" t="s">
        <v>357</v>
      </c>
      <c r="C139" s="1" t="s">
        <v>159</v>
      </c>
      <c r="D139" s="1" t="s">
        <v>130</v>
      </c>
      <c r="E139" s="1">
        <v>1.589644120605469</v>
      </c>
      <c r="F139" s="1">
        <v>1.9247988616361571</v>
      </c>
      <c r="G139" s="1">
        <v>2.2092853571052249</v>
      </c>
      <c r="H139" s="1">
        <v>2.5005615245225141</v>
      </c>
      <c r="I139" s="1" t="s">
        <v>160</v>
      </c>
    </row>
    <row r="140" spans="1:9" x14ac:dyDescent="0.35">
      <c r="A140" s="1" t="s">
        <v>360</v>
      </c>
      <c r="B140" s="1" t="s">
        <v>357</v>
      </c>
      <c r="C140" s="1" t="s">
        <v>159</v>
      </c>
      <c r="D140" s="1" t="s">
        <v>131</v>
      </c>
      <c r="E140" s="1">
        <v>1.2584682621459959</v>
      </c>
      <c r="F140" s="1">
        <v>1.258468262406838</v>
      </c>
      <c r="G140" s="1">
        <v>1.25846826266768</v>
      </c>
      <c r="H140" s="1">
        <v>1.258468262928522</v>
      </c>
      <c r="I140" s="1" t="s">
        <v>160</v>
      </c>
    </row>
    <row r="141" spans="1:9" x14ac:dyDescent="0.35">
      <c r="A141" s="1" t="s">
        <v>360</v>
      </c>
      <c r="B141" s="1" t="s">
        <v>357</v>
      </c>
      <c r="C141" s="1" t="s">
        <v>159</v>
      </c>
      <c r="D141" s="1" t="s">
        <v>132</v>
      </c>
      <c r="E141" s="1">
        <v>0.1987055150756836</v>
      </c>
      <c r="F141" s="1">
        <v>1.00573035492651</v>
      </c>
      <c r="G141" s="1">
        <v>2.3916884378290919</v>
      </c>
      <c r="H141" s="1">
        <v>4.4721440149408966</v>
      </c>
      <c r="I141" s="1" t="s">
        <v>160</v>
      </c>
    </row>
    <row r="142" spans="1:9" x14ac:dyDescent="0.35">
      <c r="A142" s="1" t="s">
        <v>360</v>
      </c>
      <c r="B142" s="1" t="s">
        <v>357</v>
      </c>
      <c r="C142" s="1" t="s">
        <v>159</v>
      </c>
      <c r="D142" s="1" t="s">
        <v>133</v>
      </c>
      <c r="E142" s="1">
        <v>0</v>
      </c>
      <c r="F142" s="1">
        <v>65.056264120743691</v>
      </c>
      <c r="G142" s="1">
        <v>159.14436937109889</v>
      </c>
      <c r="H142" s="1">
        <v>270.64214103896359</v>
      </c>
      <c r="I142" s="1" t="s">
        <v>160</v>
      </c>
    </row>
    <row r="143" spans="1:9" x14ac:dyDescent="0.35">
      <c r="A143" s="1" t="s">
        <v>360</v>
      </c>
      <c r="B143" s="1" t="s">
        <v>357</v>
      </c>
      <c r="C143" s="1" t="s">
        <v>159</v>
      </c>
      <c r="D143" s="1" t="s">
        <v>134</v>
      </c>
      <c r="E143" s="1">
        <v>0</v>
      </c>
      <c r="F143" s="1">
        <v>47.655972795198068</v>
      </c>
      <c r="G143" s="1">
        <v>214.9201208341598</v>
      </c>
      <c r="H143" s="1">
        <v>336.82278740497162</v>
      </c>
      <c r="I143" s="1" t="s">
        <v>160</v>
      </c>
    </row>
    <row r="144" spans="1:9" x14ac:dyDescent="0.35">
      <c r="A144" s="1" t="s">
        <v>360</v>
      </c>
      <c r="B144" s="1" t="s">
        <v>357</v>
      </c>
      <c r="C144" s="1" t="s">
        <v>159</v>
      </c>
      <c r="D144" s="1" t="s">
        <v>135</v>
      </c>
      <c r="E144" s="1">
        <v>1.159005292724079</v>
      </c>
      <c r="F144" s="1">
        <v>1.159005503638189</v>
      </c>
      <c r="G144" s="1">
        <v>1.15900571455234</v>
      </c>
      <c r="H144" s="1">
        <v>1.1590059254661731</v>
      </c>
      <c r="I144" s="1" t="s">
        <v>160</v>
      </c>
    </row>
    <row r="145" spans="1:9" x14ac:dyDescent="0.35">
      <c r="A145" s="1" t="s">
        <v>360</v>
      </c>
      <c r="B145" s="1" t="s">
        <v>357</v>
      </c>
      <c r="C145" s="1" t="s">
        <v>159</v>
      </c>
      <c r="D145" s="1" t="s">
        <v>136</v>
      </c>
      <c r="E145" s="1">
        <v>0.36551059473007302</v>
      </c>
      <c r="F145" s="1">
        <v>0.36551080564563582</v>
      </c>
      <c r="G145" s="1">
        <v>0.36551101656124391</v>
      </c>
      <c r="H145" s="1">
        <v>0.36551122747580328</v>
      </c>
      <c r="I145" s="1" t="s">
        <v>160</v>
      </c>
    </row>
    <row r="146" spans="1:9" x14ac:dyDescent="0.35">
      <c r="A146" s="1" t="s">
        <v>360</v>
      </c>
      <c r="B146" s="1" t="s">
        <v>357</v>
      </c>
      <c r="C146" s="1" t="s">
        <v>159</v>
      </c>
      <c r="D146" s="1" t="s">
        <v>137</v>
      </c>
      <c r="E146" s="1">
        <v>10.82661809527681</v>
      </c>
      <c r="F146" s="1">
        <v>41.708643828562622</v>
      </c>
      <c r="G146" s="1">
        <v>29.06564236266723</v>
      </c>
      <c r="H146" s="1">
        <v>55.401877512624083</v>
      </c>
      <c r="I146" s="1" t="s">
        <v>160</v>
      </c>
    </row>
    <row r="147" spans="1:9" x14ac:dyDescent="0.35">
      <c r="A147" s="1" t="s">
        <v>360</v>
      </c>
      <c r="B147" s="1" t="s">
        <v>357</v>
      </c>
      <c r="C147" s="1" t="s">
        <v>159</v>
      </c>
      <c r="D147" s="1" t="s">
        <v>138</v>
      </c>
      <c r="E147" s="1">
        <v>108.26618095276859</v>
      </c>
      <c r="F147" s="1">
        <v>194.1291176222133</v>
      </c>
      <c r="G147" s="1">
        <v>234.81837669857271</v>
      </c>
      <c r="H147" s="1">
        <v>436.23623754772012</v>
      </c>
      <c r="I147" s="1" t="s">
        <v>160</v>
      </c>
    </row>
    <row r="148" spans="1:9" x14ac:dyDescent="0.35">
      <c r="A148" s="1" t="s">
        <v>360</v>
      </c>
      <c r="B148" s="1" t="s">
        <v>357</v>
      </c>
      <c r="C148" s="1" t="s">
        <v>159</v>
      </c>
      <c r="D148" s="1" t="s">
        <v>139</v>
      </c>
      <c r="E148" s="1">
        <v>33.904409298366957</v>
      </c>
      <c r="F148" s="1">
        <v>36.721348191926523</v>
      </c>
      <c r="G148" s="1">
        <v>42.850088588399437</v>
      </c>
      <c r="H148" s="1">
        <v>72.480028378905644</v>
      </c>
      <c r="I148" s="1" t="s">
        <v>160</v>
      </c>
    </row>
    <row r="149" spans="1:9" x14ac:dyDescent="0.35">
      <c r="A149" s="1" t="s">
        <v>360</v>
      </c>
      <c r="B149" s="1" t="s">
        <v>357</v>
      </c>
      <c r="C149" s="1" t="s">
        <v>159</v>
      </c>
      <c r="D149" s="1" t="s">
        <v>140</v>
      </c>
      <c r="E149" s="1">
        <v>26.496723233177431</v>
      </c>
      <c r="F149" s="1">
        <v>40.902989482494107</v>
      </c>
      <c r="G149" s="1">
        <v>86.779543261566289</v>
      </c>
      <c r="H149" s="1">
        <v>226.84560207381051</v>
      </c>
      <c r="I149" s="1" t="s">
        <v>160</v>
      </c>
    </row>
    <row r="150" spans="1:9" x14ac:dyDescent="0.35">
      <c r="A150" s="1" t="s">
        <v>360</v>
      </c>
      <c r="B150" s="1" t="s">
        <v>357</v>
      </c>
      <c r="C150" s="1" t="s">
        <v>159</v>
      </c>
      <c r="D150" s="1" t="s">
        <v>141</v>
      </c>
      <c r="E150" s="1">
        <v>0.26961564228136398</v>
      </c>
      <c r="F150" s="1">
        <v>11.404845054343779</v>
      </c>
      <c r="G150" s="1">
        <v>31.146393414916041</v>
      </c>
      <c r="H150" s="1">
        <v>61.537548938371863</v>
      </c>
      <c r="I150" s="1" t="s">
        <v>160</v>
      </c>
    </row>
    <row r="151" spans="1:9" x14ac:dyDescent="0.35">
      <c r="A151" s="1" t="s">
        <v>360</v>
      </c>
      <c r="B151" s="1" t="s">
        <v>357</v>
      </c>
      <c r="C151" s="1" t="s">
        <v>159</v>
      </c>
      <c r="D151" s="1" t="s">
        <v>142</v>
      </c>
      <c r="E151" s="1">
        <v>1.012828969024824</v>
      </c>
      <c r="F151" s="1">
        <v>44.75857220889619</v>
      </c>
      <c r="G151" s="1">
        <v>206.60967265799701</v>
      </c>
      <c r="H151" s="1">
        <v>391.25748548573063</v>
      </c>
      <c r="I151" s="1" t="s">
        <v>160</v>
      </c>
    </row>
    <row r="152" spans="1:9" x14ac:dyDescent="0.35">
      <c r="A152" s="1" t="s">
        <v>360</v>
      </c>
      <c r="B152" s="1" t="s">
        <v>357</v>
      </c>
      <c r="C152" s="1" t="s">
        <v>159</v>
      </c>
      <c r="D152" s="1" t="s">
        <v>143</v>
      </c>
      <c r="E152" s="1">
        <v>2.9140261542910322</v>
      </c>
      <c r="F152" s="1">
        <v>6.1344468781415618</v>
      </c>
      <c r="G152" s="1">
        <v>14.94635677459342</v>
      </c>
      <c r="H152" s="1">
        <v>50.329173000913123</v>
      </c>
      <c r="I152" s="1" t="s">
        <v>160</v>
      </c>
    </row>
    <row r="153" spans="1:9" x14ac:dyDescent="0.35">
      <c r="A153" s="1" t="s">
        <v>360</v>
      </c>
      <c r="B153" s="1" t="s">
        <v>357</v>
      </c>
      <c r="C153" s="1" t="s">
        <v>159</v>
      </c>
      <c r="D153" s="1" t="s">
        <v>144</v>
      </c>
      <c r="E153" s="1">
        <v>0.93343450784028059</v>
      </c>
      <c r="F153" s="1">
        <v>15.000091178440471</v>
      </c>
      <c r="G153" s="1">
        <v>69.144406152689754</v>
      </c>
      <c r="H153" s="1">
        <v>204.83442525615931</v>
      </c>
      <c r="I153" s="1" t="s">
        <v>160</v>
      </c>
    </row>
    <row r="154" spans="1:9" x14ac:dyDescent="0.35">
      <c r="A154" s="1" t="s">
        <v>360</v>
      </c>
      <c r="B154" s="1" t="s">
        <v>357</v>
      </c>
      <c r="C154" s="1" t="s">
        <v>159</v>
      </c>
      <c r="D154" s="1" t="s">
        <v>145</v>
      </c>
      <c r="E154" s="1">
        <v>62.666266796588893</v>
      </c>
      <c r="F154" s="1">
        <v>62.666267132336927</v>
      </c>
      <c r="G154" s="1">
        <v>62.666267492672048</v>
      </c>
      <c r="H154" s="1">
        <v>62.666267871471362</v>
      </c>
      <c r="I154" s="1" t="s">
        <v>160</v>
      </c>
    </row>
    <row r="155" spans="1:9" x14ac:dyDescent="0.35">
      <c r="A155" s="1" t="s">
        <v>360</v>
      </c>
      <c r="B155" s="1" t="s">
        <v>357</v>
      </c>
      <c r="C155" s="1" t="s">
        <v>159</v>
      </c>
      <c r="D155" s="1" t="s">
        <v>146</v>
      </c>
      <c r="E155" s="1">
        <v>0</v>
      </c>
      <c r="F155" s="1">
        <v>6.2696142196265597E-6</v>
      </c>
      <c r="G155" s="1">
        <v>1.9056119012420309E-5</v>
      </c>
      <c r="H155" s="1">
        <v>3.2115304913307981E-5</v>
      </c>
      <c r="I155" s="1" t="s">
        <v>160</v>
      </c>
    </row>
    <row r="156" spans="1:9" x14ac:dyDescent="0.35">
      <c r="A156" s="1" t="s">
        <v>360</v>
      </c>
      <c r="B156" s="1" t="s">
        <v>357</v>
      </c>
      <c r="C156" s="1" t="s">
        <v>159</v>
      </c>
      <c r="D156" s="1" t="s">
        <v>147</v>
      </c>
      <c r="E156" s="1">
        <v>0</v>
      </c>
      <c r="F156" s="1">
        <v>4.4256121723697724E-6</v>
      </c>
      <c r="G156" s="1">
        <v>1.345138074733445E-5</v>
      </c>
      <c r="H156" s="1">
        <v>2.2669631699104151E-5</v>
      </c>
      <c r="I156" s="1" t="s">
        <v>160</v>
      </c>
    </row>
    <row r="157" spans="1:9" x14ac:dyDescent="0.35">
      <c r="A157" s="1" t="s">
        <v>360</v>
      </c>
      <c r="B157" s="1" t="s">
        <v>357</v>
      </c>
      <c r="C157" s="1" t="s">
        <v>159</v>
      </c>
      <c r="D157" s="1" t="s">
        <v>148</v>
      </c>
      <c r="E157" s="1">
        <v>520.20110107421874</v>
      </c>
      <c r="F157" s="1">
        <v>567.64695522894351</v>
      </c>
      <c r="G157" s="1">
        <v>621.25602433898484</v>
      </c>
      <c r="H157" s="1">
        <v>700.32025101449142</v>
      </c>
      <c r="I157" s="1" t="s">
        <v>160</v>
      </c>
    </row>
    <row r="158" spans="1:9" x14ac:dyDescent="0.35">
      <c r="A158" s="1" t="s">
        <v>360</v>
      </c>
      <c r="B158" s="1" t="s">
        <v>357</v>
      </c>
      <c r="C158" s="1" t="s">
        <v>159</v>
      </c>
      <c r="D158" s="1" t="s">
        <v>149</v>
      </c>
      <c r="E158" s="1">
        <v>11.11772197099206</v>
      </c>
      <c r="F158" s="1">
        <v>43.614395077995432</v>
      </c>
      <c r="G158" s="1">
        <v>236.7628764304977</v>
      </c>
      <c r="H158" s="1">
        <v>368.46824155221088</v>
      </c>
      <c r="I158" s="1" t="s">
        <v>160</v>
      </c>
    </row>
    <row r="159" spans="1:9" x14ac:dyDescent="0.35">
      <c r="A159" s="1" t="s">
        <v>360</v>
      </c>
      <c r="B159" s="1" t="s">
        <v>357</v>
      </c>
      <c r="C159" s="1" t="s">
        <v>159</v>
      </c>
      <c r="D159" s="1" t="s">
        <v>150</v>
      </c>
      <c r="E159" s="1">
        <v>0</v>
      </c>
      <c r="F159" s="1">
        <v>10.76592793772293</v>
      </c>
      <c r="G159" s="1">
        <v>21.56157449044548</v>
      </c>
      <c r="H159" s="1">
        <v>29.96917384882364</v>
      </c>
      <c r="I159" s="1" t="s">
        <v>160</v>
      </c>
    </row>
    <row r="160" spans="1:9" x14ac:dyDescent="0.35">
      <c r="A160" s="1" t="s">
        <v>360</v>
      </c>
      <c r="B160" s="1" t="s">
        <v>357</v>
      </c>
      <c r="C160" s="1" t="s">
        <v>159</v>
      </c>
      <c r="D160" s="1" t="s">
        <v>151</v>
      </c>
      <c r="E160" s="1">
        <v>726.89382563216645</v>
      </c>
      <c r="F160" s="1">
        <v>820.31420031955781</v>
      </c>
      <c r="G160" s="1">
        <v>840.51467919173786</v>
      </c>
      <c r="H160" s="1">
        <v>689.25256183683246</v>
      </c>
      <c r="I160" s="1" t="s">
        <v>160</v>
      </c>
    </row>
    <row r="161" spans="1:9" x14ac:dyDescent="0.35">
      <c r="A161" s="1" t="s">
        <v>360</v>
      </c>
      <c r="B161" s="1" t="s">
        <v>357</v>
      </c>
      <c r="C161" s="1" t="s">
        <v>159</v>
      </c>
      <c r="D161" s="1" t="s">
        <v>152</v>
      </c>
      <c r="E161" s="1">
        <v>416.31286284724342</v>
      </c>
      <c r="F161" s="1">
        <v>833.66809759830664</v>
      </c>
      <c r="G161" s="1">
        <v>1039.6979855225011</v>
      </c>
      <c r="H161" s="1">
        <v>1241.438814001014</v>
      </c>
      <c r="I161" s="1" t="s">
        <v>160</v>
      </c>
    </row>
    <row r="162" spans="1:9" x14ac:dyDescent="0.35">
      <c r="A162" s="1" t="s">
        <v>360</v>
      </c>
      <c r="B162" s="1" t="s">
        <v>357</v>
      </c>
      <c r="C162" s="1" t="s">
        <v>159</v>
      </c>
      <c r="D162" s="1" t="s">
        <v>153</v>
      </c>
      <c r="E162" s="1">
        <v>54.696905925008068</v>
      </c>
      <c r="F162" s="1">
        <v>44.110390706523219</v>
      </c>
      <c r="G162" s="1">
        <v>25.737943935785719</v>
      </c>
      <c r="H162" s="1">
        <v>4.0085736419506599</v>
      </c>
      <c r="I162" s="1" t="s">
        <v>160</v>
      </c>
    </row>
    <row r="163" spans="1:9" x14ac:dyDescent="0.35">
      <c r="A163" s="1" t="s">
        <v>360</v>
      </c>
      <c r="B163" s="1" t="s">
        <v>357</v>
      </c>
      <c r="C163" s="1" t="s">
        <v>159</v>
      </c>
      <c r="D163" s="1" t="s">
        <v>154</v>
      </c>
      <c r="E163" s="1">
        <v>0</v>
      </c>
      <c r="F163" s="1">
        <v>0</v>
      </c>
      <c r="G163" s="1">
        <v>0</v>
      </c>
      <c r="H163" s="1">
        <v>0</v>
      </c>
      <c r="I163" s="1" t="s">
        <v>160</v>
      </c>
    </row>
    <row r="164" spans="1:9" x14ac:dyDescent="0.35">
      <c r="A164" s="1" t="s">
        <v>360</v>
      </c>
      <c r="B164" s="1" t="s">
        <v>357</v>
      </c>
      <c r="C164" s="1" t="s">
        <v>155</v>
      </c>
      <c r="D164" s="1" t="s">
        <v>128</v>
      </c>
      <c r="E164" s="1">
        <v>2.9192240456542971</v>
      </c>
      <c r="F164" s="1">
        <v>2.9192241758479121</v>
      </c>
      <c r="G164" s="1">
        <v>2.9192243060415288</v>
      </c>
      <c r="H164" s="1">
        <v>2.9192244362350999</v>
      </c>
      <c r="I164" s="1" t="s">
        <v>160</v>
      </c>
    </row>
    <row r="165" spans="1:9" x14ac:dyDescent="0.35">
      <c r="A165" s="1" t="s">
        <v>360</v>
      </c>
      <c r="B165" s="1" t="s">
        <v>357</v>
      </c>
      <c r="C165" s="1" t="s">
        <v>155</v>
      </c>
      <c r="D165" s="1" t="s">
        <v>129</v>
      </c>
      <c r="E165" s="1">
        <v>0</v>
      </c>
      <c r="F165" s="1">
        <v>22.410535368354989</v>
      </c>
      <c r="G165" s="1">
        <v>39.59148791820931</v>
      </c>
      <c r="H165" s="1">
        <v>65.851008927579642</v>
      </c>
      <c r="I165" s="1" t="s">
        <v>160</v>
      </c>
    </row>
    <row r="166" spans="1:9" x14ac:dyDescent="0.35">
      <c r="A166" s="1" t="s">
        <v>360</v>
      </c>
      <c r="B166" s="1" t="s">
        <v>357</v>
      </c>
      <c r="C166" s="1" t="s">
        <v>155</v>
      </c>
      <c r="D166" s="1" t="s">
        <v>130</v>
      </c>
      <c r="E166" s="1">
        <v>7.3439598632812519E-2</v>
      </c>
      <c r="F166" s="1">
        <v>0.55998877319876927</v>
      </c>
      <c r="G166" s="1">
        <v>0.94837114013237767</v>
      </c>
      <c r="H166" s="1">
        <v>1.2732538905477631</v>
      </c>
      <c r="I166" s="1" t="s">
        <v>160</v>
      </c>
    </row>
    <row r="167" spans="1:9" x14ac:dyDescent="0.35">
      <c r="A167" s="1" t="s">
        <v>360</v>
      </c>
      <c r="B167" s="1" t="s">
        <v>357</v>
      </c>
      <c r="C167" s="1" t="s">
        <v>155</v>
      </c>
      <c r="D167" s="1" t="s">
        <v>131</v>
      </c>
      <c r="E167" s="1">
        <v>5.8139682250976571E-2</v>
      </c>
      <c r="F167" s="1">
        <v>5.8139682511818488E-2</v>
      </c>
      <c r="G167" s="1">
        <v>5.8139682772660371E-2</v>
      </c>
      <c r="H167" s="1">
        <v>5.8139683033502317E-2</v>
      </c>
      <c r="I167" s="1" t="s">
        <v>160</v>
      </c>
    </row>
    <row r="168" spans="1:9" x14ac:dyDescent="0.35">
      <c r="A168" s="1" t="s">
        <v>360</v>
      </c>
      <c r="B168" s="1" t="s">
        <v>357</v>
      </c>
      <c r="C168" s="1" t="s">
        <v>155</v>
      </c>
      <c r="D168" s="1" t="s">
        <v>132</v>
      </c>
      <c r="E168" s="1">
        <v>9.1799498291015632E-3</v>
      </c>
      <c r="F168" s="1">
        <v>0.80972419479866398</v>
      </c>
      <c r="G168" s="1">
        <v>2.200610105589607</v>
      </c>
      <c r="H168" s="1">
        <v>4.2121775297408437</v>
      </c>
      <c r="I168" s="1" t="s">
        <v>160</v>
      </c>
    </row>
    <row r="169" spans="1:9" x14ac:dyDescent="0.35">
      <c r="A169" s="1" t="s">
        <v>360</v>
      </c>
      <c r="B169" s="1" t="s">
        <v>357</v>
      </c>
      <c r="C169" s="1" t="s">
        <v>155</v>
      </c>
      <c r="D169" s="1" t="s">
        <v>133</v>
      </c>
      <c r="E169" s="1">
        <v>0</v>
      </c>
      <c r="F169" s="1">
        <v>10.85987047203731</v>
      </c>
      <c r="G169" s="1">
        <v>26.962534684487299</v>
      </c>
      <c r="H169" s="1">
        <v>45.023112991210283</v>
      </c>
      <c r="I169" s="1" t="s">
        <v>160</v>
      </c>
    </row>
    <row r="170" spans="1:9" x14ac:dyDescent="0.35">
      <c r="A170" s="1" t="s">
        <v>360</v>
      </c>
      <c r="B170" s="1" t="s">
        <v>357</v>
      </c>
      <c r="C170" s="1" t="s">
        <v>155</v>
      </c>
      <c r="D170" s="1" t="s">
        <v>134</v>
      </c>
      <c r="E170" s="1">
        <v>0</v>
      </c>
      <c r="F170" s="1">
        <v>10.256172130734329</v>
      </c>
      <c r="G170" s="1">
        <v>27.7906403574314</v>
      </c>
      <c r="H170" s="1">
        <v>46.168161467621118</v>
      </c>
      <c r="I170" s="1" t="s">
        <v>160</v>
      </c>
    </row>
    <row r="171" spans="1:9" x14ac:dyDescent="0.35">
      <c r="A171" s="1" t="s">
        <v>360</v>
      </c>
      <c r="B171" s="1" t="s">
        <v>357</v>
      </c>
      <c r="C171" s="1" t="s">
        <v>155</v>
      </c>
      <c r="D171" s="1" t="s">
        <v>135</v>
      </c>
      <c r="E171" s="1">
        <v>6.8751746810786107E-2</v>
      </c>
      <c r="F171" s="1">
        <v>6.875195773546762E-2</v>
      </c>
      <c r="G171" s="1">
        <v>6.8752168660200091E-2</v>
      </c>
      <c r="H171" s="1">
        <v>6.8752379579315792E-2</v>
      </c>
      <c r="I171" s="1" t="s">
        <v>160</v>
      </c>
    </row>
    <row r="172" spans="1:9" x14ac:dyDescent="0.35">
      <c r="A172" s="1" t="s">
        <v>360</v>
      </c>
      <c r="B172" s="1" t="s">
        <v>357</v>
      </c>
      <c r="C172" s="1" t="s">
        <v>155</v>
      </c>
      <c r="D172" s="1" t="s">
        <v>136</v>
      </c>
      <c r="E172" s="1">
        <v>2.1681947462447289E-2</v>
      </c>
      <c r="F172" s="1">
        <v>2.168215841162744E-2</v>
      </c>
      <c r="G172" s="1">
        <v>2.168236936086208E-2</v>
      </c>
      <c r="H172" s="1">
        <v>2.1682580292216699E-2</v>
      </c>
      <c r="I172" s="1" t="s">
        <v>160</v>
      </c>
    </row>
    <row r="173" spans="1:9" x14ac:dyDescent="0.35">
      <c r="A173" s="1" t="s">
        <v>360</v>
      </c>
      <c r="B173" s="1" t="s">
        <v>357</v>
      </c>
      <c r="C173" s="1" t="s">
        <v>155</v>
      </c>
      <c r="D173" s="1" t="s">
        <v>137</v>
      </c>
      <c r="E173" s="1">
        <v>1.038255474175344</v>
      </c>
      <c r="F173" s="1">
        <v>11.01182559856516</v>
      </c>
      <c r="G173" s="1">
        <v>33.589660542180987</v>
      </c>
      <c r="H173" s="1">
        <v>12.26530401046915</v>
      </c>
      <c r="I173" s="1" t="s">
        <v>160</v>
      </c>
    </row>
    <row r="174" spans="1:9" x14ac:dyDescent="0.35">
      <c r="A174" s="1" t="s">
        <v>360</v>
      </c>
      <c r="B174" s="1" t="s">
        <v>357</v>
      </c>
      <c r="C174" s="1" t="s">
        <v>155</v>
      </c>
      <c r="D174" s="1" t="s">
        <v>138</v>
      </c>
      <c r="E174" s="1">
        <v>10.38255474175349</v>
      </c>
      <c r="F174" s="1">
        <v>19.938085937870369</v>
      </c>
      <c r="G174" s="1">
        <v>35.293764353252307</v>
      </c>
      <c r="H174" s="1">
        <v>54.316708788706762</v>
      </c>
      <c r="I174" s="1" t="s">
        <v>160</v>
      </c>
    </row>
    <row r="175" spans="1:9" x14ac:dyDescent="0.35">
      <c r="A175" s="1" t="s">
        <v>360</v>
      </c>
      <c r="B175" s="1" t="s">
        <v>357</v>
      </c>
      <c r="C175" s="1" t="s">
        <v>155</v>
      </c>
      <c r="D175" s="1" t="s">
        <v>139</v>
      </c>
      <c r="E175" s="1">
        <v>3.251378984917535</v>
      </c>
      <c r="F175" s="1">
        <v>5.7985574622178806</v>
      </c>
      <c r="G175" s="1">
        <v>11.59911408253444</v>
      </c>
      <c r="H175" s="1">
        <v>25.60606529350947</v>
      </c>
      <c r="I175" s="1" t="s">
        <v>160</v>
      </c>
    </row>
    <row r="176" spans="1:9" x14ac:dyDescent="0.35">
      <c r="A176" s="1" t="s">
        <v>360</v>
      </c>
      <c r="B176" s="1" t="s">
        <v>357</v>
      </c>
      <c r="C176" s="1" t="s">
        <v>155</v>
      </c>
      <c r="D176" s="1" t="s">
        <v>140</v>
      </c>
      <c r="E176" s="1">
        <v>2.5409936604817598</v>
      </c>
      <c r="F176" s="1">
        <v>9.4063700938379355</v>
      </c>
      <c r="G176" s="1">
        <v>23.66212626276744</v>
      </c>
      <c r="H176" s="1">
        <v>43.001808856482072</v>
      </c>
      <c r="I176" s="1" t="s">
        <v>160</v>
      </c>
    </row>
    <row r="177" spans="1:9" x14ac:dyDescent="0.35">
      <c r="A177" s="1" t="s">
        <v>360</v>
      </c>
      <c r="B177" s="1" t="s">
        <v>357</v>
      </c>
      <c r="C177" s="1" t="s">
        <v>155</v>
      </c>
      <c r="D177" s="1" t="s">
        <v>141</v>
      </c>
      <c r="E177" s="1">
        <v>1.9329676931705019E-2</v>
      </c>
      <c r="F177" s="1">
        <v>6.8596690778274114</v>
      </c>
      <c r="G177" s="1">
        <v>18.298153887128102</v>
      </c>
      <c r="H177" s="1">
        <v>34.184009855219678</v>
      </c>
      <c r="I177" s="1" t="s">
        <v>160</v>
      </c>
    </row>
    <row r="178" spans="1:9" x14ac:dyDescent="0.35">
      <c r="A178" s="1" t="s">
        <v>360</v>
      </c>
      <c r="B178" s="1" t="s">
        <v>357</v>
      </c>
      <c r="C178" s="1" t="s">
        <v>155</v>
      </c>
      <c r="D178" s="1" t="s">
        <v>142</v>
      </c>
      <c r="E178" s="1">
        <v>7.2613208167985249E-2</v>
      </c>
      <c r="F178" s="1">
        <v>10.7981138376876</v>
      </c>
      <c r="G178" s="1">
        <v>29.474251421696611</v>
      </c>
      <c r="H178" s="1">
        <v>50.163101277040163</v>
      </c>
      <c r="I178" s="1" t="s">
        <v>160</v>
      </c>
    </row>
    <row r="179" spans="1:9" x14ac:dyDescent="0.35">
      <c r="A179" s="1" t="s">
        <v>360</v>
      </c>
      <c r="B179" s="1" t="s">
        <v>357</v>
      </c>
      <c r="C179" s="1" t="s">
        <v>155</v>
      </c>
      <c r="D179" s="1" t="s">
        <v>143</v>
      </c>
      <c r="E179" s="1">
        <v>0.20891660311831181</v>
      </c>
      <c r="F179" s="1">
        <v>2.9187835830212649</v>
      </c>
      <c r="G179" s="1">
        <v>9.6431322363602341</v>
      </c>
      <c r="H179" s="1">
        <v>24.56671462290047</v>
      </c>
      <c r="I179" s="1" t="s">
        <v>160</v>
      </c>
    </row>
    <row r="180" spans="1:9" x14ac:dyDescent="0.35">
      <c r="A180" s="1" t="s">
        <v>360</v>
      </c>
      <c r="B180" s="1" t="s">
        <v>357</v>
      </c>
      <c r="C180" s="1" t="s">
        <v>155</v>
      </c>
      <c r="D180" s="1" t="s">
        <v>144</v>
      </c>
      <c r="E180" s="1">
        <v>6.6921144933529117E-2</v>
      </c>
      <c r="F180" s="1">
        <v>7.1912075296138021</v>
      </c>
      <c r="G180" s="1">
        <v>22.725460226658889</v>
      </c>
      <c r="H180" s="1">
        <v>43.033011053823657</v>
      </c>
      <c r="I180" s="1" t="s">
        <v>160</v>
      </c>
    </row>
    <row r="181" spans="1:9" x14ac:dyDescent="0.35">
      <c r="A181" s="1" t="s">
        <v>360</v>
      </c>
      <c r="B181" s="1" t="s">
        <v>357</v>
      </c>
      <c r="C181" s="1" t="s">
        <v>155</v>
      </c>
      <c r="D181" s="1" t="s">
        <v>145</v>
      </c>
      <c r="E181" s="1">
        <v>4.4082309036254888</v>
      </c>
      <c r="F181" s="1">
        <v>4.4082358241554349</v>
      </c>
      <c r="G181" s="1">
        <v>4.6162736124661556</v>
      </c>
      <c r="H181" s="1">
        <v>3.2909147922513018</v>
      </c>
      <c r="I181" s="1" t="s">
        <v>160</v>
      </c>
    </row>
    <row r="182" spans="1:9" x14ac:dyDescent="0.35">
      <c r="A182" s="1" t="s">
        <v>360</v>
      </c>
      <c r="B182" s="1" t="s">
        <v>357</v>
      </c>
      <c r="C182" s="1" t="s">
        <v>155</v>
      </c>
      <c r="D182" s="1" t="s">
        <v>146</v>
      </c>
      <c r="E182" s="1">
        <v>0</v>
      </c>
      <c r="F182" s="1">
        <v>6.2695708983158926E-6</v>
      </c>
      <c r="G182" s="1">
        <v>1.905595691435898E-5</v>
      </c>
      <c r="H182" s="1">
        <v>3.2115034974019157E-5</v>
      </c>
      <c r="I182" s="1" t="s">
        <v>160</v>
      </c>
    </row>
    <row r="183" spans="1:9" x14ac:dyDescent="0.35">
      <c r="A183" s="1" t="s">
        <v>360</v>
      </c>
      <c r="B183" s="1" t="s">
        <v>357</v>
      </c>
      <c r="C183" s="1" t="s">
        <v>155</v>
      </c>
      <c r="D183" s="1" t="s">
        <v>147</v>
      </c>
      <c r="E183" s="1">
        <v>0</v>
      </c>
      <c r="F183" s="1">
        <v>4.4255905858669989E-6</v>
      </c>
      <c r="G183" s="1">
        <v>1.3451299977742279E-5</v>
      </c>
      <c r="H183" s="1">
        <v>2.2669497194609871E-5</v>
      </c>
      <c r="I183" s="1" t="s">
        <v>160</v>
      </c>
    </row>
    <row r="184" spans="1:9" x14ac:dyDescent="0.35">
      <c r="A184" s="1" t="s">
        <v>360</v>
      </c>
      <c r="B184" s="1" t="s">
        <v>357</v>
      </c>
      <c r="C184" s="1" t="s">
        <v>155</v>
      </c>
      <c r="D184" s="1" t="s">
        <v>148</v>
      </c>
      <c r="E184" s="1">
        <v>203.2423310546875</v>
      </c>
      <c r="F184" s="1">
        <v>208.52799686416861</v>
      </c>
      <c r="G184" s="1">
        <v>215.41351750684109</v>
      </c>
      <c r="H184" s="1">
        <v>225.7600249613985</v>
      </c>
      <c r="I184" s="1" t="s">
        <v>160</v>
      </c>
    </row>
    <row r="185" spans="1:9" x14ac:dyDescent="0.35">
      <c r="A185" s="1" t="s">
        <v>360</v>
      </c>
      <c r="B185" s="1" t="s">
        <v>357</v>
      </c>
      <c r="C185" s="1" t="s">
        <v>155</v>
      </c>
      <c r="D185" s="1" t="s">
        <v>149</v>
      </c>
      <c r="E185" s="1">
        <v>8.2565277709984208</v>
      </c>
      <c r="F185" s="1">
        <v>13.65647072057476</v>
      </c>
      <c r="G185" s="1">
        <v>22.944936762617271</v>
      </c>
      <c r="H185" s="1">
        <v>34.159026645136208</v>
      </c>
      <c r="I185" s="1" t="s">
        <v>160</v>
      </c>
    </row>
    <row r="186" spans="1:9" x14ac:dyDescent="0.35">
      <c r="A186" s="1" t="s">
        <v>360</v>
      </c>
      <c r="B186" s="1" t="s">
        <v>357</v>
      </c>
      <c r="C186" s="1" t="s">
        <v>155</v>
      </c>
      <c r="D186" s="1" t="s">
        <v>150</v>
      </c>
      <c r="E186" s="1">
        <v>0</v>
      </c>
      <c r="F186" s="1">
        <v>4.3373267727742766</v>
      </c>
      <c r="G186" s="1">
        <v>9.7342282230236883</v>
      </c>
      <c r="H186" s="1">
        <v>14.659801531572439</v>
      </c>
      <c r="I186" s="1" t="s">
        <v>160</v>
      </c>
    </row>
    <row r="187" spans="1:9" x14ac:dyDescent="0.35">
      <c r="A187" s="1" t="s">
        <v>360</v>
      </c>
      <c r="B187" s="1" t="s">
        <v>357</v>
      </c>
      <c r="C187" s="1" t="s">
        <v>155</v>
      </c>
      <c r="D187" s="1" t="s">
        <v>151</v>
      </c>
      <c r="E187" s="1">
        <v>36.054979737367233</v>
      </c>
      <c r="F187" s="1">
        <v>32.878553853597239</v>
      </c>
      <c r="G187" s="1">
        <v>26.791472035016611</v>
      </c>
      <c r="H187" s="1">
        <v>17.239655582706849</v>
      </c>
      <c r="I187" s="1" t="s">
        <v>160</v>
      </c>
    </row>
    <row r="188" spans="1:9" x14ac:dyDescent="0.35">
      <c r="A188" s="1" t="s">
        <v>360</v>
      </c>
      <c r="B188" s="1" t="s">
        <v>357</v>
      </c>
      <c r="C188" s="1" t="s">
        <v>155</v>
      </c>
      <c r="D188" s="1" t="s">
        <v>152</v>
      </c>
      <c r="E188" s="1">
        <v>71.428199218852967</v>
      </c>
      <c r="F188" s="1">
        <v>126.53312030039601</v>
      </c>
      <c r="G188" s="1">
        <v>160.3766763306694</v>
      </c>
      <c r="H188" s="1">
        <v>194.87719604499679</v>
      </c>
      <c r="I188" s="1" t="s">
        <v>160</v>
      </c>
    </row>
    <row r="189" spans="1:9" x14ac:dyDescent="0.35">
      <c r="A189" s="1" t="s">
        <v>360</v>
      </c>
      <c r="B189" s="1" t="s">
        <v>357</v>
      </c>
      <c r="C189" s="1" t="s">
        <v>155</v>
      </c>
      <c r="D189" s="1" t="s">
        <v>153</v>
      </c>
      <c r="E189" s="1">
        <v>16.46248913575069</v>
      </c>
      <c r="F189" s="1">
        <v>10.171158813485061</v>
      </c>
      <c r="G189" s="1">
        <v>5.5543208618249036</v>
      </c>
      <c r="H189" s="1">
        <v>0.22958486366890041</v>
      </c>
      <c r="I189" s="1" t="s">
        <v>160</v>
      </c>
    </row>
    <row r="190" spans="1:9" x14ac:dyDescent="0.35">
      <c r="A190" s="1" t="s">
        <v>360</v>
      </c>
      <c r="B190" s="1" t="s">
        <v>357</v>
      </c>
      <c r="C190" s="1" t="s">
        <v>155</v>
      </c>
      <c r="D190" s="1" t="s">
        <v>154</v>
      </c>
      <c r="E190" s="1">
        <v>0</v>
      </c>
      <c r="F190" s="1">
        <v>0</v>
      </c>
      <c r="G190" s="1">
        <v>0</v>
      </c>
      <c r="H190" s="1">
        <v>0</v>
      </c>
      <c r="I190" s="1" t="s">
        <v>160</v>
      </c>
    </row>
    <row r="191" spans="1:9" x14ac:dyDescent="0.35">
      <c r="A191" s="1" t="s">
        <v>360</v>
      </c>
      <c r="B191" s="1" t="s">
        <v>357</v>
      </c>
      <c r="C191" s="1" t="s">
        <v>156</v>
      </c>
      <c r="D191" s="1" t="s">
        <v>128</v>
      </c>
      <c r="E191" s="1">
        <v>6.5951517175598147</v>
      </c>
      <c r="F191" s="1">
        <v>6.595151847753371</v>
      </c>
      <c r="G191" s="1">
        <v>6.5951519779469319</v>
      </c>
      <c r="H191" s="1">
        <v>6.5951521081404749</v>
      </c>
      <c r="I191" s="1" t="s">
        <v>160</v>
      </c>
    </row>
    <row r="192" spans="1:9" x14ac:dyDescent="0.35">
      <c r="A192" s="1" t="s">
        <v>360</v>
      </c>
      <c r="B192" s="1" t="s">
        <v>357</v>
      </c>
      <c r="C192" s="1" t="s">
        <v>156</v>
      </c>
      <c r="D192" s="1" t="s">
        <v>129</v>
      </c>
      <c r="E192" s="1">
        <v>0</v>
      </c>
      <c r="F192" s="1">
        <v>17.103126118552801</v>
      </c>
      <c r="G192" s="1">
        <v>38.654768572436183</v>
      </c>
      <c r="H192" s="1">
        <v>84.310438951126784</v>
      </c>
      <c r="I192" s="1" t="s">
        <v>160</v>
      </c>
    </row>
    <row r="193" spans="1:9" x14ac:dyDescent="0.35">
      <c r="A193" s="1" t="s">
        <v>360</v>
      </c>
      <c r="B193" s="1" t="s">
        <v>357</v>
      </c>
      <c r="C193" s="1" t="s">
        <v>156</v>
      </c>
      <c r="D193" s="1" t="s">
        <v>130</v>
      </c>
      <c r="E193" s="1">
        <v>0.16591576647949219</v>
      </c>
      <c r="F193" s="1">
        <v>0.62891775645341208</v>
      </c>
      <c r="G193" s="1">
        <v>1.0057958185504161</v>
      </c>
      <c r="H193" s="1">
        <v>1.329246290568822</v>
      </c>
      <c r="I193" s="1" t="s">
        <v>160</v>
      </c>
    </row>
    <row r="194" spans="1:9" x14ac:dyDescent="0.35">
      <c r="A194" s="1" t="s">
        <v>360</v>
      </c>
      <c r="B194" s="1" t="s">
        <v>357</v>
      </c>
      <c r="C194" s="1" t="s">
        <v>156</v>
      </c>
      <c r="D194" s="1" t="s">
        <v>131</v>
      </c>
      <c r="E194" s="1">
        <v>0.1313499817962647</v>
      </c>
      <c r="F194" s="1">
        <v>0.1313499820571066</v>
      </c>
      <c r="G194" s="1">
        <v>0.1313499823179485</v>
      </c>
      <c r="H194" s="1">
        <v>0.13134998257879041</v>
      </c>
      <c r="I194" s="1" t="s">
        <v>160</v>
      </c>
    </row>
    <row r="195" spans="1:9" x14ac:dyDescent="0.35">
      <c r="A195" s="1" t="s">
        <v>360</v>
      </c>
      <c r="B195" s="1" t="s">
        <v>357</v>
      </c>
      <c r="C195" s="1" t="s">
        <v>156</v>
      </c>
      <c r="D195" s="1" t="s">
        <v>132</v>
      </c>
      <c r="E195" s="1">
        <v>2.073947080993653E-2</v>
      </c>
      <c r="F195" s="1">
        <v>0.80969519934512024</v>
      </c>
      <c r="G195" s="1">
        <v>2.2148434092399052</v>
      </c>
      <c r="H195" s="1">
        <v>4.2889671445493844</v>
      </c>
      <c r="I195" s="1" t="s">
        <v>160</v>
      </c>
    </row>
    <row r="196" spans="1:9" x14ac:dyDescent="0.35">
      <c r="A196" s="1" t="s">
        <v>360</v>
      </c>
      <c r="B196" s="1" t="s">
        <v>357</v>
      </c>
      <c r="C196" s="1" t="s">
        <v>156</v>
      </c>
      <c r="D196" s="1" t="s">
        <v>133</v>
      </c>
      <c r="E196" s="1">
        <v>0</v>
      </c>
      <c r="F196" s="1">
        <v>9.4009364129483615</v>
      </c>
      <c r="G196" s="1">
        <v>35.112844125642603</v>
      </c>
      <c r="H196" s="1">
        <v>84.91890704689844</v>
      </c>
      <c r="I196" s="1" t="s">
        <v>160</v>
      </c>
    </row>
    <row r="197" spans="1:9" x14ac:dyDescent="0.35">
      <c r="A197" s="1" t="s">
        <v>360</v>
      </c>
      <c r="B197" s="1" t="s">
        <v>357</v>
      </c>
      <c r="C197" s="1" t="s">
        <v>156</v>
      </c>
      <c r="D197" s="1" t="s">
        <v>134</v>
      </c>
      <c r="E197" s="1">
        <v>0</v>
      </c>
      <c r="F197" s="1">
        <v>8.9258010911066812</v>
      </c>
      <c r="G197" s="1">
        <v>37.741062912193982</v>
      </c>
      <c r="H197" s="1">
        <v>89.855767219577288</v>
      </c>
      <c r="I197" s="1" t="s">
        <v>160</v>
      </c>
    </row>
    <row r="198" spans="1:9" x14ac:dyDescent="0.35">
      <c r="A198" s="1" t="s">
        <v>360</v>
      </c>
      <c r="B198" s="1" t="s">
        <v>357</v>
      </c>
      <c r="C198" s="1" t="s">
        <v>156</v>
      </c>
      <c r="D198" s="1" t="s">
        <v>135</v>
      </c>
      <c r="E198" s="1">
        <v>0.4931793789199419</v>
      </c>
      <c r="F198" s="1">
        <v>0.49317958983491073</v>
      </c>
      <c r="G198" s="1">
        <v>0.49317980074994472</v>
      </c>
      <c r="H198" s="1">
        <v>0.49318001166422182</v>
      </c>
      <c r="I198" s="1" t="s">
        <v>160</v>
      </c>
    </row>
    <row r="199" spans="1:9" x14ac:dyDescent="0.35">
      <c r="A199" s="1" t="s">
        <v>360</v>
      </c>
      <c r="B199" s="1" t="s">
        <v>357</v>
      </c>
      <c r="C199" s="1" t="s">
        <v>156</v>
      </c>
      <c r="D199" s="1" t="s">
        <v>136</v>
      </c>
      <c r="E199" s="1">
        <v>0.15553189379658039</v>
      </c>
      <c r="F199" s="1">
        <v>0.15553210471496459</v>
      </c>
      <c r="G199" s="1">
        <v>0.15553231563341749</v>
      </c>
      <c r="H199" s="1">
        <v>0.155532526549403</v>
      </c>
      <c r="I199" s="1" t="s">
        <v>160</v>
      </c>
    </row>
    <row r="200" spans="1:9" x14ac:dyDescent="0.35">
      <c r="A200" s="1" t="s">
        <v>360</v>
      </c>
      <c r="B200" s="1" t="s">
        <v>357</v>
      </c>
      <c r="C200" s="1" t="s">
        <v>156</v>
      </c>
      <c r="D200" s="1" t="s">
        <v>137</v>
      </c>
      <c r="E200" s="1">
        <v>0.40411076856340539</v>
      </c>
      <c r="F200" s="1">
        <v>8.5415468077560934</v>
      </c>
      <c r="G200" s="1">
        <v>32.503080456367051</v>
      </c>
      <c r="H200" s="1">
        <v>29.46260003692759</v>
      </c>
      <c r="I200" s="1" t="s">
        <v>160</v>
      </c>
    </row>
    <row r="201" spans="1:9" x14ac:dyDescent="0.35">
      <c r="A201" s="1" t="s">
        <v>360</v>
      </c>
      <c r="B201" s="1" t="s">
        <v>357</v>
      </c>
      <c r="C201" s="1" t="s">
        <v>156</v>
      </c>
      <c r="D201" s="1" t="s">
        <v>138</v>
      </c>
      <c r="E201" s="1">
        <v>4.0411076856340742</v>
      </c>
      <c r="F201" s="1">
        <v>14.38366237074354</v>
      </c>
      <c r="G201" s="1">
        <v>45.680904983438793</v>
      </c>
      <c r="H201" s="1">
        <v>114.41671512328401</v>
      </c>
      <c r="I201" s="1" t="s">
        <v>160</v>
      </c>
    </row>
    <row r="202" spans="1:9" x14ac:dyDescent="0.35">
      <c r="A202" s="1" t="s">
        <v>360</v>
      </c>
      <c r="B202" s="1" t="s">
        <v>357</v>
      </c>
      <c r="C202" s="1" t="s">
        <v>156</v>
      </c>
      <c r="D202" s="1" t="s">
        <v>139</v>
      </c>
      <c r="E202" s="1">
        <v>1.2655047752380371</v>
      </c>
      <c r="F202" s="1">
        <v>3.8987462131457988</v>
      </c>
      <c r="G202" s="1">
        <v>11.336569773949931</v>
      </c>
      <c r="H202" s="1">
        <v>38.311804356009198</v>
      </c>
      <c r="I202" s="1" t="s">
        <v>160</v>
      </c>
    </row>
    <row r="203" spans="1:9" x14ac:dyDescent="0.35">
      <c r="A203" s="1" t="s">
        <v>360</v>
      </c>
      <c r="B203" s="1" t="s">
        <v>357</v>
      </c>
      <c r="C203" s="1" t="s">
        <v>156</v>
      </c>
      <c r="D203" s="1" t="s">
        <v>140</v>
      </c>
      <c r="E203" s="1">
        <v>0.98900793358938599</v>
      </c>
      <c r="F203" s="1">
        <v>7.932586850140753</v>
      </c>
      <c r="G203" s="1">
        <v>31.0054440231903</v>
      </c>
      <c r="H203" s="1">
        <v>91.743488890899314</v>
      </c>
      <c r="I203" s="1" t="s">
        <v>160</v>
      </c>
    </row>
    <row r="204" spans="1:9" x14ac:dyDescent="0.35">
      <c r="A204" s="1" t="s">
        <v>360</v>
      </c>
      <c r="B204" s="1" t="s">
        <v>357</v>
      </c>
      <c r="C204" s="1" t="s">
        <v>156</v>
      </c>
      <c r="D204" s="1" t="s">
        <v>141</v>
      </c>
      <c r="E204" s="1">
        <v>6.9953885506409574E-2</v>
      </c>
      <c r="F204" s="1">
        <v>6.1327914181472272</v>
      </c>
      <c r="G204" s="1">
        <v>20.426230578182579</v>
      </c>
      <c r="H204" s="1">
        <v>47.87771495388759</v>
      </c>
      <c r="I204" s="1" t="s">
        <v>160</v>
      </c>
    </row>
    <row r="205" spans="1:9" x14ac:dyDescent="0.35">
      <c r="A205" s="1" t="s">
        <v>360</v>
      </c>
      <c r="B205" s="1" t="s">
        <v>357</v>
      </c>
      <c r="C205" s="1" t="s">
        <v>156</v>
      </c>
      <c r="D205" s="1" t="s">
        <v>142</v>
      </c>
      <c r="E205" s="1">
        <v>0.26278639153583971</v>
      </c>
      <c r="F205" s="1">
        <v>9.5365277839590306</v>
      </c>
      <c r="G205" s="1">
        <v>39.725590705399981</v>
      </c>
      <c r="H205" s="1">
        <v>102.19718222894249</v>
      </c>
      <c r="I205" s="1" t="s">
        <v>160</v>
      </c>
    </row>
    <row r="206" spans="1:9" x14ac:dyDescent="0.35">
      <c r="A206" s="1" t="s">
        <v>360</v>
      </c>
      <c r="B206" s="1" t="s">
        <v>357</v>
      </c>
      <c r="C206" s="1" t="s">
        <v>156</v>
      </c>
      <c r="D206" s="1" t="s">
        <v>143</v>
      </c>
      <c r="E206" s="1">
        <v>0.75606685960463615</v>
      </c>
      <c r="F206" s="1">
        <v>3.3238570638370422</v>
      </c>
      <c r="G206" s="1">
        <v>10.776393872502121</v>
      </c>
      <c r="H206" s="1">
        <v>36.801605698366757</v>
      </c>
      <c r="I206" s="1" t="s">
        <v>160</v>
      </c>
    </row>
    <row r="207" spans="1:9" x14ac:dyDescent="0.35">
      <c r="A207" s="1" t="s">
        <v>360</v>
      </c>
      <c r="B207" s="1" t="s">
        <v>357</v>
      </c>
      <c r="C207" s="1" t="s">
        <v>156</v>
      </c>
      <c r="D207" s="1" t="s">
        <v>144</v>
      </c>
      <c r="E207" s="1">
        <v>0.24218687809310441</v>
      </c>
      <c r="F207" s="1">
        <v>6.644730486512282</v>
      </c>
      <c r="G207" s="1">
        <v>28.66837093872681</v>
      </c>
      <c r="H207" s="1">
        <v>83.989410260138669</v>
      </c>
      <c r="I207" s="1" t="s">
        <v>160</v>
      </c>
    </row>
    <row r="208" spans="1:9" x14ac:dyDescent="0.35">
      <c r="A208" s="1" t="s">
        <v>360</v>
      </c>
      <c r="B208" s="1" t="s">
        <v>357</v>
      </c>
      <c r="C208" s="1" t="s">
        <v>156</v>
      </c>
      <c r="D208" s="1" t="s">
        <v>145</v>
      </c>
      <c r="E208" s="1">
        <v>2.9784980030059809</v>
      </c>
      <c r="F208" s="1">
        <v>2.9785009571947119</v>
      </c>
      <c r="G208" s="1">
        <v>2.9785083497261091</v>
      </c>
      <c r="H208" s="1">
        <v>5.2950222293851876</v>
      </c>
      <c r="I208" s="1" t="s">
        <v>160</v>
      </c>
    </row>
    <row r="209" spans="1:9" x14ac:dyDescent="0.35">
      <c r="A209" s="1" t="s">
        <v>360</v>
      </c>
      <c r="B209" s="1" t="s">
        <v>357</v>
      </c>
      <c r="C209" s="1" t="s">
        <v>156</v>
      </c>
      <c r="D209" s="1" t="s">
        <v>146</v>
      </c>
      <c r="E209" s="1">
        <v>0</v>
      </c>
      <c r="F209" s="1">
        <v>6.2695611720156187E-6</v>
      </c>
      <c r="G209" s="1">
        <v>1.9056005979119748E-5</v>
      </c>
      <c r="H209" s="1">
        <v>3.2115174954125758E-5</v>
      </c>
      <c r="I209" s="1" t="s">
        <v>160</v>
      </c>
    </row>
    <row r="210" spans="1:9" x14ac:dyDescent="0.35">
      <c r="A210" s="1" t="s">
        <v>360</v>
      </c>
      <c r="B210" s="1" t="s">
        <v>357</v>
      </c>
      <c r="C210" s="1" t="s">
        <v>156</v>
      </c>
      <c r="D210" s="1" t="s">
        <v>147</v>
      </c>
      <c r="E210" s="1">
        <v>0</v>
      </c>
      <c r="F210" s="1">
        <v>4.4255857403904669E-6</v>
      </c>
      <c r="G210" s="1">
        <v>1.345132442719044E-5</v>
      </c>
      <c r="H210" s="1">
        <v>2.266956694244213E-5</v>
      </c>
      <c r="I210" s="1" t="s">
        <v>160</v>
      </c>
    </row>
    <row r="211" spans="1:9" x14ac:dyDescent="0.35">
      <c r="A211" s="1" t="s">
        <v>360</v>
      </c>
      <c r="B211" s="1" t="s">
        <v>357</v>
      </c>
      <c r="C211" s="1" t="s">
        <v>156</v>
      </c>
      <c r="D211" s="1" t="s">
        <v>148</v>
      </c>
      <c r="E211" s="1">
        <v>61.343336425781253</v>
      </c>
      <c r="F211" s="1">
        <v>69.772222607208775</v>
      </c>
      <c r="G211" s="1">
        <v>87.803277640657356</v>
      </c>
      <c r="H211" s="1">
        <v>130.51895059698481</v>
      </c>
      <c r="I211" s="1" t="s">
        <v>160</v>
      </c>
    </row>
    <row r="212" spans="1:9" x14ac:dyDescent="0.35">
      <c r="A212" s="1" t="s">
        <v>360</v>
      </c>
      <c r="B212" s="1" t="s">
        <v>357</v>
      </c>
      <c r="C212" s="1" t="s">
        <v>156</v>
      </c>
      <c r="D212" s="1" t="s">
        <v>149</v>
      </c>
      <c r="E212" s="1">
        <v>2.8286301705724139</v>
      </c>
      <c r="F212" s="1">
        <v>8.2111882424977178</v>
      </c>
      <c r="G212" s="1">
        <v>26.094006322063311</v>
      </c>
      <c r="H212" s="1">
        <v>63.753088145921851</v>
      </c>
      <c r="I212" s="1" t="s">
        <v>160</v>
      </c>
    </row>
    <row r="213" spans="1:9" x14ac:dyDescent="0.35">
      <c r="A213" s="1" t="s">
        <v>360</v>
      </c>
      <c r="B213" s="1" t="s">
        <v>357</v>
      </c>
      <c r="C213" s="1" t="s">
        <v>156</v>
      </c>
      <c r="D213" s="1" t="s">
        <v>150</v>
      </c>
      <c r="E213" s="1">
        <v>0</v>
      </c>
      <c r="F213" s="1">
        <v>3.9460680650348632</v>
      </c>
      <c r="G213" s="1">
        <v>11.309850246863</v>
      </c>
      <c r="H213" s="1">
        <v>18.895232079752251</v>
      </c>
      <c r="I213" s="1" t="s">
        <v>160</v>
      </c>
    </row>
    <row r="214" spans="1:9" x14ac:dyDescent="0.35">
      <c r="A214" s="1" t="s">
        <v>360</v>
      </c>
      <c r="B214" s="1" t="s">
        <v>357</v>
      </c>
      <c r="C214" s="1" t="s">
        <v>156</v>
      </c>
      <c r="D214" s="1" t="s">
        <v>151</v>
      </c>
      <c r="E214" s="1">
        <v>59.450447809258527</v>
      </c>
      <c r="F214" s="1">
        <v>57.860382444971677</v>
      </c>
      <c r="G214" s="1">
        <v>53.273002084415182</v>
      </c>
      <c r="H214" s="1">
        <v>40.471934113478383</v>
      </c>
      <c r="I214" s="1" t="s">
        <v>160</v>
      </c>
    </row>
    <row r="215" spans="1:9" x14ac:dyDescent="0.35">
      <c r="A215" s="1" t="s">
        <v>360</v>
      </c>
      <c r="B215" s="1" t="s">
        <v>357</v>
      </c>
      <c r="C215" s="1" t="s">
        <v>156</v>
      </c>
      <c r="D215" s="1" t="s">
        <v>152</v>
      </c>
      <c r="E215" s="1">
        <v>161.17060414854731</v>
      </c>
      <c r="F215" s="1">
        <v>259.97445350825382</v>
      </c>
      <c r="G215" s="1">
        <v>353.35232431782248</v>
      </c>
      <c r="H215" s="1">
        <v>428.34125885508689</v>
      </c>
      <c r="I215" s="1" t="s">
        <v>160</v>
      </c>
    </row>
    <row r="216" spans="1:9" x14ac:dyDescent="0.35">
      <c r="A216" s="1" t="s">
        <v>360</v>
      </c>
      <c r="B216" s="1" t="s">
        <v>357</v>
      </c>
      <c r="C216" s="1" t="s">
        <v>156</v>
      </c>
      <c r="D216" s="1" t="s">
        <v>153</v>
      </c>
      <c r="E216" s="1">
        <v>85.763002456593128</v>
      </c>
      <c r="F216" s="1">
        <v>78.828368546890815</v>
      </c>
      <c r="G216" s="1">
        <v>54.670715773987382</v>
      </c>
      <c r="H216" s="1">
        <v>4.0968099626251364</v>
      </c>
      <c r="I216" s="1" t="s">
        <v>160</v>
      </c>
    </row>
    <row r="217" spans="1:9" x14ac:dyDescent="0.35">
      <c r="A217" s="1" t="s">
        <v>360</v>
      </c>
      <c r="B217" s="1" t="s">
        <v>357</v>
      </c>
      <c r="C217" s="1" t="s">
        <v>156</v>
      </c>
      <c r="D217" s="1" t="s">
        <v>154</v>
      </c>
      <c r="E217" s="1">
        <v>0</v>
      </c>
      <c r="F217" s="1">
        <v>0</v>
      </c>
      <c r="G217" s="1">
        <v>0</v>
      </c>
      <c r="H217" s="1">
        <v>0</v>
      </c>
      <c r="I217" s="1" t="s">
        <v>160</v>
      </c>
    </row>
    <row r="218" spans="1:9" x14ac:dyDescent="0.35">
      <c r="A218" s="1" t="s">
        <v>360</v>
      </c>
      <c r="B218" s="1" t="s">
        <v>357</v>
      </c>
      <c r="C218" s="1" t="s">
        <v>157</v>
      </c>
      <c r="D218" s="1" t="s">
        <v>128</v>
      </c>
      <c r="E218" s="1">
        <v>162.65674985449209</v>
      </c>
      <c r="F218" s="1">
        <v>162.6567499846856</v>
      </c>
      <c r="G218" s="1">
        <v>162.65675011487909</v>
      </c>
      <c r="H218" s="1">
        <v>162.65675024507291</v>
      </c>
      <c r="I218" s="1" t="s">
        <v>160</v>
      </c>
    </row>
    <row r="219" spans="1:9" x14ac:dyDescent="0.35">
      <c r="A219" s="1" t="s">
        <v>360</v>
      </c>
      <c r="B219" s="1" t="s">
        <v>357</v>
      </c>
      <c r="C219" s="1" t="s">
        <v>157</v>
      </c>
      <c r="D219" s="1" t="s">
        <v>129</v>
      </c>
      <c r="E219" s="1">
        <v>0</v>
      </c>
      <c r="F219" s="1">
        <v>33.100565719503308</v>
      </c>
      <c r="G219" s="1">
        <v>59.277326918037609</v>
      </c>
      <c r="H219" s="1">
        <v>117.94311413534329</v>
      </c>
      <c r="I219" s="1" t="s">
        <v>160</v>
      </c>
    </row>
    <row r="220" spans="1:9" x14ac:dyDescent="0.35">
      <c r="A220" s="1" t="s">
        <v>360</v>
      </c>
      <c r="B220" s="1" t="s">
        <v>357</v>
      </c>
      <c r="C220" s="1" t="s">
        <v>157</v>
      </c>
      <c r="D220" s="1" t="s">
        <v>130</v>
      </c>
      <c r="E220" s="1">
        <v>4.0919937070312482</v>
      </c>
      <c r="F220" s="1">
        <v>4.3821145671656856</v>
      </c>
      <c r="G220" s="1">
        <v>4.6345897453944289</v>
      </c>
      <c r="H220" s="1">
        <v>4.9098870533292516</v>
      </c>
      <c r="I220" s="1" t="s">
        <v>160</v>
      </c>
    </row>
    <row r="221" spans="1:9" x14ac:dyDescent="0.35">
      <c r="A221" s="1" t="s">
        <v>360</v>
      </c>
      <c r="B221" s="1" t="s">
        <v>357</v>
      </c>
      <c r="C221" s="1" t="s">
        <v>157</v>
      </c>
      <c r="D221" s="1" t="s">
        <v>131</v>
      </c>
      <c r="E221" s="1">
        <v>3.2394950180664051</v>
      </c>
      <c r="F221" s="1">
        <v>3.2394950183272471</v>
      </c>
      <c r="G221" s="1">
        <v>3.2394950185880891</v>
      </c>
      <c r="H221" s="1">
        <v>3.2394950188489311</v>
      </c>
      <c r="I221" s="1" t="s">
        <v>160</v>
      </c>
    </row>
    <row r="222" spans="1:9" x14ac:dyDescent="0.35">
      <c r="A222" s="1" t="s">
        <v>360</v>
      </c>
      <c r="B222" s="1" t="s">
        <v>357</v>
      </c>
      <c r="C222" s="1" t="s">
        <v>157</v>
      </c>
      <c r="D222" s="1" t="s">
        <v>132</v>
      </c>
      <c r="E222" s="1">
        <v>0.51149921337890603</v>
      </c>
      <c r="F222" s="1">
        <v>1.277159356925639</v>
      </c>
      <c r="G222" s="1">
        <v>2.5746915697043429</v>
      </c>
      <c r="H222" s="1">
        <v>4.6133686313268587</v>
      </c>
      <c r="I222" s="1" t="s">
        <v>160</v>
      </c>
    </row>
    <row r="223" spans="1:9" x14ac:dyDescent="0.35">
      <c r="A223" s="1" t="s">
        <v>360</v>
      </c>
      <c r="B223" s="1" t="s">
        <v>357</v>
      </c>
      <c r="C223" s="1" t="s">
        <v>157</v>
      </c>
      <c r="D223" s="1" t="s">
        <v>133</v>
      </c>
      <c r="E223" s="1">
        <v>0</v>
      </c>
      <c r="F223" s="1">
        <v>15.581905590217829</v>
      </c>
      <c r="G223" s="1">
        <v>58.800574129007607</v>
      </c>
      <c r="H223" s="1">
        <v>143.66880495988431</v>
      </c>
      <c r="I223" s="1" t="s">
        <v>160</v>
      </c>
    </row>
    <row r="224" spans="1:9" x14ac:dyDescent="0.35">
      <c r="A224" s="1" t="s">
        <v>360</v>
      </c>
      <c r="B224" s="1" t="s">
        <v>357</v>
      </c>
      <c r="C224" s="1" t="s">
        <v>157</v>
      </c>
      <c r="D224" s="1" t="s">
        <v>134</v>
      </c>
      <c r="E224" s="1">
        <v>0</v>
      </c>
      <c r="F224" s="1">
        <v>14.209894551273941</v>
      </c>
      <c r="G224" s="1">
        <v>66.523317274745907</v>
      </c>
      <c r="H224" s="1">
        <v>158.19011179493171</v>
      </c>
      <c r="I224" s="1" t="s">
        <v>160</v>
      </c>
    </row>
    <row r="225" spans="1:9" x14ac:dyDescent="0.35">
      <c r="A225" s="1" t="s">
        <v>360</v>
      </c>
      <c r="B225" s="1" t="s">
        <v>357</v>
      </c>
      <c r="C225" s="1" t="s">
        <v>157</v>
      </c>
      <c r="D225" s="1" t="s">
        <v>135</v>
      </c>
      <c r="E225" s="1">
        <v>3.1335022430718511</v>
      </c>
      <c r="F225" s="1">
        <v>3.133502453985515</v>
      </c>
      <c r="G225" s="1">
        <v>3.1335026648992348</v>
      </c>
      <c r="H225" s="1">
        <v>3.1335028758128551</v>
      </c>
      <c r="I225" s="1" t="s">
        <v>160</v>
      </c>
    </row>
    <row r="226" spans="1:9" x14ac:dyDescent="0.35">
      <c r="A226" s="1" t="s">
        <v>360</v>
      </c>
      <c r="B226" s="1" t="s">
        <v>357</v>
      </c>
      <c r="C226" s="1" t="s">
        <v>157</v>
      </c>
      <c r="D226" s="1" t="s">
        <v>136</v>
      </c>
      <c r="E226" s="1">
        <v>0.98819934269780318</v>
      </c>
      <c r="F226" s="1">
        <v>0.98819955361200484</v>
      </c>
      <c r="G226" s="1">
        <v>0.98819976452626512</v>
      </c>
      <c r="H226" s="1">
        <v>0.98819997544015303</v>
      </c>
      <c r="I226" s="1" t="s">
        <v>160</v>
      </c>
    </row>
    <row r="227" spans="1:9" x14ac:dyDescent="0.35">
      <c r="A227" s="1" t="s">
        <v>360</v>
      </c>
      <c r="B227" s="1" t="s">
        <v>357</v>
      </c>
      <c r="C227" s="1" t="s">
        <v>157</v>
      </c>
      <c r="D227" s="1" t="s">
        <v>137</v>
      </c>
      <c r="E227" s="1">
        <v>14.511857062251931</v>
      </c>
      <c r="F227" s="1">
        <v>21.50151522504558</v>
      </c>
      <c r="G227" s="1">
        <v>22.83170236917265</v>
      </c>
      <c r="H227" s="1">
        <v>40.732837266742052</v>
      </c>
      <c r="I227" s="1" t="s">
        <v>160</v>
      </c>
    </row>
    <row r="228" spans="1:9" x14ac:dyDescent="0.35">
      <c r="A228" s="1" t="s">
        <v>360</v>
      </c>
      <c r="B228" s="1" t="s">
        <v>357</v>
      </c>
      <c r="C228" s="1" t="s">
        <v>157</v>
      </c>
      <c r="D228" s="1" t="s">
        <v>138</v>
      </c>
      <c r="E228" s="1">
        <v>145.11857062252011</v>
      </c>
      <c r="F228" s="1">
        <v>157.03149540976861</v>
      </c>
      <c r="G228" s="1">
        <v>189.6867602782859</v>
      </c>
      <c r="H228" s="1">
        <v>286.23165978179452</v>
      </c>
      <c r="I228" s="1" t="s">
        <v>160</v>
      </c>
    </row>
    <row r="229" spans="1:9" x14ac:dyDescent="0.35">
      <c r="A229" s="1" t="s">
        <v>360</v>
      </c>
      <c r="B229" s="1" t="s">
        <v>357</v>
      </c>
      <c r="C229" s="1" t="s">
        <v>157</v>
      </c>
      <c r="D229" s="1" t="s">
        <v>139</v>
      </c>
      <c r="E229" s="1">
        <v>45.445026063368047</v>
      </c>
      <c r="F229" s="1">
        <v>47.783938361808119</v>
      </c>
      <c r="G229" s="1">
        <v>52.938610409488028</v>
      </c>
      <c r="H229" s="1">
        <v>77.313802413893967</v>
      </c>
      <c r="I229" s="1" t="s">
        <v>160</v>
      </c>
    </row>
    <row r="230" spans="1:9" x14ac:dyDescent="0.35">
      <c r="A230" s="1" t="s">
        <v>360</v>
      </c>
      <c r="B230" s="1" t="s">
        <v>357</v>
      </c>
      <c r="C230" s="1" t="s">
        <v>157</v>
      </c>
      <c r="D230" s="1" t="s">
        <v>140</v>
      </c>
      <c r="E230" s="1">
        <v>35.515860704984973</v>
      </c>
      <c r="F230" s="1">
        <v>43.139012932061569</v>
      </c>
      <c r="G230" s="1">
        <v>66.975028555593298</v>
      </c>
      <c r="H230" s="1">
        <v>153.91662538344531</v>
      </c>
      <c r="I230" s="1" t="s">
        <v>160</v>
      </c>
    </row>
    <row r="231" spans="1:9" x14ac:dyDescent="0.35">
      <c r="A231" s="1" t="s">
        <v>360</v>
      </c>
      <c r="B231" s="1" t="s">
        <v>357</v>
      </c>
      <c r="C231" s="1" t="s">
        <v>157</v>
      </c>
      <c r="D231" s="1" t="s">
        <v>141</v>
      </c>
      <c r="E231" s="1">
        <v>0.6574913274438311</v>
      </c>
      <c r="F231" s="1">
        <v>7.8358442809629549</v>
      </c>
      <c r="G231" s="1">
        <v>24.907813808205489</v>
      </c>
      <c r="H231" s="1">
        <v>55.606258227212628</v>
      </c>
      <c r="I231" s="1" t="s">
        <v>160</v>
      </c>
    </row>
    <row r="232" spans="1:9" x14ac:dyDescent="0.35">
      <c r="A232" s="1" t="s">
        <v>360</v>
      </c>
      <c r="B232" s="1" t="s">
        <v>357</v>
      </c>
      <c r="C232" s="1" t="s">
        <v>157</v>
      </c>
      <c r="D232" s="1" t="s">
        <v>142</v>
      </c>
      <c r="E232" s="1">
        <v>2.4699096005073589</v>
      </c>
      <c r="F232" s="1">
        <v>16.988661571047128</v>
      </c>
      <c r="G232" s="1">
        <v>70.336813174414488</v>
      </c>
      <c r="H232" s="1">
        <v>190.16071996943691</v>
      </c>
      <c r="I232" s="1" t="s">
        <v>160</v>
      </c>
    </row>
    <row r="233" spans="1:9" x14ac:dyDescent="0.35">
      <c r="A233" s="1" t="s">
        <v>360</v>
      </c>
      <c r="B233" s="1" t="s">
        <v>357</v>
      </c>
      <c r="C233" s="1" t="s">
        <v>157</v>
      </c>
      <c r="D233" s="1" t="s">
        <v>143</v>
      </c>
      <c r="E233" s="1">
        <v>7.1062157528361034</v>
      </c>
      <c r="F233" s="1">
        <v>9.7783569562240764</v>
      </c>
      <c r="G233" s="1">
        <v>16.73144184342603</v>
      </c>
      <c r="H233" s="1">
        <v>47.440167487606772</v>
      </c>
      <c r="I233" s="1" t="s">
        <v>160</v>
      </c>
    </row>
    <row r="234" spans="1:9" x14ac:dyDescent="0.35">
      <c r="A234" s="1" t="s">
        <v>360</v>
      </c>
      <c r="B234" s="1" t="s">
        <v>357</v>
      </c>
      <c r="C234" s="1" t="s">
        <v>157</v>
      </c>
      <c r="D234" s="1" t="s">
        <v>144</v>
      </c>
      <c r="E234" s="1">
        <v>2.276296317412168</v>
      </c>
      <c r="F234" s="1">
        <v>10.775194689939889</v>
      </c>
      <c r="G234" s="1">
        <v>42.524628070209168</v>
      </c>
      <c r="H234" s="1">
        <v>137.57808946945039</v>
      </c>
      <c r="I234" s="1" t="s">
        <v>160</v>
      </c>
    </row>
    <row r="235" spans="1:9" x14ac:dyDescent="0.35">
      <c r="A235" s="1" t="s">
        <v>360</v>
      </c>
      <c r="B235" s="1" t="s">
        <v>357</v>
      </c>
      <c r="C235" s="1" t="s">
        <v>157</v>
      </c>
      <c r="D235" s="1" t="s">
        <v>145</v>
      </c>
      <c r="E235" s="1">
        <v>333.50534116029729</v>
      </c>
      <c r="F235" s="1">
        <v>326.2448890681697</v>
      </c>
      <c r="G235" s="1">
        <v>209.1950955500397</v>
      </c>
      <c r="H235" s="1">
        <v>56.027117566299268</v>
      </c>
      <c r="I235" s="1" t="s">
        <v>160</v>
      </c>
    </row>
    <row r="236" spans="1:9" x14ac:dyDescent="0.35">
      <c r="A236" s="1" t="s">
        <v>360</v>
      </c>
      <c r="B236" s="1" t="s">
        <v>357</v>
      </c>
      <c r="C236" s="1" t="s">
        <v>157</v>
      </c>
      <c r="D236" s="1" t="s">
        <v>146</v>
      </c>
      <c r="E236" s="1">
        <v>0</v>
      </c>
      <c r="F236" s="1">
        <v>6.2695856907381914E-6</v>
      </c>
      <c r="G236" s="1">
        <v>1.905606206878401E-5</v>
      </c>
      <c r="H236" s="1">
        <v>3.2115244734008158E-5</v>
      </c>
      <c r="I236" s="1" t="s">
        <v>160</v>
      </c>
    </row>
    <row r="237" spans="1:9" x14ac:dyDescent="0.35">
      <c r="A237" s="1" t="s">
        <v>360</v>
      </c>
      <c r="B237" s="1" t="s">
        <v>357</v>
      </c>
      <c r="C237" s="1" t="s">
        <v>157</v>
      </c>
      <c r="D237" s="1" t="s">
        <v>147</v>
      </c>
      <c r="E237" s="1">
        <v>0</v>
      </c>
      <c r="F237" s="1">
        <v>4.4255979596262423E-6</v>
      </c>
      <c r="G237" s="1">
        <v>1.345135237941281E-5</v>
      </c>
      <c r="H237" s="1">
        <v>2.2669601708660418E-5</v>
      </c>
      <c r="I237" s="1" t="s">
        <v>160</v>
      </c>
    </row>
    <row r="238" spans="1:9" x14ac:dyDescent="0.35">
      <c r="A238" s="1" t="s">
        <v>360</v>
      </c>
      <c r="B238" s="1" t="s">
        <v>357</v>
      </c>
      <c r="C238" s="1" t="s">
        <v>157</v>
      </c>
      <c r="D238" s="1" t="s">
        <v>148</v>
      </c>
      <c r="E238" s="1">
        <v>476.98193066406247</v>
      </c>
      <c r="F238" s="1">
        <v>490.64933542803738</v>
      </c>
      <c r="G238" s="1">
        <v>513.85425531255021</v>
      </c>
      <c r="H238" s="1">
        <v>562.31312185404909</v>
      </c>
      <c r="I238" s="1" t="s">
        <v>160</v>
      </c>
    </row>
    <row r="239" spans="1:9" x14ac:dyDescent="0.35">
      <c r="A239" s="1" t="s">
        <v>360</v>
      </c>
      <c r="B239" s="1" t="s">
        <v>357</v>
      </c>
      <c r="C239" s="1" t="s">
        <v>157</v>
      </c>
      <c r="D239" s="1" t="s">
        <v>149</v>
      </c>
      <c r="E239" s="1">
        <v>74.033186165928839</v>
      </c>
      <c r="F239" s="1">
        <v>71.776414147084623</v>
      </c>
      <c r="G239" s="1">
        <v>62.209256879019087</v>
      </c>
      <c r="H239" s="1">
        <v>138.0554421499686</v>
      </c>
      <c r="I239" s="1" t="s">
        <v>160</v>
      </c>
    </row>
    <row r="240" spans="1:9" x14ac:dyDescent="0.35">
      <c r="A240" s="1" t="s">
        <v>360</v>
      </c>
      <c r="B240" s="1" t="s">
        <v>357</v>
      </c>
      <c r="C240" s="1" t="s">
        <v>157</v>
      </c>
      <c r="D240" s="1" t="s">
        <v>150</v>
      </c>
      <c r="E240" s="1">
        <v>0</v>
      </c>
      <c r="F240" s="1">
        <v>5.6872929612481258</v>
      </c>
      <c r="G240" s="1">
        <v>14.912150429057711</v>
      </c>
      <c r="H240" s="1">
        <v>23.353076563685121</v>
      </c>
      <c r="I240" s="1" t="s">
        <v>160</v>
      </c>
    </row>
    <row r="241" spans="1:9" x14ac:dyDescent="0.35">
      <c r="A241" s="1" t="s">
        <v>360</v>
      </c>
      <c r="B241" s="1" t="s">
        <v>357</v>
      </c>
      <c r="C241" s="1" t="s">
        <v>157</v>
      </c>
      <c r="D241" s="1" t="s">
        <v>151</v>
      </c>
      <c r="E241" s="1">
        <v>464.9219869461059</v>
      </c>
      <c r="F241" s="1">
        <v>358.90707667584138</v>
      </c>
      <c r="G241" s="1">
        <v>234.9769376275035</v>
      </c>
      <c r="H241" s="1">
        <v>138.0547840113135</v>
      </c>
      <c r="I241" s="1" t="s">
        <v>160</v>
      </c>
    </row>
    <row r="242" spans="1:9" x14ac:dyDescent="0.35">
      <c r="A242" s="1" t="s">
        <v>360</v>
      </c>
      <c r="B242" s="1" t="s">
        <v>357</v>
      </c>
      <c r="C242" s="1" t="s">
        <v>157</v>
      </c>
      <c r="D242" s="1" t="s">
        <v>152</v>
      </c>
      <c r="E242" s="1">
        <v>761.87167169189456</v>
      </c>
      <c r="F242" s="1">
        <v>881.73128805335796</v>
      </c>
      <c r="G242" s="1">
        <v>908.86936411556042</v>
      </c>
      <c r="H242" s="1">
        <v>932.50958380016118</v>
      </c>
      <c r="I242" s="1" t="s">
        <v>160</v>
      </c>
    </row>
    <row r="243" spans="1:9" x14ac:dyDescent="0.35">
      <c r="A243" s="1" t="s">
        <v>360</v>
      </c>
      <c r="B243" s="1" t="s">
        <v>357</v>
      </c>
      <c r="C243" s="1" t="s">
        <v>157</v>
      </c>
      <c r="D243" s="1" t="s">
        <v>153</v>
      </c>
      <c r="E243" s="1">
        <v>160.9689327545166</v>
      </c>
      <c r="F243" s="1">
        <v>124.2727742691816</v>
      </c>
      <c r="G243" s="1">
        <v>50.212409665781379</v>
      </c>
      <c r="H243" s="1">
        <v>4.5015595432699964</v>
      </c>
      <c r="I243" s="1" t="s">
        <v>160</v>
      </c>
    </row>
    <row r="244" spans="1:9" x14ac:dyDescent="0.35">
      <c r="A244" s="1" t="s">
        <v>360</v>
      </c>
      <c r="B244" s="1" t="s">
        <v>357</v>
      </c>
      <c r="C244" s="1" t="s">
        <v>157</v>
      </c>
      <c r="D244" s="1" t="s">
        <v>154</v>
      </c>
      <c r="E244" s="1">
        <v>0</v>
      </c>
      <c r="F244" s="1">
        <v>0</v>
      </c>
      <c r="G244" s="1">
        <v>0</v>
      </c>
      <c r="H244" s="1">
        <v>0</v>
      </c>
      <c r="I244" s="1" t="s">
        <v>160</v>
      </c>
    </row>
    <row r="245" spans="1:9" x14ac:dyDescent="0.35">
      <c r="A245" s="1" t="s">
        <v>360</v>
      </c>
      <c r="B245" s="1" t="s">
        <v>357</v>
      </c>
      <c r="C245" s="1" t="s">
        <v>158</v>
      </c>
      <c r="D245" s="1" t="s">
        <v>128</v>
      </c>
      <c r="E245" s="1">
        <v>1.6560069906005861</v>
      </c>
      <c r="F245" s="1">
        <v>1.656007120794228</v>
      </c>
      <c r="G245" s="1">
        <v>1.6560072509878709</v>
      </c>
      <c r="H245" s="1">
        <v>1.656007381181452</v>
      </c>
      <c r="I245" s="1" t="s">
        <v>160</v>
      </c>
    </row>
    <row r="246" spans="1:9" x14ac:dyDescent="0.35">
      <c r="A246" s="1" t="s">
        <v>360</v>
      </c>
      <c r="B246" s="1" t="s">
        <v>357</v>
      </c>
      <c r="C246" s="1" t="s">
        <v>158</v>
      </c>
      <c r="D246" s="1" t="s">
        <v>129</v>
      </c>
      <c r="E246" s="1">
        <v>0</v>
      </c>
      <c r="F246" s="1">
        <v>4.1914602461971366</v>
      </c>
      <c r="G246" s="1">
        <v>8.1643948124216497</v>
      </c>
      <c r="H246" s="1">
        <v>14.131093680514709</v>
      </c>
      <c r="I246" s="1" t="s">
        <v>160</v>
      </c>
    </row>
    <row r="247" spans="1:9" x14ac:dyDescent="0.35">
      <c r="A247" s="1" t="s">
        <v>360</v>
      </c>
      <c r="B247" s="1" t="s">
        <v>357</v>
      </c>
      <c r="C247" s="1" t="s">
        <v>158</v>
      </c>
      <c r="D247" s="1" t="s">
        <v>130</v>
      </c>
      <c r="E247" s="1">
        <v>4.1660553222656257E-2</v>
      </c>
      <c r="F247" s="1">
        <v>0.49201755289314503</v>
      </c>
      <c r="G247" s="1">
        <v>0.8568957700530383</v>
      </c>
      <c r="H247" s="1">
        <v>1.1698923335962621</v>
      </c>
      <c r="I247" s="1" t="s">
        <v>160</v>
      </c>
    </row>
    <row r="248" spans="1:9" x14ac:dyDescent="0.35">
      <c r="A248" s="1" t="s">
        <v>360</v>
      </c>
      <c r="B248" s="1" t="s">
        <v>357</v>
      </c>
      <c r="C248" s="1" t="s">
        <v>158</v>
      </c>
      <c r="D248" s="1" t="s">
        <v>131</v>
      </c>
      <c r="E248" s="1">
        <v>3.2981271301269537E-2</v>
      </c>
      <c r="F248" s="1">
        <v>3.2981271562111468E-2</v>
      </c>
      <c r="G248" s="1">
        <v>3.298127182295342E-2</v>
      </c>
      <c r="H248" s="1">
        <v>3.2981272083795352E-2</v>
      </c>
      <c r="I248" s="1" t="s">
        <v>160</v>
      </c>
    </row>
    <row r="249" spans="1:9" x14ac:dyDescent="0.35">
      <c r="A249" s="1" t="s">
        <v>360</v>
      </c>
      <c r="B249" s="1" t="s">
        <v>357</v>
      </c>
      <c r="C249" s="1" t="s">
        <v>158</v>
      </c>
      <c r="D249" s="1" t="s">
        <v>132</v>
      </c>
      <c r="E249" s="1">
        <v>5.2075691528320322E-3</v>
      </c>
      <c r="F249" s="1">
        <v>0.70024127655102153</v>
      </c>
      <c r="G249" s="1">
        <v>1.801824876507357</v>
      </c>
      <c r="H249" s="1">
        <v>3.4049006008288432</v>
      </c>
      <c r="I249" s="1" t="s">
        <v>160</v>
      </c>
    </row>
    <row r="250" spans="1:9" x14ac:dyDescent="0.35">
      <c r="A250" s="1" t="s">
        <v>360</v>
      </c>
      <c r="B250" s="1" t="s">
        <v>357</v>
      </c>
      <c r="C250" s="1" t="s">
        <v>158</v>
      </c>
      <c r="D250" s="1" t="s">
        <v>133</v>
      </c>
      <c r="E250" s="1">
        <v>0</v>
      </c>
      <c r="F250" s="1">
        <v>1.773258047680452</v>
      </c>
      <c r="G250" s="1">
        <v>3.6707747139241058</v>
      </c>
      <c r="H250" s="1">
        <v>6.3847057173597817</v>
      </c>
      <c r="I250" s="1" t="s">
        <v>160</v>
      </c>
    </row>
    <row r="251" spans="1:9" x14ac:dyDescent="0.35">
      <c r="A251" s="1" t="s">
        <v>360</v>
      </c>
      <c r="B251" s="1" t="s">
        <v>357</v>
      </c>
      <c r="C251" s="1" t="s">
        <v>158</v>
      </c>
      <c r="D251" s="1" t="s">
        <v>134</v>
      </c>
      <c r="E251" s="1">
        <v>0</v>
      </c>
      <c r="F251" s="1">
        <v>1.759718827703145</v>
      </c>
      <c r="G251" s="1">
        <v>3.6761517098307408</v>
      </c>
      <c r="H251" s="1">
        <v>6.395291482321432</v>
      </c>
      <c r="I251" s="1" t="s">
        <v>160</v>
      </c>
    </row>
    <row r="252" spans="1:9" x14ac:dyDescent="0.35">
      <c r="A252" s="1" t="s">
        <v>360</v>
      </c>
      <c r="B252" s="1" t="s">
        <v>357</v>
      </c>
      <c r="C252" s="1" t="s">
        <v>158</v>
      </c>
      <c r="D252" s="1" t="s">
        <v>135</v>
      </c>
      <c r="E252" s="1">
        <v>2.9903035551945021E-3</v>
      </c>
      <c r="F252" s="1">
        <v>2.9905147273702202E-3</v>
      </c>
      <c r="G252" s="1">
        <v>2.9907258995962292E-3</v>
      </c>
      <c r="H252" s="1">
        <v>2.9909369417987549E-3</v>
      </c>
      <c r="I252" s="1" t="s">
        <v>160</v>
      </c>
    </row>
    <row r="253" spans="1:9" x14ac:dyDescent="0.35">
      <c r="A253" s="1" t="s">
        <v>360</v>
      </c>
      <c r="B253" s="1" t="s">
        <v>357</v>
      </c>
      <c r="C253" s="1" t="s">
        <v>158</v>
      </c>
      <c r="D253" s="1" t="s">
        <v>136</v>
      </c>
      <c r="E253" s="1">
        <v>9.43039378460197E-4</v>
      </c>
      <c r="F253" s="1">
        <v>9.4325111011568641E-4</v>
      </c>
      <c r="G253" s="1">
        <v>9.4346284183057796E-4</v>
      </c>
      <c r="H253" s="1">
        <v>9.43674158092628E-4</v>
      </c>
      <c r="I253" s="1" t="s">
        <v>160</v>
      </c>
    </row>
    <row r="254" spans="1:9" x14ac:dyDescent="0.35">
      <c r="A254" s="1" t="s">
        <v>360</v>
      </c>
      <c r="B254" s="1" t="s">
        <v>357</v>
      </c>
      <c r="C254" s="1" t="s">
        <v>158</v>
      </c>
      <c r="D254" s="1" t="s">
        <v>137</v>
      </c>
      <c r="E254" s="1">
        <v>8.6766346377417827E-2</v>
      </c>
      <c r="F254" s="1">
        <v>17.61676031524539</v>
      </c>
      <c r="G254" s="1">
        <v>2.68605570260983</v>
      </c>
      <c r="H254" s="1">
        <v>2.2961627402494789</v>
      </c>
      <c r="I254" s="1" t="s">
        <v>160</v>
      </c>
    </row>
    <row r="255" spans="1:9" x14ac:dyDescent="0.35">
      <c r="A255" s="1" t="s">
        <v>360</v>
      </c>
      <c r="B255" s="1" t="s">
        <v>357</v>
      </c>
      <c r="C255" s="1" t="s">
        <v>158</v>
      </c>
      <c r="D255" s="1" t="s">
        <v>138</v>
      </c>
      <c r="E255" s="1">
        <v>0.86766346377418258</v>
      </c>
      <c r="F255" s="1">
        <v>4.3966219855427031</v>
      </c>
      <c r="G255" s="1">
        <v>8.52078816035913</v>
      </c>
      <c r="H255" s="1">
        <v>7.4813916210672238</v>
      </c>
      <c r="I255" s="1" t="s">
        <v>160</v>
      </c>
    </row>
    <row r="256" spans="1:9" x14ac:dyDescent="0.35">
      <c r="A256" s="1" t="s">
        <v>360</v>
      </c>
      <c r="B256" s="1" t="s">
        <v>357</v>
      </c>
      <c r="C256" s="1" t="s">
        <v>158</v>
      </c>
      <c r="D256" s="1" t="s">
        <v>139</v>
      </c>
      <c r="E256" s="1">
        <v>0.2717156636555989</v>
      </c>
      <c r="F256" s="1">
        <v>1.598441055814352</v>
      </c>
      <c r="G256" s="1">
        <v>3.4784580287434199</v>
      </c>
      <c r="H256" s="1">
        <v>6.6638055647801178</v>
      </c>
      <c r="I256" s="1" t="s">
        <v>160</v>
      </c>
    </row>
    <row r="257" spans="1:9" x14ac:dyDescent="0.35">
      <c r="A257" s="1" t="s">
        <v>360</v>
      </c>
      <c r="B257" s="1" t="s">
        <v>357</v>
      </c>
      <c r="C257" s="1" t="s">
        <v>158</v>
      </c>
      <c r="D257" s="1" t="s">
        <v>140</v>
      </c>
      <c r="E257" s="1">
        <v>0.21234921613420671</v>
      </c>
      <c r="F257" s="1">
        <v>2.1160520052956122</v>
      </c>
      <c r="G257" s="1">
        <v>4.3456984605237867</v>
      </c>
      <c r="H257" s="1">
        <v>7.6906308856771748</v>
      </c>
      <c r="I257" s="1" t="s">
        <v>160</v>
      </c>
    </row>
    <row r="258" spans="1:9" x14ac:dyDescent="0.35">
      <c r="A258" s="1" t="s">
        <v>360</v>
      </c>
      <c r="B258" s="1" t="s">
        <v>357</v>
      </c>
      <c r="C258" s="1" t="s">
        <v>158</v>
      </c>
      <c r="D258" s="1" t="s">
        <v>141</v>
      </c>
      <c r="E258" s="1">
        <v>4.9188794438419052E-3</v>
      </c>
      <c r="F258" s="1">
        <v>1.749595529442779</v>
      </c>
      <c r="G258" s="1">
        <v>3.7147487447432388</v>
      </c>
      <c r="H258" s="1">
        <v>6.6098093940459206</v>
      </c>
      <c r="I258" s="1" t="s">
        <v>160</v>
      </c>
    </row>
    <row r="259" spans="1:9" x14ac:dyDescent="0.35">
      <c r="A259" s="1" t="s">
        <v>360</v>
      </c>
      <c r="B259" s="1" t="s">
        <v>357</v>
      </c>
      <c r="C259" s="1" t="s">
        <v>158</v>
      </c>
      <c r="D259" s="1" t="s">
        <v>142</v>
      </c>
      <c r="E259" s="1">
        <v>1.8478095535216489E-2</v>
      </c>
      <c r="F259" s="1">
        <v>1.900627936842312</v>
      </c>
      <c r="G259" s="1">
        <v>3.960747499392788</v>
      </c>
      <c r="H259" s="1">
        <v>6.906972211644991</v>
      </c>
      <c r="I259" s="1" t="s">
        <v>160</v>
      </c>
    </row>
    <row r="260" spans="1:9" x14ac:dyDescent="0.35">
      <c r="A260" s="1" t="s">
        <v>360</v>
      </c>
      <c r="B260" s="1" t="s">
        <v>357</v>
      </c>
      <c r="C260" s="1" t="s">
        <v>158</v>
      </c>
      <c r="D260" s="1" t="s">
        <v>143</v>
      </c>
      <c r="E260" s="1">
        <v>5.3163619246547673E-2</v>
      </c>
      <c r="F260" s="1">
        <v>1.3080523505849759</v>
      </c>
      <c r="G260" s="1">
        <v>3.0617121545932142</v>
      </c>
      <c r="H260" s="1">
        <v>5.8936363343298606</v>
      </c>
      <c r="I260" s="1" t="s">
        <v>160</v>
      </c>
    </row>
    <row r="261" spans="1:9" x14ac:dyDescent="0.35">
      <c r="A261" s="1" t="s">
        <v>360</v>
      </c>
      <c r="B261" s="1" t="s">
        <v>357</v>
      </c>
      <c r="C261" s="1" t="s">
        <v>158</v>
      </c>
      <c r="D261" s="1" t="s">
        <v>144</v>
      </c>
      <c r="E261" s="1">
        <v>1.702961955002863E-2</v>
      </c>
      <c r="F261" s="1">
        <v>1.753225158278275</v>
      </c>
      <c r="G261" s="1">
        <v>3.7776694760992542</v>
      </c>
      <c r="H261" s="1">
        <v>6.7186173343190756</v>
      </c>
      <c r="I261" s="1" t="s">
        <v>160</v>
      </c>
    </row>
    <row r="262" spans="1:9" x14ac:dyDescent="0.35">
      <c r="A262" s="1" t="s">
        <v>360</v>
      </c>
      <c r="B262" s="1" t="s">
        <v>357</v>
      </c>
      <c r="C262" s="1" t="s">
        <v>158</v>
      </c>
      <c r="D262" s="1" t="s">
        <v>145</v>
      </c>
      <c r="E262" s="1">
        <v>44.612750000000013</v>
      </c>
      <c r="F262" s="1">
        <v>44.09544742541582</v>
      </c>
      <c r="G262" s="1">
        <v>31.868909949402749</v>
      </c>
      <c r="H262" s="1">
        <v>12.330647259901619</v>
      </c>
      <c r="I262" s="1" t="s">
        <v>160</v>
      </c>
    </row>
    <row r="263" spans="1:9" x14ac:dyDescent="0.35">
      <c r="A263" s="1" t="s">
        <v>360</v>
      </c>
      <c r="B263" s="1" t="s">
        <v>357</v>
      </c>
      <c r="C263" s="1" t="s">
        <v>158</v>
      </c>
      <c r="D263" s="1" t="s">
        <v>146</v>
      </c>
      <c r="E263" s="1">
        <v>0</v>
      </c>
      <c r="F263" s="1">
        <v>6.2692889847380123E-6</v>
      </c>
      <c r="G263" s="1">
        <v>1.9054481682001791E-5</v>
      </c>
      <c r="H263" s="1">
        <v>3.2112694471109878E-5</v>
      </c>
      <c r="I263" s="1" t="s">
        <v>160</v>
      </c>
    </row>
    <row r="264" spans="1:9" x14ac:dyDescent="0.35">
      <c r="A264" s="1" t="s">
        <v>360</v>
      </c>
      <c r="B264" s="1" t="s">
        <v>357</v>
      </c>
      <c r="C264" s="1" t="s">
        <v>158</v>
      </c>
      <c r="D264" s="1" t="s">
        <v>147</v>
      </c>
      <c r="E264" s="1">
        <v>0</v>
      </c>
      <c r="F264" s="1">
        <v>4.4254500694092307E-6</v>
      </c>
      <c r="G264" s="1">
        <v>1.3450564819256439E-5</v>
      </c>
      <c r="H264" s="1">
        <v>2.2668330830688999E-5</v>
      </c>
      <c r="I264" s="1" t="s">
        <v>160</v>
      </c>
    </row>
    <row r="265" spans="1:9" x14ac:dyDescent="0.35">
      <c r="A265" s="1" t="s">
        <v>360</v>
      </c>
      <c r="B265" s="1" t="s">
        <v>357</v>
      </c>
      <c r="C265" s="1" t="s">
        <v>158</v>
      </c>
      <c r="D265" s="1" t="s">
        <v>148</v>
      </c>
      <c r="E265" s="1">
        <v>79.267613769531252</v>
      </c>
      <c r="F265" s="1">
        <v>80.352032885869406</v>
      </c>
      <c r="G265" s="1">
        <v>81.477673864888828</v>
      </c>
      <c r="H265" s="1">
        <v>83.504752962455058</v>
      </c>
      <c r="I265" s="1" t="s">
        <v>160</v>
      </c>
    </row>
    <row r="266" spans="1:9" x14ac:dyDescent="0.35">
      <c r="A266" s="1" t="s">
        <v>360</v>
      </c>
      <c r="B266" s="1" t="s">
        <v>357</v>
      </c>
      <c r="C266" s="1" t="s">
        <v>158</v>
      </c>
      <c r="D266" s="1" t="s">
        <v>149</v>
      </c>
      <c r="E266" s="1">
        <v>2.7155683541708679</v>
      </c>
      <c r="F266" s="1">
        <v>3.5168698087865051</v>
      </c>
      <c r="G266" s="1">
        <v>4.3711451156372609</v>
      </c>
      <c r="H266" s="1">
        <v>5.8156024148991099</v>
      </c>
      <c r="I266" s="1" t="s">
        <v>160</v>
      </c>
    </row>
    <row r="267" spans="1:9" x14ac:dyDescent="0.35">
      <c r="A267" s="1" t="s">
        <v>360</v>
      </c>
      <c r="B267" s="1" t="s">
        <v>357</v>
      </c>
      <c r="C267" s="1" t="s">
        <v>158</v>
      </c>
      <c r="D267" s="1" t="s">
        <v>150</v>
      </c>
      <c r="E267" s="1">
        <v>0</v>
      </c>
      <c r="F267" s="1">
        <v>0.88191127990635032</v>
      </c>
      <c r="G267" s="1">
        <v>1.809956323434315</v>
      </c>
      <c r="H267" s="1">
        <v>3.0556675623960619</v>
      </c>
      <c r="I267" s="1" t="s">
        <v>160</v>
      </c>
    </row>
    <row r="268" spans="1:9" x14ac:dyDescent="0.35">
      <c r="A268" s="1" t="s">
        <v>360</v>
      </c>
      <c r="B268" s="1" t="s">
        <v>357</v>
      </c>
      <c r="C268" s="1" t="s">
        <v>158</v>
      </c>
      <c r="D268" s="1" t="s">
        <v>151</v>
      </c>
      <c r="E268" s="1">
        <v>70.873751586914068</v>
      </c>
      <c r="F268" s="1">
        <v>61.062885676860809</v>
      </c>
      <c r="G268" s="1">
        <v>48.883328833580023</v>
      </c>
      <c r="H268" s="1">
        <v>36.263171197414401</v>
      </c>
      <c r="I268" s="1" t="s">
        <v>160</v>
      </c>
    </row>
    <row r="269" spans="1:9" x14ac:dyDescent="0.35">
      <c r="A269" s="1" t="s">
        <v>360</v>
      </c>
      <c r="B269" s="1" t="s">
        <v>357</v>
      </c>
      <c r="C269" s="1" t="s">
        <v>158</v>
      </c>
      <c r="D269" s="1" t="s">
        <v>152</v>
      </c>
      <c r="E269" s="1">
        <v>261.74632617187501</v>
      </c>
      <c r="F269" s="1">
        <v>298.00210359001159</v>
      </c>
      <c r="G269" s="1">
        <v>290.56574681091308</v>
      </c>
      <c r="H269" s="1">
        <v>243.18793232294919</v>
      </c>
      <c r="I269" s="1" t="s">
        <v>160</v>
      </c>
    </row>
    <row r="270" spans="1:9" x14ac:dyDescent="0.35">
      <c r="A270" s="1" t="s">
        <v>360</v>
      </c>
      <c r="B270" s="1" t="s">
        <v>357</v>
      </c>
      <c r="C270" s="1" t="s">
        <v>158</v>
      </c>
      <c r="D270" s="1" t="s">
        <v>153</v>
      </c>
      <c r="E270" s="1">
        <v>14.198106231689451</v>
      </c>
      <c r="F270" s="1">
        <v>2.1742088875770569</v>
      </c>
      <c r="G270" s="1">
        <v>0.58307862119004139</v>
      </c>
      <c r="H270" s="1">
        <v>0.45714267652854318</v>
      </c>
      <c r="I270" s="1" t="s">
        <v>160</v>
      </c>
    </row>
    <row r="271" spans="1:9" x14ac:dyDescent="0.35">
      <c r="A271" s="1" t="s">
        <v>360</v>
      </c>
      <c r="B271" s="1" t="s">
        <v>357</v>
      </c>
      <c r="C271" s="1" t="s">
        <v>158</v>
      </c>
      <c r="D271" s="1" t="s">
        <v>154</v>
      </c>
      <c r="E271" s="1">
        <v>0</v>
      </c>
      <c r="F271" s="1">
        <v>0</v>
      </c>
      <c r="G271" s="1">
        <v>0</v>
      </c>
      <c r="H271" s="1">
        <v>0</v>
      </c>
      <c r="I271" s="1" t="s">
        <v>160</v>
      </c>
    </row>
    <row r="272" spans="1:9" x14ac:dyDescent="0.35">
      <c r="A272" s="1" t="s">
        <v>359</v>
      </c>
      <c r="B272" s="1" t="s">
        <v>355</v>
      </c>
      <c r="C272" s="1" t="s">
        <v>159</v>
      </c>
      <c r="D272" s="1" t="s">
        <v>128</v>
      </c>
      <c r="E272" s="1">
        <v>105.417</v>
      </c>
      <c r="F272" s="1">
        <v>167.08131648</v>
      </c>
      <c r="G272" s="1">
        <v>428.04336924000012</v>
      </c>
      <c r="H272" s="1">
        <v>1019.077947</v>
      </c>
      <c r="I272" s="1" t="s">
        <v>160</v>
      </c>
    </row>
    <row r="273" spans="1:9" x14ac:dyDescent="0.35">
      <c r="A273" s="1" t="s">
        <v>359</v>
      </c>
      <c r="B273" s="1" t="s">
        <v>355</v>
      </c>
      <c r="C273" s="1" t="s">
        <v>159</v>
      </c>
      <c r="D273" s="1" t="s">
        <v>129</v>
      </c>
      <c r="E273" s="1">
        <v>0</v>
      </c>
      <c r="F273" s="1">
        <v>0</v>
      </c>
      <c r="G273" s="1">
        <v>0</v>
      </c>
      <c r="H273" s="1">
        <v>0</v>
      </c>
      <c r="I273" s="1" t="s">
        <v>160</v>
      </c>
    </row>
    <row r="274" spans="1:9" x14ac:dyDescent="0.35">
      <c r="A274" s="1" t="s">
        <v>359</v>
      </c>
      <c r="B274" s="1" t="s">
        <v>355</v>
      </c>
      <c r="C274" s="1" t="s">
        <v>159</v>
      </c>
      <c r="D274" s="1" t="s">
        <v>130</v>
      </c>
      <c r="E274" s="1">
        <v>2.6520000000000001</v>
      </c>
      <c r="F274" s="1">
        <v>5.5336760800000002</v>
      </c>
      <c r="G274" s="1">
        <v>17.718570840000002</v>
      </c>
      <c r="H274" s="1">
        <v>50.953897349999998</v>
      </c>
      <c r="I274" s="1" t="s">
        <v>160</v>
      </c>
    </row>
    <row r="275" spans="1:9" x14ac:dyDescent="0.35">
      <c r="A275" s="1" t="s">
        <v>359</v>
      </c>
      <c r="B275" s="1" t="s">
        <v>355</v>
      </c>
      <c r="C275" s="1" t="s">
        <v>159</v>
      </c>
      <c r="D275" s="1" t="s">
        <v>131</v>
      </c>
      <c r="E275" s="1">
        <v>2.0994999999999999</v>
      </c>
      <c r="F275" s="1">
        <v>4.9386571466666664</v>
      </c>
      <c r="G275" s="1">
        <v>16.941440539999999</v>
      </c>
      <c r="H275" s="1">
        <v>50.953897349999998</v>
      </c>
      <c r="I275" s="1" t="s">
        <v>160</v>
      </c>
    </row>
    <row r="276" spans="1:9" x14ac:dyDescent="0.35">
      <c r="A276" s="1" t="s">
        <v>359</v>
      </c>
      <c r="B276" s="1" t="s">
        <v>355</v>
      </c>
      <c r="C276" s="1" t="s">
        <v>159</v>
      </c>
      <c r="D276" s="1" t="s">
        <v>132</v>
      </c>
      <c r="E276" s="1">
        <v>0.33150000000000002</v>
      </c>
      <c r="F276" s="1">
        <v>0.95203029333333355</v>
      </c>
      <c r="G276" s="1">
        <v>3.57479938</v>
      </c>
      <c r="H276" s="1">
        <v>11.3230883</v>
      </c>
      <c r="I276" s="1" t="s">
        <v>160</v>
      </c>
    </row>
    <row r="277" spans="1:9" x14ac:dyDescent="0.35">
      <c r="A277" s="1" t="s">
        <v>359</v>
      </c>
      <c r="B277" s="1" t="s">
        <v>355</v>
      </c>
      <c r="C277" s="1" t="s">
        <v>159</v>
      </c>
      <c r="D277" s="1" t="s">
        <v>133</v>
      </c>
      <c r="E277" s="1">
        <v>0</v>
      </c>
      <c r="F277" s="1">
        <v>0</v>
      </c>
      <c r="G277" s="1">
        <v>0</v>
      </c>
      <c r="H277" s="1">
        <v>0</v>
      </c>
      <c r="I277" s="1" t="s">
        <v>160</v>
      </c>
    </row>
    <row r="278" spans="1:9" x14ac:dyDescent="0.35">
      <c r="A278" s="1" t="s">
        <v>359</v>
      </c>
      <c r="B278" s="1" t="s">
        <v>355</v>
      </c>
      <c r="C278" s="1" t="s">
        <v>159</v>
      </c>
      <c r="D278" s="1" t="s">
        <v>134</v>
      </c>
      <c r="E278" s="1">
        <v>0</v>
      </c>
      <c r="F278" s="1">
        <v>0</v>
      </c>
      <c r="G278" s="1">
        <v>0</v>
      </c>
      <c r="H278" s="1">
        <v>0</v>
      </c>
      <c r="I278" s="1" t="s">
        <v>160</v>
      </c>
    </row>
    <row r="279" spans="1:9" x14ac:dyDescent="0.35">
      <c r="A279" s="1" t="s">
        <v>359</v>
      </c>
      <c r="B279" s="1" t="s">
        <v>355</v>
      </c>
      <c r="C279" s="1" t="s">
        <v>159</v>
      </c>
      <c r="D279" s="1" t="s">
        <v>135</v>
      </c>
      <c r="E279" s="1">
        <v>0</v>
      </c>
      <c r="F279" s="1">
        <v>0</v>
      </c>
      <c r="G279" s="1">
        <v>0</v>
      </c>
      <c r="H279" s="1">
        <v>0</v>
      </c>
      <c r="I279" s="1" t="s">
        <v>160</v>
      </c>
    </row>
    <row r="280" spans="1:9" x14ac:dyDescent="0.35">
      <c r="A280" s="1" t="s">
        <v>359</v>
      </c>
      <c r="B280" s="1" t="s">
        <v>355</v>
      </c>
      <c r="C280" s="1" t="s">
        <v>159</v>
      </c>
      <c r="D280" s="1" t="s">
        <v>136</v>
      </c>
      <c r="E280" s="1">
        <v>0</v>
      </c>
      <c r="F280" s="1">
        <v>0</v>
      </c>
      <c r="G280" s="1">
        <v>0</v>
      </c>
      <c r="H280" s="1">
        <v>0</v>
      </c>
      <c r="I280" s="1" t="s">
        <v>160</v>
      </c>
    </row>
    <row r="281" spans="1:9" x14ac:dyDescent="0.35">
      <c r="A281" s="1" t="s">
        <v>359</v>
      </c>
      <c r="B281" s="1" t="s">
        <v>355</v>
      </c>
      <c r="C281" s="1" t="s">
        <v>159</v>
      </c>
      <c r="D281" s="1" t="s">
        <v>137</v>
      </c>
      <c r="E281" s="1">
        <v>17.140085174603119</v>
      </c>
      <c r="F281" s="1">
        <v>21.19109166666648</v>
      </c>
      <c r="G281" s="1">
        <v>19.62653300000002</v>
      </c>
      <c r="H281" s="1">
        <v>0</v>
      </c>
      <c r="I281" s="1" t="s">
        <v>160</v>
      </c>
    </row>
    <row r="282" spans="1:9" x14ac:dyDescent="0.35">
      <c r="A282" s="1" t="s">
        <v>359</v>
      </c>
      <c r="B282" s="1" t="s">
        <v>355</v>
      </c>
      <c r="C282" s="1" t="s">
        <v>159</v>
      </c>
      <c r="D282" s="1" t="s">
        <v>138</v>
      </c>
      <c r="E282" s="1">
        <v>171.400851746032</v>
      </c>
      <c r="F282" s="1">
        <v>532.60277055555605</v>
      </c>
      <c r="G282" s="1">
        <v>761.0733352222237</v>
      </c>
      <c r="H282" s="1">
        <v>928.46191621999992</v>
      </c>
      <c r="I282" s="1" t="s">
        <v>160</v>
      </c>
    </row>
    <row r="283" spans="1:9" x14ac:dyDescent="0.35">
      <c r="A283" s="1" t="s">
        <v>359</v>
      </c>
      <c r="B283" s="1" t="s">
        <v>355</v>
      </c>
      <c r="C283" s="1" t="s">
        <v>159</v>
      </c>
      <c r="D283" s="1" t="s">
        <v>139</v>
      </c>
      <c r="E283" s="1">
        <v>53.675529888888903</v>
      </c>
      <c r="F283" s="1">
        <v>183.65612777777781</v>
      </c>
      <c r="G283" s="1">
        <v>322.74743155555529</v>
      </c>
      <c r="H283" s="1">
        <v>489.14991609999998</v>
      </c>
      <c r="I283" s="1" t="s">
        <v>160</v>
      </c>
    </row>
    <row r="284" spans="1:9" x14ac:dyDescent="0.35">
      <c r="A284" s="1" t="s">
        <v>359</v>
      </c>
      <c r="B284" s="1" t="s">
        <v>355</v>
      </c>
      <c r="C284" s="1" t="s">
        <v>159</v>
      </c>
      <c r="D284" s="1" t="s">
        <v>140</v>
      </c>
      <c r="E284" s="1">
        <v>41.948103190476012</v>
      </c>
      <c r="F284" s="1">
        <v>152.57585999999969</v>
      </c>
      <c r="G284" s="1">
        <v>270.4100102222211</v>
      </c>
      <c r="H284" s="1">
        <v>428.23690768000012</v>
      </c>
      <c r="I284" s="1" t="s">
        <v>160</v>
      </c>
    </row>
    <row r="285" spans="1:9" x14ac:dyDescent="0.35">
      <c r="A285" s="1" t="s">
        <v>359</v>
      </c>
      <c r="B285" s="1" t="s">
        <v>355</v>
      </c>
      <c r="C285" s="1" t="s">
        <v>159</v>
      </c>
      <c r="D285" s="1" t="s">
        <v>141</v>
      </c>
      <c r="E285" s="1">
        <v>0</v>
      </c>
      <c r="F285" s="1">
        <v>0</v>
      </c>
      <c r="G285" s="1">
        <v>0</v>
      </c>
      <c r="H285" s="1">
        <v>0</v>
      </c>
      <c r="I285" s="1" t="s">
        <v>160</v>
      </c>
    </row>
    <row r="286" spans="1:9" x14ac:dyDescent="0.35">
      <c r="A286" s="1" t="s">
        <v>359</v>
      </c>
      <c r="B286" s="1" t="s">
        <v>355</v>
      </c>
      <c r="C286" s="1" t="s">
        <v>159</v>
      </c>
      <c r="D286" s="1" t="s">
        <v>142</v>
      </c>
      <c r="E286" s="1">
        <v>0</v>
      </c>
      <c r="F286" s="1">
        <v>0</v>
      </c>
      <c r="G286" s="1">
        <v>0</v>
      </c>
      <c r="H286" s="1">
        <v>0</v>
      </c>
      <c r="I286" s="1" t="s">
        <v>160</v>
      </c>
    </row>
    <row r="287" spans="1:9" x14ac:dyDescent="0.35">
      <c r="A287" s="1" t="s">
        <v>359</v>
      </c>
      <c r="B287" s="1" t="s">
        <v>355</v>
      </c>
      <c r="C287" s="1" t="s">
        <v>159</v>
      </c>
      <c r="D287" s="1" t="s">
        <v>143</v>
      </c>
      <c r="E287" s="1">
        <v>0</v>
      </c>
      <c r="F287" s="1">
        <v>0</v>
      </c>
      <c r="G287" s="1">
        <v>0</v>
      </c>
      <c r="H287" s="1">
        <v>0</v>
      </c>
      <c r="I287" s="1" t="s">
        <v>160</v>
      </c>
    </row>
    <row r="288" spans="1:9" x14ac:dyDescent="0.35">
      <c r="A288" s="1" t="s">
        <v>359</v>
      </c>
      <c r="B288" s="1" t="s">
        <v>355</v>
      </c>
      <c r="C288" s="1" t="s">
        <v>159</v>
      </c>
      <c r="D288" s="1" t="s">
        <v>144</v>
      </c>
      <c r="E288" s="1">
        <v>0</v>
      </c>
      <c r="F288" s="1">
        <v>0</v>
      </c>
      <c r="G288" s="1">
        <v>0</v>
      </c>
      <c r="H288" s="1">
        <v>0</v>
      </c>
      <c r="I288" s="1" t="s">
        <v>160</v>
      </c>
    </row>
    <row r="289" spans="1:9" x14ac:dyDescent="0.35">
      <c r="A289" s="1" t="s">
        <v>359</v>
      </c>
      <c r="B289" s="1" t="s">
        <v>355</v>
      </c>
      <c r="C289" s="1" t="s">
        <v>159</v>
      </c>
      <c r="D289" s="1" t="s">
        <v>145</v>
      </c>
      <c r="E289" s="1">
        <v>104.73</v>
      </c>
      <c r="F289" s="1">
        <v>276.03149000000002</v>
      </c>
      <c r="G289" s="1">
        <v>509.26504999999997</v>
      </c>
      <c r="H289" s="1">
        <v>880.3372300000002</v>
      </c>
      <c r="I289" s="1" t="s">
        <v>160</v>
      </c>
    </row>
    <row r="290" spans="1:9" x14ac:dyDescent="0.35">
      <c r="A290" s="1" t="s">
        <v>359</v>
      </c>
      <c r="B290" s="1" t="s">
        <v>355</v>
      </c>
      <c r="C290" s="1" t="s">
        <v>159</v>
      </c>
      <c r="D290" s="1" t="s">
        <v>146</v>
      </c>
      <c r="E290" s="1">
        <v>0</v>
      </c>
      <c r="F290" s="1">
        <v>0</v>
      </c>
      <c r="G290" s="1">
        <v>0</v>
      </c>
      <c r="H290" s="1">
        <v>0</v>
      </c>
      <c r="I290" s="1" t="s">
        <v>160</v>
      </c>
    </row>
    <row r="291" spans="1:9" x14ac:dyDescent="0.35">
      <c r="A291" s="1" t="s">
        <v>359</v>
      </c>
      <c r="B291" s="1" t="s">
        <v>355</v>
      </c>
      <c r="C291" s="1" t="s">
        <v>159</v>
      </c>
      <c r="D291" s="1" t="s">
        <v>147</v>
      </c>
      <c r="E291" s="1">
        <v>0</v>
      </c>
      <c r="F291" s="1">
        <v>0</v>
      </c>
      <c r="G291" s="1">
        <v>0</v>
      </c>
      <c r="H291" s="1">
        <v>0</v>
      </c>
      <c r="I291" s="1" t="s">
        <v>160</v>
      </c>
    </row>
    <row r="292" spans="1:9" x14ac:dyDescent="0.35">
      <c r="A292" s="1" t="s">
        <v>359</v>
      </c>
      <c r="B292" s="1" t="s">
        <v>355</v>
      </c>
      <c r="C292" s="1" t="s">
        <v>159</v>
      </c>
      <c r="D292" s="1" t="s">
        <v>148</v>
      </c>
      <c r="E292" s="1">
        <v>425.24133000000012</v>
      </c>
      <c r="F292" s="1">
        <v>645.24550000000011</v>
      </c>
      <c r="G292" s="1">
        <v>769.19268999999997</v>
      </c>
      <c r="H292" s="1">
        <v>850.31734000000006</v>
      </c>
      <c r="I292" s="1" t="s">
        <v>160</v>
      </c>
    </row>
    <row r="293" spans="1:9" x14ac:dyDescent="0.35">
      <c r="A293" s="1" t="s">
        <v>359</v>
      </c>
      <c r="B293" s="1" t="s">
        <v>355</v>
      </c>
      <c r="C293" s="1" t="s">
        <v>159</v>
      </c>
      <c r="D293" s="1" t="s">
        <v>149</v>
      </c>
      <c r="E293" s="1">
        <v>41.098500000000001</v>
      </c>
      <c r="F293" s="1">
        <v>37.601520000000001</v>
      </c>
      <c r="G293" s="1">
        <v>21.60435</v>
      </c>
      <c r="H293" s="1">
        <v>8.7350199999999987</v>
      </c>
      <c r="I293" s="1" t="s">
        <v>160</v>
      </c>
    </row>
    <row r="294" spans="1:9" x14ac:dyDescent="0.35">
      <c r="A294" s="1" t="s">
        <v>359</v>
      </c>
      <c r="B294" s="1" t="s">
        <v>355</v>
      </c>
      <c r="C294" s="1" t="s">
        <v>159</v>
      </c>
      <c r="D294" s="1" t="s">
        <v>150</v>
      </c>
      <c r="E294" s="1">
        <v>5.7692899999999998</v>
      </c>
      <c r="F294" s="1">
        <v>4.0449999999999999</v>
      </c>
      <c r="G294" s="1">
        <v>2.63863</v>
      </c>
      <c r="H294" s="1">
        <v>3.324310000000001</v>
      </c>
      <c r="I294" s="1" t="s">
        <v>160</v>
      </c>
    </row>
    <row r="295" spans="1:9" x14ac:dyDescent="0.35">
      <c r="A295" s="1" t="s">
        <v>359</v>
      </c>
      <c r="B295" s="1" t="s">
        <v>355</v>
      </c>
      <c r="C295" s="1" t="s">
        <v>159</v>
      </c>
      <c r="D295" s="1" t="s">
        <v>151</v>
      </c>
      <c r="E295" s="1">
        <v>1158.82241</v>
      </c>
      <c r="F295" s="1">
        <v>911.81742999999994</v>
      </c>
      <c r="G295" s="1">
        <v>428.33262999999999</v>
      </c>
      <c r="H295" s="1">
        <v>144.02969999999999</v>
      </c>
      <c r="I295" s="1" t="s">
        <v>160</v>
      </c>
    </row>
    <row r="296" spans="1:9" x14ac:dyDescent="0.35">
      <c r="A296" s="1" t="s">
        <v>359</v>
      </c>
      <c r="B296" s="1" t="s">
        <v>355</v>
      </c>
      <c r="C296" s="1" t="s">
        <v>159</v>
      </c>
      <c r="D296" s="1" t="s">
        <v>152</v>
      </c>
      <c r="E296" s="1">
        <v>285.90015000000011</v>
      </c>
      <c r="F296" s="1">
        <v>592.94405000000006</v>
      </c>
      <c r="G296" s="1">
        <v>964.98104999999998</v>
      </c>
      <c r="H296" s="1">
        <v>1349.15317</v>
      </c>
      <c r="I296" s="1" t="s">
        <v>160</v>
      </c>
    </row>
    <row r="297" spans="1:9" x14ac:dyDescent="0.35">
      <c r="A297" s="1" t="s">
        <v>359</v>
      </c>
      <c r="B297" s="1" t="s">
        <v>355</v>
      </c>
      <c r="C297" s="1" t="s">
        <v>159</v>
      </c>
      <c r="D297" s="1" t="s">
        <v>153</v>
      </c>
      <c r="E297" s="1">
        <v>24.126539999999999</v>
      </c>
      <c r="F297" s="1">
        <v>6.6591199999999997</v>
      </c>
      <c r="G297" s="1">
        <v>1.18258</v>
      </c>
      <c r="H297" s="1">
        <v>1.1371500000000001</v>
      </c>
      <c r="I297" s="1" t="s">
        <v>160</v>
      </c>
    </row>
    <row r="298" spans="1:9" x14ac:dyDescent="0.35">
      <c r="A298" s="1" t="s">
        <v>359</v>
      </c>
      <c r="B298" s="1" t="s">
        <v>355</v>
      </c>
      <c r="C298" s="1" t="s">
        <v>159</v>
      </c>
      <c r="D298" s="1" t="s">
        <v>154</v>
      </c>
      <c r="E298" s="1">
        <v>0</v>
      </c>
      <c r="F298" s="1">
        <v>0</v>
      </c>
      <c r="G298" s="1">
        <v>0</v>
      </c>
      <c r="H298" s="1">
        <v>0</v>
      </c>
      <c r="I298" s="1" t="s">
        <v>160</v>
      </c>
    </row>
    <row r="299" spans="1:9" x14ac:dyDescent="0.35">
      <c r="A299" s="1" t="s">
        <v>359</v>
      </c>
      <c r="B299" s="1" t="s">
        <v>355</v>
      </c>
      <c r="C299" s="1" t="s">
        <v>155</v>
      </c>
      <c r="D299" s="1" t="s">
        <v>128</v>
      </c>
      <c r="E299" s="1">
        <v>7.1549999999999989E-2</v>
      </c>
      <c r="F299" s="1">
        <v>2.4015232800000001</v>
      </c>
      <c r="G299" s="1">
        <v>70.511075099999999</v>
      </c>
      <c r="H299" s="1">
        <v>251.78521499999999</v>
      </c>
      <c r="I299" s="1" t="s">
        <v>160</v>
      </c>
    </row>
    <row r="300" spans="1:9" x14ac:dyDescent="0.35">
      <c r="A300" s="1" t="s">
        <v>359</v>
      </c>
      <c r="B300" s="1" t="s">
        <v>355</v>
      </c>
      <c r="C300" s="1" t="s">
        <v>155</v>
      </c>
      <c r="D300" s="1" t="s">
        <v>129</v>
      </c>
      <c r="E300" s="1">
        <v>0</v>
      </c>
      <c r="F300" s="1">
        <v>0</v>
      </c>
      <c r="G300" s="1">
        <v>0</v>
      </c>
      <c r="H300" s="1">
        <v>0</v>
      </c>
      <c r="I300" s="1" t="s">
        <v>160</v>
      </c>
    </row>
    <row r="301" spans="1:9" x14ac:dyDescent="0.35">
      <c r="A301" s="1" t="s">
        <v>359</v>
      </c>
      <c r="B301" s="1" t="s">
        <v>355</v>
      </c>
      <c r="C301" s="1" t="s">
        <v>155</v>
      </c>
      <c r="D301" s="1" t="s">
        <v>130</v>
      </c>
      <c r="E301" s="1">
        <v>1.8E-3</v>
      </c>
      <c r="F301" s="1">
        <v>7.9537629999999998E-2</v>
      </c>
      <c r="G301" s="1">
        <v>2.9187590999999999</v>
      </c>
      <c r="H301" s="1">
        <v>12.589260749999999</v>
      </c>
      <c r="I301" s="1" t="s">
        <v>160</v>
      </c>
    </row>
    <row r="302" spans="1:9" x14ac:dyDescent="0.35">
      <c r="A302" s="1" t="s">
        <v>359</v>
      </c>
      <c r="B302" s="1" t="s">
        <v>355</v>
      </c>
      <c r="C302" s="1" t="s">
        <v>155</v>
      </c>
      <c r="D302" s="1" t="s">
        <v>131</v>
      </c>
      <c r="E302" s="1">
        <v>1.4250000000000001E-3</v>
      </c>
      <c r="F302" s="1">
        <v>7.0985196666666667E-2</v>
      </c>
      <c r="G302" s="1">
        <v>2.7907433500000001</v>
      </c>
      <c r="H302" s="1">
        <v>12.589260749999999</v>
      </c>
      <c r="I302" s="1" t="s">
        <v>160</v>
      </c>
    </row>
    <row r="303" spans="1:9" x14ac:dyDescent="0.35">
      <c r="A303" s="1" t="s">
        <v>359</v>
      </c>
      <c r="B303" s="1" t="s">
        <v>355</v>
      </c>
      <c r="C303" s="1" t="s">
        <v>155</v>
      </c>
      <c r="D303" s="1" t="s">
        <v>132</v>
      </c>
      <c r="E303" s="1">
        <v>2.2499999999999999E-4</v>
      </c>
      <c r="F303" s="1">
        <v>1.368389333333333E-2</v>
      </c>
      <c r="G303" s="1">
        <v>0.58887244999999999</v>
      </c>
      <c r="H303" s="1">
        <v>2.7976135000000002</v>
      </c>
      <c r="I303" s="1" t="s">
        <v>160</v>
      </c>
    </row>
    <row r="304" spans="1:9" x14ac:dyDescent="0.35">
      <c r="A304" s="1" t="s">
        <v>359</v>
      </c>
      <c r="B304" s="1" t="s">
        <v>355</v>
      </c>
      <c r="C304" s="1" t="s">
        <v>155</v>
      </c>
      <c r="D304" s="1" t="s">
        <v>133</v>
      </c>
      <c r="E304" s="1">
        <v>0</v>
      </c>
      <c r="F304" s="1">
        <v>0</v>
      </c>
      <c r="G304" s="1">
        <v>0</v>
      </c>
      <c r="H304" s="1">
        <v>0</v>
      </c>
      <c r="I304" s="1" t="s">
        <v>160</v>
      </c>
    </row>
    <row r="305" spans="1:9" x14ac:dyDescent="0.35">
      <c r="A305" s="1" t="s">
        <v>359</v>
      </c>
      <c r="B305" s="1" t="s">
        <v>355</v>
      </c>
      <c r="C305" s="1" t="s">
        <v>155</v>
      </c>
      <c r="D305" s="1" t="s">
        <v>134</v>
      </c>
      <c r="E305" s="1">
        <v>0</v>
      </c>
      <c r="F305" s="1">
        <v>0</v>
      </c>
      <c r="G305" s="1">
        <v>0</v>
      </c>
      <c r="H305" s="1">
        <v>0</v>
      </c>
      <c r="I305" s="1" t="s">
        <v>160</v>
      </c>
    </row>
    <row r="306" spans="1:9" x14ac:dyDescent="0.35">
      <c r="A306" s="1" t="s">
        <v>359</v>
      </c>
      <c r="B306" s="1" t="s">
        <v>355</v>
      </c>
      <c r="C306" s="1" t="s">
        <v>155</v>
      </c>
      <c r="D306" s="1" t="s">
        <v>135</v>
      </c>
      <c r="E306" s="1">
        <v>0</v>
      </c>
      <c r="F306" s="1">
        <v>0</v>
      </c>
      <c r="G306" s="1">
        <v>0</v>
      </c>
      <c r="H306" s="1">
        <v>0</v>
      </c>
      <c r="I306" s="1" t="s">
        <v>160</v>
      </c>
    </row>
    <row r="307" spans="1:9" x14ac:dyDescent="0.35">
      <c r="A307" s="1" t="s">
        <v>359</v>
      </c>
      <c r="B307" s="1" t="s">
        <v>355</v>
      </c>
      <c r="C307" s="1" t="s">
        <v>155</v>
      </c>
      <c r="D307" s="1" t="s">
        <v>136</v>
      </c>
      <c r="E307" s="1">
        <v>0</v>
      </c>
      <c r="F307" s="1">
        <v>0</v>
      </c>
      <c r="G307" s="1">
        <v>0</v>
      </c>
      <c r="H307" s="1">
        <v>0</v>
      </c>
      <c r="I307" s="1" t="s">
        <v>160</v>
      </c>
    </row>
    <row r="308" spans="1:9" x14ac:dyDescent="0.35">
      <c r="A308" s="1" t="s">
        <v>359</v>
      </c>
      <c r="B308" s="1" t="s">
        <v>355</v>
      </c>
      <c r="C308" s="1" t="s">
        <v>155</v>
      </c>
      <c r="D308" s="1" t="s">
        <v>137</v>
      </c>
      <c r="E308" s="1">
        <v>1.347335238095233</v>
      </c>
      <c r="F308" s="1">
        <v>1.7119969047618899</v>
      </c>
      <c r="G308" s="1">
        <v>2.20946142857143</v>
      </c>
      <c r="H308" s="1">
        <v>0</v>
      </c>
      <c r="I308" s="1" t="s">
        <v>160</v>
      </c>
    </row>
    <row r="309" spans="1:9" x14ac:dyDescent="0.35">
      <c r="A309" s="1" t="s">
        <v>359</v>
      </c>
      <c r="B309" s="1" t="s">
        <v>355</v>
      </c>
      <c r="C309" s="1" t="s">
        <v>155</v>
      </c>
      <c r="D309" s="1" t="s">
        <v>138</v>
      </c>
      <c r="E309" s="1">
        <v>13.473352380952401</v>
      </c>
      <c r="F309" s="1">
        <v>43.028188873015907</v>
      </c>
      <c r="G309" s="1">
        <v>85.678004285714437</v>
      </c>
      <c r="H309" s="1">
        <v>128.53863200000001</v>
      </c>
      <c r="I309" s="1" t="s">
        <v>160</v>
      </c>
    </row>
    <row r="310" spans="1:9" x14ac:dyDescent="0.35">
      <c r="A310" s="1" t="s">
        <v>359</v>
      </c>
      <c r="B310" s="1" t="s">
        <v>355</v>
      </c>
      <c r="C310" s="1" t="s">
        <v>155</v>
      </c>
      <c r="D310" s="1" t="s">
        <v>139</v>
      </c>
      <c r="E310" s="1">
        <v>4.2192866666666662</v>
      </c>
      <c r="F310" s="1">
        <v>14.837306507936511</v>
      </c>
      <c r="G310" s="1">
        <v>36.333365714285677</v>
      </c>
      <c r="H310" s="1">
        <v>67.719160000000002</v>
      </c>
      <c r="I310" s="1" t="s">
        <v>160</v>
      </c>
    </row>
    <row r="311" spans="1:9" x14ac:dyDescent="0.35">
      <c r="A311" s="1" t="s">
        <v>359</v>
      </c>
      <c r="B311" s="1" t="s">
        <v>355</v>
      </c>
      <c r="C311" s="1" t="s">
        <v>155</v>
      </c>
      <c r="D311" s="1" t="s">
        <v>140</v>
      </c>
      <c r="E311" s="1">
        <v>3.2974257142857</v>
      </c>
      <c r="F311" s="1">
        <v>12.326377714285689</v>
      </c>
      <c r="G311" s="1">
        <v>30.441468571428441</v>
      </c>
      <c r="H311" s="1">
        <v>59.286208000000023</v>
      </c>
      <c r="I311" s="1" t="s">
        <v>160</v>
      </c>
    </row>
    <row r="312" spans="1:9" x14ac:dyDescent="0.35">
      <c r="A312" s="1" t="s">
        <v>359</v>
      </c>
      <c r="B312" s="1" t="s">
        <v>355</v>
      </c>
      <c r="C312" s="1" t="s">
        <v>155</v>
      </c>
      <c r="D312" s="1" t="s">
        <v>141</v>
      </c>
      <c r="E312" s="1">
        <v>0</v>
      </c>
      <c r="F312" s="1">
        <v>0</v>
      </c>
      <c r="G312" s="1">
        <v>0</v>
      </c>
      <c r="H312" s="1">
        <v>0</v>
      </c>
      <c r="I312" s="1" t="s">
        <v>160</v>
      </c>
    </row>
    <row r="313" spans="1:9" x14ac:dyDescent="0.35">
      <c r="A313" s="1" t="s">
        <v>359</v>
      </c>
      <c r="B313" s="1" t="s">
        <v>355</v>
      </c>
      <c r="C313" s="1" t="s">
        <v>155</v>
      </c>
      <c r="D313" s="1" t="s">
        <v>142</v>
      </c>
      <c r="E313" s="1">
        <v>0</v>
      </c>
      <c r="F313" s="1">
        <v>0</v>
      </c>
      <c r="G313" s="1">
        <v>0</v>
      </c>
      <c r="H313" s="1">
        <v>0</v>
      </c>
      <c r="I313" s="1" t="s">
        <v>160</v>
      </c>
    </row>
    <row r="314" spans="1:9" x14ac:dyDescent="0.35">
      <c r="A314" s="1" t="s">
        <v>359</v>
      </c>
      <c r="B314" s="1" t="s">
        <v>355</v>
      </c>
      <c r="C314" s="1" t="s">
        <v>155</v>
      </c>
      <c r="D314" s="1" t="s">
        <v>143</v>
      </c>
      <c r="E314" s="1">
        <v>0</v>
      </c>
      <c r="F314" s="1">
        <v>0</v>
      </c>
      <c r="G314" s="1">
        <v>0</v>
      </c>
      <c r="H314" s="1">
        <v>0</v>
      </c>
      <c r="I314" s="1" t="s">
        <v>160</v>
      </c>
    </row>
    <row r="315" spans="1:9" x14ac:dyDescent="0.35">
      <c r="A315" s="1" t="s">
        <v>359</v>
      </c>
      <c r="B315" s="1" t="s">
        <v>355</v>
      </c>
      <c r="C315" s="1" t="s">
        <v>155</v>
      </c>
      <c r="D315" s="1" t="s">
        <v>144</v>
      </c>
      <c r="E315" s="1">
        <v>0</v>
      </c>
      <c r="F315" s="1">
        <v>0</v>
      </c>
      <c r="G315" s="1">
        <v>0</v>
      </c>
      <c r="H315" s="1">
        <v>0</v>
      </c>
      <c r="I315" s="1" t="s">
        <v>160</v>
      </c>
    </row>
    <row r="316" spans="1:9" x14ac:dyDescent="0.35">
      <c r="A316" s="1" t="s">
        <v>359</v>
      </c>
      <c r="B316" s="1" t="s">
        <v>355</v>
      </c>
      <c r="C316" s="1" t="s">
        <v>155</v>
      </c>
      <c r="D316" s="1" t="s">
        <v>145</v>
      </c>
      <c r="E316" s="1">
        <v>3.22</v>
      </c>
      <c r="F316" s="1">
        <v>1.5974999999999999</v>
      </c>
      <c r="G316" s="1">
        <v>0.63500000000000001</v>
      </c>
      <c r="H316" s="1">
        <v>7.3413000000000004</v>
      </c>
      <c r="I316" s="1" t="s">
        <v>160</v>
      </c>
    </row>
    <row r="317" spans="1:9" x14ac:dyDescent="0.35">
      <c r="A317" s="1" t="s">
        <v>359</v>
      </c>
      <c r="B317" s="1" t="s">
        <v>355</v>
      </c>
      <c r="C317" s="1" t="s">
        <v>155</v>
      </c>
      <c r="D317" s="1" t="s">
        <v>146</v>
      </c>
      <c r="E317" s="1">
        <v>0</v>
      </c>
      <c r="F317" s="1">
        <v>0</v>
      </c>
      <c r="G317" s="1">
        <v>0</v>
      </c>
      <c r="H317" s="1">
        <v>0</v>
      </c>
      <c r="I317" s="1" t="s">
        <v>160</v>
      </c>
    </row>
    <row r="318" spans="1:9" x14ac:dyDescent="0.35">
      <c r="A318" s="1" t="s">
        <v>359</v>
      </c>
      <c r="B318" s="1" t="s">
        <v>355</v>
      </c>
      <c r="C318" s="1" t="s">
        <v>155</v>
      </c>
      <c r="D318" s="1" t="s">
        <v>147</v>
      </c>
      <c r="E318" s="1">
        <v>0</v>
      </c>
      <c r="F318" s="1">
        <v>0</v>
      </c>
      <c r="G318" s="1">
        <v>0</v>
      </c>
      <c r="H318" s="1">
        <v>0</v>
      </c>
      <c r="I318" s="1" t="s">
        <v>160</v>
      </c>
    </row>
    <row r="319" spans="1:9" x14ac:dyDescent="0.35">
      <c r="A319" s="1" t="s">
        <v>359</v>
      </c>
      <c r="B319" s="1" t="s">
        <v>355</v>
      </c>
      <c r="C319" s="1" t="s">
        <v>155</v>
      </c>
      <c r="D319" s="1" t="s">
        <v>148</v>
      </c>
      <c r="E319" s="1">
        <v>214.36413999999999</v>
      </c>
      <c r="F319" s="1">
        <v>227.97675000000001</v>
      </c>
      <c r="G319" s="1">
        <v>240.06977000000001</v>
      </c>
      <c r="H319" s="1">
        <v>454.74419000000012</v>
      </c>
      <c r="I319" s="1" t="s">
        <v>160</v>
      </c>
    </row>
    <row r="320" spans="1:9" x14ac:dyDescent="0.35">
      <c r="A320" s="1" t="s">
        <v>359</v>
      </c>
      <c r="B320" s="1" t="s">
        <v>355</v>
      </c>
      <c r="C320" s="1" t="s">
        <v>155</v>
      </c>
      <c r="D320" s="1" t="s">
        <v>149</v>
      </c>
      <c r="E320" s="1">
        <v>5.2908200000000001</v>
      </c>
      <c r="F320" s="1">
        <v>4.1978799999999996</v>
      </c>
      <c r="G320" s="1">
        <v>1.62507</v>
      </c>
      <c r="H320" s="1">
        <v>2.58053</v>
      </c>
      <c r="I320" s="1" t="s">
        <v>160</v>
      </c>
    </row>
    <row r="321" spans="1:9" x14ac:dyDescent="0.35">
      <c r="A321" s="1" t="s">
        <v>359</v>
      </c>
      <c r="B321" s="1" t="s">
        <v>355</v>
      </c>
      <c r="C321" s="1" t="s">
        <v>155</v>
      </c>
      <c r="D321" s="1" t="s">
        <v>150</v>
      </c>
      <c r="E321" s="1">
        <v>2.0821399999999999</v>
      </c>
      <c r="F321" s="1">
        <v>0.67500000000000004</v>
      </c>
      <c r="G321" s="1">
        <v>0.40415000000000001</v>
      </c>
      <c r="H321" s="1">
        <v>0.40415000000000001</v>
      </c>
      <c r="I321" s="1" t="s">
        <v>160</v>
      </c>
    </row>
    <row r="322" spans="1:9" x14ac:dyDescent="0.35">
      <c r="A322" s="1" t="s">
        <v>359</v>
      </c>
      <c r="B322" s="1" t="s">
        <v>355</v>
      </c>
      <c r="C322" s="1" t="s">
        <v>155</v>
      </c>
      <c r="D322" s="1" t="s">
        <v>151</v>
      </c>
      <c r="E322" s="1">
        <v>8.6160199999999989</v>
      </c>
      <c r="F322" s="1">
        <v>4.2371800000000004</v>
      </c>
      <c r="G322" s="1">
        <v>0.37790000000000001</v>
      </c>
      <c r="H322" s="1">
        <v>1.1049800000000001</v>
      </c>
      <c r="I322" s="1" t="s">
        <v>160</v>
      </c>
    </row>
    <row r="323" spans="1:9" x14ac:dyDescent="0.35">
      <c r="A323" s="1" t="s">
        <v>359</v>
      </c>
      <c r="B323" s="1" t="s">
        <v>355</v>
      </c>
      <c r="C323" s="1" t="s">
        <v>155</v>
      </c>
      <c r="D323" s="1" t="s">
        <v>152</v>
      </c>
      <c r="E323" s="1">
        <v>106.5784</v>
      </c>
      <c r="F323" s="1">
        <v>167.63521</v>
      </c>
      <c r="G323" s="1">
        <v>303.27184</v>
      </c>
      <c r="H323" s="1">
        <v>286.28107</v>
      </c>
      <c r="I323" s="1" t="s">
        <v>160</v>
      </c>
    </row>
    <row r="324" spans="1:9" x14ac:dyDescent="0.35">
      <c r="A324" s="1" t="s">
        <v>359</v>
      </c>
      <c r="B324" s="1" t="s">
        <v>355</v>
      </c>
      <c r="C324" s="1" t="s">
        <v>155</v>
      </c>
      <c r="D324" s="1" t="s">
        <v>153</v>
      </c>
      <c r="E324" s="1">
        <v>4.2531499999999998</v>
      </c>
      <c r="F324" s="1">
        <v>4.2531499999999998</v>
      </c>
      <c r="G324" s="1">
        <v>4.2531499999999998</v>
      </c>
      <c r="H324" s="1">
        <v>0.30959999999999999</v>
      </c>
      <c r="I324" s="1" t="s">
        <v>160</v>
      </c>
    </row>
    <row r="325" spans="1:9" x14ac:dyDescent="0.35">
      <c r="A325" s="1" t="s">
        <v>359</v>
      </c>
      <c r="B325" s="1" t="s">
        <v>355</v>
      </c>
      <c r="C325" s="1" t="s">
        <v>155</v>
      </c>
      <c r="D325" s="1" t="s">
        <v>154</v>
      </c>
      <c r="E325" s="1">
        <v>0</v>
      </c>
      <c r="F325" s="1">
        <v>0</v>
      </c>
      <c r="G325" s="1">
        <v>0</v>
      </c>
      <c r="H325" s="1">
        <v>0</v>
      </c>
      <c r="I325" s="1" t="s">
        <v>160</v>
      </c>
    </row>
    <row r="326" spans="1:9" x14ac:dyDescent="0.35">
      <c r="A326" s="1" t="s">
        <v>359</v>
      </c>
      <c r="B326" s="1" t="s">
        <v>355</v>
      </c>
      <c r="C326" s="1" t="s">
        <v>156</v>
      </c>
      <c r="D326" s="1" t="s">
        <v>128</v>
      </c>
      <c r="E326" s="1">
        <v>1.5025500000000001</v>
      </c>
      <c r="F326" s="1">
        <v>26.1973296</v>
      </c>
      <c r="G326" s="1">
        <v>87.992172719999999</v>
      </c>
      <c r="H326" s="1">
        <v>211.835916</v>
      </c>
      <c r="I326" s="1" t="s">
        <v>160</v>
      </c>
    </row>
    <row r="327" spans="1:9" x14ac:dyDescent="0.35">
      <c r="A327" s="1" t="s">
        <v>359</v>
      </c>
      <c r="B327" s="1" t="s">
        <v>355</v>
      </c>
      <c r="C327" s="1" t="s">
        <v>156</v>
      </c>
      <c r="D327" s="1" t="s">
        <v>129</v>
      </c>
      <c r="E327" s="1">
        <v>0</v>
      </c>
      <c r="F327" s="1">
        <v>0</v>
      </c>
      <c r="G327" s="1">
        <v>0</v>
      </c>
      <c r="H327" s="1">
        <v>0</v>
      </c>
      <c r="I327" s="1" t="s">
        <v>160</v>
      </c>
    </row>
    <row r="328" spans="1:9" x14ac:dyDescent="0.35">
      <c r="A328" s="1" t="s">
        <v>359</v>
      </c>
      <c r="B328" s="1" t="s">
        <v>355</v>
      </c>
      <c r="C328" s="1" t="s">
        <v>156</v>
      </c>
      <c r="D328" s="1" t="s">
        <v>130</v>
      </c>
      <c r="E328" s="1">
        <v>3.78E-2</v>
      </c>
      <c r="F328" s="1">
        <v>0.86764660000000005</v>
      </c>
      <c r="G328" s="1">
        <v>3.6423775200000001</v>
      </c>
      <c r="H328" s="1">
        <v>10.5917958</v>
      </c>
      <c r="I328" s="1" t="s">
        <v>160</v>
      </c>
    </row>
    <row r="329" spans="1:9" x14ac:dyDescent="0.35">
      <c r="A329" s="1" t="s">
        <v>359</v>
      </c>
      <c r="B329" s="1" t="s">
        <v>355</v>
      </c>
      <c r="C329" s="1" t="s">
        <v>156</v>
      </c>
      <c r="D329" s="1" t="s">
        <v>131</v>
      </c>
      <c r="E329" s="1">
        <v>2.9925E-2</v>
      </c>
      <c r="F329" s="1">
        <v>0.77435126666666665</v>
      </c>
      <c r="G329" s="1">
        <v>3.4826241200000001</v>
      </c>
      <c r="H329" s="1">
        <v>10.5917958</v>
      </c>
      <c r="I329" s="1" t="s">
        <v>160</v>
      </c>
    </row>
    <row r="330" spans="1:9" x14ac:dyDescent="0.35">
      <c r="A330" s="1" t="s">
        <v>359</v>
      </c>
      <c r="B330" s="1" t="s">
        <v>355</v>
      </c>
      <c r="C330" s="1" t="s">
        <v>156</v>
      </c>
      <c r="D330" s="1" t="s">
        <v>132</v>
      </c>
      <c r="E330" s="1">
        <v>4.725E-3</v>
      </c>
      <c r="F330" s="1">
        <v>0.1492725333333334</v>
      </c>
      <c r="G330" s="1">
        <v>0.7348656400000001</v>
      </c>
      <c r="H330" s="1">
        <v>2.3537324000000002</v>
      </c>
      <c r="I330" s="1" t="s">
        <v>160</v>
      </c>
    </row>
    <row r="331" spans="1:9" x14ac:dyDescent="0.35">
      <c r="A331" s="1" t="s">
        <v>359</v>
      </c>
      <c r="B331" s="1" t="s">
        <v>355</v>
      </c>
      <c r="C331" s="1" t="s">
        <v>156</v>
      </c>
      <c r="D331" s="1" t="s">
        <v>133</v>
      </c>
      <c r="E331" s="1">
        <v>0</v>
      </c>
      <c r="F331" s="1">
        <v>0</v>
      </c>
      <c r="G331" s="1">
        <v>0</v>
      </c>
      <c r="H331" s="1">
        <v>0</v>
      </c>
      <c r="I331" s="1" t="s">
        <v>160</v>
      </c>
    </row>
    <row r="332" spans="1:9" x14ac:dyDescent="0.35">
      <c r="A332" s="1" t="s">
        <v>359</v>
      </c>
      <c r="B332" s="1" t="s">
        <v>355</v>
      </c>
      <c r="C332" s="1" t="s">
        <v>156</v>
      </c>
      <c r="D332" s="1" t="s">
        <v>134</v>
      </c>
      <c r="E332" s="1">
        <v>0</v>
      </c>
      <c r="F332" s="1">
        <v>0</v>
      </c>
      <c r="G332" s="1">
        <v>0</v>
      </c>
      <c r="H332" s="1">
        <v>0</v>
      </c>
      <c r="I332" s="1" t="s">
        <v>160</v>
      </c>
    </row>
    <row r="333" spans="1:9" x14ac:dyDescent="0.35">
      <c r="A333" s="1" t="s">
        <v>359</v>
      </c>
      <c r="B333" s="1" t="s">
        <v>355</v>
      </c>
      <c r="C333" s="1" t="s">
        <v>156</v>
      </c>
      <c r="D333" s="1" t="s">
        <v>135</v>
      </c>
      <c r="E333" s="1">
        <v>0</v>
      </c>
      <c r="F333" s="1">
        <v>0</v>
      </c>
      <c r="G333" s="1">
        <v>0</v>
      </c>
      <c r="H333" s="1">
        <v>8.6974515186276289</v>
      </c>
      <c r="I333" s="1" t="s">
        <v>160</v>
      </c>
    </row>
    <row r="334" spans="1:9" x14ac:dyDescent="0.35">
      <c r="A334" s="1" t="s">
        <v>359</v>
      </c>
      <c r="B334" s="1" t="s">
        <v>355</v>
      </c>
      <c r="C334" s="1" t="s">
        <v>156</v>
      </c>
      <c r="D334" s="1" t="s">
        <v>136</v>
      </c>
      <c r="E334" s="1">
        <v>0</v>
      </c>
      <c r="F334" s="1">
        <v>0</v>
      </c>
      <c r="G334" s="1">
        <v>0</v>
      </c>
      <c r="H334" s="1">
        <v>2.7428784813723701</v>
      </c>
      <c r="I334" s="1" t="s">
        <v>160</v>
      </c>
    </row>
    <row r="335" spans="1:9" x14ac:dyDescent="0.35">
      <c r="A335" s="1" t="s">
        <v>359</v>
      </c>
      <c r="B335" s="1" t="s">
        <v>355</v>
      </c>
      <c r="C335" s="1" t="s">
        <v>156</v>
      </c>
      <c r="D335" s="1" t="s">
        <v>137</v>
      </c>
      <c r="E335" s="1">
        <v>0.24472723809523719</v>
      </c>
      <c r="F335" s="1">
        <v>1.7957219047618891</v>
      </c>
      <c r="G335" s="1">
        <v>2.4325781428571451</v>
      </c>
      <c r="H335" s="1">
        <v>0</v>
      </c>
      <c r="I335" s="1" t="s">
        <v>160</v>
      </c>
    </row>
    <row r="336" spans="1:9" x14ac:dyDescent="0.35">
      <c r="A336" s="1" t="s">
        <v>359</v>
      </c>
      <c r="B336" s="1" t="s">
        <v>355</v>
      </c>
      <c r="C336" s="1" t="s">
        <v>156</v>
      </c>
      <c r="D336" s="1" t="s">
        <v>138</v>
      </c>
      <c r="E336" s="1">
        <v>2.4472723809523842</v>
      </c>
      <c r="F336" s="1">
        <v>45.13247720634925</v>
      </c>
      <c r="G336" s="1">
        <v>94.329974650793829</v>
      </c>
      <c r="H336" s="1">
        <v>165.42127801999999</v>
      </c>
      <c r="I336" s="1" t="s">
        <v>160</v>
      </c>
    </row>
    <row r="337" spans="1:9" x14ac:dyDescent="0.35">
      <c r="A337" s="1" t="s">
        <v>359</v>
      </c>
      <c r="B337" s="1" t="s">
        <v>355</v>
      </c>
      <c r="C337" s="1" t="s">
        <v>156</v>
      </c>
      <c r="D337" s="1" t="s">
        <v>139</v>
      </c>
      <c r="E337" s="1">
        <v>0.76638266666666666</v>
      </c>
      <c r="F337" s="1">
        <v>15.56292317460318</v>
      </c>
      <c r="G337" s="1">
        <v>40.002396126984088</v>
      </c>
      <c r="H337" s="1">
        <v>87.150375100000005</v>
      </c>
      <c r="I337" s="1" t="s">
        <v>160</v>
      </c>
    </row>
    <row r="338" spans="1:9" x14ac:dyDescent="0.35">
      <c r="A338" s="1" t="s">
        <v>359</v>
      </c>
      <c r="B338" s="1" t="s">
        <v>355</v>
      </c>
      <c r="C338" s="1" t="s">
        <v>156</v>
      </c>
      <c r="D338" s="1" t="s">
        <v>140</v>
      </c>
      <c r="E338" s="1">
        <v>0.59893771428571163</v>
      </c>
      <c r="F338" s="1">
        <v>12.92919771428569</v>
      </c>
      <c r="G338" s="1">
        <v>33.515521079364937</v>
      </c>
      <c r="H338" s="1">
        <v>76.297686880000015</v>
      </c>
      <c r="I338" s="1" t="s">
        <v>160</v>
      </c>
    </row>
    <row r="339" spans="1:9" x14ac:dyDescent="0.35">
      <c r="A339" s="1" t="s">
        <v>359</v>
      </c>
      <c r="B339" s="1" t="s">
        <v>355</v>
      </c>
      <c r="C339" s="1" t="s">
        <v>156</v>
      </c>
      <c r="D339" s="1" t="s">
        <v>141</v>
      </c>
      <c r="E339" s="1">
        <v>0</v>
      </c>
      <c r="F339" s="1">
        <v>0</v>
      </c>
      <c r="G339" s="1">
        <v>0</v>
      </c>
      <c r="H339" s="1">
        <v>0</v>
      </c>
      <c r="I339" s="1" t="s">
        <v>160</v>
      </c>
    </row>
    <row r="340" spans="1:9" x14ac:dyDescent="0.35">
      <c r="A340" s="1" t="s">
        <v>359</v>
      </c>
      <c r="B340" s="1" t="s">
        <v>355</v>
      </c>
      <c r="C340" s="1" t="s">
        <v>156</v>
      </c>
      <c r="D340" s="1" t="s">
        <v>142</v>
      </c>
      <c r="E340" s="1">
        <v>0</v>
      </c>
      <c r="F340" s="1">
        <v>0</v>
      </c>
      <c r="G340" s="1">
        <v>3.653984526672327</v>
      </c>
      <c r="H340" s="1">
        <v>7.3525859999999996</v>
      </c>
      <c r="I340" s="1" t="s">
        <v>160</v>
      </c>
    </row>
    <row r="341" spans="1:9" x14ac:dyDescent="0.35">
      <c r="A341" s="1" t="s">
        <v>359</v>
      </c>
      <c r="B341" s="1" t="s">
        <v>355</v>
      </c>
      <c r="C341" s="1" t="s">
        <v>156</v>
      </c>
      <c r="D341" s="1" t="s">
        <v>143</v>
      </c>
      <c r="E341" s="1">
        <v>0</v>
      </c>
      <c r="F341" s="1">
        <v>0</v>
      </c>
      <c r="G341" s="1">
        <v>7.2818128985602701</v>
      </c>
      <c r="H341" s="1">
        <v>14.4600858</v>
      </c>
      <c r="I341" s="1" t="s">
        <v>160</v>
      </c>
    </row>
    <row r="342" spans="1:9" x14ac:dyDescent="0.35">
      <c r="A342" s="1" t="s">
        <v>359</v>
      </c>
      <c r="B342" s="1" t="s">
        <v>355</v>
      </c>
      <c r="C342" s="1" t="s">
        <v>156</v>
      </c>
      <c r="D342" s="1" t="s">
        <v>144</v>
      </c>
      <c r="E342" s="1">
        <v>0</v>
      </c>
      <c r="F342" s="1">
        <v>0</v>
      </c>
      <c r="G342" s="1">
        <v>1.3185125747674029</v>
      </c>
      <c r="H342" s="1">
        <v>2.6959482000000001</v>
      </c>
      <c r="I342" s="1" t="s">
        <v>160</v>
      </c>
    </row>
    <row r="343" spans="1:9" x14ac:dyDescent="0.35">
      <c r="A343" s="1" t="s">
        <v>359</v>
      </c>
      <c r="B343" s="1" t="s">
        <v>355</v>
      </c>
      <c r="C343" s="1" t="s">
        <v>156</v>
      </c>
      <c r="D343" s="1" t="s">
        <v>145</v>
      </c>
      <c r="E343" s="1">
        <v>0.72</v>
      </c>
      <c r="F343" s="1">
        <v>19.305900000000001</v>
      </c>
      <c r="G343" s="1">
        <v>67.156610000000015</v>
      </c>
      <c r="H343" s="1">
        <v>165.39008000000001</v>
      </c>
      <c r="I343" s="1" t="s">
        <v>160</v>
      </c>
    </row>
    <row r="344" spans="1:9" x14ac:dyDescent="0.35">
      <c r="A344" s="1" t="s">
        <v>359</v>
      </c>
      <c r="B344" s="1" t="s">
        <v>355</v>
      </c>
      <c r="C344" s="1" t="s">
        <v>156</v>
      </c>
      <c r="D344" s="1" t="s">
        <v>146</v>
      </c>
      <c r="E344" s="1">
        <v>0</v>
      </c>
      <c r="F344" s="1">
        <v>0</v>
      </c>
      <c r="G344" s="1">
        <v>0</v>
      </c>
      <c r="H344" s="1">
        <v>0</v>
      </c>
      <c r="I344" s="1" t="s">
        <v>160</v>
      </c>
    </row>
    <row r="345" spans="1:9" x14ac:dyDescent="0.35">
      <c r="A345" s="1" t="s">
        <v>359</v>
      </c>
      <c r="B345" s="1" t="s">
        <v>355</v>
      </c>
      <c r="C345" s="1" t="s">
        <v>156</v>
      </c>
      <c r="D345" s="1" t="s">
        <v>147</v>
      </c>
      <c r="E345" s="1">
        <v>0</v>
      </c>
      <c r="F345" s="1">
        <v>0</v>
      </c>
      <c r="G345" s="1">
        <v>0</v>
      </c>
      <c r="H345" s="1">
        <v>0</v>
      </c>
      <c r="I345" s="1" t="s">
        <v>160</v>
      </c>
    </row>
    <row r="346" spans="1:9" x14ac:dyDescent="0.35">
      <c r="A346" s="1" t="s">
        <v>359</v>
      </c>
      <c r="B346" s="1" t="s">
        <v>355</v>
      </c>
      <c r="C346" s="1" t="s">
        <v>156</v>
      </c>
      <c r="D346" s="1" t="s">
        <v>148</v>
      </c>
      <c r="E346" s="1">
        <v>56.800640000000001</v>
      </c>
      <c r="F346" s="1">
        <v>69.472170000000006</v>
      </c>
      <c r="G346" s="1">
        <v>80.108509999999995</v>
      </c>
      <c r="H346" s="1">
        <v>87.004500000000007</v>
      </c>
      <c r="I346" s="1" t="s">
        <v>160</v>
      </c>
    </row>
    <row r="347" spans="1:9" x14ac:dyDescent="0.35">
      <c r="A347" s="1" t="s">
        <v>359</v>
      </c>
      <c r="B347" s="1" t="s">
        <v>355</v>
      </c>
      <c r="C347" s="1" t="s">
        <v>156</v>
      </c>
      <c r="D347" s="1" t="s">
        <v>149</v>
      </c>
      <c r="E347" s="1">
        <v>2.1340000000000001E-2</v>
      </c>
      <c r="F347" s="1">
        <v>0.35009999999999991</v>
      </c>
      <c r="G347" s="1">
        <v>2.18865</v>
      </c>
      <c r="H347" s="1">
        <v>4.3371000000000004</v>
      </c>
      <c r="I347" s="1" t="s">
        <v>160</v>
      </c>
    </row>
    <row r="348" spans="1:9" x14ac:dyDescent="0.35">
      <c r="A348" s="1" t="s">
        <v>359</v>
      </c>
      <c r="B348" s="1" t="s">
        <v>355</v>
      </c>
      <c r="C348" s="1" t="s">
        <v>156</v>
      </c>
      <c r="D348" s="1" t="s">
        <v>150</v>
      </c>
      <c r="E348" s="1">
        <v>0.27856999999999998</v>
      </c>
      <c r="F348" s="1">
        <v>0.17499999999999999</v>
      </c>
      <c r="G348" s="1">
        <v>0.10478</v>
      </c>
      <c r="H348" s="1">
        <v>0.10478</v>
      </c>
      <c r="I348" s="1" t="s">
        <v>160</v>
      </c>
    </row>
    <row r="349" spans="1:9" x14ac:dyDescent="0.35">
      <c r="A349" s="1" t="s">
        <v>359</v>
      </c>
      <c r="B349" s="1" t="s">
        <v>355</v>
      </c>
      <c r="C349" s="1" t="s">
        <v>156</v>
      </c>
      <c r="D349" s="1" t="s">
        <v>151</v>
      </c>
      <c r="E349" s="1">
        <v>43.671670000000013</v>
      </c>
      <c r="F349" s="1">
        <v>23.660399999999999</v>
      </c>
      <c r="G349" s="1">
        <v>8.7622699999999991</v>
      </c>
      <c r="H349" s="1">
        <v>0.95621</v>
      </c>
      <c r="I349" s="1" t="s">
        <v>160</v>
      </c>
    </row>
    <row r="350" spans="1:9" x14ac:dyDescent="0.35">
      <c r="A350" s="1" t="s">
        <v>359</v>
      </c>
      <c r="B350" s="1" t="s">
        <v>355</v>
      </c>
      <c r="C350" s="1" t="s">
        <v>156</v>
      </c>
      <c r="D350" s="1" t="s">
        <v>152</v>
      </c>
      <c r="E350" s="1">
        <v>315.12214</v>
      </c>
      <c r="F350" s="1">
        <v>536.91175999999996</v>
      </c>
      <c r="G350" s="1">
        <v>840.92808000000014</v>
      </c>
      <c r="H350" s="1">
        <v>1183.7110299999999</v>
      </c>
      <c r="I350" s="1" t="s">
        <v>160</v>
      </c>
    </row>
    <row r="351" spans="1:9" x14ac:dyDescent="0.35">
      <c r="A351" s="1" t="s">
        <v>359</v>
      </c>
      <c r="B351" s="1" t="s">
        <v>355</v>
      </c>
      <c r="C351" s="1" t="s">
        <v>156</v>
      </c>
      <c r="D351" s="1" t="s">
        <v>153</v>
      </c>
      <c r="E351" s="1">
        <v>38.746769999999998</v>
      </c>
      <c r="F351" s="1">
        <v>27.587</v>
      </c>
      <c r="G351" s="1">
        <v>9.6101100000000024</v>
      </c>
      <c r="H351" s="1">
        <v>8.9727600000000027</v>
      </c>
      <c r="I351" s="1" t="s">
        <v>160</v>
      </c>
    </row>
    <row r="352" spans="1:9" x14ac:dyDescent="0.35">
      <c r="A352" s="1" t="s">
        <v>359</v>
      </c>
      <c r="B352" s="1" t="s">
        <v>355</v>
      </c>
      <c r="C352" s="1" t="s">
        <v>156</v>
      </c>
      <c r="D352" s="1" t="s">
        <v>154</v>
      </c>
      <c r="E352" s="1">
        <v>0</v>
      </c>
      <c r="F352" s="1">
        <v>0</v>
      </c>
      <c r="G352" s="1">
        <v>0</v>
      </c>
      <c r="H352" s="1">
        <v>0</v>
      </c>
      <c r="I352" s="1" t="s">
        <v>160</v>
      </c>
    </row>
    <row r="353" spans="1:9" x14ac:dyDescent="0.35">
      <c r="A353" s="1" t="s">
        <v>359</v>
      </c>
      <c r="B353" s="1" t="s">
        <v>355</v>
      </c>
      <c r="C353" s="1" t="s">
        <v>157</v>
      </c>
      <c r="D353" s="1" t="s">
        <v>128</v>
      </c>
      <c r="E353" s="1">
        <v>138.61619999999999</v>
      </c>
      <c r="F353" s="1">
        <v>137.74341672</v>
      </c>
      <c r="G353" s="1">
        <v>157.22403317999999</v>
      </c>
      <c r="H353" s="1">
        <v>236.17020600000001</v>
      </c>
      <c r="I353" s="1" t="s">
        <v>160</v>
      </c>
    </row>
    <row r="354" spans="1:9" x14ac:dyDescent="0.35">
      <c r="A354" s="1" t="s">
        <v>359</v>
      </c>
      <c r="B354" s="1" t="s">
        <v>355</v>
      </c>
      <c r="C354" s="1" t="s">
        <v>157</v>
      </c>
      <c r="D354" s="1" t="s">
        <v>129</v>
      </c>
      <c r="E354" s="1">
        <v>0</v>
      </c>
      <c r="F354" s="1">
        <v>0</v>
      </c>
      <c r="G354" s="1">
        <v>0</v>
      </c>
      <c r="H354" s="1">
        <v>0</v>
      </c>
      <c r="I354" s="1" t="s">
        <v>160</v>
      </c>
    </row>
    <row r="355" spans="1:9" x14ac:dyDescent="0.35">
      <c r="A355" s="1" t="s">
        <v>359</v>
      </c>
      <c r="B355" s="1" t="s">
        <v>355</v>
      </c>
      <c r="C355" s="1" t="s">
        <v>157</v>
      </c>
      <c r="D355" s="1" t="s">
        <v>130</v>
      </c>
      <c r="E355" s="1">
        <v>3.487200000000001</v>
      </c>
      <c r="F355" s="1">
        <v>4.5620148699999996</v>
      </c>
      <c r="G355" s="1">
        <v>6.5081843800000003</v>
      </c>
      <c r="H355" s="1">
        <v>11.8085103</v>
      </c>
      <c r="I355" s="1" t="s">
        <v>160</v>
      </c>
    </row>
    <row r="356" spans="1:9" x14ac:dyDescent="0.35">
      <c r="A356" s="1" t="s">
        <v>359</v>
      </c>
      <c r="B356" s="1" t="s">
        <v>355</v>
      </c>
      <c r="C356" s="1" t="s">
        <v>157</v>
      </c>
      <c r="D356" s="1" t="s">
        <v>131</v>
      </c>
      <c r="E356" s="1">
        <v>2.7606999999999999</v>
      </c>
      <c r="F356" s="1">
        <v>4.0714756366666656</v>
      </c>
      <c r="G356" s="1">
        <v>6.2227376966666661</v>
      </c>
      <c r="H356" s="1">
        <v>11.8085103</v>
      </c>
      <c r="I356" s="1" t="s">
        <v>160</v>
      </c>
    </row>
    <row r="357" spans="1:9" x14ac:dyDescent="0.35">
      <c r="A357" s="1" t="s">
        <v>359</v>
      </c>
      <c r="B357" s="1" t="s">
        <v>355</v>
      </c>
      <c r="C357" s="1" t="s">
        <v>157</v>
      </c>
      <c r="D357" s="1" t="s">
        <v>132</v>
      </c>
      <c r="E357" s="1">
        <v>0.43590000000000012</v>
      </c>
      <c r="F357" s="1">
        <v>0.78486277333333343</v>
      </c>
      <c r="G357" s="1">
        <v>1.3130547433333331</v>
      </c>
      <c r="H357" s="1">
        <v>2.6241134000000002</v>
      </c>
      <c r="I357" s="1" t="s">
        <v>160</v>
      </c>
    </row>
    <row r="358" spans="1:9" x14ac:dyDescent="0.35">
      <c r="A358" s="1" t="s">
        <v>359</v>
      </c>
      <c r="B358" s="1" t="s">
        <v>355</v>
      </c>
      <c r="C358" s="1" t="s">
        <v>157</v>
      </c>
      <c r="D358" s="1" t="s">
        <v>133</v>
      </c>
      <c r="E358" s="1">
        <v>0</v>
      </c>
      <c r="F358" s="1">
        <v>0</v>
      </c>
      <c r="G358" s="1">
        <v>0</v>
      </c>
      <c r="H358" s="1">
        <v>0</v>
      </c>
      <c r="I358" s="1" t="s">
        <v>160</v>
      </c>
    </row>
    <row r="359" spans="1:9" x14ac:dyDescent="0.35">
      <c r="A359" s="1" t="s">
        <v>359</v>
      </c>
      <c r="B359" s="1" t="s">
        <v>355</v>
      </c>
      <c r="C359" s="1" t="s">
        <v>157</v>
      </c>
      <c r="D359" s="1" t="s">
        <v>134</v>
      </c>
      <c r="E359" s="1">
        <v>0</v>
      </c>
      <c r="F359" s="1">
        <v>0</v>
      </c>
      <c r="G359" s="1">
        <v>0</v>
      </c>
      <c r="H359" s="1">
        <v>0</v>
      </c>
      <c r="I359" s="1" t="s">
        <v>160</v>
      </c>
    </row>
    <row r="360" spans="1:9" x14ac:dyDescent="0.35">
      <c r="A360" s="1" t="s">
        <v>359</v>
      </c>
      <c r="B360" s="1" t="s">
        <v>355</v>
      </c>
      <c r="C360" s="1" t="s">
        <v>157</v>
      </c>
      <c r="D360" s="1" t="s">
        <v>135</v>
      </c>
      <c r="E360" s="1">
        <v>1.315983767841</v>
      </c>
      <c r="F360" s="1">
        <v>1.201947046191</v>
      </c>
      <c r="G360" s="1">
        <v>0</v>
      </c>
      <c r="H360" s="1">
        <v>0</v>
      </c>
      <c r="I360" s="1" t="s">
        <v>160</v>
      </c>
    </row>
    <row r="361" spans="1:9" x14ac:dyDescent="0.35">
      <c r="A361" s="1" t="s">
        <v>359</v>
      </c>
      <c r="B361" s="1" t="s">
        <v>355</v>
      </c>
      <c r="C361" s="1" t="s">
        <v>157</v>
      </c>
      <c r="D361" s="1" t="s">
        <v>136</v>
      </c>
      <c r="E361" s="1">
        <v>0.41501623215900002</v>
      </c>
      <c r="F361" s="1">
        <v>0.379052953809</v>
      </c>
      <c r="G361" s="1">
        <v>0</v>
      </c>
      <c r="H361" s="1">
        <v>0</v>
      </c>
      <c r="I361" s="1" t="s">
        <v>160</v>
      </c>
    </row>
    <row r="362" spans="1:9" x14ac:dyDescent="0.35">
      <c r="A362" s="1" t="s">
        <v>359</v>
      </c>
      <c r="B362" s="1" t="s">
        <v>355</v>
      </c>
      <c r="C362" s="1" t="s">
        <v>157</v>
      </c>
      <c r="D362" s="1" t="s">
        <v>137</v>
      </c>
      <c r="E362" s="1">
        <v>20.458399587301511</v>
      </c>
      <c r="F362" s="1">
        <v>11.727296666666559</v>
      </c>
      <c r="G362" s="1">
        <v>10.049669428571439</v>
      </c>
      <c r="H362" s="1">
        <v>0</v>
      </c>
      <c r="I362" s="1" t="s">
        <v>160</v>
      </c>
    </row>
    <row r="363" spans="1:9" x14ac:dyDescent="0.35">
      <c r="A363" s="1" t="s">
        <v>359</v>
      </c>
      <c r="B363" s="1" t="s">
        <v>355</v>
      </c>
      <c r="C363" s="1" t="s">
        <v>157</v>
      </c>
      <c r="D363" s="1" t="s">
        <v>138</v>
      </c>
      <c r="E363" s="1">
        <v>204.58399587301611</v>
      </c>
      <c r="F363" s="1">
        <v>294.74605622222248</v>
      </c>
      <c r="G363" s="1">
        <v>389.70384784127049</v>
      </c>
      <c r="H363" s="1">
        <v>522.71103585000003</v>
      </c>
      <c r="I363" s="1" t="s">
        <v>160</v>
      </c>
    </row>
    <row r="364" spans="1:9" x14ac:dyDescent="0.35">
      <c r="A364" s="1" t="s">
        <v>359</v>
      </c>
      <c r="B364" s="1" t="s">
        <v>355</v>
      </c>
      <c r="C364" s="1" t="s">
        <v>157</v>
      </c>
      <c r="D364" s="1" t="s">
        <v>139</v>
      </c>
      <c r="E364" s="1">
        <v>64.067093444444438</v>
      </c>
      <c r="F364" s="1">
        <v>101.6365711111111</v>
      </c>
      <c r="G364" s="1">
        <v>165.26123060317451</v>
      </c>
      <c r="H364" s="1">
        <v>275.38454174999998</v>
      </c>
      <c r="I364" s="1" t="s">
        <v>160</v>
      </c>
    </row>
    <row r="365" spans="1:9" x14ac:dyDescent="0.35">
      <c r="A365" s="1" t="s">
        <v>359</v>
      </c>
      <c r="B365" s="1" t="s">
        <v>355</v>
      </c>
      <c r="C365" s="1" t="s">
        <v>157</v>
      </c>
      <c r="D365" s="1" t="s">
        <v>140</v>
      </c>
      <c r="E365" s="1">
        <v>50.069241095237878</v>
      </c>
      <c r="F365" s="1">
        <v>84.436535999999819</v>
      </c>
      <c r="G365" s="1">
        <v>138.46211212698361</v>
      </c>
      <c r="H365" s="1">
        <v>241.09137240000001</v>
      </c>
      <c r="I365" s="1" t="s">
        <v>160</v>
      </c>
    </row>
    <row r="366" spans="1:9" x14ac:dyDescent="0.35">
      <c r="A366" s="1" t="s">
        <v>359</v>
      </c>
      <c r="B366" s="1" t="s">
        <v>355</v>
      </c>
      <c r="C366" s="1" t="s">
        <v>157</v>
      </c>
      <c r="D366" s="1" t="s">
        <v>141</v>
      </c>
      <c r="E366" s="1">
        <v>0</v>
      </c>
      <c r="F366" s="1">
        <v>0</v>
      </c>
      <c r="G366" s="1">
        <v>0</v>
      </c>
      <c r="H366" s="1">
        <v>0</v>
      </c>
      <c r="I366" s="1" t="s">
        <v>160</v>
      </c>
    </row>
    <row r="367" spans="1:9" x14ac:dyDescent="0.35">
      <c r="A367" s="1" t="s">
        <v>359</v>
      </c>
      <c r="B367" s="1" t="s">
        <v>355</v>
      </c>
      <c r="C367" s="1" t="s">
        <v>157</v>
      </c>
      <c r="D367" s="1" t="s">
        <v>142</v>
      </c>
      <c r="E367" s="1">
        <v>0</v>
      </c>
      <c r="F367" s="1">
        <v>4.3364560100294209</v>
      </c>
      <c r="G367" s="1">
        <v>21.007577577280941</v>
      </c>
      <c r="H367" s="1">
        <v>33.436038000000003</v>
      </c>
      <c r="I367" s="1" t="s">
        <v>160</v>
      </c>
    </row>
    <row r="368" spans="1:9" x14ac:dyDescent="0.35">
      <c r="A368" s="1" t="s">
        <v>359</v>
      </c>
      <c r="B368" s="1" t="s">
        <v>355</v>
      </c>
      <c r="C368" s="1" t="s">
        <v>157</v>
      </c>
      <c r="D368" s="1" t="s">
        <v>143</v>
      </c>
      <c r="E368" s="1">
        <v>0</v>
      </c>
      <c r="F368" s="1">
        <v>8.921576355455187</v>
      </c>
      <c r="G368" s="1">
        <v>41.86477754711845</v>
      </c>
      <c r="H368" s="1">
        <v>65.757541399999994</v>
      </c>
      <c r="I368" s="1" t="s">
        <v>160</v>
      </c>
    </row>
    <row r="369" spans="1:9" x14ac:dyDescent="0.35">
      <c r="A369" s="1" t="s">
        <v>359</v>
      </c>
      <c r="B369" s="1" t="s">
        <v>355</v>
      </c>
      <c r="C369" s="1" t="s">
        <v>157</v>
      </c>
      <c r="D369" s="1" t="s">
        <v>144</v>
      </c>
      <c r="E369" s="1">
        <v>0</v>
      </c>
      <c r="F369" s="1">
        <v>1.468017634515393</v>
      </c>
      <c r="G369" s="1">
        <v>7.5804248756006167</v>
      </c>
      <c r="H369" s="1">
        <v>12.259880600000001</v>
      </c>
      <c r="I369" s="1" t="s">
        <v>160</v>
      </c>
    </row>
    <row r="370" spans="1:9" x14ac:dyDescent="0.35">
      <c r="A370" s="1" t="s">
        <v>359</v>
      </c>
      <c r="B370" s="1" t="s">
        <v>355</v>
      </c>
      <c r="C370" s="1" t="s">
        <v>157</v>
      </c>
      <c r="D370" s="1" t="s">
        <v>145</v>
      </c>
      <c r="E370" s="1">
        <v>339.97906999999998</v>
      </c>
      <c r="F370" s="1">
        <v>362.56772999999998</v>
      </c>
      <c r="G370" s="1">
        <v>355.96823999999998</v>
      </c>
      <c r="H370" s="1">
        <v>453.49106999999998</v>
      </c>
      <c r="I370" s="1" t="s">
        <v>160</v>
      </c>
    </row>
    <row r="371" spans="1:9" x14ac:dyDescent="0.35">
      <c r="A371" s="1" t="s">
        <v>359</v>
      </c>
      <c r="B371" s="1" t="s">
        <v>355</v>
      </c>
      <c r="C371" s="1" t="s">
        <v>157</v>
      </c>
      <c r="D371" s="1" t="s">
        <v>146</v>
      </c>
      <c r="E371" s="1">
        <v>0</v>
      </c>
      <c r="F371" s="1">
        <v>0</v>
      </c>
      <c r="G371" s="1">
        <v>0</v>
      </c>
      <c r="H371" s="1">
        <v>0</v>
      </c>
      <c r="I371" s="1" t="s">
        <v>160</v>
      </c>
    </row>
    <row r="372" spans="1:9" x14ac:dyDescent="0.35">
      <c r="A372" s="1" t="s">
        <v>359</v>
      </c>
      <c r="B372" s="1" t="s">
        <v>355</v>
      </c>
      <c r="C372" s="1" t="s">
        <v>157</v>
      </c>
      <c r="D372" s="1" t="s">
        <v>147</v>
      </c>
      <c r="E372" s="1">
        <v>0</v>
      </c>
      <c r="F372" s="1">
        <v>0</v>
      </c>
      <c r="G372" s="1">
        <v>0</v>
      </c>
      <c r="H372" s="1">
        <v>0</v>
      </c>
      <c r="I372" s="1" t="s">
        <v>160</v>
      </c>
    </row>
    <row r="373" spans="1:9" x14ac:dyDescent="0.35">
      <c r="A373" s="1" t="s">
        <v>359</v>
      </c>
      <c r="B373" s="1" t="s">
        <v>355</v>
      </c>
      <c r="C373" s="1" t="s">
        <v>157</v>
      </c>
      <c r="D373" s="1" t="s">
        <v>148</v>
      </c>
      <c r="E373" s="1">
        <v>461.09730999999999</v>
      </c>
      <c r="F373" s="1">
        <v>450.27778000000001</v>
      </c>
      <c r="G373" s="1">
        <v>463.91473000000002</v>
      </c>
      <c r="H373" s="1">
        <v>516.60112000000004</v>
      </c>
      <c r="I373" s="1" t="s">
        <v>160</v>
      </c>
    </row>
    <row r="374" spans="1:9" x14ac:dyDescent="0.35">
      <c r="A374" s="1" t="s">
        <v>359</v>
      </c>
      <c r="B374" s="1" t="s">
        <v>355</v>
      </c>
      <c r="C374" s="1" t="s">
        <v>157</v>
      </c>
      <c r="D374" s="1" t="s">
        <v>149</v>
      </c>
      <c r="E374" s="1">
        <v>18.531289999999998</v>
      </c>
      <c r="F374" s="1">
        <v>11.08156</v>
      </c>
      <c r="G374" s="1">
        <v>1.80192</v>
      </c>
      <c r="H374" s="1">
        <v>4.4046000000000003</v>
      </c>
      <c r="I374" s="1" t="s">
        <v>160</v>
      </c>
    </row>
    <row r="375" spans="1:9" x14ac:dyDescent="0.35">
      <c r="A375" s="1" t="s">
        <v>359</v>
      </c>
      <c r="B375" s="1" t="s">
        <v>355</v>
      </c>
      <c r="C375" s="1" t="s">
        <v>157</v>
      </c>
      <c r="D375" s="1" t="s">
        <v>150</v>
      </c>
      <c r="E375" s="1">
        <v>6.5241800000000003</v>
      </c>
      <c r="F375" s="1">
        <v>3.8600300000000001</v>
      </c>
      <c r="G375" s="1">
        <v>11.61308</v>
      </c>
      <c r="H375" s="1">
        <v>21.90776</v>
      </c>
      <c r="I375" s="1" t="s">
        <v>160</v>
      </c>
    </row>
    <row r="376" spans="1:9" x14ac:dyDescent="0.35">
      <c r="A376" s="1" t="s">
        <v>359</v>
      </c>
      <c r="B376" s="1" t="s">
        <v>355</v>
      </c>
      <c r="C376" s="1" t="s">
        <v>157</v>
      </c>
      <c r="D376" s="1" t="s">
        <v>151</v>
      </c>
      <c r="E376" s="1">
        <v>357.86005</v>
      </c>
      <c r="F376" s="1">
        <v>169.88359</v>
      </c>
      <c r="G376" s="1">
        <v>33.899500000000003</v>
      </c>
      <c r="H376" s="1">
        <v>9.8888099999999994</v>
      </c>
      <c r="I376" s="1" t="s">
        <v>160</v>
      </c>
    </row>
    <row r="377" spans="1:9" x14ac:dyDescent="0.35">
      <c r="A377" s="1" t="s">
        <v>359</v>
      </c>
      <c r="B377" s="1" t="s">
        <v>355</v>
      </c>
      <c r="C377" s="1" t="s">
        <v>157</v>
      </c>
      <c r="D377" s="1" t="s">
        <v>152</v>
      </c>
      <c r="E377" s="1">
        <v>952.78587000000016</v>
      </c>
      <c r="F377" s="1">
        <v>1402.1143099999999</v>
      </c>
      <c r="G377" s="1">
        <v>1871.6425400000001</v>
      </c>
      <c r="H377" s="1">
        <v>2225.4860800000001</v>
      </c>
      <c r="I377" s="1" t="s">
        <v>160</v>
      </c>
    </row>
    <row r="378" spans="1:9" x14ac:dyDescent="0.35">
      <c r="A378" s="1" t="s">
        <v>359</v>
      </c>
      <c r="B378" s="1" t="s">
        <v>355</v>
      </c>
      <c r="C378" s="1" t="s">
        <v>157</v>
      </c>
      <c r="D378" s="1" t="s">
        <v>153</v>
      </c>
      <c r="E378" s="1">
        <v>17.511140000000001</v>
      </c>
      <c r="F378" s="1">
        <v>6.4960199999999997</v>
      </c>
      <c r="G378" s="1">
        <v>3.8783699999999999</v>
      </c>
      <c r="H378" s="1">
        <v>0.28393999999999991</v>
      </c>
      <c r="I378" s="1" t="s">
        <v>160</v>
      </c>
    </row>
    <row r="379" spans="1:9" x14ac:dyDescent="0.35">
      <c r="A379" s="1" t="s">
        <v>359</v>
      </c>
      <c r="B379" s="1" t="s">
        <v>355</v>
      </c>
      <c r="C379" s="1" t="s">
        <v>157</v>
      </c>
      <c r="D379" s="1" t="s">
        <v>154</v>
      </c>
      <c r="E379" s="1">
        <v>0</v>
      </c>
      <c r="F379" s="1">
        <v>0</v>
      </c>
      <c r="G379" s="1">
        <v>0</v>
      </c>
      <c r="H379" s="1">
        <v>0</v>
      </c>
      <c r="I379" s="1" t="s">
        <v>160</v>
      </c>
    </row>
    <row r="380" spans="1:9" x14ac:dyDescent="0.35">
      <c r="A380" s="1" t="s">
        <v>359</v>
      </c>
      <c r="B380" s="1" t="s">
        <v>355</v>
      </c>
      <c r="C380" s="1" t="s">
        <v>158</v>
      </c>
      <c r="D380" s="1" t="s">
        <v>128</v>
      </c>
      <c r="E380" s="1">
        <v>0</v>
      </c>
      <c r="F380" s="1">
        <v>2.5186730399999999</v>
      </c>
      <c r="G380" s="1">
        <v>12.55587156</v>
      </c>
      <c r="H380" s="1">
        <v>34.359012</v>
      </c>
      <c r="I380" s="1" t="s">
        <v>160</v>
      </c>
    </row>
    <row r="381" spans="1:9" x14ac:dyDescent="0.35">
      <c r="A381" s="1" t="s">
        <v>359</v>
      </c>
      <c r="B381" s="1" t="s">
        <v>355</v>
      </c>
      <c r="C381" s="1" t="s">
        <v>158</v>
      </c>
      <c r="D381" s="1" t="s">
        <v>129</v>
      </c>
      <c r="E381" s="1">
        <v>0</v>
      </c>
      <c r="F381" s="1">
        <v>0</v>
      </c>
      <c r="G381" s="1">
        <v>0</v>
      </c>
      <c r="H381" s="1">
        <v>0</v>
      </c>
      <c r="I381" s="1" t="s">
        <v>160</v>
      </c>
    </row>
    <row r="382" spans="1:9" x14ac:dyDescent="0.35">
      <c r="A382" s="1" t="s">
        <v>359</v>
      </c>
      <c r="B382" s="1" t="s">
        <v>355</v>
      </c>
      <c r="C382" s="1" t="s">
        <v>158</v>
      </c>
      <c r="D382" s="1" t="s">
        <v>130</v>
      </c>
      <c r="E382" s="1">
        <v>0</v>
      </c>
      <c r="F382" s="1">
        <v>8.341759E-2</v>
      </c>
      <c r="G382" s="1">
        <v>0.51974195999999995</v>
      </c>
      <c r="H382" s="1">
        <v>1.7179506</v>
      </c>
      <c r="I382" s="1" t="s">
        <v>160</v>
      </c>
    </row>
    <row r="383" spans="1:9" x14ac:dyDescent="0.35">
      <c r="A383" s="1" t="s">
        <v>359</v>
      </c>
      <c r="B383" s="1" t="s">
        <v>355</v>
      </c>
      <c r="C383" s="1" t="s">
        <v>158</v>
      </c>
      <c r="D383" s="1" t="s">
        <v>131</v>
      </c>
      <c r="E383" s="1">
        <v>0</v>
      </c>
      <c r="F383" s="1">
        <v>7.4447956666666662E-2</v>
      </c>
      <c r="G383" s="1">
        <v>0.49694625999999992</v>
      </c>
      <c r="H383" s="1">
        <v>1.7179506</v>
      </c>
      <c r="I383" s="1" t="s">
        <v>160</v>
      </c>
    </row>
    <row r="384" spans="1:9" x14ac:dyDescent="0.35">
      <c r="A384" s="1" t="s">
        <v>359</v>
      </c>
      <c r="B384" s="1" t="s">
        <v>355</v>
      </c>
      <c r="C384" s="1" t="s">
        <v>158</v>
      </c>
      <c r="D384" s="1" t="s">
        <v>132</v>
      </c>
      <c r="E384" s="1">
        <v>0</v>
      </c>
      <c r="F384" s="1">
        <v>1.435141333333334E-2</v>
      </c>
      <c r="G384" s="1">
        <v>0.10486022</v>
      </c>
      <c r="H384" s="1">
        <v>0.38176680000000002</v>
      </c>
      <c r="I384" s="1" t="s">
        <v>160</v>
      </c>
    </row>
    <row r="385" spans="1:9" x14ac:dyDescent="0.35">
      <c r="A385" s="1" t="s">
        <v>359</v>
      </c>
      <c r="B385" s="1" t="s">
        <v>355</v>
      </c>
      <c r="C385" s="1" t="s">
        <v>158</v>
      </c>
      <c r="D385" s="1" t="s">
        <v>133</v>
      </c>
      <c r="E385" s="1">
        <v>0</v>
      </c>
      <c r="F385" s="1">
        <v>0</v>
      </c>
      <c r="G385" s="1">
        <v>0</v>
      </c>
      <c r="H385" s="1">
        <v>0</v>
      </c>
      <c r="I385" s="1" t="s">
        <v>160</v>
      </c>
    </row>
    <row r="386" spans="1:9" x14ac:dyDescent="0.35">
      <c r="A386" s="1" t="s">
        <v>359</v>
      </c>
      <c r="B386" s="1" t="s">
        <v>355</v>
      </c>
      <c r="C386" s="1" t="s">
        <v>158</v>
      </c>
      <c r="D386" s="1" t="s">
        <v>134</v>
      </c>
      <c r="E386" s="1">
        <v>0</v>
      </c>
      <c r="F386" s="1">
        <v>0</v>
      </c>
      <c r="G386" s="1">
        <v>0</v>
      </c>
      <c r="H386" s="1">
        <v>0</v>
      </c>
      <c r="I386" s="1" t="s">
        <v>160</v>
      </c>
    </row>
    <row r="387" spans="1:9" x14ac:dyDescent="0.35">
      <c r="A387" s="1" t="s">
        <v>359</v>
      </c>
      <c r="B387" s="1" t="s">
        <v>355</v>
      </c>
      <c r="C387" s="1" t="s">
        <v>158</v>
      </c>
      <c r="D387" s="1" t="s">
        <v>135</v>
      </c>
      <c r="E387" s="1">
        <v>0</v>
      </c>
      <c r="F387" s="1">
        <v>0</v>
      </c>
      <c r="G387" s="1">
        <v>0</v>
      </c>
      <c r="H387" s="1">
        <v>0</v>
      </c>
      <c r="I387" s="1" t="s">
        <v>160</v>
      </c>
    </row>
    <row r="388" spans="1:9" x14ac:dyDescent="0.35">
      <c r="A388" s="1" t="s">
        <v>359</v>
      </c>
      <c r="B388" s="1" t="s">
        <v>355</v>
      </c>
      <c r="C388" s="1" t="s">
        <v>158</v>
      </c>
      <c r="D388" s="1" t="s">
        <v>136</v>
      </c>
      <c r="E388" s="1">
        <v>0</v>
      </c>
      <c r="F388" s="1">
        <v>0</v>
      </c>
      <c r="G388" s="1">
        <v>0</v>
      </c>
      <c r="H388" s="1">
        <v>0</v>
      </c>
      <c r="I388" s="1" t="s">
        <v>160</v>
      </c>
    </row>
    <row r="389" spans="1:9" x14ac:dyDescent="0.35">
      <c r="A389" s="1" t="s">
        <v>359</v>
      </c>
      <c r="B389" s="1" t="s">
        <v>355</v>
      </c>
      <c r="C389" s="1" t="s">
        <v>158</v>
      </c>
      <c r="D389" s="1" t="s">
        <v>137</v>
      </c>
      <c r="E389" s="1">
        <v>0.16506295238095181</v>
      </c>
      <c r="F389" s="1">
        <v>0.2932904761904736</v>
      </c>
      <c r="G389" s="1">
        <v>0.44427214285714323</v>
      </c>
      <c r="H389" s="1">
        <v>0</v>
      </c>
      <c r="I389" s="1" t="s">
        <v>160</v>
      </c>
    </row>
    <row r="390" spans="1:9" x14ac:dyDescent="0.35">
      <c r="A390" s="1" t="s">
        <v>359</v>
      </c>
      <c r="B390" s="1" t="s">
        <v>355</v>
      </c>
      <c r="C390" s="1" t="s">
        <v>158</v>
      </c>
      <c r="D390" s="1" t="s">
        <v>138</v>
      </c>
      <c r="E390" s="1">
        <v>1.6506295238095261</v>
      </c>
      <c r="F390" s="1">
        <v>7.3713673015873074</v>
      </c>
      <c r="G390" s="1">
        <v>17.227886428571459</v>
      </c>
      <c r="H390" s="1">
        <v>29.93168399000001</v>
      </c>
      <c r="I390" s="1" t="s">
        <v>160</v>
      </c>
    </row>
    <row r="391" spans="1:9" x14ac:dyDescent="0.35">
      <c r="A391" s="1" t="s">
        <v>359</v>
      </c>
      <c r="B391" s="1" t="s">
        <v>355</v>
      </c>
      <c r="C391" s="1" t="s">
        <v>158</v>
      </c>
      <c r="D391" s="1" t="s">
        <v>139</v>
      </c>
      <c r="E391" s="1">
        <v>0.51690766666666665</v>
      </c>
      <c r="F391" s="1">
        <v>2.5418507936507941</v>
      </c>
      <c r="G391" s="1">
        <v>7.3058085714285639</v>
      </c>
      <c r="H391" s="1">
        <v>15.769177450000001</v>
      </c>
      <c r="I391" s="1" t="s">
        <v>160</v>
      </c>
    </row>
    <row r="392" spans="1:9" x14ac:dyDescent="0.35">
      <c r="A392" s="1" t="s">
        <v>359</v>
      </c>
      <c r="B392" s="1" t="s">
        <v>355</v>
      </c>
      <c r="C392" s="1" t="s">
        <v>158</v>
      </c>
      <c r="D392" s="1" t="s">
        <v>140</v>
      </c>
      <c r="E392" s="1">
        <v>0.40396985714285538</v>
      </c>
      <c r="F392" s="1">
        <v>2.1116914285714241</v>
      </c>
      <c r="G392" s="1">
        <v>6.1210828571428317</v>
      </c>
      <c r="H392" s="1">
        <v>13.80546856</v>
      </c>
      <c r="I392" s="1" t="s">
        <v>160</v>
      </c>
    </row>
    <row r="393" spans="1:9" x14ac:dyDescent="0.35">
      <c r="A393" s="1" t="s">
        <v>359</v>
      </c>
      <c r="B393" s="1" t="s">
        <v>355</v>
      </c>
      <c r="C393" s="1" t="s">
        <v>158</v>
      </c>
      <c r="D393" s="1" t="s">
        <v>141</v>
      </c>
      <c r="E393" s="1">
        <v>0</v>
      </c>
      <c r="F393" s="1">
        <v>0</v>
      </c>
      <c r="G393" s="1">
        <v>0</v>
      </c>
      <c r="H393" s="1">
        <v>0</v>
      </c>
      <c r="I393" s="1" t="s">
        <v>160</v>
      </c>
    </row>
    <row r="394" spans="1:9" x14ac:dyDescent="0.35">
      <c r="A394" s="1" t="s">
        <v>359</v>
      </c>
      <c r="B394" s="1" t="s">
        <v>355</v>
      </c>
      <c r="C394" s="1" t="s">
        <v>158</v>
      </c>
      <c r="D394" s="1" t="s">
        <v>142</v>
      </c>
      <c r="E394" s="1">
        <v>0</v>
      </c>
      <c r="F394" s="1">
        <v>0</v>
      </c>
      <c r="G394" s="1">
        <v>2.259604558977445E-2</v>
      </c>
      <c r="H394" s="1">
        <v>5.3410589999999996</v>
      </c>
      <c r="I394" s="1" t="s">
        <v>160</v>
      </c>
    </row>
    <row r="395" spans="1:9" x14ac:dyDescent="0.35">
      <c r="A395" s="1" t="s">
        <v>359</v>
      </c>
      <c r="B395" s="1" t="s">
        <v>355</v>
      </c>
      <c r="C395" s="1" t="s">
        <v>158</v>
      </c>
      <c r="D395" s="1" t="s">
        <v>143</v>
      </c>
      <c r="E395" s="1">
        <v>0</v>
      </c>
      <c r="F395" s="1">
        <v>0</v>
      </c>
      <c r="G395" s="1">
        <v>4.5030342912240451E-2</v>
      </c>
      <c r="H395" s="1">
        <v>10.5040827</v>
      </c>
      <c r="I395" s="1" t="s">
        <v>160</v>
      </c>
    </row>
    <row r="396" spans="1:9" x14ac:dyDescent="0.35">
      <c r="A396" s="1" t="s">
        <v>359</v>
      </c>
      <c r="B396" s="1" t="s">
        <v>355</v>
      </c>
      <c r="C396" s="1" t="s">
        <v>158</v>
      </c>
      <c r="D396" s="1" t="s">
        <v>144</v>
      </c>
      <c r="E396" s="1">
        <v>0</v>
      </c>
      <c r="F396" s="1">
        <v>0</v>
      </c>
      <c r="G396" s="1">
        <v>8.1536114979850992E-3</v>
      </c>
      <c r="H396" s="1">
        <v>1.9583883</v>
      </c>
      <c r="I396" s="1" t="s">
        <v>160</v>
      </c>
    </row>
    <row r="397" spans="1:9" x14ac:dyDescent="0.35">
      <c r="A397" s="1" t="s">
        <v>359</v>
      </c>
      <c r="B397" s="1" t="s">
        <v>355</v>
      </c>
      <c r="C397" s="1" t="s">
        <v>158</v>
      </c>
      <c r="D397" s="1" t="s">
        <v>145</v>
      </c>
      <c r="E397" s="1">
        <v>69.05</v>
      </c>
      <c r="F397" s="1">
        <v>46.4</v>
      </c>
      <c r="G397" s="1">
        <v>61.978999999999999</v>
      </c>
      <c r="H397" s="1">
        <v>110.09976</v>
      </c>
      <c r="I397" s="1" t="s">
        <v>160</v>
      </c>
    </row>
    <row r="398" spans="1:9" x14ac:dyDescent="0.35">
      <c r="A398" s="1" t="s">
        <v>359</v>
      </c>
      <c r="B398" s="1" t="s">
        <v>355</v>
      </c>
      <c r="C398" s="1" t="s">
        <v>158</v>
      </c>
      <c r="D398" s="1" t="s">
        <v>146</v>
      </c>
      <c r="E398" s="1">
        <v>0</v>
      </c>
      <c r="F398" s="1">
        <v>0</v>
      </c>
      <c r="G398" s="1">
        <v>0</v>
      </c>
      <c r="H398" s="1">
        <v>0</v>
      </c>
      <c r="I398" s="1" t="s">
        <v>160</v>
      </c>
    </row>
    <row r="399" spans="1:9" x14ac:dyDescent="0.35">
      <c r="A399" s="1" t="s">
        <v>359</v>
      </c>
      <c r="B399" s="1" t="s">
        <v>355</v>
      </c>
      <c r="C399" s="1" t="s">
        <v>158</v>
      </c>
      <c r="D399" s="1" t="s">
        <v>147</v>
      </c>
      <c r="E399" s="1">
        <v>0</v>
      </c>
      <c r="F399" s="1">
        <v>0</v>
      </c>
      <c r="G399" s="1">
        <v>0</v>
      </c>
      <c r="H399" s="1">
        <v>0</v>
      </c>
      <c r="I399" s="1" t="s">
        <v>160</v>
      </c>
    </row>
    <row r="400" spans="1:9" x14ac:dyDescent="0.35">
      <c r="A400" s="1" t="s">
        <v>359</v>
      </c>
      <c r="B400" s="1" t="s">
        <v>355</v>
      </c>
      <c r="C400" s="1" t="s">
        <v>158</v>
      </c>
      <c r="D400" s="1" t="s">
        <v>148</v>
      </c>
      <c r="E400" s="1">
        <v>67.563500000000005</v>
      </c>
      <c r="F400" s="1">
        <v>74.632219999999975</v>
      </c>
      <c r="G400" s="1">
        <v>84.56635</v>
      </c>
      <c r="H400" s="1">
        <v>102.13431</v>
      </c>
      <c r="I400" s="1" t="s">
        <v>160</v>
      </c>
    </row>
    <row r="401" spans="1:9" x14ac:dyDescent="0.35">
      <c r="A401" s="1" t="s">
        <v>359</v>
      </c>
      <c r="B401" s="1" t="s">
        <v>355</v>
      </c>
      <c r="C401" s="1" t="s">
        <v>158</v>
      </c>
      <c r="D401" s="1" t="s">
        <v>149</v>
      </c>
      <c r="E401" s="1">
        <v>5.1830000000000001E-2</v>
      </c>
      <c r="F401" s="1">
        <v>0.12862000000000001</v>
      </c>
      <c r="G401" s="1">
        <v>0.51602999999999999</v>
      </c>
      <c r="H401" s="1">
        <v>1.7218100000000001</v>
      </c>
      <c r="I401" s="1" t="s">
        <v>160</v>
      </c>
    </row>
    <row r="402" spans="1:9" x14ac:dyDescent="0.35">
      <c r="A402" s="1" t="s">
        <v>359</v>
      </c>
      <c r="B402" s="1" t="s">
        <v>355</v>
      </c>
      <c r="C402" s="1" t="s">
        <v>158</v>
      </c>
      <c r="D402" s="1" t="s">
        <v>150</v>
      </c>
      <c r="E402" s="1">
        <v>6.429E-2</v>
      </c>
      <c r="F402" s="1">
        <v>2.7859999999999999E-2</v>
      </c>
      <c r="G402" s="1">
        <v>0</v>
      </c>
      <c r="H402" s="1">
        <v>0</v>
      </c>
      <c r="I402" s="1" t="s">
        <v>160</v>
      </c>
    </row>
    <row r="403" spans="1:9" x14ac:dyDescent="0.35">
      <c r="A403" s="1" t="s">
        <v>359</v>
      </c>
      <c r="B403" s="1" t="s">
        <v>355</v>
      </c>
      <c r="C403" s="1" t="s">
        <v>158</v>
      </c>
      <c r="D403" s="1" t="s">
        <v>151</v>
      </c>
      <c r="E403" s="1">
        <v>46.513869999999997</v>
      </c>
      <c r="F403" s="1">
        <v>36.977310000000003</v>
      </c>
      <c r="G403" s="1">
        <v>10.320220000000001</v>
      </c>
      <c r="H403" s="1">
        <v>2.1410300000000002</v>
      </c>
      <c r="I403" s="1" t="s">
        <v>160</v>
      </c>
    </row>
    <row r="404" spans="1:9" x14ac:dyDescent="0.35">
      <c r="A404" s="1" t="s">
        <v>359</v>
      </c>
      <c r="B404" s="1" t="s">
        <v>355</v>
      </c>
      <c r="C404" s="1" t="s">
        <v>158</v>
      </c>
      <c r="D404" s="1" t="s">
        <v>152</v>
      </c>
      <c r="E404" s="1">
        <v>113.54143000000001</v>
      </c>
      <c r="F404" s="1">
        <v>161.59711999999999</v>
      </c>
      <c r="G404" s="1">
        <v>233.96842000000001</v>
      </c>
      <c r="H404" s="1">
        <v>233.03486000000001</v>
      </c>
      <c r="I404" s="1" t="s">
        <v>160</v>
      </c>
    </row>
    <row r="405" spans="1:9" x14ac:dyDescent="0.35">
      <c r="A405" s="1" t="s">
        <v>359</v>
      </c>
      <c r="B405" s="1" t="s">
        <v>355</v>
      </c>
      <c r="C405" s="1" t="s">
        <v>158</v>
      </c>
      <c r="D405" s="1" t="s">
        <v>153</v>
      </c>
      <c r="E405" s="1">
        <v>3.13686</v>
      </c>
      <c r="F405" s="1">
        <v>0.11411</v>
      </c>
      <c r="G405" s="1">
        <v>0</v>
      </c>
      <c r="H405" s="1">
        <v>0</v>
      </c>
      <c r="I405" s="1" t="s">
        <v>160</v>
      </c>
    </row>
    <row r="406" spans="1:9" x14ac:dyDescent="0.35">
      <c r="A406" s="1" t="s">
        <v>359</v>
      </c>
      <c r="B406" s="1" t="s">
        <v>355</v>
      </c>
      <c r="C406" s="1" t="s">
        <v>158</v>
      </c>
      <c r="D406" s="1" t="s">
        <v>154</v>
      </c>
      <c r="E406" s="1">
        <v>0</v>
      </c>
      <c r="F406" s="1">
        <v>0</v>
      </c>
      <c r="G406" s="1">
        <v>0</v>
      </c>
      <c r="H406" s="1">
        <v>0</v>
      </c>
      <c r="I406" s="1" t="s">
        <v>160</v>
      </c>
    </row>
    <row r="407" spans="1:9" x14ac:dyDescent="0.35">
      <c r="A407" s="1" t="s">
        <v>360</v>
      </c>
      <c r="B407" s="1" t="s">
        <v>355</v>
      </c>
      <c r="C407" s="1" t="s">
        <v>159</v>
      </c>
      <c r="D407" s="1" t="s">
        <v>128</v>
      </c>
      <c r="E407" s="1">
        <v>105.417</v>
      </c>
      <c r="F407" s="1">
        <v>105.4170000789256</v>
      </c>
      <c r="G407" s="1">
        <v>105.41700015785111</v>
      </c>
      <c r="H407" s="1">
        <v>105.4170002367767</v>
      </c>
      <c r="I407" s="1" t="s">
        <v>160</v>
      </c>
    </row>
    <row r="408" spans="1:9" x14ac:dyDescent="0.35">
      <c r="A408" s="1" t="s">
        <v>360</v>
      </c>
      <c r="B408" s="1" t="s">
        <v>355</v>
      </c>
      <c r="C408" s="1" t="s">
        <v>159</v>
      </c>
      <c r="D408" s="1" t="s">
        <v>129</v>
      </c>
      <c r="E408" s="1">
        <v>0</v>
      </c>
      <c r="F408" s="1">
        <v>118.9693565796381</v>
      </c>
      <c r="G408" s="1">
        <v>172.06808170334011</v>
      </c>
      <c r="H408" s="1">
        <v>233.90987238067089</v>
      </c>
      <c r="I408" s="1" t="s">
        <v>160</v>
      </c>
    </row>
    <row r="409" spans="1:9" x14ac:dyDescent="0.35">
      <c r="A409" s="1" t="s">
        <v>360</v>
      </c>
      <c r="B409" s="1" t="s">
        <v>355</v>
      </c>
      <c r="C409" s="1" t="s">
        <v>159</v>
      </c>
      <c r="D409" s="1" t="s">
        <v>130</v>
      </c>
      <c r="E409" s="1">
        <v>2.6520000000000001</v>
      </c>
      <c r="F409" s="1">
        <v>3.149925817604518</v>
      </c>
      <c r="G409" s="1">
        <v>3.453275973617727</v>
      </c>
      <c r="H409" s="1">
        <v>3.846424649081889</v>
      </c>
      <c r="I409" s="1" t="s">
        <v>160</v>
      </c>
    </row>
    <row r="410" spans="1:9" x14ac:dyDescent="0.35">
      <c r="A410" s="1" t="s">
        <v>360</v>
      </c>
      <c r="B410" s="1" t="s">
        <v>355</v>
      </c>
      <c r="C410" s="1" t="s">
        <v>159</v>
      </c>
      <c r="D410" s="1" t="s">
        <v>131</v>
      </c>
      <c r="E410" s="1">
        <v>2.0994999999999999</v>
      </c>
      <c r="F410" s="1">
        <v>2.0995000001581272</v>
      </c>
      <c r="G410" s="1">
        <v>2.0995000003162541</v>
      </c>
      <c r="H410" s="1">
        <v>2.09950000047438</v>
      </c>
      <c r="I410" s="1" t="s">
        <v>160</v>
      </c>
    </row>
    <row r="411" spans="1:9" x14ac:dyDescent="0.35">
      <c r="A411" s="1" t="s">
        <v>360</v>
      </c>
      <c r="B411" s="1" t="s">
        <v>355</v>
      </c>
      <c r="C411" s="1" t="s">
        <v>159</v>
      </c>
      <c r="D411" s="1" t="s">
        <v>132</v>
      </c>
      <c r="E411" s="1">
        <v>0.33150000000000002</v>
      </c>
      <c r="F411" s="1">
        <v>1.561866713504457</v>
      </c>
      <c r="G411" s="1">
        <v>2.8404064996108631</v>
      </c>
      <c r="H411" s="1">
        <v>4.9890918455694511</v>
      </c>
      <c r="I411" s="1" t="s">
        <v>160</v>
      </c>
    </row>
    <row r="412" spans="1:9" x14ac:dyDescent="0.35">
      <c r="A412" s="1" t="s">
        <v>360</v>
      </c>
      <c r="B412" s="1" t="s">
        <v>355</v>
      </c>
      <c r="C412" s="1" t="s">
        <v>159</v>
      </c>
      <c r="D412" s="1" t="s">
        <v>133</v>
      </c>
      <c r="E412" s="1">
        <v>0</v>
      </c>
      <c r="F412" s="1">
        <v>14.16674211428959</v>
      </c>
      <c r="G412" s="1">
        <v>34.211996964678207</v>
      </c>
      <c r="H412" s="1">
        <v>57.114584001997507</v>
      </c>
      <c r="I412" s="1" t="s">
        <v>160</v>
      </c>
    </row>
    <row r="413" spans="1:9" x14ac:dyDescent="0.35">
      <c r="A413" s="1" t="s">
        <v>360</v>
      </c>
      <c r="B413" s="1" t="s">
        <v>355</v>
      </c>
      <c r="C413" s="1" t="s">
        <v>159</v>
      </c>
      <c r="D413" s="1" t="s">
        <v>134</v>
      </c>
      <c r="E413" s="1">
        <v>0</v>
      </c>
      <c r="F413" s="1">
        <v>13.47872102912681</v>
      </c>
      <c r="G413" s="1">
        <v>34.377425476409812</v>
      </c>
      <c r="H413" s="1">
        <v>58.768539231811737</v>
      </c>
      <c r="I413" s="1" t="s">
        <v>160</v>
      </c>
    </row>
    <row r="414" spans="1:9" x14ac:dyDescent="0.35">
      <c r="A414" s="1" t="s">
        <v>360</v>
      </c>
      <c r="B414" s="1" t="s">
        <v>355</v>
      </c>
      <c r="C414" s="1" t="s">
        <v>159</v>
      </c>
      <c r="D414" s="1" t="s">
        <v>135</v>
      </c>
      <c r="E414" s="1">
        <v>0</v>
      </c>
      <c r="F414" s="1">
        <v>2.3973348540285462E-7</v>
      </c>
      <c r="G414" s="1">
        <v>4.7947046887768225E-7</v>
      </c>
      <c r="H414" s="1">
        <v>6.3929482416250944E-7</v>
      </c>
      <c r="I414" s="1" t="s">
        <v>160</v>
      </c>
    </row>
    <row r="415" spans="1:9" x14ac:dyDescent="0.35">
      <c r="A415" s="1" t="s">
        <v>360</v>
      </c>
      <c r="B415" s="1" t="s">
        <v>355</v>
      </c>
      <c r="C415" s="1" t="s">
        <v>159</v>
      </c>
      <c r="D415" s="1" t="s">
        <v>136</v>
      </c>
      <c r="E415" s="1">
        <v>0</v>
      </c>
      <c r="F415" s="1">
        <v>2.3973348020975041E-7</v>
      </c>
      <c r="G415" s="1">
        <v>4.7947046531200663E-7</v>
      </c>
      <c r="H415" s="1">
        <v>6.3929482156360441E-7</v>
      </c>
      <c r="I415" s="1" t="s">
        <v>160</v>
      </c>
    </row>
    <row r="416" spans="1:9" x14ac:dyDescent="0.35">
      <c r="A416" s="1" t="s">
        <v>360</v>
      </c>
      <c r="B416" s="1" t="s">
        <v>355</v>
      </c>
      <c r="C416" s="1" t="s">
        <v>159</v>
      </c>
      <c r="D416" s="1" t="s">
        <v>137</v>
      </c>
      <c r="E416" s="1">
        <v>17.140085174603119</v>
      </c>
      <c r="F416" s="1">
        <v>217.97795541518889</v>
      </c>
      <c r="G416" s="1">
        <v>154.9884624711635</v>
      </c>
      <c r="H416" s="1">
        <v>102.10284607438901</v>
      </c>
      <c r="I416" s="1" t="s">
        <v>160</v>
      </c>
    </row>
    <row r="417" spans="1:9" x14ac:dyDescent="0.35">
      <c r="A417" s="1" t="s">
        <v>360</v>
      </c>
      <c r="B417" s="1" t="s">
        <v>355</v>
      </c>
      <c r="C417" s="1" t="s">
        <v>159</v>
      </c>
      <c r="D417" s="1" t="s">
        <v>138</v>
      </c>
      <c r="E417" s="1">
        <v>171.400851746032</v>
      </c>
      <c r="F417" s="1">
        <v>275.79377216486711</v>
      </c>
      <c r="G417" s="1">
        <v>732.6547146044328</v>
      </c>
      <c r="H417" s="1">
        <v>1223.0603877066001</v>
      </c>
      <c r="I417" s="1" t="s">
        <v>160</v>
      </c>
    </row>
    <row r="418" spans="1:9" x14ac:dyDescent="0.35">
      <c r="A418" s="1" t="s">
        <v>360</v>
      </c>
      <c r="B418" s="1" t="s">
        <v>355</v>
      </c>
      <c r="C418" s="1" t="s">
        <v>159</v>
      </c>
      <c r="D418" s="1" t="s">
        <v>139</v>
      </c>
      <c r="E418" s="1">
        <v>53.675529888888903</v>
      </c>
      <c r="F418" s="1">
        <v>72.853527428297326</v>
      </c>
      <c r="G418" s="1">
        <v>106.3022028140506</v>
      </c>
      <c r="H418" s="1">
        <v>178.42211498711171</v>
      </c>
      <c r="I418" s="1" t="s">
        <v>160</v>
      </c>
    </row>
    <row r="419" spans="1:9" x14ac:dyDescent="0.35">
      <c r="A419" s="1" t="s">
        <v>360</v>
      </c>
      <c r="B419" s="1" t="s">
        <v>355</v>
      </c>
      <c r="C419" s="1" t="s">
        <v>159</v>
      </c>
      <c r="D419" s="1" t="s">
        <v>140</v>
      </c>
      <c r="E419" s="1">
        <v>41.948103190476012</v>
      </c>
      <c r="F419" s="1">
        <v>101.3591017147629</v>
      </c>
      <c r="G419" s="1">
        <v>358.6361335203992</v>
      </c>
      <c r="H419" s="1">
        <v>759.4042974259437</v>
      </c>
      <c r="I419" s="1" t="s">
        <v>160</v>
      </c>
    </row>
    <row r="420" spans="1:9" x14ac:dyDescent="0.35">
      <c r="A420" s="1" t="s">
        <v>360</v>
      </c>
      <c r="B420" s="1" t="s">
        <v>355</v>
      </c>
      <c r="C420" s="1" t="s">
        <v>159</v>
      </c>
      <c r="D420" s="1" t="s">
        <v>141</v>
      </c>
      <c r="E420" s="1">
        <v>0</v>
      </c>
      <c r="F420" s="1">
        <v>14.643597613370989</v>
      </c>
      <c r="G420" s="1">
        <v>34.398653799380668</v>
      </c>
      <c r="H420" s="1">
        <v>57.350917649434408</v>
      </c>
      <c r="I420" s="1" t="s">
        <v>160</v>
      </c>
    </row>
    <row r="421" spans="1:9" x14ac:dyDescent="0.35">
      <c r="A421" s="1" t="s">
        <v>360</v>
      </c>
      <c r="B421" s="1" t="s">
        <v>355</v>
      </c>
      <c r="C421" s="1" t="s">
        <v>159</v>
      </c>
      <c r="D421" s="1" t="s">
        <v>142</v>
      </c>
      <c r="E421" s="1">
        <v>0</v>
      </c>
      <c r="F421" s="1">
        <v>14.228808947721481</v>
      </c>
      <c r="G421" s="1">
        <v>34.79087616315492</v>
      </c>
      <c r="H421" s="1">
        <v>58.525949385061097</v>
      </c>
      <c r="I421" s="1" t="s">
        <v>160</v>
      </c>
    </row>
    <row r="422" spans="1:9" x14ac:dyDescent="0.35">
      <c r="A422" s="1" t="s">
        <v>360</v>
      </c>
      <c r="B422" s="1" t="s">
        <v>355</v>
      </c>
      <c r="C422" s="1" t="s">
        <v>159</v>
      </c>
      <c r="D422" s="1" t="s">
        <v>143</v>
      </c>
      <c r="E422" s="1">
        <v>0</v>
      </c>
      <c r="F422" s="1">
        <v>12.117584582763509</v>
      </c>
      <c r="G422" s="1">
        <v>30.314528281907489</v>
      </c>
      <c r="H422" s="1">
        <v>54.877841878532031</v>
      </c>
      <c r="I422" s="1" t="s">
        <v>160</v>
      </c>
    </row>
    <row r="423" spans="1:9" x14ac:dyDescent="0.35">
      <c r="A423" s="1" t="s">
        <v>360</v>
      </c>
      <c r="B423" s="1" t="s">
        <v>355</v>
      </c>
      <c r="C423" s="1" t="s">
        <v>159</v>
      </c>
      <c r="D423" s="1" t="s">
        <v>144</v>
      </c>
      <c r="E423" s="1">
        <v>0</v>
      </c>
      <c r="F423" s="1">
        <v>14.00081298840488</v>
      </c>
      <c r="G423" s="1">
        <v>35.069393361133251</v>
      </c>
      <c r="H423" s="1">
        <v>59.107114977091463</v>
      </c>
      <c r="I423" s="1" t="s">
        <v>160</v>
      </c>
    </row>
    <row r="424" spans="1:9" x14ac:dyDescent="0.35">
      <c r="A424" s="1" t="s">
        <v>360</v>
      </c>
      <c r="B424" s="1" t="s">
        <v>355</v>
      </c>
      <c r="C424" s="1" t="s">
        <v>159</v>
      </c>
      <c r="D424" s="1" t="s">
        <v>145</v>
      </c>
      <c r="E424" s="1">
        <v>104.73</v>
      </c>
      <c r="F424" s="1">
        <v>104.73000025571871</v>
      </c>
      <c r="G424" s="1">
        <v>104.73000047416009</v>
      </c>
      <c r="H424" s="1">
        <v>104.7300007037948</v>
      </c>
      <c r="I424" s="1" t="s">
        <v>160</v>
      </c>
    </row>
    <row r="425" spans="1:9" x14ac:dyDescent="0.35">
      <c r="A425" s="1" t="s">
        <v>360</v>
      </c>
      <c r="B425" s="1" t="s">
        <v>355</v>
      </c>
      <c r="C425" s="1" t="s">
        <v>159</v>
      </c>
      <c r="D425" s="1" t="s">
        <v>146</v>
      </c>
      <c r="E425" s="1">
        <v>0</v>
      </c>
      <c r="F425" s="1">
        <v>111.2237965987478</v>
      </c>
      <c r="G425" s="1">
        <v>111.22380034495571</v>
      </c>
      <c r="H425" s="1">
        <v>111.2238059730831</v>
      </c>
      <c r="I425" s="1" t="s">
        <v>160</v>
      </c>
    </row>
    <row r="426" spans="1:9" x14ac:dyDescent="0.35">
      <c r="A426" s="1" t="s">
        <v>360</v>
      </c>
      <c r="B426" s="1" t="s">
        <v>355</v>
      </c>
      <c r="C426" s="1" t="s">
        <v>159</v>
      </c>
      <c r="D426" s="1" t="s">
        <v>147</v>
      </c>
      <c r="E426" s="1">
        <v>0</v>
      </c>
      <c r="F426" s="1">
        <v>110.44339769198599</v>
      </c>
      <c r="G426" s="1">
        <v>110.44340033636711</v>
      </c>
      <c r="H426" s="1">
        <v>110.44340430916181</v>
      </c>
      <c r="I426" s="1" t="s">
        <v>160</v>
      </c>
    </row>
    <row r="427" spans="1:9" x14ac:dyDescent="0.35">
      <c r="A427" s="1" t="s">
        <v>360</v>
      </c>
      <c r="B427" s="1" t="s">
        <v>355</v>
      </c>
      <c r="C427" s="1" t="s">
        <v>159</v>
      </c>
      <c r="D427" s="1" t="s">
        <v>148</v>
      </c>
      <c r="E427" s="1">
        <v>425.24133000000012</v>
      </c>
      <c r="F427" s="1">
        <v>493.22933082969729</v>
      </c>
      <c r="G427" s="1">
        <v>634.33969404224285</v>
      </c>
      <c r="H427" s="1">
        <v>752.49667423311996</v>
      </c>
      <c r="I427" s="1" t="s">
        <v>160</v>
      </c>
    </row>
    <row r="428" spans="1:9" x14ac:dyDescent="0.35">
      <c r="A428" s="1" t="s">
        <v>360</v>
      </c>
      <c r="B428" s="1" t="s">
        <v>355</v>
      </c>
      <c r="C428" s="1" t="s">
        <v>159</v>
      </c>
      <c r="D428" s="1" t="s">
        <v>149</v>
      </c>
      <c r="E428" s="1">
        <v>41.098500000000001</v>
      </c>
      <c r="F428" s="1">
        <v>97.275193899945194</v>
      </c>
      <c r="G428" s="1">
        <v>233.84066639385469</v>
      </c>
      <c r="H428" s="1">
        <v>484.82566740044768</v>
      </c>
      <c r="I428" s="1" t="s">
        <v>160</v>
      </c>
    </row>
    <row r="429" spans="1:9" x14ac:dyDescent="0.35">
      <c r="A429" s="1" t="s">
        <v>360</v>
      </c>
      <c r="B429" s="1" t="s">
        <v>355</v>
      </c>
      <c r="C429" s="1" t="s">
        <v>159</v>
      </c>
      <c r="D429" s="1" t="s">
        <v>150</v>
      </c>
      <c r="E429" s="1">
        <v>5.7692899999999998</v>
      </c>
      <c r="F429" s="1">
        <v>27.88471251279843</v>
      </c>
      <c r="G429" s="1">
        <v>22.32161329803375</v>
      </c>
      <c r="H429" s="1">
        <v>28.918837072433</v>
      </c>
      <c r="I429" s="1" t="s">
        <v>160</v>
      </c>
    </row>
    <row r="430" spans="1:9" x14ac:dyDescent="0.35">
      <c r="A430" s="1" t="s">
        <v>360</v>
      </c>
      <c r="B430" s="1" t="s">
        <v>355</v>
      </c>
      <c r="C430" s="1" t="s">
        <v>159</v>
      </c>
      <c r="D430" s="1" t="s">
        <v>151</v>
      </c>
      <c r="E430" s="1">
        <v>1158.82241</v>
      </c>
      <c r="F430" s="1">
        <v>911.81742999999994</v>
      </c>
      <c r="G430" s="1">
        <v>428.33262999999999</v>
      </c>
      <c r="H430" s="1">
        <v>144.02969999999999</v>
      </c>
      <c r="I430" s="1" t="s">
        <v>160</v>
      </c>
    </row>
    <row r="431" spans="1:9" x14ac:dyDescent="0.35">
      <c r="A431" s="1" t="s">
        <v>360</v>
      </c>
      <c r="B431" s="1" t="s">
        <v>355</v>
      </c>
      <c r="C431" s="1" t="s">
        <v>159</v>
      </c>
      <c r="D431" s="1" t="s">
        <v>152</v>
      </c>
      <c r="E431" s="1">
        <v>285.90015000000011</v>
      </c>
      <c r="F431" s="1">
        <v>592.94405000000006</v>
      </c>
      <c r="G431" s="1">
        <v>964.98104999999998</v>
      </c>
      <c r="H431" s="1">
        <v>1349.15317</v>
      </c>
      <c r="I431" s="1" t="s">
        <v>160</v>
      </c>
    </row>
    <row r="432" spans="1:9" x14ac:dyDescent="0.35">
      <c r="A432" s="1" t="s">
        <v>360</v>
      </c>
      <c r="B432" s="1" t="s">
        <v>355</v>
      </c>
      <c r="C432" s="1" t="s">
        <v>159</v>
      </c>
      <c r="D432" s="1" t="s">
        <v>153</v>
      </c>
      <c r="E432" s="1">
        <v>24.126539999999999</v>
      </c>
      <c r="F432" s="1">
        <v>6.6591199999999997</v>
      </c>
      <c r="G432" s="1">
        <v>1.18258</v>
      </c>
      <c r="H432" s="1">
        <v>1.1371500000000001</v>
      </c>
      <c r="I432" s="1" t="s">
        <v>160</v>
      </c>
    </row>
    <row r="433" spans="1:9" x14ac:dyDescent="0.35">
      <c r="A433" s="1" t="s">
        <v>360</v>
      </c>
      <c r="B433" s="1" t="s">
        <v>355</v>
      </c>
      <c r="C433" s="1" t="s">
        <v>159</v>
      </c>
      <c r="D433" s="1" t="s">
        <v>154</v>
      </c>
      <c r="E433" s="1">
        <v>0</v>
      </c>
      <c r="F433" s="1">
        <v>0</v>
      </c>
      <c r="G433" s="1">
        <v>0</v>
      </c>
      <c r="H433" s="1">
        <v>0</v>
      </c>
      <c r="I433" s="1" t="s">
        <v>160</v>
      </c>
    </row>
    <row r="434" spans="1:9" x14ac:dyDescent="0.35">
      <c r="A434" s="1" t="s">
        <v>360</v>
      </c>
      <c r="B434" s="1" t="s">
        <v>355</v>
      </c>
      <c r="C434" s="1" t="s">
        <v>155</v>
      </c>
      <c r="D434" s="1" t="s">
        <v>128</v>
      </c>
      <c r="E434" s="1">
        <v>7.1549999999999989E-2</v>
      </c>
      <c r="F434" s="1">
        <v>7.1550077370488019E-2</v>
      </c>
      <c r="G434" s="1">
        <v>7.1550156300347903E-2</v>
      </c>
      <c r="H434" s="1">
        <v>7.1550235228054246E-2</v>
      </c>
      <c r="I434" s="1" t="s">
        <v>160</v>
      </c>
    </row>
    <row r="435" spans="1:9" x14ac:dyDescent="0.35">
      <c r="A435" s="1" t="s">
        <v>360</v>
      </c>
      <c r="B435" s="1" t="s">
        <v>355</v>
      </c>
      <c r="C435" s="1" t="s">
        <v>155</v>
      </c>
      <c r="D435" s="1" t="s">
        <v>129</v>
      </c>
      <c r="E435" s="1">
        <v>0</v>
      </c>
      <c r="F435" s="1">
        <v>3.9162080720926429E-6</v>
      </c>
      <c r="G435" s="1">
        <v>24.293024545097879</v>
      </c>
      <c r="H435" s="1">
        <v>69.882671958764149</v>
      </c>
      <c r="I435" s="1" t="s">
        <v>160</v>
      </c>
    </row>
    <row r="436" spans="1:9" x14ac:dyDescent="0.35">
      <c r="A436" s="1" t="s">
        <v>360</v>
      </c>
      <c r="B436" s="1" t="s">
        <v>355</v>
      </c>
      <c r="C436" s="1" t="s">
        <v>155</v>
      </c>
      <c r="D436" s="1" t="s">
        <v>130</v>
      </c>
      <c r="E436" s="1">
        <v>1.8E-3</v>
      </c>
      <c r="F436" s="1">
        <v>1.8039160111452499E-3</v>
      </c>
      <c r="G436" s="1">
        <v>0.65566271573103296</v>
      </c>
      <c r="H436" s="1">
        <v>1.16567026591747</v>
      </c>
      <c r="I436" s="1" t="s">
        <v>160</v>
      </c>
    </row>
    <row r="437" spans="1:9" x14ac:dyDescent="0.35">
      <c r="A437" s="1" t="s">
        <v>360</v>
      </c>
      <c r="B437" s="1" t="s">
        <v>355</v>
      </c>
      <c r="C437" s="1" t="s">
        <v>155</v>
      </c>
      <c r="D437" s="1" t="s">
        <v>131</v>
      </c>
      <c r="E437" s="1">
        <v>1.4250000000000001E-3</v>
      </c>
      <c r="F437" s="1">
        <v>1.425000158121339E-3</v>
      </c>
      <c r="G437" s="1">
        <v>1.425000316249063E-3</v>
      </c>
      <c r="H437" s="1">
        <v>1.4250004743763529E-3</v>
      </c>
      <c r="I437" s="1" t="s">
        <v>160</v>
      </c>
    </row>
    <row r="438" spans="1:9" x14ac:dyDescent="0.35">
      <c r="A438" s="1" t="s">
        <v>360</v>
      </c>
      <c r="B438" s="1" t="s">
        <v>355</v>
      </c>
      <c r="C438" s="1" t="s">
        <v>155</v>
      </c>
      <c r="D438" s="1" t="s">
        <v>132</v>
      </c>
      <c r="E438" s="1">
        <v>2.2499999999999999E-4</v>
      </c>
      <c r="F438" s="1">
        <v>2.289159077422881E-4</v>
      </c>
      <c r="G438" s="1">
        <v>1.7326352381467189</v>
      </c>
      <c r="H438" s="1">
        <v>4.0370397249306773</v>
      </c>
      <c r="I438" s="1" t="s">
        <v>160</v>
      </c>
    </row>
    <row r="439" spans="1:9" x14ac:dyDescent="0.35">
      <c r="A439" s="1" t="s">
        <v>360</v>
      </c>
      <c r="B439" s="1" t="s">
        <v>355</v>
      </c>
      <c r="C439" s="1" t="s">
        <v>155</v>
      </c>
      <c r="D439" s="1" t="s">
        <v>133</v>
      </c>
      <c r="E439" s="1">
        <v>0</v>
      </c>
      <c r="F439" s="1">
        <v>2.6019107838596718E-6</v>
      </c>
      <c r="G439" s="1">
        <v>15.80816452590126</v>
      </c>
      <c r="H439" s="1">
        <v>41.844161028860327</v>
      </c>
      <c r="I439" s="1" t="s">
        <v>160</v>
      </c>
    </row>
    <row r="440" spans="1:9" x14ac:dyDescent="0.35">
      <c r="A440" s="1" t="s">
        <v>360</v>
      </c>
      <c r="B440" s="1" t="s">
        <v>355</v>
      </c>
      <c r="C440" s="1" t="s">
        <v>155</v>
      </c>
      <c r="D440" s="1" t="s">
        <v>134</v>
      </c>
      <c r="E440" s="1">
        <v>0</v>
      </c>
      <c r="F440" s="1">
        <v>2.601909910382951E-6</v>
      </c>
      <c r="G440" s="1">
        <v>15.92185371854746</v>
      </c>
      <c r="H440" s="1">
        <v>43.492288078277703</v>
      </c>
      <c r="I440" s="1" t="s">
        <v>160</v>
      </c>
    </row>
    <row r="441" spans="1:9" x14ac:dyDescent="0.35">
      <c r="A441" s="1" t="s">
        <v>360</v>
      </c>
      <c r="B441" s="1" t="s">
        <v>355</v>
      </c>
      <c r="C441" s="1" t="s">
        <v>155</v>
      </c>
      <c r="D441" s="1" t="s">
        <v>135</v>
      </c>
      <c r="E441" s="1">
        <v>0</v>
      </c>
      <c r="F441" s="1">
        <v>2.2340225132278601E-7</v>
      </c>
      <c r="G441" s="1">
        <v>4.677911896634941E-7</v>
      </c>
      <c r="H441" s="1">
        <v>6.2831671592814837E-7</v>
      </c>
      <c r="I441" s="1" t="s">
        <v>160</v>
      </c>
    </row>
    <row r="442" spans="1:9" x14ac:dyDescent="0.35">
      <c r="A442" s="1" t="s">
        <v>360</v>
      </c>
      <c r="B442" s="1" t="s">
        <v>355</v>
      </c>
      <c r="C442" s="1" t="s">
        <v>155</v>
      </c>
      <c r="D442" s="1" t="s">
        <v>136</v>
      </c>
      <c r="E442" s="1">
        <v>0</v>
      </c>
      <c r="F442" s="1">
        <v>2.2340224663090939E-7</v>
      </c>
      <c r="G442" s="1">
        <v>4.677911866873702E-7</v>
      </c>
      <c r="H442" s="1">
        <v>6.2831671400128055E-7</v>
      </c>
      <c r="I442" s="1" t="s">
        <v>160</v>
      </c>
    </row>
    <row r="443" spans="1:9" x14ac:dyDescent="0.35">
      <c r="A443" s="1" t="s">
        <v>360</v>
      </c>
      <c r="B443" s="1" t="s">
        <v>355</v>
      </c>
      <c r="C443" s="1" t="s">
        <v>155</v>
      </c>
      <c r="D443" s="1" t="s">
        <v>137</v>
      </c>
      <c r="E443" s="1">
        <v>1.347335238095233</v>
      </c>
      <c r="F443" s="1">
        <v>1.347337839664593</v>
      </c>
      <c r="G443" s="1">
        <v>24.299308961927942</v>
      </c>
      <c r="H443" s="1">
        <v>29.59741435029996</v>
      </c>
      <c r="I443" s="1" t="s">
        <v>160</v>
      </c>
    </row>
    <row r="444" spans="1:9" x14ac:dyDescent="0.35">
      <c r="A444" s="1" t="s">
        <v>360</v>
      </c>
      <c r="B444" s="1" t="s">
        <v>355</v>
      </c>
      <c r="C444" s="1" t="s">
        <v>155</v>
      </c>
      <c r="D444" s="1" t="s">
        <v>138</v>
      </c>
      <c r="E444" s="1">
        <v>13.473352380952401</v>
      </c>
      <c r="F444" s="1">
        <v>13.47335498251925</v>
      </c>
      <c r="G444" s="1">
        <v>29.738447072038088</v>
      </c>
      <c r="H444" s="1">
        <v>92.174046614050056</v>
      </c>
      <c r="I444" s="1" t="s">
        <v>160</v>
      </c>
    </row>
    <row r="445" spans="1:9" x14ac:dyDescent="0.35">
      <c r="A445" s="1" t="s">
        <v>360</v>
      </c>
      <c r="B445" s="1" t="s">
        <v>355</v>
      </c>
      <c r="C445" s="1" t="s">
        <v>155</v>
      </c>
      <c r="D445" s="1" t="s">
        <v>139</v>
      </c>
      <c r="E445" s="1">
        <v>4.2192866666666662</v>
      </c>
      <c r="F445" s="1">
        <v>4.21928926821814</v>
      </c>
      <c r="G445" s="1">
        <v>18.09065879793846</v>
      </c>
      <c r="H445" s="1">
        <v>56.906554934184378</v>
      </c>
      <c r="I445" s="1" t="s">
        <v>160</v>
      </c>
    </row>
    <row r="446" spans="1:9" x14ac:dyDescent="0.35">
      <c r="A446" s="1" t="s">
        <v>360</v>
      </c>
      <c r="B446" s="1" t="s">
        <v>355</v>
      </c>
      <c r="C446" s="1" t="s">
        <v>155</v>
      </c>
      <c r="D446" s="1" t="s">
        <v>140</v>
      </c>
      <c r="E446" s="1">
        <v>3.2974257142857</v>
      </c>
      <c r="F446" s="1">
        <v>3.2974283158514348</v>
      </c>
      <c r="G446" s="1">
        <v>22.354362242453611</v>
      </c>
      <c r="H446" s="1">
        <v>85.133477292705194</v>
      </c>
      <c r="I446" s="1" t="s">
        <v>160</v>
      </c>
    </row>
    <row r="447" spans="1:9" x14ac:dyDescent="0.35">
      <c r="A447" s="1" t="s">
        <v>360</v>
      </c>
      <c r="B447" s="1" t="s">
        <v>355</v>
      </c>
      <c r="C447" s="1" t="s">
        <v>155</v>
      </c>
      <c r="D447" s="1" t="s">
        <v>141</v>
      </c>
      <c r="E447" s="1">
        <v>0</v>
      </c>
      <c r="F447" s="1">
        <v>2.802054181011423E-6</v>
      </c>
      <c r="G447" s="1">
        <v>15.83379505319941</v>
      </c>
      <c r="H447" s="1">
        <v>41.962018637917453</v>
      </c>
      <c r="I447" s="1" t="s">
        <v>160</v>
      </c>
    </row>
    <row r="448" spans="1:9" x14ac:dyDescent="0.35">
      <c r="A448" s="1" t="s">
        <v>360</v>
      </c>
      <c r="B448" s="1" t="s">
        <v>355</v>
      </c>
      <c r="C448" s="1" t="s">
        <v>155</v>
      </c>
      <c r="D448" s="1" t="s">
        <v>142</v>
      </c>
      <c r="E448" s="1">
        <v>0</v>
      </c>
      <c r="F448" s="1">
        <v>2.8020567134005702E-6</v>
      </c>
      <c r="G448" s="1">
        <v>16.784773573373041</v>
      </c>
      <c r="H448" s="1">
        <v>44.414939962953589</v>
      </c>
      <c r="I448" s="1" t="s">
        <v>160</v>
      </c>
    </row>
    <row r="449" spans="1:9" x14ac:dyDescent="0.35">
      <c r="A449" s="1" t="s">
        <v>360</v>
      </c>
      <c r="B449" s="1" t="s">
        <v>355</v>
      </c>
      <c r="C449" s="1" t="s">
        <v>155</v>
      </c>
      <c r="D449" s="1" t="s">
        <v>143</v>
      </c>
      <c r="E449" s="1">
        <v>0</v>
      </c>
      <c r="F449" s="1">
        <v>2.80203918698833E-6</v>
      </c>
      <c r="G449" s="1">
        <v>13.862329429560461</v>
      </c>
      <c r="H449" s="1">
        <v>38.773886867399817</v>
      </c>
      <c r="I449" s="1" t="s">
        <v>160</v>
      </c>
    </row>
    <row r="450" spans="1:9" x14ac:dyDescent="0.35">
      <c r="A450" s="1" t="s">
        <v>360</v>
      </c>
      <c r="B450" s="1" t="s">
        <v>355</v>
      </c>
      <c r="C450" s="1" t="s">
        <v>155</v>
      </c>
      <c r="D450" s="1" t="s">
        <v>144</v>
      </c>
      <c r="E450" s="1">
        <v>0</v>
      </c>
      <c r="F450" s="1">
        <v>2.8020532767293019E-6</v>
      </c>
      <c r="G450" s="1">
        <v>16.532673756834662</v>
      </c>
      <c r="H450" s="1">
        <v>44.311121405103187</v>
      </c>
      <c r="I450" s="1" t="s">
        <v>160</v>
      </c>
    </row>
    <row r="451" spans="1:9" x14ac:dyDescent="0.35">
      <c r="A451" s="1" t="s">
        <v>360</v>
      </c>
      <c r="B451" s="1" t="s">
        <v>355</v>
      </c>
      <c r="C451" s="1" t="s">
        <v>155</v>
      </c>
      <c r="D451" s="1" t="s">
        <v>145</v>
      </c>
      <c r="E451" s="1">
        <v>3.22</v>
      </c>
      <c r="F451" s="1">
        <v>39.127648299025857</v>
      </c>
      <c r="G451" s="1">
        <v>0.63500021844298304</v>
      </c>
      <c r="H451" s="1">
        <v>0.63500044807962486</v>
      </c>
      <c r="I451" s="1" t="s">
        <v>160</v>
      </c>
    </row>
    <row r="452" spans="1:9" x14ac:dyDescent="0.35">
      <c r="A452" s="1" t="s">
        <v>360</v>
      </c>
      <c r="B452" s="1" t="s">
        <v>355</v>
      </c>
      <c r="C452" s="1" t="s">
        <v>155</v>
      </c>
      <c r="D452" s="1" t="s">
        <v>146</v>
      </c>
      <c r="E452" s="1">
        <v>0</v>
      </c>
      <c r="F452" s="1">
        <v>1.9314665221311469E-6</v>
      </c>
      <c r="G452" s="1">
        <v>1.045402318220459E-5</v>
      </c>
      <c r="H452" s="1">
        <v>1.8536036422838561E-5</v>
      </c>
      <c r="I452" s="1" t="s">
        <v>160</v>
      </c>
    </row>
    <row r="453" spans="1:9" x14ac:dyDescent="0.35">
      <c r="A453" s="1" t="s">
        <v>360</v>
      </c>
      <c r="B453" s="1" t="s">
        <v>355</v>
      </c>
      <c r="C453" s="1" t="s">
        <v>155</v>
      </c>
      <c r="D453" s="1" t="s">
        <v>147</v>
      </c>
      <c r="E453" s="1">
        <v>0</v>
      </c>
      <c r="F453" s="1">
        <v>2.1491269366073698E-6</v>
      </c>
      <c r="G453" s="1">
        <v>7.8269659155432513E-6</v>
      </c>
      <c r="H453" s="1">
        <v>1.3462834729377869E-5</v>
      </c>
      <c r="I453" s="1" t="s">
        <v>160</v>
      </c>
    </row>
    <row r="454" spans="1:9" x14ac:dyDescent="0.35">
      <c r="A454" s="1" t="s">
        <v>360</v>
      </c>
      <c r="B454" s="1" t="s">
        <v>355</v>
      </c>
      <c r="C454" s="1" t="s">
        <v>155</v>
      </c>
      <c r="D454" s="1" t="s">
        <v>148</v>
      </c>
      <c r="E454" s="1">
        <v>214.36413999999999</v>
      </c>
      <c r="F454" s="1">
        <v>214.364142541066</v>
      </c>
      <c r="G454" s="1">
        <v>223.7609648435741</v>
      </c>
      <c r="H454" s="1">
        <v>255.46198293844691</v>
      </c>
      <c r="I454" s="1" t="s">
        <v>160</v>
      </c>
    </row>
    <row r="455" spans="1:9" x14ac:dyDescent="0.35">
      <c r="A455" s="1" t="s">
        <v>360</v>
      </c>
      <c r="B455" s="1" t="s">
        <v>355</v>
      </c>
      <c r="C455" s="1" t="s">
        <v>155</v>
      </c>
      <c r="D455" s="1" t="s">
        <v>149</v>
      </c>
      <c r="E455" s="1">
        <v>5.2908200000000001</v>
      </c>
      <c r="F455" s="1">
        <v>4.1978815611512728</v>
      </c>
      <c r="G455" s="1">
        <v>7.9869713159640643</v>
      </c>
      <c r="H455" s="1">
        <v>51.479498021268512</v>
      </c>
      <c r="I455" s="1" t="s">
        <v>160</v>
      </c>
    </row>
    <row r="456" spans="1:9" x14ac:dyDescent="0.35">
      <c r="A456" s="1" t="s">
        <v>360</v>
      </c>
      <c r="B456" s="1" t="s">
        <v>355</v>
      </c>
      <c r="C456" s="1" t="s">
        <v>155</v>
      </c>
      <c r="D456" s="1" t="s">
        <v>150</v>
      </c>
      <c r="E456" s="1">
        <v>2.0821399999999999</v>
      </c>
      <c r="F456" s="1">
        <v>0.67500162673457098</v>
      </c>
      <c r="G456" s="1">
        <v>6.2937013332510388</v>
      </c>
      <c r="H456" s="1">
        <v>12.99252600936938</v>
      </c>
      <c r="I456" s="1" t="s">
        <v>160</v>
      </c>
    </row>
    <row r="457" spans="1:9" x14ac:dyDescent="0.35">
      <c r="A457" s="1" t="s">
        <v>360</v>
      </c>
      <c r="B457" s="1" t="s">
        <v>355</v>
      </c>
      <c r="C457" s="1" t="s">
        <v>155</v>
      </c>
      <c r="D457" s="1" t="s">
        <v>151</v>
      </c>
      <c r="E457" s="1">
        <v>8.6160199999999989</v>
      </c>
      <c r="F457" s="1">
        <v>4.2371800000000004</v>
      </c>
      <c r="G457" s="1">
        <v>0.37790000000000001</v>
      </c>
      <c r="H457" s="1">
        <v>1.1049800000000001</v>
      </c>
      <c r="I457" s="1" t="s">
        <v>160</v>
      </c>
    </row>
    <row r="458" spans="1:9" x14ac:dyDescent="0.35">
      <c r="A458" s="1" t="s">
        <v>360</v>
      </c>
      <c r="B458" s="1" t="s">
        <v>355</v>
      </c>
      <c r="C458" s="1" t="s">
        <v>155</v>
      </c>
      <c r="D458" s="1" t="s">
        <v>152</v>
      </c>
      <c r="E458" s="1">
        <v>106.5784</v>
      </c>
      <c r="F458" s="1">
        <v>167.63521</v>
      </c>
      <c r="G458" s="1">
        <v>303.27184</v>
      </c>
      <c r="H458" s="1">
        <v>286.28107</v>
      </c>
      <c r="I458" s="1" t="s">
        <v>160</v>
      </c>
    </row>
    <row r="459" spans="1:9" x14ac:dyDescent="0.35">
      <c r="A459" s="1" t="s">
        <v>360</v>
      </c>
      <c r="B459" s="1" t="s">
        <v>355</v>
      </c>
      <c r="C459" s="1" t="s">
        <v>155</v>
      </c>
      <c r="D459" s="1" t="s">
        <v>153</v>
      </c>
      <c r="E459" s="1">
        <v>4.2531499999999998</v>
      </c>
      <c r="F459" s="1">
        <v>4.2531499999999998</v>
      </c>
      <c r="G459" s="1">
        <v>4.2531499999999998</v>
      </c>
      <c r="H459" s="1">
        <v>0.30959999999999999</v>
      </c>
      <c r="I459" s="1" t="s">
        <v>160</v>
      </c>
    </row>
    <row r="460" spans="1:9" x14ac:dyDescent="0.35">
      <c r="A460" s="1" t="s">
        <v>360</v>
      </c>
      <c r="B460" s="1" t="s">
        <v>355</v>
      </c>
      <c r="C460" s="1" t="s">
        <v>155</v>
      </c>
      <c r="D460" s="1" t="s">
        <v>154</v>
      </c>
      <c r="E460" s="1">
        <v>0</v>
      </c>
      <c r="F460" s="1">
        <v>0</v>
      </c>
      <c r="G460" s="1">
        <v>0</v>
      </c>
      <c r="H460" s="1">
        <v>0</v>
      </c>
      <c r="I460" s="1" t="s">
        <v>160</v>
      </c>
    </row>
    <row r="461" spans="1:9" x14ac:dyDescent="0.35">
      <c r="A461" s="1" t="s">
        <v>360</v>
      </c>
      <c r="B461" s="1" t="s">
        <v>355</v>
      </c>
      <c r="C461" s="1" t="s">
        <v>156</v>
      </c>
      <c r="D461" s="1" t="s">
        <v>128</v>
      </c>
      <c r="E461" s="1">
        <v>1.5025500000000001</v>
      </c>
      <c r="F461" s="1">
        <v>1.502550078925748</v>
      </c>
      <c r="G461" s="1">
        <v>1.502550157851501</v>
      </c>
      <c r="H461" s="1">
        <v>1.5025502367771579</v>
      </c>
      <c r="I461" s="1" t="s">
        <v>160</v>
      </c>
    </row>
    <row r="462" spans="1:9" x14ac:dyDescent="0.35">
      <c r="A462" s="1" t="s">
        <v>360</v>
      </c>
      <c r="B462" s="1" t="s">
        <v>355</v>
      </c>
      <c r="C462" s="1" t="s">
        <v>156</v>
      </c>
      <c r="D462" s="1" t="s">
        <v>129</v>
      </c>
      <c r="E462" s="1">
        <v>0</v>
      </c>
      <c r="F462" s="1">
        <v>14.310689954207451</v>
      </c>
      <c r="G462" s="1">
        <v>40.083970477468071</v>
      </c>
      <c r="H462" s="1">
        <v>79.357299245626123</v>
      </c>
      <c r="I462" s="1" t="s">
        <v>160</v>
      </c>
    </row>
    <row r="463" spans="1:9" x14ac:dyDescent="0.35">
      <c r="A463" s="1" t="s">
        <v>360</v>
      </c>
      <c r="B463" s="1" t="s">
        <v>355</v>
      </c>
      <c r="C463" s="1" t="s">
        <v>156</v>
      </c>
      <c r="D463" s="1" t="s">
        <v>130</v>
      </c>
      <c r="E463" s="1">
        <v>3.78E-2</v>
      </c>
      <c r="F463" s="1">
        <v>0.84019080560045756</v>
      </c>
      <c r="G463" s="1">
        <v>1.240586157030358</v>
      </c>
      <c r="H463" s="1">
        <v>1.6893804506911001</v>
      </c>
      <c r="I463" s="1" t="s">
        <v>160</v>
      </c>
    </row>
    <row r="464" spans="1:9" x14ac:dyDescent="0.35">
      <c r="A464" s="1" t="s">
        <v>360</v>
      </c>
      <c r="B464" s="1" t="s">
        <v>355</v>
      </c>
      <c r="C464" s="1" t="s">
        <v>156</v>
      </c>
      <c r="D464" s="1" t="s">
        <v>131</v>
      </c>
      <c r="E464" s="1">
        <v>2.9925E-2</v>
      </c>
      <c r="F464" s="1">
        <v>2.9925000158126901E-2</v>
      </c>
      <c r="G464" s="1">
        <v>2.9925000316253801E-2</v>
      </c>
      <c r="H464" s="1">
        <v>2.992500047438066E-2</v>
      </c>
      <c r="I464" s="1" t="s">
        <v>160</v>
      </c>
    </row>
    <row r="465" spans="1:9" x14ac:dyDescent="0.35">
      <c r="A465" s="1" t="s">
        <v>360</v>
      </c>
      <c r="B465" s="1" t="s">
        <v>355</v>
      </c>
      <c r="C465" s="1" t="s">
        <v>156</v>
      </c>
      <c r="D465" s="1" t="s">
        <v>132</v>
      </c>
      <c r="E465" s="1">
        <v>4.725E-3</v>
      </c>
      <c r="F465" s="1">
        <v>1.198050155828813</v>
      </c>
      <c r="G465" s="1">
        <v>2.5024033816607441</v>
      </c>
      <c r="H465" s="1">
        <v>4.6408456477195852</v>
      </c>
      <c r="I465" s="1" t="s">
        <v>160</v>
      </c>
    </row>
    <row r="466" spans="1:9" x14ac:dyDescent="0.35">
      <c r="A466" s="1" t="s">
        <v>360</v>
      </c>
      <c r="B466" s="1" t="s">
        <v>355</v>
      </c>
      <c r="C466" s="1" t="s">
        <v>156</v>
      </c>
      <c r="D466" s="1" t="s">
        <v>133</v>
      </c>
      <c r="E466" s="1">
        <v>0</v>
      </c>
      <c r="F466" s="1">
        <v>6.5501803340211033</v>
      </c>
      <c r="G466" s="1">
        <v>23.250998862208959</v>
      </c>
      <c r="H466" s="1">
        <v>60.731227366064708</v>
      </c>
      <c r="I466" s="1" t="s">
        <v>160</v>
      </c>
    </row>
    <row r="467" spans="1:9" x14ac:dyDescent="0.35">
      <c r="A467" s="1" t="s">
        <v>360</v>
      </c>
      <c r="B467" s="1" t="s">
        <v>355</v>
      </c>
      <c r="C467" s="1" t="s">
        <v>156</v>
      </c>
      <c r="D467" s="1" t="s">
        <v>134</v>
      </c>
      <c r="E467" s="1">
        <v>0</v>
      </c>
      <c r="F467" s="1">
        <v>6.2987950903187571</v>
      </c>
      <c r="G467" s="1">
        <v>23.181972256101879</v>
      </c>
      <c r="H467" s="1">
        <v>62.811994093224399</v>
      </c>
      <c r="I467" s="1" t="s">
        <v>160</v>
      </c>
    </row>
    <row r="468" spans="1:9" x14ac:dyDescent="0.35">
      <c r="A468" s="1" t="s">
        <v>360</v>
      </c>
      <c r="B468" s="1" t="s">
        <v>355</v>
      </c>
      <c r="C468" s="1" t="s">
        <v>156</v>
      </c>
      <c r="D468" s="1" t="s">
        <v>135</v>
      </c>
      <c r="E468" s="1">
        <v>0</v>
      </c>
      <c r="F468" s="1">
        <v>2.3973332945718158E-7</v>
      </c>
      <c r="G468" s="1">
        <v>4.7947027192060927E-7</v>
      </c>
      <c r="H468" s="1">
        <v>6.3929462203688504E-7</v>
      </c>
      <c r="I468" s="1" t="s">
        <v>160</v>
      </c>
    </row>
    <row r="469" spans="1:9" x14ac:dyDescent="0.35">
      <c r="A469" s="1" t="s">
        <v>360</v>
      </c>
      <c r="B469" s="1" t="s">
        <v>355</v>
      </c>
      <c r="C469" s="1" t="s">
        <v>156</v>
      </c>
      <c r="D469" s="1" t="s">
        <v>136</v>
      </c>
      <c r="E469" s="1">
        <v>0</v>
      </c>
      <c r="F469" s="1">
        <v>2.3973332410504969E-7</v>
      </c>
      <c r="G469" s="1">
        <v>4.7947026826241987E-7</v>
      </c>
      <c r="H469" s="1">
        <v>6.3929461937422215E-7</v>
      </c>
      <c r="I469" s="1" t="s">
        <v>160</v>
      </c>
    </row>
    <row r="470" spans="1:9" x14ac:dyDescent="0.35">
      <c r="A470" s="1" t="s">
        <v>360</v>
      </c>
      <c r="B470" s="1" t="s">
        <v>355</v>
      </c>
      <c r="C470" s="1" t="s">
        <v>156</v>
      </c>
      <c r="D470" s="1" t="s">
        <v>137</v>
      </c>
      <c r="E470" s="1">
        <v>0.24472723809523719</v>
      </c>
      <c r="F470" s="1">
        <v>8.1648582539598653</v>
      </c>
      <c r="G470" s="1">
        <v>34.927673515774607</v>
      </c>
      <c r="H470" s="1">
        <v>23.331364650971992</v>
      </c>
      <c r="I470" s="1" t="s">
        <v>160</v>
      </c>
    </row>
    <row r="471" spans="1:9" x14ac:dyDescent="0.35">
      <c r="A471" s="1" t="s">
        <v>360</v>
      </c>
      <c r="B471" s="1" t="s">
        <v>355</v>
      </c>
      <c r="C471" s="1" t="s">
        <v>156</v>
      </c>
      <c r="D471" s="1" t="s">
        <v>138</v>
      </c>
      <c r="E471" s="1">
        <v>2.4472723809523842</v>
      </c>
      <c r="F471" s="1">
        <v>9.5137232817872039</v>
      </c>
      <c r="G471" s="1">
        <v>29.759200275889011</v>
      </c>
      <c r="H471" s="1">
        <v>74.149716301690901</v>
      </c>
      <c r="I471" s="1" t="s">
        <v>160</v>
      </c>
    </row>
    <row r="472" spans="1:9" x14ac:dyDescent="0.35">
      <c r="A472" s="1" t="s">
        <v>360</v>
      </c>
      <c r="B472" s="1" t="s">
        <v>355</v>
      </c>
      <c r="C472" s="1" t="s">
        <v>156</v>
      </c>
      <c r="D472" s="1" t="s">
        <v>139</v>
      </c>
      <c r="E472" s="1">
        <v>0.76638266666666666</v>
      </c>
      <c r="F472" s="1">
        <v>6.5273998737893377</v>
      </c>
      <c r="G472" s="1">
        <v>21.135319037734309</v>
      </c>
      <c r="H472" s="1">
        <v>51.828796160256729</v>
      </c>
      <c r="I472" s="1" t="s">
        <v>160</v>
      </c>
    </row>
    <row r="473" spans="1:9" x14ac:dyDescent="0.35">
      <c r="A473" s="1" t="s">
        <v>360</v>
      </c>
      <c r="B473" s="1" t="s">
        <v>355</v>
      </c>
      <c r="C473" s="1" t="s">
        <v>156</v>
      </c>
      <c r="D473" s="1" t="s">
        <v>140</v>
      </c>
      <c r="E473" s="1">
        <v>0.59893771428571163</v>
      </c>
      <c r="F473" s="1">
        <v>7.4203742372936894</v>
      </c>
      <c r="G473" s="1">
        <v>27.710847959370199</v>
      </c>
      <c r="H473" s="1">
        <v>71.725178191951585</v>
      </c>
      <c r="I473" s="1" t="s">
        <v>160</v>
      </c>
    </row>
    <row r="474" spans="1:9" x14ac:dyDescent="0.35">
      <c r="A474" s="1" t="s">
        <v>360</v>
      </c>
      <c r="B474" s="1" t="s">
        <v>355</v>
      </c>
      <c r="C474" s="1" t="s">
        <v>156</v>
      </c>
      <c r="D474" s="1" t="s">
        <v>141</v>
      </c>
      <c r="E474" s="1">
        <v>0</v>
      </c>
      <c r="F474" s="1">
        <v>6.2744639168360949</v>
      </c>
      <c r="G474" s="1">
        <v>20.01678024825403</v>
      </c>
      <c r="H474" s="1">
        <v>40.816907555147608</v>
      </c>
      <c r="I474" s="1" t="s">
        <v>160</v>
      </c>
    </row>
    <row r="475" spans="1:9" x14ac:dyDescent="0.35">
      <c r="A475" s="1" t="s">
        <v>360</v>
      </c>
      <c r="B475" s="1" t="s">
        <v>355</v>
      </c>
      <c r="C475" s="1" t="s">
        <v>156</v>
      </c>
      <c r="D475" s="1" t="s">
        <v>142</v>
      </c>
      <c r="E475" s="1">
        <v>0</v>
      </c>
      <c r="F475" s="1">
        <v>7.3213801016170033</v>
      </c>
      <c r="G475" s="1">
        <v>29.257611635296541</v>
      </c>
      <c r="H475" s="1">
        <v>74.149947425868092</v>
      </c>
      <c r="I475" s="1" t="s">
        <v>160</v>
      </c>
    </row>
    <row r="476" spans="1:9" x14ac:dyDescent="0.35">
      <c r="A476" s="1" t="s">
        <v>360</v>
      </c>
      <c r="B476" s="1" t="s">
        <v>355</v>
      </c>
      <c r="C476" s="1" t="s">
        <v>156</v>
      </c>
      <c r="D476" s="1" t="s">
        <v>143</v>
      </c>
      <c r="E476" s="1">
        <v>0</v>
      </c>
      <c r="F476" s="1">
        <v>5.9657175669894222</v>
      </c>
      <c r="G476" s="1">
        <v>21.365448960599281</v>
      </c>
      <c r="H476" s="1">
        <v>52.523350841839907</v>
      </c>
      <c r="I476" s="1" t="s">
        <v>160</v>
      </c>
    </row>
    <row r="477" spans="1:9" x14ac:dyDescent="0.35">
      <c r="A477" s="1" t="s">
        <v>360</v>
      </c>
      <c r="B477" s="1" t="s">
        <v>355</v>
      </c>
      <c r="C477" s="1" t="s">
        <v>156</v>
      </c>
      <c r="D477" s="1" t="s">
        <v>144</v>
      </c>
      <c r="E477" s="1">
        <v>0</v>
      </c>
      <c r="F477" s="1">
        <v>6.8909532839679297</v>
      </c>
      <c r="G477" s="1">
        <v>27.185654588389909</v>
      </c>
      <c r="H477" s="1">
        <v>68.510423088044618</v>
      </c>
      <c r="I477" s="1" t="s">
        <v>160</v>
      </c>
    </row>
    <row r="478" spans="1:9" x14ac:dyDescent="0.35">
      <c r="A478" s="1" t="s">
        <v>360</v>
      </c>
      <c r="B478" s="1" t="s">
        <v>355</v>
      </c>
      <c r="C478" s="1" t="s">
        <v>156</v>
      </c>
      <c r="D478" s="1" t="s">
        <v>145</v>
      </c>
      <c r="E478" s="1">
        <v>0.72</v>
      </c>
      <c r="F478" s="1">
        <v>0.7200002557227807</v>
      </c>
      <c r="G478" s="1">
        <v>0.72000047416723567</v>
      </c>
      <c r="H478" s="1">
        <v>0.72000070380363212</v>
      </c>
      <c r="I478" s="1" t="s">
        <v>160</v>
      </c>
    </row>
    <row r="479" spans="1:9" x14ac:dyDescent="0.35">
      <c r="A479" s="1" t="s">
        <v>360</v>
      </c>
      <c r="B479" s="1" t="s">
        <v>355</v>
      </c>
      <c r="C479" s="1" t="s">
        <v>156</v>
      </c>
      <c r="D479" s="1" t="s">
        <v>146</v>
      </c>
      <c r="E479" s="1">
        <v>0</v>
      </c>
      <c r="F479" s="1">
        <v>9.770729574925662</v>
      </c>
      <c r="G479" s="1">
        <v>9.7707333211462846</v>
      </c>
      <c r="H479" s="1">
        <v>9.770738949302423</v>
      </c>
      <c r="I479" s="1" t="s">
        <v>160</v>
      </c>
    </row>
    <row r="480" spans="1:9" x14ac:dyDescent="0.35">
      <c r="A480" s="1" t="s">
        <v>360</v>
      </c>
      <c r="B480" s="1" t="s">
        <v>355</v>
      </c>
      <c r="C480" s="1" t="s">
        <v>156</v>
      </c>
      <c r="D480" s="1" t="s">
        <v>147</v>
      </c>
      <c r="E480" s="1">
        <v>0</v>
      </c>
      <c r="F480" s="1">
        <v>9.7699659721816818</v>
      </c>
      <c r="G480" s="1">
        <v>9.7699686165691908</v>
      </c>
      <c r="H480" s="1">
        <v>9.7699725893782752</v>
      </c>
      <c r="I480" s="1" t="s">
        <v>160</v>
      </c>
    </row>
    <row r="481" spans="1:9" x14ac:dyDescent="0.35">
      <c r="A481" s="1" t="s">
        <v>360</v>
      </c>
      <c r="B481" s="1" t="s">
        <v>355</v>
      </c>
      <c r="C481" s="1" t="s">
        <v>156</v>
      </c>
      <c r="D481" s="1" t="s">
        <v>148</v>
      </c>
      <c r="E481" s="1">
        <v>56.800640000000001</v>
      </c>
      <c r="F481" s="1">
        <v>62.948572657159197</v>
      </c>
      <c r="G481" s="1">
        <v>75.686299295994516</v>
      </c>
      <c r="H481" s="1">
        <v>104.22641733908419</v>
      </c>
      <c r="I481" s="1" t="s">
        <v>160</v>
      </c>
    </row>
    <row r="482" spans="1:9" x14ac:dyDescent="0.35">
      <c r="A482" s="1" t="s">
        <v>360</v>
      </c>
      <c r="B482" s="1" t="s">
        <v>355</v>
      </c>
      <c r="C482" s="1" t="s">
        <v>156</v>
      </c>
      <c r="D482" s="1" t="s">
        <v>149</v>
      </c>
      <c r="E482" s="1">
        <v>2.1340000000000001E-2</v>
      </c>
      <c r="F482" s="1">
        <v>4.2526748940066872</v>
      </c>
      <c r="G482" s="1">
        <v>16.63715759506437</v>
      </c>
      <c r="H482" s="1">
        <v>44.135819662257418</v>
      </c>
      <c r="I482" s="1" t="s">
        <v>160</v>
      </c>
    </row>
    <row r="483" spans="1:9" x14ac:dyDescent="0.35">
      <c r="A483" s="1" t="s">
        <v>360</v>
      </c>
      <c r="B483" s="1" t="s">
        <v>355</v>
      </c>
      <c r="C483" s="1" t="s">
        <v>156</v>
      </c>
      <c r="D483" s="1" t="s">
        <v>150</v>
      </c>
      <c r="E483" s="1">
        <v>0.27856999999999998</v>
      </c>
      <c r="F483" s="1">
        <v>6.0077509993065696</v>
      </c>
      <c r="G483" s="1">
        <v>6.5688465756810128</v>
      </c>
      <c r="H483" s="1">
        <v>12.599173030086719</v>
      </c>
      <c r="I483" s="1" t="s">
        <v>160</v>
      </c>
    </row>
    <row r="484" spans="1:9" x14ac:dyDescent="0.35">
      <c r="A484" s="1" t="s">
        <v>360</v>
      </c>
      <c r="B484" s="1" t="s">
        <v>355</v>
      </c>
      <c r="C484" s="1" t="s">
        <v>156</v>
      </c>
      <c r="D484" s="1" t="s">
        <v>151</v>
      </c>
      <c r="E484" s="1">
        <v>43.671670000000013</v>
      </c>
      <c r="F484" s="1">
        <v>23.660399999999999</v>
      </c>
      <c r="G484" s="1">
        <v>8.7622700000000009</v>
      </c>
      <c r="H484" s="1">
        <v>0.95621</v>
      </c>
      <c r="I484" s="1" t="s">
        <v>160</v>
      </c>
    </row>
    <row r="485" spans="1:9" x14ac:dyDescent="0.35">
      <c r="A485" s="1" t="s">
        <v>360</v>
      </c>
      <c r="B485" s="1" t="s">
        <v>355</v>
      </c>
      <c r="C485" s="1" t="s">
        <v>156</v>
      </c>
      <c r="D485" s="1" t="s">
        <v>152</v>
      </c>
      <c r="E485" s="1">
        <v>315.12214</v>
      </c>
      <c r="F485" s="1">
        <v>536.91175999999996</v>
      </c>
      <c r="G485" s="1">
        <v>840.92808000000014</v>
      </c>
      <c r="H485" s="1">
        <v>1183.7110299999999</v>
      </c>
      <c r="I485" s="1" t="s">
        <v>160</v>
      </c>
    </row>
    <row r="486" spans="1:9" x14ac:dyDescent="0.35">
      <c r="A486" s="1" t="s">
        <v>360</v>
      </c>
      <c r="B486" s="1" t="s">
        <v>355</v>
      </c>
      <c r="C486" s="1" t="s">
        <v>156</v>
      </c>
      <c r="D486" s="1" t="s">
        <v>153</v>
      </c>
      <c r="E486" s="1">
        <v>38.746769999999998</v>
      </c>
      <c r="F486" s="1">
        <v>27.587</v>
      </c>
      <c r="G486" s="1">
        <v>9.6101100000000024</v>
      </c>
      <c r="H486" s="1">
        <v>8.9727600000000027</v>
      </c>
      <c r="I486" s="1" t="s">
        <v>160</v>
      </c>
    </row>
    <row r="487" spans="1:9" x14ac:dyDescent="0.35">
      <c r="A487" s="1" t="s">
        <v>360</v>
      </c>
      <c r="B487" s="1" t="s">
        <v>355</v>
      </c>
      <c r="C487" s="1" t="s">
        <v>156</v>
      </c>
      <c r="D487" s="1" t="s">
        <v>154</v>
      </c>
      <c r="E487" s="1">
        <v>0</v>
      </c>
      <c r="F487" s="1">
        <v>0</v>
      </c>
      <c r="G487" s="1">
        <v>0</v>
      </c>
      <c r="H487" s="1">
        <v>0</v>
      </c>
      <c r="I487" s="1" t="s">
        <v>160</v>
      </c>
    </row>
    <row r="488" spans="1:9" x14ac:dyDescent="0.35">
      <c r="A488" s="1" t="s">
        <v>360</v>
      </c>
      <c r="B488" s="1" t="s">
        <v>355</v>
      </c>
      <c r="C488" s="1" t="s">
        <v>157</v>
      </c>
      <c r="D488" s="1" t="s">
        <v>128</v>
      </c>
      <c r="E488" s="1">
        <v>138.61619999999999</v>
      </c>
      <c r="F488" s="1">
        <v>137.7434167979338</v>
      </c>
      <c r="G488" s="1">
        <v>137.7434168768593</v>
      </c>
      <c r="H488" s="1">
        <v>137.74341695578511</v>
      </c>
      <c r="I488" s="1" t="s">
        <v>160</v>
      </c>
    </row>
    <row r="489" spans="1:9" x14ac:dyDescent="0.35">
      <c r="A489" s="1" t="s">
        <v>360</v>
      </c>
      <c r="B489" s="1" t="s">
        <v>355</v>
      </c>
      <c r="C489" s="1" t="s">
        <v>157</v>
      </c>
      <c r="D489" s="1" t="s">
        <v>129</v>
      </c>
      <c r="E489" s="1">
        <v>0</v>
      </c>
      <c r="F489" s="1">
        <v>6.2024931331298204E-6</v>
      </c>
      <c r="G489" s="1">
        <v>54.649543656028513</v>
      </c>
      <c r="H489" s="1">
        <v>108.8325062089387</v>
      </c>
      <c r="I489" s="1" t="s">
        <v>160</v>
      </c>
    </row>
    <row r="490" spans="1:9" x14ac:dyDescent="0.35">
      <c r="A490" s="1" t="s">
        <v>360</v>
      </c>
      <c r="B490" s="1" t="s">
        <v>355</v>
      </c>
      <c r="C490" s="1" t="s">
        <v>157</v>
      </c>
      <c r="D490" s="1" t="s">
        <v>130</v>
      </c>
      <c r="E490" s="1">
        <v>3.487200000000001</v>
      </c>
      <c r="F490" s="1">
        <v>3.4872061999891151</v>
      </c>
      <c r="G490" s="1">
        <v>3.7850110479339611</v>
      </c>
      <c r="H490" s="1">
        <v>4.1738934098343012</v>
      </c>
      <c r="I490" s="1" t="s">
        <v>160</v>
      </c>
    </row>
    <row r="491" spans="1:9" x14ac:dyDescent="0.35">
      <c r="A491" s="1" t="s">
        <v>360</v>
      </c>
      <c r="B491" s="1" t="s">
        <v>355</v>
      </c>
      <c r="C491" s="1" t="s">
        <v>157</v>
      </c>
      <c r="D491" s="1" t="s">
        <v>131</v>
      </c>
      <c r="E491" s="1">
        <v>2.7606999999999999</v>
      </c>
      <c r="F491" s="1">
        <v>2.7607000001581228</v>
      </c>
      <c r="G491" s="1">
        <v>2.7607000003162501</v>
      </c>
      <c r="H491" s="1">
        <v>2.760700000474376</v>
      </c>
      <c r="I491" s="1" t="s">
        <v>160</v>
      </c>
    </row>
    <row r="492" spans="1:9" x14ac:dyDescent="0.35">
      <c r="A492" s="1" t="s">
        <v>360</v>
      </c>
      <c r="B492" s="1" t="s">
        <v>355</v>
      </c>
      <c r="C492" s="1" t="s">
        <v>157</v>
      </c>
      <c r="D492" s="1" t="s">
        <v>132</v>
      </c>
      <c r="E492" s="1">
        <v>0.43590000000000012</v>
      </c>
      <c r="F492" s="1">
        <v>0.43590620163961308</v>
      </c>
      <c r="G492" s="1">
        <v>2.031680261770652</v>
      </c>
      <c r="H492" s="1">
        <v>4.3018672217635219</v>
      </c>
      <c r="I492" s="1" t="s">
        <v>160</v>
      </c>
    </row>
    <row r="493" spans="1:9" x14ac:dyDescent="0.35">
      <c r="A493" s="1" t="s">
        <v>360</v>
      </c>
      <c r="B493" s="1" t="s">
        <v>355</v>
      </c>
      <c r="C493" s="1" t="s">
        <v>157</v>
      </c>
      <c r="D493" s="1" t="s">
        <v>133</v>
      </c>
      <c r="E493" s="1">
        <v>0</v>
      </c>
      <c r="F493" s="1">
        <v>2.884950474985921E-6</v>
      </c>
      <c r="G493" s="1">
        <v>24.127625492144549</v>
      </c>
      <c r="H493" s="1">
        <v>47.783236073555599</v>
      </c>
      <c r="I493" s="1" t="s">
        <v>160</v>
      </c>
    </row>
    <row r="494" spans="1:9" x14ac:dyDescent="0.35">
      <c r="A494" s="1" t="s">
        <v>360</v>
      </c>
      <c r="B494" s="1" t="s">
        <v>355</v>
      </c>
      <c r="C494" s="1" t="s">
        <v>157</v>
      </c>
      <c r="D494" s="1" t="s">
        <v>134</v>
      </c>
      <c r="E494" s="1">
        <v>0</v>
      </c>
      <c r="F494" s="1">
        <v>2.8849494097073781E-6</v>
      </c>
      <c r="G494" s="1">
        <v>24.388599040222111</v>
      </c>
      <c r="H494" s="1">
        <v>49.399822409646617</v>
      </c>
      <c r="I494" s="1" t="s">
        <v>160</v>
      </c>
    </row>
    <row r="495" spans="1:9" x14ac:dyDescent="0.35">
      <c r="A495" s="1" t="s">
        <v>360</v>
      </c>
      <c r="B495" s="1" t="s">
        <v>355</v>
      </c>
      <c r="C495" s="1" t="s">
        <v>157</v>
      </c>
      <c r="D495" s="1" t="s">
        <v>135</v>
      </c>
      <c r="E495" s="1">
        <v>1.315983767841</v>
      </c>
      <c r="F495" s="1">
        <v>1.2019499306498651</v>
      </c>
      <c r="G495" s="1">
        <v>1.917889342737418E-7</v>
      </c>
      <c r="H495" s="1">
        <v>3.8357801878144709E-7</v>
      </c>
      <c r="I495" s="1" t="s">
        <v>160</v>
      </c>
    </row>
    <row r="496" spans="1:9" x14ac:dyDescent="0.35">
      <c r="A496" s="1" t="s">
        <v>360</v>
      </c>
      <c r="B496" s="1" t="s">
        <v>355</v>
      </c>
      <c r="C496" s="1" t="s">
        <v>157</v>
      </c>
      <c r="D496" s="1" t="s">
        <v>136</v>
      </c>
      <c r="E496" s="1">
        <v>0.41501623215900002</v>
      </c>
      <c r="F496" s="1">
        <v>0.37905583826679418</v>
      </c>
      <c r="G496" s="1">
        <v>1.9178893443872871E-7</v>
      </c>
      <c r="H496" s="1">
        <v>3.8357801994952098E-7</v>
      </c>
      <c r="I496" s="1" t="s">
        <v>160</v>
      </c>
    </row>
    <row r="497" spans="1:9" x14ac:dyDescent="0.35">
      <c r="A497" s="1" t="s">
        <v>360</v>
      </c>
      <c r="B497" s="1" t="s">
        <v>355</v>
      </c>
      <c r="C497" s="1" t="s">
        <v>157</v>
      </c>
      <c r="D497" s="1" t="s">
        <v>137</v>
      </c>
      <c r="E497" s="1">
        <v>20.458399587301511</v>
      </c>
      <c r="F497" s="1">
        <v>11.727300066945499</v>
      </c>
      <c r="G497" s="1">
        <v>48.82216650034426</v>
      </c>
      <c r="H497" s="1">
        <v>43.641699594596773</v>
      </c>
      <c r="I497" s="1" t="s">
        <v>160</v>
      </c>
    </row>
    <row r="498" spans="1:9" x14ac:dyDescent="0.35">
      <c r="A498" s="1" t="s">
        <v>360</v>
      </c>
      <c r="B498" s="1" t="s">
        <v>355</v>
      </c>
      <c r="C498" s="1" t="s">
        <v>157</v>
      </c>
      <c r="D498" s="1" t="s">
        <v>138</v>
      </c>
      <c r="E498" s="1">
        <v>204.58399587301611</v>
      </c>
      <c r="F498" s="1">
        <v>204.58399927328691</v>
      </c>
      <c r="G498" s="1">
        <v>239.2974781070927</v>
      </c>
      <c r="H498" s="1">
        <v>317.21016546768499</v>
      </c>
      <c r="I498" s="1" t="s">
        <v>160</v>
      </c>
    </row>
    <row r="499" spans="1:9" x14ac:dyDescent="0.35">
      <c r="A499" s="1" t="s">
        <v>360</v>
      </c>
      <c r="B499" s="1" t="s">
        <v>355</v>
      </c>
      <c r="C499" s="1" t="s">
        <v>157</v>
      </c>
      <c r="D499" s="1" t="s">
        <v>139</v>
      </c>
      <c r="E499" s="1">
        <v>64.067093444444438</v>
      </c>
      <c r="F499" s="1">
        <v>64.067096844678446</v>
      </c>
      <c r="G499" s="1">
        <v>82.048541117184698</v>
      </c>
      <c r="H499" s="1">
        <v>123.2671063236448</v>
      </c>
      <c r="I499" s="1" t="s">
        <v>160</v>
      </c>
    </row>
    <row r="500" spans="1:9" x14ac:dyDescent="0.35">
      <c r="A500" s="1" t="s">
        <v>360</v>
      </c>
      <c r="B500" s="1" t="s">
        <v>355</v>
      </c>
      <c r="C500" s="1" t="s">
        <v>157</v>
      </c>
      <c r="D500" s="1" t="s">
        <v>140</v>
      </c>
      <c r="E500" s="1">
        <v>50.069241095237878</v>
      </c>
      <c r="F500" s="1">
        <v>50.069244495504961</v>
      </c>
      <c r="G500" s="1">
        <v>93.474782978823441</v>
      </c>
      <c r="H500" s="1">
        <v>182.28739538432001</v>
      </c>
      <c r="I500" s="1" t="s">
        <v>160</v>
      </c>
    </row>
    <row r="501" spans="1:9" x14ac:dyDescent="0.35">
      <c r="A501" s="1" t="s">
        <v>360</v>
      </c>
      <c r="B501" s="1" t="s">
        <v>355</v>
      </c>
      <c r="C501" s="1" t="s">
        <v>157</v>
      </c>
      <c r="D501" s="1" t="s">
        <v>141</v>
      </c>
      <c r="E501" s="1">
        <v>0</v>
      </c>
      <c r="F501" s="1">
        <v>3.106865381367799E-6</v>
      </c>
      <c r="G501" s="1">
        <v>23.71133470961993</v>
      </c>
      <c r="H501" s="1">
        <v>47.700674022300028</v>
      </c>
      <c r="I501" s="1" t="s">
        <v>160</v>
      </c>
    </row>
    <row r="502" spans="1:9" x14ac:dyDescent="0.35">
      <c r="A502" s="1" t="s">
        <v>360</v>
      </c>
      <c r="B502" s="1" t="s">
        <v>355</v>
      </c>
      <c r="C502" s="1" t="s">
        <v>157</v>
      </c>
      <c r="D502" s="1" t="s">
        <v>142</v>
      </c>
      <c r="E502" s="1">
        <v>0</v>
      </c>
      <c r="F502" s="1">
        <v>3.106868742483487E-6</v>
      </c>
      <c r="G502" s="1">
        <v>64.243322836815238</v>
      </c>
      <c r="H502" s="1">
        <v>160.0116545860617</v>
      </c>
      <c r="I502" s="1" t="s">
        <v>160</v>
      </c>
    </row>
    <row r="503" spans="1:9" x14ac:dyDescent="0.35">
      <c r="A503" s="1" t="s">
        <v>360</v>
      </c>
      <c r="B503" s="1" t="s">
        <v>355</v>
      </c>
      <c r="C503" s="1" t="s">
        <v>157</v>
      </c>
      <c r="D503" s="1" t="s">
        <v>143</v>
      </c>
      <c r="E503" s="1">
        <v>0</v>
      </c>
      <c r="F503" s="1">
        <v>3.106847152804157E-6</v>
      </c>
      <c r="G503" s="1">
        <v>31.143770321632019</v>
      </c>
      <c r="H503" s="1">
        <v>80.066276441162984</v>
      </c>
      <c r="I503" s="1" t="s">
        <v>160</v>
      </c>
    </row>
    <row r="504" spans="1:9" x14ac:dyDescent="0.35">
      <c r="A504" s="1" t="s">
        <v>360</v>
      </c>
      <c r="B504" s="1" t="s">
        <v>355</v>
      </c>
      <c r="C504" s="1" t="s">
        <v>157</v>
      </c>
      <c r="D504" s="1" t="s">
        <v>144</v>
      </c>
      <c r="E504" s="1">
        <v>0</v>
      </c>
      <c r="F504" s="1">
        <v>3.1068645121780352E-6</v>
      </c>
      <c r="G504" s="1">
        <v>58.152906400871338</v>
      </c>
      <c r="H504" s="1">
        <v>148.41481087701209</v>
      </c>
      <c r="I504" s="1" t="s">
        <v>160</v>
      </c>
    </row>
    <row r="505" spans="1:9" x14ac:dyDescent="0.35">
      <c r="A505" s="1" t="s">
        <v>360</v>
      </c>
      <c r="B505" s="1" t="s">
        <v>355</v>
      </c>
      <c r="C505" s="1" t="s">
        <v>157</v>
      </c>
      <c r="D505" s="1" t="s">
        <v>145</v>
      </c>
      <c r="E505" s="1">
        <v>339.97906999999998</v>
      </c>
      <c r="F505" s="1">
        <v>441.76683852734112</v>
      </c>
      <c r="G505" s="1">
        <v>355.96824021844122</v>
      </c>
      <c r="H505" s="1">
        <v>355.96824044807641</v>
      </c>
      <c r="I505" s="1" t="s">
        <v>160</v>
      </c>
    </row>
    <row r="506" spans="1:9" x14ac:dyDescent="0.35">
      <c r="A506" s="1" t="s">
        <v>360</v>
      </c>
      <c r="B506" s="1" t="s">
        <v>355</v>
      </c>
      <c r="C506" s="1" t="s">
        <v>157</v>
      </c>
      <c r="D506" s="1" t="s">
        <v>146</v>
      </c>
      <c r="E506" s="1">
        <v>0</v>
      </c>
      <c r="F506" s="1">
        <v>1.9314731841567839E-6</v>
      </c>
      <c r="G506" s="1">
        <v>1.0454127733029051E-5</v>
      </c>
      <c r="H506" s="1">
        <v>1.853614815664876E-5</v>
      </c>
      <c r="I506" s="1" t="s">
        <v>160</v>
      </c>
    </row>
    <row r="507" spans="1:9" x14ac:dyDescent="0.35">
      <c r="A507" s="1" t="s">
        <v>360</v>
      </c>
      <c r="B507" s="1" t="s">
        <v>355</v>
      </c>
      <c r="C507" s="1" t="s">
        <v>157</v>
      </c>
      <c r="D507" s="1" t="s">
        <v>147</v>
      </c>
      <c r="E507" s="1">
        <v>0</v>
      </c>
      <c r="F507" s="1">
        <v>2.149135419238138E-6</v>
      </c>
      <c r="G507" s="1">
        <v>7.8270205041377636E-6</v>
      </c>
      <c r="H507" s="1">
        <v>1.3462892787045629E-5</v>
      </c>
      <c r="I507" s="1" t="s">
        <v>160</v>
      </c>
    </row>
    <row r="508" spans="1:9" x14ac:dyDescent="0.35">
      <c r="A508" s="1" t="s">
        <v>360</v>
      </c>
      <c r="B508" s="1" t="s">
        <v>355</v>
      </c>
      <c r="C508" s="1" t="s">
        <v>157</v>
      </c>
      <c r="D508" s="1" t="s">
        <v>148</v>
      </c>
      <c r="E508" s="1">
        <v>461.09730999999999</v>
      </c>
      <c r="F508" s="1">
        <v>450.27778337764568</v>
      </c>
      <c r="G508" s="1">
        <v>475.21951215589621</v>
      </c>
      <c r="H508" s="1">
        <v>515.79148183170707</v>
      </c>
      <c r="I508" s="1" t="s">
        <v>160</v>
      </c>
    </row>
    <row r="509" spans="1:9" x14ac:dyDescent="0.35">
      <c r="A509" s="1" t="s">
        <v>360</v>
      </c>
      <c r="B509" s="1" t="s">
        <v>355</v>
      </c>
      <c r="C509" s="1" t="s">
        <v>157</v>
      </c>
      <c r="D509" s="1" t="s">
        <v>149</v>
      </c>
      <c r="E509" s="1">
        <v>18.531289999999998</v>
      </c>
      <c r="F509" s="1">
        <v>11.081561730972281</v>
      </c>
      <c r="G509" s="1">
        <v>19.98885708400881</v>
      </c>
      <c r="H509" s="1">
        <v>86.742876227962213</v>
      </c>
      <c r="I509" s="1" t="s">
        <v>160</v>
      </c>
    </row>
    <row r="510" spans="1:9" x14ac:dyDescent="0.35">
      <c r="A510" s="1" t="s">
        <v>360</v>
      </c>
      <c r="B510" s="1" t="s">
        <v>355</v>
      </c>
      <c r="C510" s="1" t="s">
        <v>157</v>
      </c>
      <c r="D510" s="1" t="s">
        <v>150</v>
      </c>
      <c r="E510" s="1">
        <v>6.5241800000000003</v>
      </c>
      <c r="F510" s="1">
        <v>3.8600317461478482</v>
      </c>
      <c r="G510" s="1">
        <v>21.07269517982369</v>
      </c>
      <c r="H510" s="1">
        <v>26.834389858046709</v>
      </c>
      <c r="I510" s="1" t="s">
        <v>160</v>
      </c>
    </row>
    <row r="511" spans="1:9" x14ac:dyDescent="0.35">
      <c r="A511" s="1" t="s">
        <v>360</v>
      </c>
      <c r="B511" s="1" t="s">
        <v>355</v>
      </c>
      <c r="C511" s="1" t="s">
        <v>157</v>
      </c>
      <c r="D511" s="1" t="s">
        <v>151</v>
      </c>
      <c r="E511" s="1">
        <v>357.86005</v>
      </c>
      <c r="F511" s="1">
        <v>169.88359</v>
      </c>
      <c r="G511" s="1">
        <v>33.899500000000003</v>
      </c>
      <c r="H511" s="1">
        <v>9.8888099999999994</v>
      </c>
      <c r="I511" s="1" t="s">
        <v>160</v>
      </c>
    </row>
    <row r="512" spans="1:9" x14ac:dyDescent="0.35">
      <c r="A512" s="1" t="s">
        <v>360</v>
      </c>
      <c r="B512" s="1" t="s">
        <v>355</v>
      </c>
      <c r="C512" s="1" t="s">
        <v>157</v>
      </c>
      <c r="D512" s="1" t="s">
        <v>152</v>
      </c>
      <c r="E512" s="1">
        <v>952.78587000000016</v>
      </c>
      <c r="F512" s="1">
        <v>1402.1143099999999</v>
      </c>
      <c r="G512" s="1">
        <v>1871.6425400000001</v>
      </c>
      <c r="H512" s="1">
        <v>2225.4860800000001</v>
      </c>
      <c r="I512" s="1" t="s">
        <v>160</v>
      </c>
    </row>
    <row r="513" spans="1:9" x14ac:dyDescent="0.35">
      <c r="A513" s="1" t="s">
        <v>360</v>
      </c>
      <c r="B513" s="1" t="s">
        <v>355</v>
      </c>
      <c r="C513" s="1" t="s">
        <v>157</v>
      </c>
      <c r="D513" s="1" t="s">
        <v>153</v>
      </c>
      <c r="E513" s="1">
        <v>17.511140000000001</v>
      </c>
      <c r="F513" s="1">
        <v>6.4960199999999997</v>
      </c>
      <c r="G513" s="1">
        <v>3.8783699999999999</v>
      </c>
      <c r="H513" s="1">
        <v>0.28393999999999991</v>
      </c>
      <c r="I513" s="1" t="s">
        <v>160</v>
      </c>
    </row>
    <row r="514" spans="1:9" x14ac:dyDescent="0.35">
      <c r="A514" s="1" t="s">
        <v>360</v>
      </c>
      <c r="B514" s="1" t="s">
        <v>355</v>
      </c>
      <c r="C514" s="1" t="s">
        <v>157</v>
      </c>
      <c r="D514" s="1" t="s">
        <v>154</v>
      </c>
      <c r="E514" s="1">
        <v>0</v>
      </c>
      <c r="F514" s="1">
        <v>0</v>
      </c>
      <c r="G514" s="1">
        <v>0</v>
      </c>
      <c r="H514" s="1">
        <v>0</v>
      </c>
      <c r="I514" s="1" t="s">
        <v>160</v>
      </c>
    </row>
    <row r="515" spans="1:9" x14ac:dyDescent="0.35">
      <c r="A515" s="1" t="s">
        <v>360</v>
      </c>
      <c r="B515" s="1" t="s">
        <v>355</v>
      </c>
      <c r="C515" s="1" t="s">
        <v>158</v>
      </c>
      <c r="D515" s="1" t="s">
        <v>128</v>
      </c>
      <c r="E515" s="1">
        <v>0</v>
      </c>
      <c r="F515" s="1">
        <v>1.4798521526259551E-7</v>
      </c>
      <c r="G515" s="1">
        <v>2.9597062870476129E-7</v>
      </c>
      <c r="H515" s="1">
        <v>3.946275775536637E-7</v>
      </c>
      <c r="I515" s="1" t="s">
        <v>160</v>
      </c>
    </row>
    <row r="516" spans="1:9" x14ac:dyDescent="0.35">
      <c r="A516" s="1" t="s">
        <v>360</v>
      </c>
      <c r="B516" s="1" t="s">
        <v>355</v>
      </c>
      <c r="C516" s="1" t="s">
        <v>158</v>
      </c>
      <c r="D516" s="1" t="s">
        <v>129</v>
      </c>
      <c r="E516" s="1">
        <v>0</v>
      </c>
      <c r="F516" s="1">
        <v>2.2722767134347239</v>
      </c>
      <c r="G516" s="1">
        <v>13.54071338013771</v>
      </c>
      <c r="H516" s="1">
        <v>40.326503458456258</v>
      </c>
      <c r="I516" s="1" t="s">
        <v>160</v>
      </c>
    </row>
    <row r="517" spans="1:9" x14ac:dyDescent="0.35">
      <c r="A517" s="1" t="s">
        <v>360</v>
      </c>
      <c r="B517" s="1" t="s">
        <v>355</v>
      </c>
      <c r="C517" s="1" t="s">
        <v>158</v>
      </c>
      <c r="D517" s="1" t="s">
        <v>130</v>
      </c>
      <c r="E517" s="1">
        <v>0</v>
      </c>
      <c r="F517" s="1">
        <v>0.66846430554059788</v>
      </c>
      <c r="G517" s="1">
        <v>1.080074002857649</v>
      </c>
      <c r="H517" s="1">
        <v>1.5360365654422861</v>
      </c>
      <c r="I517" s="1" t="s">
        <v>160</v>
      </c>
    </row>
    <row r="518" spans="1:9" x14ac:dyDescent="0.35">
      <c r="A518" s="1" t="s">
        <v>360</v>
      </c>
      <c r="B518" s="1" t="s">
        <v>355</v>
      </c>
      <c r="C518" s="1" t="s">
        <v>158</v>
      </c>
      <c r="D518" s="1" t="s">
        <v>131</v>
      </c>
      <c r="E518" s="1">
        <v>0</v>
      </c>
      <c r="F518" s="1">
        <v>2.9648785038266111E-10</v>
      </c>
      <c r="G518" s="1">
        <v>5.9297570177050051E-10</v>
      </c>
      <c r="H518" s="1">
        <v>7.9063426942638042E-10</v>
      </c>
      <c r="I518" s="1" t="s">
        <v>160</v>
      </c>
    </row>
    <row r="519" spans="1:9" x14ac:dyDescent="0.35">
      <c r="A519" s="1" t="s">
        <v>360</v>
      </c>
      <c r="B519" s="1" t="s">
        <v>355</v>
      </c>
      <c r="C519" s="1" t="s">
        <v>158</v>
      </c>
      <c r="D519" s="1" t="s">
        <v>132</v>
      </c>
      <c r="E519" s="1">
        <v>0</v>
      </c>
      <c r="F519" s="1">
        <v>0.85082441223935545</v>
      </c>
      <c r="G519" s="1">
        <v>2.1232073750215328</v>
      </c>
      <c r="H519" s="1">
        <v>4.2446273971876547</v>
      </c>
      <c r="I519" s="1" t="s">
        <v>160</v>
      </c>
    </row>
    <row r="520" spans="1:9" x14ac:dyDescent="0.35">
      <c r="A520" s="1" t="s">
        <v>360</v>
      </c>
      <c r="B520" s="1" t="s">
        <v>355</v>
      </c>
      <c r="C520" s="1" t="s">
        <v>158</v>
      </c>
      <c r="D520" s="1" t="s">
        <v>133</v>
      </c>
      <c r="E520" s="1">
        <v>0</v>
      </c>
      <c r="F520" s="1">
        <v>0.86078532662063423</v>
      </c>
      <c r="G520" s="1">
        <v>5.661040129577108</v>
      </c>
      <c r="H520" s="1">
        <v>19.017192908465759</v>
      </c>
      <c r="I520" s="1" t="s">
        <v>160</v>
      </c>
    </row>
    <row r="521" spans="1:9" x14ac:dyDescent="0.35">
      <c r="A521" s="1" t="s">
        <v>360</v>
      </c>
      <c r="B521" s="1" t="s">
        <v>355</v>
      </c>
      <c r="C521" s="1" t="s">
        <v>158</v>
      </c>
      <c r="D521" s="1" t="s">
        <v>134</v>
      </c>
      <c r="E521" s="1">
        <v>0</v>
      </c>
      <c r="F521" s="1">
        <v>0.85641387337885044</v>
      </c>
      <c r="G521" s="1">
        <v>5.6823633724137146</v>
      </c>
      <c r="H521" s="1">
        <v>19.52964240995983</v>
      </c>
      <c r="I521" s="1" t="s">
        <v>160</v>
      </c>
    </row>
    <row r="522" spans="1:9" x14ac:dyDescent="0.35">
      <c r="A522" s="1" t="s">
        <v>360</v>
      </c>
      <c r="B522" s="1" t="s">
        <v>355</v>
      </c>
      <c r="C522" s="1" t="s">
        <v>158</v>
      </c>
      <c r="D522" s="1" t="s">
        <v>135</v>
      </c>
      <c r="E522" s="1">
        <v>0</v>
      </c>
      <c r="F522" s="1">
        <v>2.3973211547550708E-7</v>
      </c>
      <c r="G522" s="1">
        <v>4.7946908151389107E-7</v>
      </c>
      <c r="H522" s="1">
        <v>6.3929346048036293E-7</v>
      </c>
      <c r="I522" s="1" t="s">
        <v>160</v>
      </c>
    </row>
    <row r="523" spans="1:9" x14ac:dyDescent="0.35">
      <c r="A523" s="1" t="s">
        <v>360</v>
      </c>
      <c r="B523" s="1" t="s">
        <v>355</v>
      </c>
      <c r="C523" s="1" t="s">
        <v>158</v>
      </c>
      <c r="D523" s="1" t="s">
        <v>136</v>
      </c>
      <c r="E523" s="1">
        <v>0</v>
      </c>
      <c r="F523" s="1">
        <v>2.3973211031680702E-7</v>
      </c>
      <c r="G523" s="1">
        <v>4.7946907803194255E-7</v>
      </c>
      <c r="H523" s="1">
        <v>6.3929345806213045E-7</v>
      </c>
      <c r="I523" s="1" t="s">
        <v>160</v>
      </c>
    </row>
    <row r="524" spans="1:9" x14ac:dyDescent="0.35">
      <c r="A524" s="1" t="s">
        <v>360</v>
      </c>
      <c r="B524" s="1" t="s">
        <v>355</v>
      </c>
      <c r="C524" s="1" t="s">
        <v>158</v>
      </c>
      <c r="D524" s="1" t="s">
        <v>137</v>
      </c>
      <c r="E524" s="1">
        <v>0.16506295238095181</v>
      </c>
      <c r="F524" s="1">
        <v>1.221473720942692</v>
      </c>
      <c r="G524" s="1">
        <v>8.2788600247234427</v>
      </c>
      <c r="H524" s="1">
        <v>9.7658804542274993</v>
      </c>
      <c r="I524" s="1" t="s">
        <v>160</v>
      </c>
    </row>
    <row r="525" spans="1:9" x14ac:dyDescent="0.35">
      <c r="A525" s="1" t="s">
        <v>360</v>
      </c>
      <c r="B525" s="1" t="s">
        <v>355</v>
      </c>
      <c r="C525" s="1" t="s">
        <v>158</v>
      </c>
      <c r="D525" s="1" t="s">
        <v>138</v>
      </c>
      <c r="E525" s="1">
        <v>1.6506295238095261</v>
      </c>
      <c r="F525" s="1">
        <v>2.654623870302542</v>
      </c>
      <c r="G525" s="1">
        <v>7.9706357236999201</v>
      </c>
      <c r="H525" s="1">
        <v>25.647513733041201</v>
      </c>
      <c r="I525" s="1" t="s">
        <v>160</v>
      </c>
    </row>
    <row r="526" spans="1:9" x14ac:dyDescent="0.35">
      <c r="A526" s="1" t="s">
        <v>360</v>
      </c>
      <c r="B526" s="1" t="s">
        <v>355</v>
      </c>
      <c r="C526" s="1" t="s">
        <v>158</v>
      </c>
      <c r="D526" s="1" t="s">
        <v>139</v>
      </c>
      <c r="E526" s="1">
        <v>0.51690766666666665</v>
      </c>
      <c r="F526" s="1">
        <v>1.502864883932163</v>
      </c>
      <c r="G526" s="1">
        <v>6.6506072742467799</v>
      </c>
      <c r="H526" s="1">
        <v>21.911013183223108</v>
      </c>
      <c r="I526" s="1" t="s">
        <v>160</v>
      </c>
    </row>
    <row r="527" spans="1:9" x14ac:dyDescent="0.35">
      <c r="A527" s="1" t="s">
        <v>360</v>
      </c>
      <c r="B527" s="1" t="s">
        <v>355</v>
      </c>
      <c r="C527" s="1" t="s">
        <v>158</v>
      </c>
      <c r="D527" s="1" t="s">
        <v>140</v>
      </c>
      <c r="E527" s="1">
        <v>0.40396985714285538</v>
      </c>
      <c r="F527" s="1">
        <v>1.416098703911544</v>
      </c>
      <c r="G527" s="1">
        <v>7.1306344115412141</v>
      </c>
      <c r="H527" s="1">
        <v>24.95078027050943</v>
      </c>
      <c r="I527" s="1" t="s">
        <v>160</v>
      </c>
    </row>
    <row r="528" spans="1:9" x14ac:dyDescent="0.35">
      <c r="A528" s="1" t="s">
        <v>360</v>
      </c>
      <c r="B528" s="1" t="s">
        <v>355</v>
      </c>
      <c r="C528" s="1" t="s">
        <v>158</v>
      </c>
      <c r="D528" s="1" t="s">
        <v>141</v>
      </c>
      <c r="E528" s="1">
        <v>0</v>
      </c>
      <c r="F528" s="1">
        <v>0.92212309085436106</v>
      </c>
      <c r="G528" s="1">
        <v>5.9701038347347586</v>
      </c>
      <c r="H528" s="1">
        <v>19.901885733773302</v>
      </c>
      <c r="I528" s="1" t="s">
        <v>160</v>
      </c>
    </row>
    <row r="529" spans="1:9" x14ac:dyDescent="0.35">
      <c r="A529" s="1" t="s">
        <v>360</v>
      </c>
      <c r="B529" s="1" t="s">
        <v>355</v>
      </c>
      <c r="C529" s="1" t="s">
        <v>158</v>
      </c>
      <c r="D529" s="1" t="s">
        <v>142</v>
      </c>
      <c r="E529" s="1">
        <v>0</v>
      </c>
      <c r="F529" s="1">
        <v>0.92803023004792018</v>
      </c>
      <c r="G529" s="1">
        <v>6.2504505361244762</v>
      </c>
      <c r="H529" s="1">
        <v>23.078896129191701</v>
      </c>
      <c r="I529" s="1" t="s">
        <v>160</v>
      </c>
    </row>
    <row r="530" spans="1:9" x14ac:dyDescent="0.35">
      <c r="A530" s="1" t="s">
        <v>360</v>
      </c>
      <c r="B530" s="1" t="s">
        <v>355</v>
      </c>
      <c r="C530" s="1" t="s">
        <v>158</v>
      </c>
      <c r="D530" s="1" t="s">
        <v>143</v>
      </c>
      <c r="E530" s="1">
        <v>0</v>
      </c>
      <c r="F530" s="1">
        <v>0.90314499782068336</v>
      </c>
      <c r="G530" s="1">
        <v>5.7694314614668274</v>
      </c>
      <c r="H530" s="1">
        <v>20.294899622796571</v>
      </c>
      <c r="I530" s="1" t="s">
        <v>160</v>
      </c>
    </row>
    <row r="531" spans="1:9" x14ac:dyDescent="0.35">
      <c r="A531" s="1" t="s">
        <v>360</v>
      </c>
      <c r="B531" s="1" t="s">
        <v>355</v>
      </c>
      <c r="C531" s="1" t="s">
        <v>158</v>
      </c>
      <c r="D531" s="1" t="s">
        <v>144</v>
      </c>
      <c r="E531" s="1">
        <v>0</v>
      </c>
      <c r="F531" s="1">
        <v>0.92206654674865018</v>
      </c>
      <c r="G531" s="1">
        <v>6.1931906938249464</v>
      </c>
      <c r="H531" s="1">
        <v>22.713670131647959</v>
      </c>
      <c r="I531" s="1" t="s">
        <v>160</v>
      </c>
    </row>
    <row r="532" spans="1:9" x14ac:dyDescent="0.35">
      <c r="A532" s="1" t="s">
        <v>360</v>
      </c>
      <c r="B532" s="1" t="s">
        <v>355</v>
      </c>
      <c r="C532" s="1" t="s">
        <v>158</v>
      </c>
      <c r="D532" s="1" t="s">
        <v>145</v>
      </c>
      <c r="E532" s="1">
        <v>69.05</v>
      </c>
      <c r="F532" s="1">
        <v>46.400000255714659</v>
      </c>
      <c r="G532" s="1">
        <v>46.400000474154922</v>
      </c>
      <c r="H532" s="1">
        <v>46.400000703789033</v>
      </c>
      <c r="I532" s="1" t="s">
        <v>160</v>
      </c>
    </row>
    <row r="533" spans="1:9" x14ac:dyDescent="0.35">
      <c r="A533" s="1" t="s">
        <v>360</v>
      </c>
      <c r="B533" s="1" t="s">
        <v>355</v>
      </c>
      <c r="C533" s="1" t="s">
        <v>158</v>
      </c>
      <c r="D533" s="1" t="s">
        <v>146</v>
      </c>
      <c r="E533" s="1">
        <v>0</v>
      </c>
      <c r="F533" s="1">
        <v>1.1393301996211871</v>
      </c>
      <c r="G533" s="1">
        <v>1.1393339461335741</v>
      </c>
      <c r="H533" s="1">
        <v>1.1393395747518831</v>
      </c>
      <c r="I533" s="1" t="s">
        <v>160</v>
      </c>
    </row>
    <row r="534" spans="1:9" x14ac:dyDescent="0.35">
      <c r="A534" s="1" t="s">
        <v>360</v>
      </c>
      <c r="B534" s="1" t="s">
        <v>355</v>
      </c>
      <c r="C534" s="1" t="s">
        <v>158</v>
      </c>
      <c r="D534" s="1" t="s">
        <v>147</v>
      </c>
      <c r="E534" s="1">
        <v>0</v>
      </c>
      <c r="F534" s="1">
        <v>1.138149372791784</v>
      </c>
      <c r="G534" s="1">
        <v>1.1381520173247179</v>
      </c>
      <c r="H534" s="1">
        <v>1.1381559903643279</v>
      </c>
      <c r="I534" s="1" t="s">
        <v>160</v>
      </c>
    </row>
    <row r="535" spans="1:9" x14ac:dyDescent="0.35">
      <c r="A535" s="1" t="s">
        <v>360</v>
      </c>
      <c r="B535" s="1" t="s">
        <v>355</v>
      </c>
      <c r="C535" s="1" t="s">
        <v>158</v>
      </c>
      <c r="D535" s="1" t="s">
        <v>148</v>
      </c>
      <c r="E535" s="1">
        <v>67.563500000000005</v>
      </c>
      <c r="F535" s="1">
        <v>68.252725598277905</v>
      </c>
      <c r="G535" s="1">
        <v>70.586225956012683</v>
      </c>
      <c r="H535" s="1">
        <v>79.231889371693967</v>
      </c>
      <c r="I535" s="1" t="s">
        <v>160</v>
      </c>
    </row>
    <row r="536" spans="1:9" x14ac:dyDescent="0.35">
      <c r="A536" s="1" t="s">
        <v>360</v>
      </c>
      <c r="B536" s="1" t="s">
        <v>355</v>
      </c>
      <c r="C536" s="1" t="s">
        <v>158</v>
      </c>
      <c r="D536" s="1" t="s">
        <v>149</v>
      </c>
      <c r="E536" s="1">
        <v>5.1830000000000001E-2</v>
      </c>
      <c r="F536" s="1">
        <v>0.56959330100921957</v>
      </c>
      <c r="G536" s="1">
        <v>3.5475813885354488</v>
      </c>
      <c r="H536" s="1">
        <v>13.167578163264761</v>
      </c>
      <c r="I536" s="1" t="s">
        <v>160</v>
      </c>
    </row>
    <row r="537" spans="1:9" x14ac:dyDescent="0.35">
      <c r="A537" s="1" t="s">
        <v>360</v>
      </c>
      <c r="B537" s="1" t="s">
        <v>355</v>
      </c>
      <c r="C537" s="1" t="s">
        <v>158</v>
      </c>
      <c r="D537" s="1" t="s">
        <v>150</v>
      </c>
      <c r="E537" s="1">
        <v>6.429E-2</v>
      </c>
      <c r="F537" s="1">
        <v>0.70409433728361459</v>
      </c>
      <c r="G537" s="1">
        <v>1.407851547837051</v>
      </c>
      <c r="H537" s="1">
        <v>5.8493156072785819</v>
      </c>
      <c r="I537" s="1" t="s">
        <v>160</v>
      </c>
    </row>
    <row r="538" spans="1:9" x14ac:dyDescent="0.35">
      <c r="A538" s="1" t="s">
        <v>360</v>
      </c>
      <c r="B538" s="1" t="s">
        <v>355</v>
      </c>
      <c r="C538" s="1" t="s">
        <v>158</v>
      </c>
      <c r="D538" s="1" t="s">
        <v>151</v>
      </c>
      <c r="E538" s="1">
        <v>46.513869999999997</v>
      </c>
      <c r="F538" s="1">
        <v>36.977310000000003</v>
      </c>
      <c r="G538" s="1">
        <v>10.320220000000001</v>
      </c>
      <c r="H538" s="1">
        <v>2.1410300000000002</v>
      </c>
      <c r="I538" s="1" t="s">
        <v>160</v>
      </c>
    </row>
    <row r="539" spans="1:9" x14ac:dyDescent="0.35">
      <c r="A539" s="1" t="s">
        <v>360</v>
      </c>
      <c r="B539" s="1" t="s">
        <v>355</v>
      </c>
      <c r="C539" s="1" t="s">
        <v>158</v>
      </c>
      <c r="D539" s="1" t="s">
        <v>152</v>
      </c>
      <c r="E539" s="1">
        <v>113.54143000000001</v>
      </c>
      <c r="F539" s="1">
        <v>161.59711999999999</v>
      </c>
      <c r="G539" s="1">
        <v>233.96842000000001</v>
      </c>
      <c r="H539" s="1">
        <v>233.03486000000001</v>
      </c>
      <c r="I539" s="1" t="s">
        <v>160</v>
      </c>
    </row>
    <row r="540" spans="1:9" x14ac:dyDescent="0.35">
      <c r="A540" s="1" t="s">
        <v>360</v>
      </c>
      <c r="B540" s="1" t="s">
        <v>355</v>
      </c>
      <c r="C540" s="1" t="s">
        <v>158</v>
      </c>
      <c r="D540" s="1" t="s">
        <v>153</v>
      </c>
      <c r="E540" s="1">
        <v>3.13686</v>
      </c>
      <c r="F540" s="1">
        <v>0.11411</v>
      </c>
      <c r="G540" s="1">
        <v>0</v>
      </c>
      <c r="H540" s="1">
        <v>0</v>
      </c>
      <c r="I540" s="1" t="s">
        <v>160</v>
      </c>
    </row>
    <row r="541" spans="1:9" x14ac:dyDescent="0.35">
      <c r="A541" s="1" t="s">
        <v>360</v>
      </c>
      <c r="B541" s="1" t="s">
        <v>355</v>
      </c>
      <c r="C541" s="1" t="s">
        <v>158</v>
      </c>
      <c r="D541" s="1" t="s">
        <v>154</v>
      </c>
      <c r="E541" s="1">
        <v>0</v>
      </c>
      <c r="F541" s="1">
        <v>0</v>
      </c>
      <c r="G541" s="1">
        <v>0</v>
      </c>
      <c r="H541" s="1">
        <v>0</v>
      </c>
      <c r="I541" s="1" t="s">
        <v>160</v>
      </c>
    </row>
    <row r="542" spans="1:9" x14ac:dyDescent="0.35">
      <c r="A542" s="1" t="s">
        <v>359</v>
      </c>
      <c r="B542" s="1" t="s">
        <v>354</v>
      </c>
      <c r="C542" s="1" t="s">
        <v>159</v>
      </c>
      <c r="D542" s="1" t="s">
        <v>128</v>
      </c>
      <c r="E542" s="1">
        <v>51.71897750487495</v>
      </c>
      <c r="F542" s="1">
        <v>233.7788888552424</v>
      </c>
      <c r="G542" s="1">
        <v>521.72302301782724</v>
      </c>
      <c r="H542" s="1">
        <v>928.99924202386183</v>
      </c>
      <c r="I542" s="1" t="s">
        <v>160</v>
      </c>
    </row>
    <row r="543" spans="1:9" x14ac:dyDescent="0.35">
      <c r="A543" s="1" t="s">
        <v>359</v>
      </c>
      <c r="B543" s="1" t="s">
        <v>354</v>
      </c>
      <c r="C543" s="1" t="s">
        <v>159</v>
      </c>
      <c r="D543" s="1" t="s">
        <v>129</v>
      </c>
      <c r="E543" s="1">
        <v>0</v>
      </c>
      <c r="F543" s="1">
        <v>0</v>
      </c>
      <c r="G543" s="1">
        <v>0</v>
      </c>
      <c r="H543" s="1">
        <v>0</v>
      </c>
      <c r="I543" s="1" t="s">
        <v>160</v>
      </c>
    </row>
    <row r="544" spans="1:9" x14ac:dyDescent="0.35">
      <c r="A544" s="1" t="s">
        <v>359</v>
      </c>
      <c r="B544" s="1" t="s">
        <v>354</v>
      </c>
      <c r="C544" s="1" t="s">
        <v>159</v>
      </c>
      <c r="D544" s="1" t="s">
        <v>130</v>
      </c>
      <c r="E544" s="1">
        <v>1.3011063523238979</v>
      </c>
      <c r="F544" s="1">
        <v>7.7426768744791836</v>
      </c>
      <c r="G544" s="1">
        <v>21.596377859125749</v>
      </c>
      <c r="H544" s="1">
        <v>46.449962101193087</v>
      </c>
      <c r="I544" s="1" t="s">
        <v>160</v>
      </c>
    </row>
    <row r="545" spans="1:9" x14ac:dyDescent="0.35">
      <c r="A545" s="1" t="s">
        <v>359</v>
      </c>
      <c r="B545" s="1" t="s">
        <v>354</v>
      </c>
      <c r="C545" s="1" t="s">
        <v>159</v>
      </c>
      <c r="D545" s="1" t="s">
        <v>131</v>
      </c>
      <c r="E545" s="1">
        <v>1.0300425289230859</v>
      </c>
      <c r="F545" s="1">
        <v>6.9101309739975507</v>
      </c>
      <c r="G545" s="1">
        <v>20.649168303900929</v>
      </c>
      <c r="H545" s="1">
        <v>46.449962101193087</v>
      </c>
      <c r="I545" s="1" t="s">
        <v>160</v>
      </c>
    </row>
    <row r="546" spans="1:9" x14ac:dyDescent="0.35">
      <c r="A546" s="1" t="s">
        <v>359</v>
      </c>
      <c r="B546" s="1" t="s">
        <v>354</v>
      </c>
      <c r="C546" s="1" t="s">
        <v>159</v>
      </c>
      <c r="D546" s="1" t="s">
        <v>132</v>
      </c>
      <c r="E546" s="1">
        <v>0.1626382940404873</v>
      </c>
      <c r="F546" s="1">
        <v>1.332073440770613</v>
      </c>
      <c r="G546" s="1">
        <v>4.3571639540341423</v>
      </c>
      <c r="H546" s="1">
        <v>10.32221380026513</v>
      </c>
      <c r="I546" s="1" t="s">
        <v>160</v>
      </c>
    </row>
    <row r="547" spans="1:9" x14ac:dyDescent="0.35">
      <c r="A547" s="1" t="s">
        <v>359</v>
      </c>
      <c r="B547" s="1" t="s">
        <v>354</v>
      </c>
      <c r="C547" s="1" t="s">
        <v>159</v>
      </c>
      <c r="D547" s="1" t="s">
        <v>133</v>
      </c>
      <c r="E547" s="1">
        <v>0</v>
      </c>
      <c r="F547" s="1">
        <v>0</v>
      </c>
      <c r="G547" s="1">
        <v>0</v>
      </c>
      <c r="H547" s="1">
        <v>0</v>
      </c>
      <c r="I547" s="1" t="s">
        <v>160</v>
      </c>
    </row>
    <row r="548" spans="1:9" x14ac:dyDescent="0.35">
      <c r="A548" s="1" t="s">
        <v>359</v>
      </c>
      <c r="B548" s="1" t="s">
        <v>354</v>
      </c>
      <c r="C548" s="1" t="s">
        <v>159</v>
      </c>
      <c r="D548" s="1" t="s">
        <v>134</v>
      </c>
      <c r="E548" s="1">
        <v>0</v>
      </c>
      <c r="F548" s="1">
        <v>0</v>
      </c>
      <c r="G548" s="1">
        <v>0</v>
      </c>
      <c r="H548" s="1">
        <v>0</v>
      </c>
      <c r="I548" s="1" t="s">
        <v>160</v>
      </c>
    </row>
    <row r="549" spans="1:9" x14ac:dyDescent="0.35">
      <c r="A549" s="1" t="s">
        <v>359</v>
      </c>
      <c r="B549" s="1" t="s">
        <v>354</v>
      </c>
      <c r="C549" s="1" t="s">
        <v>159</v>
      </c>
      <c r="D549" s="1" t="s">
        <v>135</v>
      </c>
      <c r="E549" s="1">
        <v>0</v>
      </c>
      <c r="F549" s="1">
        <v>0</v>
      </c>
      <c r="G549" s="1">
        <v>0</v>
      </c>
      <c r="H549" s="1">
        <v>0</v>
      </c>
      <c r="I549" s="1" t="s">
        <v>160</v>
      </c>
    </row>
    <row r="550" spans="1:9" x14ac:dyDescent="0.35">
      <c r="A550" s="1" t="s">
        <v>359</v>
      </c>
      <c r="B550" s="1" t="s">
        <v>354</v>
      </c>
      <c r="C550" s="1" t="s">
        <v>159</v>
      </c>
      <c r="D550" s="1" t="s">
        <v>136</v>
      </c>
      <c r="E550" s="1">
        <v>0</v>
      </c>
      <c r="F550" s="1">
        <v>0</v>
      </c>
      <c r="G550" s="1">
        <v>0</v>
      </c>
      <c r="H550" s="1">
        <v>0</v>
      </c>
      <c r="I550" s="1" t="s">
        <v>160</v>
      </c>
    </row>
    <row r="551" spans="1:9" x14ac:dyDescent="0.35">
      <c r="A551" s="1" t="s">
        <v>359</v>
      </c>
      <c r="B551" s="1" t="s">
        <v>354</v>
      </c>
      <c r="C551" s="1" t="s">
        <v>159</v>
      </c>
      <c r="D551" s="1" t="s">
        <v>137</v>
      </c>
      <c r="E551" s="1">
        <v>3.2545537468483978</v>
      </c>
      <c r="F551" s="1">
        <v>7.6016499953815178</v>
      </c>
      <c r="G551" s="1">
        <v>7.6081139522728938</v>
      </c>
      <c r="H551" s="1">
        <v>0</v>
      </c>
      <c r="I551" s="1" t="s">
        <v>160</v>
      </c>
    </row>
    <row r="552" spans="1:9" x14ac:dyDescent="0.35">
      <c r="A552" s="1" t="s">
        <v>359</v>
      </c>
      <c r="B552" s="1" t="s">
        <v>354</v>
      </c>
      <c r="C552" s="1" t="s">
        <v>159</v>
      </c>
      <c r="D552" s="1" t="s">
        <v>138</v>
      </c>
      <c r="E552" s="1">
        <v>32.545537468484142</v>
      </c>
      <c r="F552" s="1">
        <v>191.05480321725739</v>
      </c>
      <c r="G552" s="1">
        <v>295.02575214924917</v>
      </c>
      <c r="H552" s="1">
        <v>326.06049468571479</v>
      </c>
      <c r="I552" s="1" t="s">
        <v>160</v>
      </c>
    </row>
    <row r="553" spans="1:9" x14ac:dyDescent="0.35">
      <c r="A553" s="1" t="s">
        <v>359</v>
      </c>
      <c r="B553" s="1" t="s">
        <v>354</v>
      </c>
      <c r="C553" s="1" t="s">
        <v>159</v>
      </c>
      <c r="D553" s="1" t="s">
        <v>139</v>
      </c>
      <c r="E553" s="1">
        <v>10.19189199670949</v>
      </c>
      <c r="F553" s="1">
        <v>65.880966626640415</v>
      </c>
      <c r="G553" s="1">
        <v>125.111207215154</v>
      </c>
      <c r="H553" s="1">
        <v>171.7813739397902</v>
      </c>
      <c r="I553" s="1" t="s">
        <v>160</v>
      </c>
    </row>
    <row r="554" spans="1:9" x14ac:dyDescent="0.35">
      <c r="A554" s="1" t="s">
        <v>359</v>
      </c>
      <c r="B554" s="1" t="s">
        <v>354</v>
      </c>
      <c r="C554" s="1" t="s">
        <v>159</v>
      </c>
      <c r="D554" s="1" t="s">
        <v>140</v>
      </c>
      <c r="E554" s="1">
        <v>7.9650920646552841</v>
      </c>
      <c r="F554" s="1">
        <v>54.731879966747293</v>
      </c>
      <c r="G554" s="1">
        <v>104.822903342426</v>
      </c>
      <c r="H554" s="1">
        <v>150.38973114728799</v>
      </c>
      <c r="I554" s="1" t="s">
        <v>160</v>
      </c>
    </row>
    <row r="555" spans="1:9" x14ac:dyDescent="0.35">
      <c r="A555" s="1" t="s">
        <v>359</v>
      </c>
      <c r="B555" s="1" t="s">
        <v>354</v>
      </c>
      <c r="C555" s="1" t="s">
        <v>159</v>
      </c>
      <c r="D555" s="1" t="s">
        <v>141</v>
      </c>
      <c r="E555" s="1">
        <v>0.25780507065780922</v>
      </c>
      <c r="F555" s="1">
        <v>0</v>
      </c>
      <c r="G555" s="1">
        <v>0</v>
      </c>
      <c r="H555" s="1">
        <v>0</v>
      </c>
      <c r="I555" s="1" t="s">
        <v>160</v>
      </c>
    </row>
    <row r="556" spans="1:9" x14ac:dyDescent="0.35">
      <c r="A556" s="1" t="s">
        <v>359</v>
      </c>
      <c r="B556" s="1" t="s">
        <v>354</v>
      </c>
      <c r="C556" s="1" t="s">
        <v>159</v>
      </c>
      <c r="D556" s="1" t="s">
        <v>142</v>
      </c>
      <c r="E556" s="1">
        <v>0.96846177660282295</v>
      </c>
      <c r="F556" s="1">
        <v>9.0984077303544861</v>
      </c>
      <c r="G556" s="1">
        <v>17.01437942574794</v>
      </c>
      <c r="H556" s="1">
        <v>23.715790235589989</v>
      </c>
      <c r="I556" s="1" t="s">
        <v>160</v>
      </c>
    </row>
    <row r="557" spans="1:9" x14ac:dyDescent="0.35">
      <c r="A557" s="1" t="s">
        <v>359</v>
      </c>
      <c r="B557" s="1" t="s">
        <v>354</v>
      </c>
      <c r="C557" s="1" t="s">
        <v>159</v>
      </c>
      <c r="D557" s="1" t="s">
        <v>143</v>
      </c>
      <c r="E557" s="1">
        <v>2.786376607265677</v>
      </c>
      <c r="F557" s="1">
        <v>18.718543227853601</v>
      </c>
      <c r="G557" s="1">
        <v>33.906965576627982</v>
      </c>
      <c r="H557" s="1">
        <v>46.641054129993627</v>
      </c>
      <c r="I557" s="1" t="s">
        <v>160</v>
      </c>
    </row>
    <row r="558" spans="1:9" x14ac:dyDescent="0.35">
      <c r="A558" s="1" t="s">
        <v>359</v>
      </c>
      <c r="B558" s="1" t="s">
        <v>354</v>
      </c>
      <c r="C558" s="1" t="s">
        <v>159</v>
      </c>
      <c r="D558" s="1" t="s">
        <v>144</v>
      </c>
      <c r="E558" s="1">
        <v>0.89254520699162843</v>
      </c>
      <c r="F558" s="1">
        <v>3.0800780552783569</v>
      </c>
      <c r="G558" s="1">
        <v>6.1395096396707309</v>
      </c>
      <c r="H558" s="1">
        <v>8.6957897530496631</v>
      </c>
      <c r="I558" s="1" t="s">
        <v>160</v>
      </c>
    </row>
    <row r="559" spans="1:9" x14ac:dyDescent="0.35">
      <c r="A559" s="1" t="s">
        <v>359</v>
      </c>
      <c r="B559" s="1" t="s">
        <v>354</v>
      </c>
      <c r="C559" s="1" t="s">
        <v>159</v>
      </c>
      <c r="D559" s="1" t="s">
        <v>145</v>
      </c>
      <c r="E559" s="1">
        <v>78.21376204972087</v>
      </c>
      <c r="F559" s="1">
        <v>517.6130112323126</v>
      </c>
      <c r="G559" s="1">
        <v>948.29667892778662</v>
      </c>
      <c r="H559" s="1">
        <v>1301.8064053779799</v>
      </c>
      <c r="I559" s="1" t="s">
        <v>160</v>
      </c>
    </row>
    <row r="560" spans="1:9" x14ac:dyDescent="0.35">
      <c r="A560" s="1" t="s">
        <v>359</v>
      </c>
      <c r="B560" s="1" t="s">
        <v>354</v>
      </c>
      <c r="C560" s="1" t="s">
        <v>159</v>
      </c>
      <c r="D560" s="1" t="s">
        <v>146</v>
      </c>
      <c r="E560" s="1">
        <v>0</v>
      </c>
      <c r="F560" s="1">
        <v>0</v>
      </c>
      <c r="G560" s="1">
        <v>0</v>
      </c>
      <c r="H560" s="1">
        <v>0</v>
      </c>
      <c r="I560" s="1" t="s">
        <v>160</v>
      </c>
    </row>
    <row r="561" spans="1:9" x14ac:dyDescent="0.35">
      <c r="A561" s="1" t="s">
        <v>359</v>
      </c>
      <c r="B561" s="1" t="s">
        <v>354</v>
      </c>
      <c r="C561" s="1" t="s">
        <v>159</v>
      </c>
      <c r="D561" s="1" t="s">
        <v>147</v>
      </c>
      <c r="E561" s="1">
        <v>0</v>
      </c>
      <c r="F561" s="1">
        <v>0</v>
      </c>
      <c r="G561" s="1">
        <v>0</v>
      </c>
      <c r="H561" s="1">
        <v>0</v>
      </c>
      <c r="I561" s="1" t="s">
        <v>160</v>
      </c>
    </row>
    <row r="562" spans="1:9" x14ac:dyDescent="0.35">
      <c r="A562" s="1" t="s">
        <v>359</v>
      </c>
      <c r="B562" s="1" t="s">
        <v>354</v>
      </c>
      <c r="C562" s="1" t="s">
        <v>159</v>
      </c>
      <c r="D562" s="1" t="s">
        <v>148</v>
      </c>
      <c r="E562" s="1">
        <v>0</v>
      </c>
      <c r="F562" s="1">
        <v>0</v>
      </c>
      <c r="G562" s="1">
        <v>0</v>
      </c>
      <c r="H562" s="1">
        <v>0</v>
      </c>
      <c r="I562" s="1" t="s">
        <v>160</v>
      </c>
    </row>
    <row r="563" spans="1:9" x14ac:dyDescent="0.35">
      <c r="A563" s="1" t="s">
        <v>359</v>
      </c>
      <c r="B563" s="1" t="s">
        <v>354</v>
      </c>
      <c r="C563" s="1" t="s">
        <v>159</v>
      </c>
      <c r="D563" s="1" t="s">
        <v>149</v>
      </c>
      <c r="E563" s="1">
        <v>13.51034428906646</v>
      </c>
      <c r="F563" s="1">
        <v>87.975894097222294</v>
      </c>
      <c r="G563" s="1">
        <v>162.24488429889661</v>
      </c>
      <c r="H563" s="1">
        <v>234.8103799625826</v>
      </c>
      <c r="I563" s="1" t="s">
        <v>160</v>
      </c>
    </row>
    <row r="564" spans="1:9" x14ac:dyDescent="0.35">
      <c r="A564" s="1" t="s">
        <v>359</v>
      </c>
      <c r="B564" s="1" t="s">
        <v>354</v>
      </c>
      <c r="C564" s="1" t="s">
        <v>159</v>
      </c>
      <c r="D564" s="1" t="s">
        <v>150</v>
      </c>
      <c r="E564" s="1">
        <v>17.283416531900041</v>
      </c>
      <c r="F564" s="1">
        <v>52.377808932648414</v>
      </c>
      <c r="G564" s="1">
        <v>61.334244791666613</v>
      </c>
      <c r="H564" s="1">
        <v>68.421795289510385</v>
      </c>
      <c r="I564" s="1" t="s">
        <v>160</v>
      </c>
    </row>
    <row r="565" spans="1:9" x14ac:dyDescent="0.35">
      <c r="A565" s="1" t="s">
        <v>359</v>
      </c>
      <c r="B565" s="1" t="s">
        <v>354</v>
      </c>
      <c r="C565" s="1" t="s">
        <v>159</v>
      </c>
      <c r="D565" s="1" t="s">
        <v>151</v>
      </c>
      <c r="E565" s="1">
        <v>978.20116585014023</v>
      </c>
      <c r="F565" s="1">
        <v>846.40999635337414</v>
      </c>
      <c r="G565" s="1">
        <v>766.730191646055</v>
      </c>
      <c r="H565" s="1">
        <v>732.75323400240882</v>
      </c>
      <c r="I565" s="1" t="s">
        <v>160</v>
      </c>
    </row>
    <row r="566" spans="1:9" x14ac:dyDescent="0.35">
      <c r="A566" s="1" t="s">
        <v>359</v>
      </c>
      <c r="B566" s="1" t="s">
        <v>354</v>
      </c>
      <c r="C566" s="1" t="s">
        <v>159</v>
      </c>
      <c r="D566" s="1" t="s">
        <v>152</v>
      </c>
      <c r="E566" s="1">
        <v>223.24865566336879</v>
      </c>
      <c r="F566" s="1">
        <v>310.53739562721938</v>
      </c>
      <c r="G566" s="1">
        <v>359.24184452688939</v>
      </c>
      <c r="H566" s="1">
        <v>342.5657553589545</v>
      </c>
      <c r="I566" s="1" t="s">
        <v>160</v>
      </c>
    </row>
    <row r="567" spans="1:9" x14ac:dyDescent="0.35">
      <c r="A567" s="1" t="s">
        <v>359</v>
      </c>
      <c r="B567" s="1" t="s">
        <v>354</v>
      </c>
      <c r="C567" s="1" t="s">
        <v>159</v>
      </c>
      <c r="D567" s="1" t="s">
        <v>153</v>
      </c>
      <c r="E567" s="1">
        <v>85.746600551750404</v>
      </c>
      <c r="F567" s="1">
        <v>87.436266171993822</v>
      </c>
      <c r="G567" s="1">
        <v>51.113358304794559</v>
      </c>
      <c r="H567" s="1">
        <v>25.093952506659011</v>
      </c>
      <c r="I567" s="1" t="s">
        <v>160</v>
      </c>
    </row>
    <row r="568" spans="1:9" x14ac:dyDescent="0.35">
      <c r="A568" s="1" t="s">
        <v>359</v>
      </c>
      <c r="B568" s="1" t="s">
        <v>354</v>
      </c>
      <c r="C568" s="1" t="s">
        <v>159</v>
      </c>
      <c r="D568" s="1" t="s">
        <v>154</v>
      </c>
      <c r="E568" s="1">
        <v>0</v>
      </c>
      <c r="F568" s="1">
        <v>0</v>
      </c>
      <c r="G568" s="1">
        <v>0</v>
      </c>
      <c r="H568" s="1">
        <v>0</v>
      </c>
      <c r="I568" s="1" t="s">
        <v>160</v>
      </c>
    </row>
    <row r="569" spans="1:9" x14ac:dyDescent="0.35">
      <c r="A569" s="1" t="s">
        <v>359</v>
      </c>
      <c r="B569" s="1" t="s">
        <v>354</v>
      </c>
      <c r="C569" s="1" t="s">
        <v>155</v>
      </c>
      <c r="D569" s="1" t="s">
        <v>128</v>
      </c>
      <c r="E569" s="1">
        <v>20.194967327073709</v>
      </c>
      <c r="F569" s="1">
        <v>54.272691300128983</v>
      </c>
      <c r="G569" s="1">
        <v>112.6057220416769</v>
      </c>
      <c r="H569" s="1">
        <v>193.5222231202973</v>
      </c>
      <c r="I569" s="1" t="s">
        <v>160</v>
      </c>
    </row>
    <row r="570" spans="1:9" x14ac:dyDescent="0.35">
      <c r="A570" s="1" t="s">
        <v>359</v>
      </c>
      <c r="B570" s="1" t="s">
        <v>354</v>
      </c>
      <c r="C570" s="1" t="s">
        <v>155</v>
      </c>
      <c r="D570" s="1" t="s">
        <v>129</v>
      </c>
      <c r="E570" s="1">
        <v>0</v>
      </c>
      <c r="F570" s="1">
        <v>0</v>
      </c>
      <c r="G570" s="1">
        <v>0</v>
      </c>
      <c r="H570" s="1">
        <v>0</v>
      </c>
      <c r="I570" s="1" t="s">
        <v>160</v>
      </c>
    </row>
    <row r="571" spans="1:9" x14ac:dyDescent="0.35">
      <c r="A571" s="1" t="s">
        <v>359</v>
      </c>
      <c r="B571" s="1" t="s">
        <v>354</v>
      </c>
      <c r="C571" s="1" t="s">
        <v>155</v>
      </c>
      <c r="D571" s="1" t="s">
        <v>130</v>
      </c>
      <c r="E571" s="1">
        <v>0.50804949250499909</v>
      </c>
      <c r="F571" s="1">
        <v>1.7974929810940159</v>
      </c>
      <c r="G571" s="1">
        <v>4.6612390387622256</v>
      </c>
      <c r="H571" s="1">
        <v>9.6761111560148638</v>
      </c>
      <c r="I571" s="1" t="s">
        <v>160</v>
      </c>
    </row>
    <row r="572" spans="1:9" x14ac:dyDescent="0.35">
      <c r="A572" s="1" t="s">
        <v>359</v>
      </c>
      <c r="B572" s="1" t="s">
        <v>354</v>
      </c>
      <c r="C572" s="1" t="s">
        <v>155</v>
      </c>
      <c r="D572" s="1" t="s">
        <v>131</v>
      </c>
      <c r="E572" s="1">
        <v>0.40220584823312427</v>
      </c>
      <c r="F572" s="1">
        <v>1.6042141659226159</v>
      </c>
      <c r="G572" s="1">
        <v>4.4567987300445839</v>
      </c>
      <c r="H572" s="1">
        <v>9.6761111560148638</v>
      </c>
      <c r="I572" s="1" t="s">
        <v>160</v>
      </c>
    </row>
    <row r="573" spans="1:9" x14ac:dyDescent="0.35">
      <c r="A573" s="1" t="s">
        <v>359</v>
      </c>
      <c r="B573" s="1" t="s">
        <v>354</v>
      </c>
      <c r="C573" s="1" t="s">
        <v>155</v>
      </c>
      <c r="D573" s="1" t="s">
        <v>132</v>
      </c>
      <c r="E573" s="1">
        <v>6.3506186563124886E-2</v>
      </c>
      <c r="F573" s="1">
        <v>0.30924610427423932</v>
      </c>
      <c r="G573" s="1">
        <v>0.94042542010115104</v>
      </c>
      <c r="H573" s="1">
        <v>2.1502469235588588</v>
      </c>
      <c r="I573" s="1" t="s">
        <v>160</v>
      </c>
    </row>
    <row r="574" spans="1:9" x14ac:dyDescent="0.35">
      <c r="A574" s="1" t="s">
        <v>359</v>
      </c>
      <c r="B574" s="1" t="s">
        <v>354</v>
      </c>
      <c r="C574" s="1" t="s">
        <v>155</v>
      </c>
      <c r="D574" s="1" t="s">
        <v>133</v>
      </c>
      <c r="E574" s="1">
        <v>0</v>
      </c>
      <c r="F574" s="1">
        <v>0</v>
      </c>
      <c r="G574" s="1">
        <v>0</v>
      </c>
      <c r="H574" s="1">
        <v>0</v>
      </c>
      <c r="I574" s="1" t="s">
        <v>160</v>
      </c>
    </row>
    <row r="575" spans="1:9" x14ac:dyDescent="0.35">
      <c r="A575" s="1" t="s">
        <v>359</v>
      </c>
      <c r="B575" s="1" t="s">
        <v>354</v>
      </c>
      <c r="C575" s="1" t="s">
        <v>155</v>
      </c>
      <c r="D575" s="1" t="s">
        <v>134</v>
      </c>
      <c r="E575" s="1">
        <v>0</v>
      </c>
      <c r="F575" s="1">
        <v>0</v>
      </c>
      <c r="G575" s="1">
        <v>0</v>
      </c>
      <c r="H575" s="1">
        <v>0</v>
      </c>
      <c r="I575" s="1" t="s">
        <v>160</v>
      </c>
    </row>
    <row r="576" spans="1:9" x14ac:dyDescent="0.35">
      <c r="A576" s="1" t="s">
        <v>359</v>
      </c>
      <c r="B576" s="1" t="s">
        <v>354</v>
      </c>
      <c r="C576" s="1" t="s">
        <v>155</v>
      </c>
      <c r="D576" s="1" t="s">
        <v>135</v>
      </c>
      <c r="E576" s="1">
        <v>0</v>
      </c>
      <c r="F576" s="1">
        <v>0</v>
      </c>
      <c r="G576" s="1">
        <v>0</v>
      </c>
      <c r="H576" s="1">
        <v>0</v>
      </c>
      <c r="I576" s="1" t="s">
        <v>160</v>
      </c>
    </row>
    <row r="577" spans="1:9" x14ac:dyDescent="0.35">
      <c r="A577" s="1" t="s">
        <v>359</v>
      </c>
      <c r="B577" s="1" t="s">
        <v>354</v>
      </c>
      <c r="C577" s="1" t="s">
        <v>155</v>
      </c>
      <c r="D577" s="1" t="s">
        <v>136</v>
      </c>
      <c r="E577" s="1">
        <v>0</v>
      </c>
      <c r="F577" s="1">
        <v>0</v>
      </c>
      <c r="G577" s="1">
        <v>0</v>
      </c>
      <c r="H577" s="1">
        <v>0</v>
      </c>
      <c r="I577" s="1" t="s">
        <v>160</v>
      </c>
    </row>
    <row r="578" spans="1:9" x14ac:dyDescent="0.35">
      <c r="A578" s="1" t="s">
        <v>359</v>
      </c>
      <c r="B578" s="1" t="s">
        <v>354</v>
      </c>
      <c r="C578" s="1" t="s">
        <v>155</v>
      </c>
      <c r="D578" s="1" t="s">
        <v>137</v>
      </c>
      <c r="E578" s="1">
        <v>0.83669445318746982</v>
      </c>
      <c r="F578" s="1">
        <v>1.346207131526026</v>
      </c>
      <c r="G578" s="1">
        <v>1.76087082293537</v>
      </c>
      <c r="H578" s="1">
        <v>0</v>
      </c>
      <c r="I578" s="1" t="s">
        <v>160</v>
      </c>
    </row>
    <row r="579" spans="1:9" x14ac:dyDescent="0.35">
      <c r="A579" s="1" t="s">
        <v>359</v>
      </c>
      <c r="B579" s="1" t="s">
        <v>354</v>
      </c>
      <c r="C579" s="1" t="s">
        <v>155</v>
      </c>
      <c r="D579" s="1" t="s">
        <v>138</v>
      </c>
      <c r="E579" s="1">
        <v>8.36694453187474</v>
      </c>
      <c r="F579" s="1">
        <v>33.834672572354442</v>
      </c>
      <c r="G579" s="1">
        <v>68.282657467160504</v>
      </c>
      <c r="H579" s="1">
        <v>89.967417059692139</v>
      </c>
      <c r="I579" s="1" t="s">
        <v>160</v>
      </c>
    </row>
    <row r="580" spans="1:9" x14ac:dyDescent="0.35">
      <c r="A580" s="1" t="s">
        <v>359</v>
      </c>
      <c r="B580" s="1" t="s">
        <v>354</v>
      </c>
      <c r="C580" s="1" t="s">
        <v>155</v>
      </c>
      <c r="D580" s="1" t="s">
        <v>139</v>
      </c>
      <c r="E580" s="1">
        <v>2.620174734981823</v>
      </c>
      <c r="F580" s="1">
        <v>11.667128473225659</v>
      </c>
      <c r="G580" s="1">
        <v>28.9565424216038</v>
      </c>
      <c r="H580" s="1">
        <v>47.398340995662863</v>
      </c>
      <c r="I580" s="1" t="s">
        <v>160</v>
      </c>
    </row>
    <row r="581" spans="1:9" x14ac:dyDescent="0.35">
      <c r="A581" s="1" t="s">
        <v>359</v>
      </c>
      <c r="B581" s="1" t="s">
        <v>354</v>
      </c>
      <c r="C581" s="1" t="s">
        <v>155</v>
      </c>
      <c r="D581" s="1" t="s">
        <v>140</v>
      </c>
      <c r="E581" s="1">
        <v>2.0476995828009121</v>
      </c>
      <c r="F581" s="1">
        <v>9.6926913469874485</v>
      </c>
      <c r="G581" s="1">
        <v>24.260886893776082</v>
      </c>
      <c r="H581" s="1">
        <v>41.495906079221832</v>
      </c>
      <c r="I581" s="1" t="s">
        <v>160</v>
      </c>
    </row>
    <row r="582" spans="1:9" x14ac:dyDescent="0.35">
      <c r="A582" s="1" t="s">
        <v>359</v>
      </c>
      <c r="B582" s="1" t="s">
        <v>354</v>
      </c>
      <c r="C582" s="1" t="s">
        <v>155</v>
      </c>
      <c r="D582" s="1" t="s">
        <v>141</v>
      </c>
      <c r="E582" s="1">
        <v>6.6277618807762326E-2</v>
      </c>
      <c r="F582" s="1">
        <v>0</v>
      </c>
      <c r="G582" s="1">
        <v>0</v>
      </c>
      <c r="H582" s="1">
        <v>0</v>
      </c>
      <c r="I582" s="1" t="s">
        <v>160</v>
      </c>
    </row>
    <row r="583" spans="1:9" x14ac:dyDescent="0.35">
      <c r="A583" s="1" t="s">
        <v>359</v>
      </c>
      <c r="B583" s="1" t="s">
        <v>354</v>
      </c>
      <c r="C583" s="1" t="s">
        <v>155</v>
      </c>
      <c r="D583" s="1" t="s">
        <v>142</v>
      </c>
      <c r="E583" s="1">
        <v>0.24897625285566069</v>
      </c>
      <c r="F583" s="1">
        <v>1.6112740496571629</v>
      </c>
      <c r="G583" s="1">
        <v>3.937917398332464</v>
      </c>
      <c r="H583" s="1">
        <v>6.5437194195576884</v>
      </c>
      <c r="I583" s="1" t="s">
        <v>160</v>
      </c>
    </row>
    <row r="584" spans="1:9" x14ac:dyDescent="0.35">
      <c r="A584" s="1" t="s">
        <v>359</v>
      </c>
      <c r="B584" s="1" t="s">
        <v>354</v>
      </c>
      <c r="C584" s="1" t="s">
        <v>155</v>
      </c>
      <c r="D584" s="1" t="s">
        <v>143</v>
      </c>
      <c r="E584" s="1">
        <v>0.71633349243290623</v>
      </c>
      <c r="F584" s="1">
        <v>3.3149429926956269</v>
      </c>
      <c r="G584" s="1">
        <v>7.8476461778442843</v>
      </c>
      <c r="H584" s="1">
        <v>12.869314858463451</v>
      </c>
      <c r="I584" s="1" t="s">
        <v>160</v>
      </c>
    </row>
    <row r="585" spans="1:9" x14ac:dyDescent="0.35">
      <c r="A585" s="1" t="s">
        <v>359</v>
      </c>
      <c r="B585" s="1" t="s">
        <v>354</v>
      </c>
      <c r="C585" s="1" t="s">
        <v>155</v>
      </c>
      <c r="D585" s="1" t="s">
        <v>144</v>
      </c>
      <c r="E585" s="1">
        <v>0.22945929979866581</v>
      </c>
      <c r="F585" s="1">
        <v>0.54546355675304048</v>
      </c>
      <c r="G585" s="1">
        <v>1.42096759583851</v>
      </c>
      <c r="H585" s="1">
        <v>2.399363787171152</v>
      </c>
      <c r="I585" s="1" t="s">
        <v>160</v>
      </c>
    </row>
    <row r="586" spans="1:9" x14ac:dyDescent="0.35">
      <c r="A586" s="1" t="s">
        <v>359</v>
      </c>
      <c r="B586" s="1" t="s">
        <v>354</v>
      </c>
      <c r="C586" s="1" t="s">
        <v>155</v>
      </c>
      <c r="D586" s="1" t="s">
        <v>145</v>
      </c>
      <c r="E586" s="1">
        <v>5.58497177828513</v>
      </c>
      <c r="F586" s="1">
        <v>20.236090781611139</v>
      </c>
      <c r="G586" s="1">
        <v>48.734267785670042</v>
      </c>
      <c r="H586" s="1">
        <v>81.692412868538284</v>
      </c>
      <c r="I586" s="1" t="s">
        <v>160</v>
      </c>
    </row>
    <row r="587" spans="1:9" x14ac:dyDescent="0.35">
      <c r="A587" s="1" t="s">
        <v>359</v>
      </c>
      <c r="B587" s="1" t="s">
        <v>354</v>
      </c>
      <c r="C587" s="1" t="s">
        <v>155</v>
      </c>
      <c r="D587" s="1" t="s">
        <v>146</v>
      </c>
      <c r="E587" s="1">
        <v>0</v>
      </c>
      <c r="F587" s="1">
        <v>0</v>
      </c>
      <c r="G587" s="1">
        <v>0</v>
      </c>
      <c r="H587" s="1">
        <v>0</v>
      </c>
      <c r="I587" s="1" t="s">
        <v>160</v>
      </c>
    </row>
    <row r="588" spans="1:9" x14ac:dyDescent="0.35">
      <c r="A588" s="1" t="s">
        <v>359</v>
      </c>
      <c r="B588" s="1" t="s">
        <v>354</v>
      </c>
      <c r="C588" s="1" t="s">
        <v>155</v>
      </c>
      <c r="D588" s="1" t="s">
        <v>147</v>
      </c>
      <c r="E588" s="1">
        <v>0</v>
      </c>
      <c r="F588" s="1">
        <v>0</v>
      </c>
      <c r="G588" s="1">
        <v>0</v>
      </c>
      <c r="H588" s="1">
        <v>0</v>
      </c>
      <c r="I588" s="1" t="s">
        <v>160</v>
      </c>
    </row>
    <row r="589" spans="1:9" x14ac:dyDescent="0.35">
      <c r="A589" s="1" t="s">
        <v>359</v>
      </c>
      <c r="B589" s="1" t="s">
        <v>354</v>
      </c>
      <c r="C589" s="1" t="s">
        <v>155</v>
      </c>
      <c r="D589" s="1" t="s">
        <v>148</v>
      </c>
      <c r="E589" s="1">
        <v>0</v>
      </c>
      <c r="F589" s="1">
        <v>0</v>
      </c>
      <c r="G589" s="1">
        <v>0</v>
      </c>
      <c r="H589" s="1">
        <v>0</v>
      </c>
      <c r="I589" s="1" t="s">
        <v>160</v>
      </c>
    </row>
    <row r="590" spans="1:9" x14ac:dyDescent="0.35">
      <c r="A590" s="1" t="s">
        <v>359</v>
      </c>
      <c r="B590" s="1" t="s">
        <v>354</v>
      </c>
      <c r="C590" s="1" t="s">
        <v>155</v>
      </c>
      <c r="D590" s="1" t="s">
        <v>149</v>
      </c>
      <c r="E590" s="1">
        <v>15.95156479895992</v>
      </c>
      <c r="F590" s="1">
        <v>32.256406131088262</v>
      </c>
      <c r="G590" s="1">
        <v>50.327735643391698</v>
      </c>
      <c r="H590" s="1">
        <v>75.857687840880075</v>
      </c>
      <c r="I590" s="1" t="s">
        <v>160</v>
      </c>
    </row>
    <row r="591" spans="1:9" x14ac:dyDescent="0.35">
      <c r="A591" s="1" t="s">
        <v>359</v>
      </c>
      <c r="B591" s="1" t="s">
        <v>354</v>
      </c>
      <c r="C591" s="1" t="s">
        <v>155</v>
      </c>
      <c r="D591" s="1" t="s">
        <v>150</v>
      </c>
      <c r="E591" s="1">
        <v>14.58948701484019</v>
      </c>
      <c r="F591" s="1">
        <v>31.615920693810249</v>
      </c>
      <c r="G591" s="1">
        <v>41.522581335616387</v>
      </c>
      <c r="H591" s="1">
        <v>43.624243325088727</v>
      </c>
      <c r="I591" s="1" t="s">
        <v>160</v>
      </c>
    </row>
    <row r="592" spans="1:9" x14ac:dyDescent="0.35">
      <c r="A592" s="1" t="s">
        <v>359</v>
      </c>
      <c r="B592" s="1" t="s">
        <v>354</v>
      </c>
      <c r="C592" s="1" t="s">
        <v>155</v>
      </c>
      <c r="D592" s="1" t="s">
        <v>151</v>
      </c>
      <c r="E592" s="1">
        <v>19.216715460109079</v>
      </c>
      <c r="F592" s="1">
        <v>20.54673317795536</v>
      </c>
      <c r="G592" s="1">
        <v>21.89267016267123</v>
      </c>
      <c r="H592" s="1">
        <v>30.251038297501228</v>
      </c>
      <c r="I592" s="1" t="s">
        <v>160</v>
      </c>
    </row>
    <row r="593" spans="1:9" x14ac:dyDescent="0.35">
      <c r="A593" s="1" t="s">
        <v>359</v>
      </c>
      <c r="B593" s="1" t="s">
        <v>354</v>
      </c>
      <c r="C593" s="1" t="s">
        <v>155</v>
      </c>
      <c r="D593" s="1" t="s">
        <v>152</v>
      </c>
      <c r="E593" s="1">
        <v>104.17186136478939</v>
      </c>
      <c r="F593" s="1">
        <v>135.42435167744799</v>
      </c>
      <c r="G593" s="1">
        <v>159.81358740804151</v>
      </c>
      <c r="H593" s="1">
        <v>167.5700743436073</v>
      </c>
      <c r="I593" s="1" t="s">
        <v>160</v>
      </c>
    </row>
    <row r="594" spans="1:9" x14ac:dyDescent="0.35">
      <c r="A594" s="1" t="s">
        <v>359</v>
      </c>
      <c r="B594" s="1" t="s">
        <v>354</v>
      </c>
      <c r="C594" s="1" t="s">
        <v>155</v>
      </c>
      <c r="D594" s="1" t="s">
        <v>153</v>
      </c>
      <c r="E594" s="1">
        <v>78.897272561517056</v>
      </c>
      <c r="F594" s="1">
        <v>50.234873834665088</v>
      </c>
      <c r="G594" s="1">
        <v>24.32281575025365</v>
      </c>
      <c r="H594" s="1">
        <v>12.1561780187722</v>
      </c>
      <c r="I594" s="1" t="s">
        <v>160</v>
      </c>
    </row>
    <row r="595" spans="1:9" x14ac:dyDescent="0.35">
      <c r="A595" s="1" t="s">
        <v>359</v>
      </c>
      <c r="B595" s="1" t="s">
        <v>354</v>
      </c>
      <c r="C595" s="1" t="s">
        <v>155</v>
      </c>
      <c r="D595" s="1" t="s">
        <v>154</v>
      </c>
      <c r="E595" s="1">
        <v>0</v>
      </c>
      <c r="F595" s="1">
        <v>0</v>
      </c>
      <c r="G595" s="1">
        <v>0</v>
      </c>
      <c r="H595" s="1">
        <v>0</v>
      </c>
      <c r="I595" s="1" t="s">
        <v>160</v>
      </c>
    </row>
    <row r="596" spans="1:9" x14ac:dyDescent="0.35">
      <c r="A596" s="1" t="s">
        <v>359</v>
      </c>
      <c r="B596" s="1" t="s">
        <v>354</v>
      </c>
      <c r="C596" s="1" t="s">
        <v>156</v>
      </c>
      <c r="D596" s="1" t="s">
        <v>128</v>
      </c>
      <c r="E596" s="1">
        <v>35.76938032737786</v>
      </c>
      <c r="F596" s="1">
        <v>98.281877000793955</v>
      </c>
      <c r="G596" s="1">
        <v>206.42013661042279</v>
      </c>
      <c r="H596" s="1">
        <v>384.081852987243</v>
      </c>
      <c r="I596" s="1" t="s">
        <v>160</v>
      </c>
    </row>
    <row r="597" spans="1:9" x14ac:dyDescent="0.35">
      <c r="A597" s="1" t="s">
        <v>359</v>
      </c>
      <c r="B597" s="1" t="s">
        <v>354</v>
      </c>
      <c r="C597" s="1" t="s">
        <v>156</v>
      </c>
      <c r="D597" s="1" t="s">
        <v>129</v>
      </c>
      <c r="E597" s="1">
        <v>0</v>
      </c>
      <c r="F597" s="1">
        <v>0</v>
      </c>
      <c r="G597" s="1">
        <v>0</v>
      </c>
      <c r="H597" s="1">
        <v>0</v>
      </c>
      <c r="I597" s="1" t="s">
        <v>160</v>
      </c>
    </row>
    <row r="598" spans="1:9" x14ac:dyDescent="0.35">
      <c r="A598" s="1" t="s">
        <v>359</v>
      </c>
      <c r="B598" s="1" t="s">
        <v>354</v>
      </c>
      <c r="C598" s="1" t="s">
        <v>156</v>
      </c>
      <c r="D598" s="1" t="s">
        <v>130</v>
      </c>
      <c r="E598" s="1">
        <v>0.89985862458812238</v>
      </c>
      <c r="F598" s="1">
        <v>3.2550621656245871</v>
      </c>
      <c r="G598" s="1">
        <v>8.5446243912811184</v>
      </c>
      <c r="H598" s="1">
        <v>19.204092649362149</v>
      </c>
      <c r="I598" s="1" t="s">
        <v>160</v>
      </c>
    </row>
    <row r="599" spans="1:9" x14ac:dyDescent="0.35">
      <c r="A599" s="1" t="s">
        <v>359</v>
      </c>
      <c r="B599" s="1" t="s">
        <v>354</v>
      </c>
      <c r="C599" s="1" t="s">
        <v>156</v>
      </c>
      <c r="D599" s="1" t="s">
        <v>131</v>
      </c>
      <c r="E599" s="1">
        <v>0.71238807779893021</v>
      </c>
      <c r="F599" s="1">
        <v>2.9050554811488238</v>
      </c>
      <c r="G599" s="1">
        <v>8.1698601635933485</v>
      </c>
      <c r="H599" s="1">
        <v>19.204092649362149</v>
      </c>
      <c r="I599" s="1" t="s">
        <v>160</v>
      </c>
    </row>
    <row r="600" spans="1:9" x14ac:dyDescent="0.35">
      <c r="A600" s="1" t="s">
        <v>359</v>
      </c>
      <c r="B600" s="1" t="s">
        <v>354</v>
      </c>
      <c r="C600" s="1" t="s">
        <v>156</v>
      </c>
      <c r="D600" s="1" t="s">
        <v>132</v>
      </c>
      <c r="E600" s="1">
        <v>0.1124823280735153</v>
      </c>
      <c r="F600" s="1">
        <v>0.56001069516121926</v>
      </c>
      <c r="G600" s="1">
        <v>1.7239154473637339</v>
      </c>
      <c r="H600" s="1">
        <v>4.2675761443026996</v>
      </c>
      <c r="I600" s="1" t="s">
        <v>160</v>
      </c>
    </row>
    <row r="601" spans="1:9" x14ac:dyDescent="0.35">
      <c r="A601" s="1" t="s">
        <v>359</v>
      </c>
      <c r="B601" s="1" t="s">
        <v>354</v>
      </c>
      <c r="C601" s="1" t="s">
        <v>156</v>
      </c>
      <c r="D601" s="1" t="s">
        <v>133</v>
      </c>
      <c r="E601" s="1">
        <v>0</v>
      </c>
      <c r="F601" s="1">
        <v>0</v>
      </c>
      <c r="G601" s="1">
        <v>0</v>
      </c>
      <c r="H601" s="1">
        <v>0</v>
      </c>
      <c r="I601" s="1" t="s">
        <v>160</v>
      </c>
    </row>
    <row r="602" spans="1:9" x14ac:dyDescent="0.35">
      <c r="A602" s="1" t="s">
        <v>359</v>
      </c>
      <c r="B602" s="1" t="s">
        <v>354</v>
      </c>
      <c r="C602" s="1" t="s">
        <v>156</v>
      </c>
      <c r="D602" s="1" t="s">
        <v>134</v>
      </c>
      <c r="E602" s="1">
        <v>0</v>
      </c>
      <c r="F602" s="1">
        <v>0</v>
      </c>
      <c r="G602" s="1">
        <v>0</v>
      </c>
      <c r="H602" s="1">
        <v>0</v>
      </c>
      <c r="I602" s="1" t="s">
        <v>160</v>
      </c>
    </row>
    <row r="603" spans="1:9" x14ac:dyDescent="0.35">
      <c r="A603" s="1" t="s">
        <v>359</v>
      </c>
      <c r="B603" s="1" t="s">
        <v>354</v>
      </c>
      <c r="C603" s="1" t="s">
        <v>156</v>
      </c>
      <c r="D603" s="1" t="s">
        <v>135</v>
      </c>
      <c r="E603" s="1">
        <v>0</v>
      </c>
      <c r="F603" s="1">
        <v>0</v>
      </c>
      <c r="G603" s="1">
        <v>0</v>
      </c>
      <c r="H603" s="1">
        <v>0</v>
      </c>
      <c r="I603" s="1" t="s">
        <v>160</v>
      </c>
    </row>
    <row r="604" spans="1:9" x14ac:dyDescent="0.35">
      <c r="A604" s="1" t="s">
        <v>359</v>
      </c>
      <c r="B604" s="1" t="s">
        <v>354</v>
      </c>
      <c r="C604" s="1" t="s">
        <v>156</v>
      </c>
      <c r="D604" s="1" t="s">
        <v>136</v>
      </c>
      <c r="E604" s="1">
        <v>0</v>
      </c>
      <c r="F604" s="1">
        <v>0</v>
      </c>
      <c r="G604" s="1">
        <v>0</v>
      </c>
      <c r="H604" s="1">
        <v>0</v>
      </c>
      <c r="I604" s="1" t="s">
        <v>160</v>
      </c>
    </row>
    <row r="605" spans="1:9" x14ac:dyDescent="0.35">
      <c r="A605" s="1" t="s">
        <v>359</v>
      </c>
      <c r="B605" s="1" t="s">
        <v>354</v>
      </c>
      <c r="C605" s="1" t="s">
        <v>156</v>
      </c>
      <c r="D605" s="1" t="s">
        <v>137</v>
      </c>
      <c r="E605" s="1">
        <v>0.64443304217368558</v>
      </c>
      <c r="F605" s="1">
        <v>1.848248269759875</v>
      </c>
      <c r="G605" s="1">
        <v>2.5346268793722189</v>
      </c>
      <c r="H605" s="1">
        <v>0</v>
      </c>
      <c r="I605" s="1" t="s">
        <v>160</v>
      </c>
    </row>
    <row r="606" spans="1:9" x14ac:dyDescent="0.35">
      <c r="A606" s="1" t="s">
        <v>359</v>
      </c>
      <c r="B606" s="1" t="s">
        <v>354</v>
      </c>
      <c r="C606" s="1" t="s">
        <v>156</v>
      </c>
      <c r="D606" s="1" t="s">
        <v>138</v>
      </c>
      <c r="E606" s="1">
        <v>6.444330421736888</v>
      </c>
      <c r="F606" s="1">
        <v>46.452639846631982</v>
      </c>
      <c r="G606" s="1">
        <v>98.28719787787837</v>
      </c>
      <c r="H606" s="1">
        <v>149.07298971330241</v>
      </c>
      <c r="I606" s="1" t="s">
        <v>160</v>
      </c>
    </row>
    <row r="607" spans="1:9" x14ac:dyDescent="0.35">
      <c r="A607" s="1" t="s">
        <v>359</v>
      </c>
      <c r="B607" s="1" t="s">
        <v>354</v>
      </c>
      <c r="C607" s="1" t="s">
        <v>156</v>
      </c>
      <c r="D607" s="1" t="s">
        <v>139</v>
      </c>
      <c r="E607" s="1">
        <v>2.0180929478597069</v>
      </c>
      <c r="F607" s="1">
        <v>16.018151671252401</v>
      </c>
      <c r="G607" s="1">
        <v>41.680530905231969</v>
      </c>
      <c r="H607" s="1">
        <v>78.537459789314397</v>
      </c>
      <c r="I607" s="1" t="s">
        <v>160</v>
      </c>
    </row>
    <row r="608" spans="1:9" x14ac:dyDescent="0.35">
      <c r="A608" s="1" t="s">
        <v>359</v>
      </c>
      <c r="B608" s="1" t="s">
        <v>354</v>
      </c>
      <c r="C608" s="1" t="s">
        <v>156</v>
      </c>
      <c r="D608" s="1" t="s">
        <v>140</v>
      </c>
      <c r="E608" s="1">
        <v>1.577165076898756</v>
      </c>
      <c r="F608" s="1">
        <v>13.30738754227119</v>
      </c>
      <c r="G608" s="1">
        <v>34.921525893572621</v>
      </c>
      <c r="H608" s="1">
        <v>68.757323287248838</v>
      </c>
      <c r="I608" s="1" t="s">
        <v>160</v>
      </c>
    </row>
    <row r="609" spans="1:9" x14ac:dyDescent="0.35">
      <c r="A609" s="1" t="s">
        <v>359</v>
      </c>
      <c r="B609" s="1" t="s">
        <v>354</v>
      </c>
      <c r="C609" s="1" t="s">
        <v>156</v>
      </c>
      <c r="D609" s="1" t="s">
        <v>141</v>
      </c>
      <c r="E609" s="1">
        <v>5.1047891322334622E-2</v>
      </c>
      <c r="F609" s="1">
        <v>0</v>
      </c>
      <c r="G609" s="1">
        <v>0</v>
      </c>
      <c r="H609" s="1">
        <v>0</v>
      </c>
      <c r="I609" s="1" t="s">
        <v>160</v>
      </c>
    </row>
    <row r="610" spans="1:9" x14ac:dyDescent="0.35">
      <c r="A610" s="1" t="s">
        <v>359</v>
      </c>
      <c r="B610" s="1" t="s">
        <v>354</v>
      </c>
      <c r="C610" s="1" t="s">
        <v>156</v>
      </c>
      <c r="D610" s="1" t="s">
        <v>142</v>
      </c>
      <c r="E610" s="1">
        <v>0.19176477559464361</v>
      </c>
      <c r="F610" s="1">
        <v>2.2121666158550322</v>
      </c>
      <c r="G610" s="1">
        <v>5.6683040894064076</v>
      </c>
      <c r="H610" s="1">
        <v>10.842723394751181</v>
      </c>
      <c r="I610" s="1" t="s">
        <v>160</v>
      </c>
    </row>
    <row r="611" spans="1:9" x14ac:dyDescent="0.35">
      <c r="A611" s="1" t="s">
        <v>359</v>
      </c>
      <c r="B611" s="1" t="s">
        <v>354</v>
      </c>
      <c r="C611" s="1" t="s">
        <v>156</v>
      </c>
      <c r="D611" s="1" t="s">
        <v>143</v>
      </c>
      <c r="E611" s="1">
        <v>0.55172945151102359</v>
      </c>
      <c r="F611" s="1">
        <v>4.5511849604132548</v>
      </c>
      <c r="G611" s="1">
        <v>11.296033009967619</v>
      </c>
      <c r="H611" s="1">
        <v>21.32402267634399</v>
      </c>
      <c r="I611" s="1" t="s">
        <v>160</v>
      </c>
    </row>
    <row r="612" spans="1:9" x14ac:dyDescent="0.35">
      <c r="A612" s="1" t="s">
        <v>359</v>
      </c>
      <c r="B612" s="1" t="s">
        <v>354</v>
      </c>
      <c r="C612" s="1" t="s">
        <v>156</v>
      </c>
      <c r="D612" s="1" t="s">
        <v>144</v>
      </c>
      <c r="E612" s="1">
        <v>0.17673256236009249</v>
      </c>
      <c r="F612" s="1">
        <v>0.74888332662675716</v>
      </c>
      <c r="G612" s="1">
        <v>2.0453644959175969</v>
      </c>
      <c r="H612" s="1">
        <v>3.9756652447421001</v>
      </c>
      <c r="I612" s="1" t="s">
        <v>160</v>
      </c>
    </row>
    <row r="613" spans="1:9" x14ac:dyDescent="0.35">
      <c r="A613" s="1" t="s">
        <v>359</v>
      </c>
      <c r="B613" s="1" t="s">
        <v>354</v>
      </c>
      <c r="C613" s="1" t="s">
        <v>156</v>
      </c>
      <c r="D613" s="1" t="s">
        <v>145</v>
      </c>
      <c r="E613" s="1">
        <v>3.0823245743841241</v>
      </c>
      <c r="F613" s="1">
        <v>61.479441097299699</v>
      </c>
      <c r="G613" s="1">
        <v>162.36468085856029</v>
      </c>
      <c r="H613" s="1">
        <v>265.89872900107127</v>
      </c>
      <c r="I613" s="1" t="s">
        <v>160</v>
      </c>
    </row>
    <row r="614" spans="1:9" x14ac:dyDescent="0.35">
      <c r="A614" s="1" t="s">
        <v>359</v>
      </c>
      <c r="B614" s="1" t="s">
        <v>354</v>
      </c>
      <c r="C614" s="1" t="s">
        <v>156</v>
      </c>
      <c r="D614" s="1" t="s">
        <v>146</v>
      </c>
      <c r="E614" s="1">
        <v>0</v>
      </c>
      <c r="F614" s="1">
        <v>0</v>
      </c>
      <c r="G614" s="1">
        <v>0</v>
      </c>
      <c r="H614" s="1">
        <v>0</v>
      </c>
      <c r="I614" s="1" t="s">
        <v>160</v>
      </c>
    </row>
    <row r="615" spans="1:9" x14ac:dyDescent="0.35">
      <c r="A615" s="1" t="s">
        <v>359</v>
      </c>
      <c r="B615" s="1" t="s">
        <v>354</v>
      </c>
      <c r="C615" s="1" t="s">
        <v>156</v>
      </c>
      <c r="D615" s="1" t="s">
        <v>147</v>
      </c>
      <c r="E615" s="1">
        <v>0</v>
      </c>
      <c r="F615" s="1">
        <v>0</v>
      </c>
      <c r="G615" s="1">
        <v>0</v>
      </c>
      <c r="H615" s="1">
        <v>0</v>
      </c>
      <c r="I615" s="1" t="s">
        <v>160</v>
      </c>
    </row>
    <row r="616" spans="1:9" x14ac:dyDescent="0.35">
      <c r="A616" s="1" t="s">
        <v>359</v>
      </c>
      <c r="B616" s="1" t="s">
        <v>354</v>
      </c>
      <c r="C616" s="1" t="s">
        <v>156</v>
      </c>
      <c r="D616" s="1" t="s">
        <v>148</v>
      </c>
      <c r="E616" s="1">
        <v>0</v>
      </c>
      <c r="F616" s="1">
        <v>0</v>
      </c>
      <c r="G616" s="1">
        <v>0</v>
      </c>
      <c r="H616" s="1">
        <v>0</v>
      </c>
      <c r="I616" s="1" t="s">
        <v>160</v>
      </c>
    </row>
    <row r="617" spans="1:9" x14ac:dyDescent="0.35">
      <c r="A617" s="1" t="s">
        <v>359</v>
      </c>
      <c r="B617" s="1" t="s">
        <v>354</v>
      </c>
      <c r="C617" s="1" t="s">
        <v>156</v>
      </c>
      <c r="D617" s="1" t="s">
        <v>149</v>
      </c>
      <c r="E617" s="1">
        <v>3.6356420836504322</v>
      </c>
      <c r="F617" s="1">
        <v>16.65152543918062</v>
      </c>
      <c r="G617" s="1">
        <v>35.842869339802107</v>
      </c>
      <c r="H617" s="1">
        <v>71.659610326293716</v>
      </c>
      <c r="I617" s="1" t="s">
        <v>160</v>
      </c>
    </row>
    <row r="618" spans="1:9" x14ac:dyDescent="0.35">
      <c r="A618" s="1" t="s">
        <v>359</v>
      </c>
      <c r="B618" s="1" t="s">
        <v>354</v>
      </c>
      <c r="C618" s="1" t="s">
        <v>156</v>
      </c>
      <c r="D618" s="1" t="s">
        <v>150</v>
      </c>
      <c r="E618" s="1">
        <v>4.4985694920091239</v>
      </c>
      <c r="F618" s="1">
        <v>16.975356061326728</v>
      </c>
      <c r="G618" s="1">
        <v>25.418806839802119</v>
      </c>
      <c r="H618" s="1">
        <v>30.067967283422121</v>
      </c>
      <c r="I618" s="1" t="s">
        <v>160</v>
      </c>
    </row>
    <row r="619" spans="1:9" x14ac:dyDescent="0.35">
      <c r="A619" s="1" t="s">
        <v>359</v>
      </c>
      <c r="B619" s="1" t="s">
        <v>354</v>
      </c>
      <c r="C619" s="1" t="s">
        <v>156</v>
      </c>
      <c r="D619" s="1" t="s">
        <v>151</v>
      </c>
      <c r="E619" s="1">
        <v>56.105825485159841</v>
      </c>
      <c r="F619" s="1">
        <v>50.666782090309432</v>
      </c>
      <c r="G619" s="1">
        <v>37.570707247272942</v>
      </c>
      <c r="H619" s="1">
        <v>34.211546288368801</v>
      </c>
      <c r="I619" s="1" t="s">
        <v>160</v>
      </c>
    </row>
    <row r="620" spans="1:9" x14ac:dyDescent="0.35">
      <c r="A620" s="1" t="s">
        <v>359</v>
      </c>
      <c r="B620" s="1" t="s">
        <v>354</v>
      </c>
      <c r="C620" s="1" t="s">
        <v>156</v>
      </c>
      <c r="D620" s="1" t="s">
        <v>152</v>
      </c>
      <c r="E620" s="1">
        <v>255.66980280473121</v>
      </c>
      <c r="F620" s="1">
        <v>304.55845802416292</v>
      </c>
      <c r="G620" s="1">
        <v>350.15424587772748</v>
      </c>
      <c r="H620" s="1">
        <v>381.19503714009431</v>
      </c>
      <c r="I620" s="1" t="s">
        <v>160</v>
      </c>
    </row>
    <row r="621" spans="1:9" x14ac:dyDescent="0.35">
      <c r="A621" s="1" t="s">
        <v>359</v>
      </c>
      <c r="B621" s="1" t="s">
        <v>354</v>
      </c>
      <c r="C621" s="1" t="s">
        <v>156</v>
      </c>
      <c r="D621" s="1" t="s">
        <v>153</v>
      </c>
      <c r="E621" s="1">
        <v>164.6752165778791</v>
      </c>
      <c r="F621" s="1">
        <v>101.6470823820395</v>
      </c>
      <c r="G621" s="1">
        <v>47.776193239472327</v>
      </c>
      <c r="H621" s="1">
        <v>28.417407843416999</v>
      </c>
      <c r="I621" s="1" t="s">
        <v>160</v>
      </c>
    </row>
    <row r="622" spans="1:9" x14ac:dyDescent="0.35">
      <c r="A622" s="1" t="s">
        <v>359</v>
      </c>
      <c r="B622" s="1" t="s">
        <v>354</v>
      </c>
      <c r="C622" s="1" t="s">
        <v>156</v>
      </c>
      <c r="D622" s="1" t="s">
        <v>154</v>
      </c>
      <c r="E622" s="1">
        <v>0</v>
      </c>
      <c r="F622" s="1">
        <v>0</v>
      </c>
      <c r="G622" s="1">
        <v>0</v>
      </c>
      <c r="H622" s="1">
        <v>0</v>
      </c>
      <c r="I622" s="1" t="s">
        <v>160</v>
      </c>
    </row>
    <row r="623" spans="1:9" x14ac:dyDescent="0.35">
      <c r="A623" s="1" t="s">
        <v>359</v>
      </c>
      <c r="B623" s="1" t="s">
        <v>354</v>
      </c>
      <c r="C623" s="1" t="s">
        <v>157</v>
      </c>
      <c r="D623" s="1" t="s">
        <v>128</v>
      </c>
      <c r="E623" s="1">
        <v>86.825097478795556</v>
      </c>
      <c r="F623" s="1">
        <v>143.62131013001789</v>
      </c>
      <c r="G623" s="1">
        <v>217.85429777721481</v>
      </c>
      <c r="H623" s="1">
        <v>320.8566715133087</v>
      </c>
      <c r="I623" s="1" t="s">
        <v>160</v>
      </c>
    </row>
    <row r="624" spans="1:9" x14ac:dyDescent="0.35">
      <c r="A624" s="1" t="s">
        <v>359</v>
      </c>
      <c r="B624" s="1" t="s">
        <v>354</v>
      </c>
      <c r="C624" s="1" t="s">
        <v>157</v>
      </c>
      <c r="D624" s="1" t="s">
        <v>129</v>
      </c>
      <c r="E624" s="1">
        <v>0</v>
      </c>
      <c r="F624" s="1">
        <v>0</v>
      </c>
      <c r="G624" s="1">
        <v>0</v>
      </c>
      <c r="H624" s="1">
        <v>0</v>
      </c>
      <c r="I624" s="1" t="s">
        <v>160</v>
      </c>
    </row>
    <row r="625" spans="1:9" x14ac:dyDescent="0.35">
      <c r="A625" s="1" t="s">
        <v>359</v>
      </c>
      <c r="B625" s="1" t="s">
        <v>354</v>
      </c>
      <c r="C625" s="1" t="s">
        <v>157</v>
      </c>
      <c r="D625" s="1" t="s">
        <v>130</v>
      </c>
      <c r="E625" s="1">
        <v>2.1842791818564922</v>
      </c>
      <c r="F625" s="1">
        <v>4.7566886902035836</v>
      </c>
      <c r="G625" s="1">
        <v>9.0179338949173893</v>
      </c>
      <c r="H625" s="1">
        <v>16.04283357566543</v>
      </c>
      <c r="I625" s="1" t="s">
        <v>160</v>
      </c>
    </row>
    <row r="626" spans="1:9" x14ac:dyDescent="0.35">
      <c r="A626" s="1" t="s">
        <v>359</v>
      </c>
      <c r="B626" s="1" t="s">
        <v>354</v>
      </c>
      <c r="C626" s="1" t="s">
        <v>157</v>
      </c>
      <c r="D626" s="1" t="s">
        <v>131</v>
      </c>
      <c r="E626" s="1">
        <v>1.729221018969723</v>
      </c>
      <c r="F626" s="1">
        <v>4.2452167880311551</v>
      </c>
      <c r="G626" s="1">
        <v>8.6224104784736433</v>
      </c>
      <c r="H626" s="1">
        <v>16.04283357566543</v>
      </c>
      <c r="I626" s="1" t="s">
        <v>160</v>
      </c>
    </row>
    <row r="627" spans="1:9" x14ac:dyDescent="0.35">
      <c r="A627" s="1" t="s">
        <v>359</v>
      </c>
      <c r="B627" s="1" t="s">
        <v>354</v>
      </c>
      <c r="C627" s="1" t="s">
        <v>157</v>
      </c>
      <c r="D627" s="1" t="s">
        <v>132</v>
      </c>
      <c r="E627" s="1">
        <v>0.27303489773206152</v>
      </c>
      <c r="F627" s="1">
        <v>0.8183550434758855</v>
      </c>
      <c r="G627" s="1">
        <v>1.8194077156412281</v>
      </c>
      <c r="H627" s="1">
        <v>3.5650741279256519</v>
      </c>
      <c r="I627" s="1" t="s">
        <v>160</v>
      </c>
    </row>
    <row r="628" spans="1:9" x14ac:dyDescent="0.35">
      <c r="A628" s="1" t="s">
        <v>359</v>
      </c>
      <c r="B628" s="1" t="s">
        <v>354</v>
      </c>
      <c r="C628" s="1" t="s">
        <v>157</v>
      </c>
      <c r="D628" s="1" t="s">
        <v>133</v>
      </c>
      <c r="E628" s="1">
        <v>0</v>
      </c>
      <c r="F628" s="1">
        <v>0</v>
      </c>
      <c r="G628" s="1">
        <v>0</v>
      </c>
      <c r="H628" s="1">
        <v>0</v>
      </c>
      <c r="I628" s="1" t="s">
        <v>160</v>
      </c>
    </row>
    <row r="629" spans="1:9" x14ac:dyDescent="0.35">
      <c r="A629" s="1" t="s">
        <v>359</v>
      </c>
      <c r="B629" s="1" t="s">
        <v>354</v>
      </c>
      <c r="C629" s="1" t="s">
        <v>157</v>
      </c>
      <c r="D629" s="1" t="s">
        <v>134</v>
      </c>
      <c r="E629" s="1">
        <v>0</v>
      </c>
      <c r="F629" s="1">
        <v>0</v>
      </c>
      <c r="G629" s="1">
        <v>0</v>
      </c>
      <c r="H629" s="1">
        <v>0</v>
      </c>
      <c r="I629" s="1" t="s">
        <v>160</v>
      </c>
    </row>
    <row r="630" spans="1:9" x14ac:dyDescent="0.35">
      <c r="A630" s="1" t="s">
        <v>359</v>
      </c>
      <c r="B630" s="1" t="s">
        <v>354</v>
      </c>
      <c r="C630" s="1" t="s">
        <v>157</v>
      </c>
      <c r="D630" s="1" t="s">
        <v>135</v>
      </c>
      <c r="E630" s="1">
        <v>0</v>
      </c>
      <c r="F630" s="1">
        <v>0</v>
      </c>
      <c r="G630" s="1">
        <v>0</v>
      </c>
      <c r="H630" s="1">
        <v>0</v>
      </c>
      <c r="I630" s="1" t="s">
        <v>160</v>
      </c>
    </row>
    <row r="631" spans="1:9" x14ac:dyDescent="0.35">
      <c r="A631" s="1" t="s">
        <v>359</v>
      </c>
      <c r="B631" s="1" t="s">
        <v>354</v>
      </c>
      <c r="C631" s="1" t="s">
        <v>157</v>
      </c>
      <c r="D631" s="1" t="s">
        <v>136</v>
      </c>
      <c r="E631" s="1">
        <v>0</v>
      </c>
      <c r="F631" s="1">
        <v>0</v>
      </c>
      <c r="G631" s="1">
        <v>0</v>
      </c>
      <c r="H631" s="1">
        <v>0</v>
      </c>
      <c r="I631" s="1" t="s">
        <v>160</v>
      </c>
    </row>
    <row r="632" spans="1:9" x14ac:dyDescent="0.35">
      <c r="A632" s="1" t="s">
        <v>359</v>
      </c>
      <c r="B632" s="1" t="s">
        <v>354</v>
      </c>
      <c r="C632" s="1" t="s">
        <v>157</v>
      </c>
      <c r="D632" s="1" t="s">
        <v>137</v>
      </c>
      <c r="E632" s="1">
        <v>17.52642985124762</v>
      </c>
      <c r="F632" s="1">
        <v>16.267105322312911</v>
      </c>
      <c r="G632" s="1">
        <v>12.63360600552331</v>
      </c>
      <c r="H632" s="1">
        <v>0</v>
      </c>
      <c r="I632" s="1" t="s">
        <v>160</v>
      </c>
    </row>
    <row r="633" spans="1:9" x14ac:dyDescent="0.35">
      <c r="A633" s="1" t="s">
        <v>359</v>
      </c>
      <c r="B633" s="1" t="s">
        <v>354</v>
      </c>
      <c r="C633" s="1" t="s">
        <v>157</v>
      </c>
      <c r="D633" s="1" t="s">
        <v>138</v>
      </c>
      <c r="E633" s="1">
        <v>175.2642985124771</v>
      </c>
      <c r="F633" s="1">
        <v>408.84658043413509</v>
      </c>
      <c r="G633" s="1">
        <v>489.90316621418208</v>
      </c>
      <c r="H633" s="1">
        <v>465.82755127172561</v>
      </c>
      <c r="I633" s="1" t="s">
        <v>160</v>
      </c>
    </row>
    <row r="634" spans="1:9" x14ac:dyDescent="0.35">
      <c r="A634" s="1" t="s">
        <v>359</v>
      </c>
      <c r="B634" s="1" t="s">
        <v>354</v>
      </c>
      <c r="C634" s="1" t="s">
        <v>157</v>
      </c>
      <c r="D634" s="1" t="s">
        <v>139</v>
      </c>
      <c r="E634" s="1">
        <v>54.885398744696687</v>
      </c>
      <c r="F634" s="1">
        <v>140.9815794600465</v>
      </c>
      <c r="G634" s="1">
        <v>207.75263209082729</v>
      </c>
      <c r="H634" s="1">
        <v>245.41610554076999</v>
      </c>
      <c r="I634" s="1" t="s">
        <v>160</v>
      </c>
    </row>
    <row r="635" spans="1:9" x14ac:dyDescent="0.35">
      <c r="A635" s="1" t="s">
        <v>359</v>
      </c>
      <c r="B635" s="1" t="s">
        <v>354</v>
      </c>
      <c r="C635" s="1" t="s">
        <v>157</v>
      </c>
      <c r="D635" s="1" t="s">
        <v>140</v>
      </c>
      <c r="E635" s="1">
        <v>42.893630951737563</v>
      </c>
      <c r="F635" s="1">
        <v>117.1231583206537</v>
      </c>
      <c r="G635" s="1">
        <v>174.06301607609799</v>
      </c>
      <c r="H635" s="1">
        <v>214.8548546621081</v>
      </c>
      <c r="I635" s="1" t="s">
        <v>160</v>
      </c>
    </row>
    <row r="636" spans="1:9" x14ac:dyDescent="0.35">
      <c r="A636" s="1" t="s">
        <v>359</v>
      </c>
      <c r="B636" s="1" t="s">
        <v>354</v>
      </c>
      <c r="C636" s="1" t="s">
        <v>157</v>
      </c>
      <c r="D636" s="1" t="s">
        <v>141</v>
      </c>
      <c r="E636" s="1">
        <v>1.388332422088743</v>
      </c>
      <c r="F636" s="1">
        <v>0</v>
      </c>
      <c r="G636" s="1">
        <v>0</v>
      </c>
      <c r="H636" s="1">
        <v>0</v>
      </c>
      <c r="I636" s="1" t="s">
        <v>160</v>
      </c>
    </row>
    <row r="637" spans="1:9" x14ac:dyDescent="0.35">
      <c r="A637" s="1" t="s">
        <v>359</v>
      </c>
      <c r="B637" s="1" t="s">
        <v>354</v>
      </c>
      <c r="C637" s="1" t="s">
        <v>157</v>
      </c>
      <c r="D637" s="1" t="s">
        <v>142</v>
      </c>
      <c r="E637" s="1">
        <v>5.2153624464431614</v>
      </c>
      <c r="F637" s="1">
        <v>19.470083061564871</v>
      </c>
      <c r="G637" s="1">
        <v>28.253121265246691</v>
      </c>
      <c r="H637" s="1">
        <v>33.881652858826961</v>
      </c>
      <c r="I637" s="1" t="s">
        <v>160</v>
      </c>
    </row>
    <row r="638" spans="1:9" x14ac:dyDescent="0.35">
      <c r="A638" s="1" t="s">
        <v>359</v>
      </c>
      <c r="B638" s="1" t="s">
        <v>354</v>
      </c>
      <c r="C638" s="1" t="s">
        <v>157</v>
      </c>
      <c r="D638" s="1" t="s">
        <v>143</v>
      </c>
      <c r="E638" s="1">
        <v>15.00520131022253</v>
      </c>
      <c r="F638" s="1">
        <v>40.05663432975242</v>
      </c>
      <c r="G638" s="1">
        <v>56.3039994701954</v>
      </c>
      <c r="H638" s="1">
        <v>66.633917289026343</v>
      </c>
      <c r="I638" s="1" t="s">
        <v>160</v>
      </c>
    </row>
    <row r="639" spans="1:9" x14ac:dyDescent="0.35">
      <c r="A639" s="1" t="s">
        <v>359</v>
      </c>
      <c r="B639" s="1" t="s">
        <v>354</v>
      </c>
      <c r="C639" s="1" t="s">
        <v>157</v>
      </c>
      <c r="D639" s="1" t="s">
        <v>144</v>
      </c>
      <c r="E639" s="1">
        <v>4.8065363721691039</v>
      </c>
      <c r="F639" s="1">
        <v>6.5911945638906122</v>
      </c>
      <c r="G639" s="1">
        <v>10.194924305982619</v>
      </c>
      <c r="H639" s="1">
        <v>12.42327271490322</v>
      </c>
      <c r="I639" s="1" t="s">
        <v>160</v>
      </c>
    </row>
    <row r="640" spans="1:9" x14ac:dyDescent="0.35">
      <c r="A640" s="1" t="s">
        <v>359</v>
      </c>
      <c r="B640" s="1" t="s">
        <v>354</v>
      </c>
      <c r="C640" s="1" t="s">
        <v>157</v>
      </c>
      <c r="D640" s="1" t="s">
        <v>145</v>
      </c>
      <c r="E640" s="1">
        <v>369.49674798466651</v>
      </c>
      <c r="F640" s="1">
        <v>760.80673234116966</v>
      </c>
      <c r="G640" s="1">
        <v>1008.835524832291</v>
      </c>
      <c r="H640" s="1">
        <v>1213.9739592141609</v>
      </c>
      <c r="I640" s="1" t="s">
        <v>160</v>
      </c>
    </row>
    <row r="641" spans="1:9" x14ac:dyDescent="0.35">
      <c r="A641" s="1" t="s">
        <v>359</v>
      </c>
      <c r="B641" s="1" t="s">
        <v>354</v>
      </c>
      <c r="C641" s="1" t="s">
        <v>157</v>
      </c>
      <c r="D641" s="1" t="s">
        <v>146</v>
      </c>
      <c r="E641" s="1">
        <v>0</v>
      </c>
      <c r="F641" s="1">
        <v>0</v>
      </c>
      <c r="G641" s="1">
        <v>0</v>
      </c>
      <c r="H641" s="1">
        <v>0</v>
      </c>
      <c r="I641" s="1" t="s">
        <v>160</v>
      </c>
    </row>
    <row r="642" spans="1:9" x14ac:dyDescent="0.35">
      <c r="A642" s="1" t="s">
        <v>359</v>
      </c>
      <c r="B642" s="1" t="s">
        <v>354</v>
      </c>
      <c r="C642" s="1" t="s">
        <v>157</v>
      </c>
      <c r="D642" s="1" t="s">
        <v>147</v>
      </c>
      <c r="E642" s="1">
        <v>0</v>
      </c>
      <c r="F642" s="1">
        <v>0</v>
      </c>
      <c r="G642" s="1">
        <v>0</v>
      </c>
      <c r="H642" s="1">
        <v>0</v>
      </c>
      <c r="I642" s="1" t="s">
        <v>160</v>
      </c>
    </row>
    <row r="643" spans="1:9" x14ac:dyDescent="0.35">
      <c r="A643" s="1" t="s">
        <v>359</v>
      </c>
      <c r="B643" s="1" t="s">
        <v>354</v>
      </c>
      <c r="C643" s="1" t="s">
        <v>157</v>
      </c>
      <c r="D643" s="1" t="s">
        <v>148</v>
      </c>
      <c r="E643" s="1">
        <v>0</v>
      </c>
      <c r="F643" s="1">
        <v>0</v>
      </c>
      <c r="G643" s="1">
        <v>0</v>
      </c>
      <c r="H643" s="1">
        <v>0</v>
      </c>
      <c r="I643" s="1" t="s">
        <v>160</v>
      </c>
    </row>
    <row r="644" spans="1:9" x14ac:dyDescent="0.35">
      <c r="A644" s="1" t="s">
        <v>359</v>
      </c>
      <c r="B644" s="1" t="s">
        <v>354</v>
      </c>
      <c r="C644" s="1" t="s">
        <v>157</v>
      </c>
      <c r="D644" s="1" t="s">
        <v>149</v>
      </c>
      <c r="E644" s="1">
        <v>20.853442296106032</v>
      </c>
      <c r="F644" s="1">
        <v>58.748012271689532</v>
      </c>
      <c r="G644" s="1">
        <v>94.494534222793007</v>
      </c>
      <c r="H644" s="1">
        <v>144.89804358510909</v>
      </c>
      <c r="I644" s="1" t="s">
        <v>160</v>
      </c>
    </row>
    <row r="645" spans="1:9" x14ac:dyDescent="0.35">
      <c r="A645" s="1" t="s">
        <v>359</v>
      </c>
      <c r="B645" s="1" t="s">
        <v>354</v>
      </c>
      <c r="C645" s="1" t="s">
        <v>157</v>
      </c>
      <c r="D645" s="1" t="s">
        <v>150</v>
      </c>
      <c r="E645" s="1">
        <v>28.837359882356619</v>
      </c>
      <c r="F645" s="1">
        <v>57.437257142630628</v>
      </c>
      <c r="G645" s="1">
        <v>65.725413812785334</v>
      </c>
      <c r="H645" s="1">
        <v>70.482615384005626</v>
      </c>
      <c r="I645" s="1" t="s">
        <v>160</v>
      </c>
    </row>
    <row r="646" spans="1:9" x14ac:dyDescent="0.35">
      <c r="A646" s="1" t="s">
        <v>359</v>
      </c>
      <c r="B646" s="1" t="s">
        <v>354</v>
      </c>
      <c r="C646" s="1" t="s">
        <v>157</v>
      </c>
      <c r="D646" s="1" t="s">
        <v>151</v>
      </c>
      <c r="E646" s="1">
        <v>594.89396209887059</v>
      </c>
      <c r="F646" s="1">
        <v>284.51223855276538</v>
      </c>
      <c r="G646" s="1">
        <v>229.13119577625579</v>
      </c>
      <c r="H646" s="1">
        <v>259.16911085743249</v>
      </c>
      <c r="I646" s="1" t="s">
        <v>160</v>
      </c>
    </row>
    <row r="647" spans="1:9" x14ac:dyDescent="0.35">
      <c r="A647" s="1" t="s">
        <v>359</v>
      </c>
      <c r="B647" s="1" t="s">
        <v>354</v>
      </c>
      <c r="C647" s="1" t="s">
        <v>157</v>
      </c>
      <c r="D647" s="1" t="s">
        <v>152</v>
      </c>
      <c r="E647" s="1">
        <v>378.17580083079582</v>
      </c>
      <c r="F647" s="1">
        <v>356.96259734906158</v>
      </c>
      <c r="G647" s="1">
        <v>294.02208499809791</v>
      </c>
      <c r="H647" s="1">
        <v>263.04835866152968</v>
      </c>
      <c r="I647" s="1" t="s">
        <v>160</v>
      </c>
    </row>
    <row r="648" spans="1:9" x14ac:dyDescent="0.35">
      <c r="A648" s="1" t="s">
        <v>359</v>
      </c>
      <c r="B648" s="1" t="s">
        <v>354</v>
      </c>
      <c r="C648" s="1" t="s">
        <v>157</v>
      </c>
      <c r="D648" s="1" t="s">
        <v>153</v>
      </c>
      <c r="E648" s="1">
        <v>29.264973443049179</v>
      </c>
      <c r="F648" s="1">
        <v>12.892355601534749</v>
      </c>
      <c r="G648" s="1">
        <v>5.6353610159817311</v>
      </c>
      <c r="H648" s="1">
        <v>3.115504066780824</v>
      </c>
      <c r="I648" s="1" t="s">
        <v>160</v>
      </c>
    </row>
    <row r="649" spans="1:9" x14ac:dyDescent="0.35">
      <c r="A649" s="1" t="s">
        <v>359</v>
      </c>
      <c r="B649" s="1" t="s">
        <v>354</v>
      </c>
      <c r="C649" s="1" t="s">
        <v>157</v>
      </c>
      <c r="D649" s="1" t="s">
        <v>154</v>
      </c>
      <c r="E649" s="1">
        <v>0</v>
      </c>
      <c r="F649" s="1">
        <v>0</v>
      </c>
      <c r="G649" s="1">
        <v>0</v>
      </c>
      <c r="H649" s="1">
        <v>0</v>
      </c>
      <c r="I649" s="1" t="s">
        <v>160</v>
      </c>
    </row>
    <row r="650" spans="1:9" x14ac:dyDescent="0.35">
      <c r="A650" s="1" t="s">
        <v>359</v>
      </c>
      <c r="B650" s="1" t="s">
        <v>354</v>
      </c>
      <c r="C650" s="1" t="s">
        <v>158</v>
      </c>
      <c r="D650" s="1" t="s">
        <v>128</v>
      </c>
      <c r="E650" s="1">
        <v>4.9069785065501801</v>
      </c>
      <c r="F650" s="1">
        <v>20.1590239880992</v>
      </c>
      <c r="G650" s="1">
        <v>36.451963077470253</v>
      </c>
      <c r="H650" s="1">
        <v>50.977865134121039</v>
      </c>
      <c r="I650" s="1" t="s">
        <v>160</v>
      </c>
    </row>
    <row r="651" spans="1:9" x14ac:dyDescent="0.35">
      <c r="A651" s="1" t="s">
        <v>359</v>
      </c>
      <c r="B651" s="1" t="s">
        <v>354</v>
      </c>
      <c r="C651" s="1" t="s">
        <v>158</v>
      </c>
      <c r="D651" s="1" t="s">
        <v>129</v>
      </c>
      <c r="E651" s="1">
        <v>0</v>
      </c>
      <c r="F651" s="1">
        <v>0</v>
      </c>
      <c r="G651" s="1">
        <v>0</v>
      </c>
      <c r="H651" s="1">
        <v>0</v>
      </c>
      <c r="I651" s="1" t="s">
        <v>160</v>
      </c>
    </row>
    <row r="652" spans="1:9" x14ac:dyDescent="0.35">
      <c r="A652" s="1" t="s">
        <v>359</v>
      </c>
      <c r="B652" s="1" t="s">
        <v>354</v>
      </c>
      <c r="C652" s="1" t="s">
        <v>158</v>
      </c>
      <c r="D652" s="1" t="s">
        <v>130</v>
      </c>
      <c r="E652" s="1">
        <v>0.12344600016478439</v>
      </c>
      <c r="F652" s="1">
        <v>0.66765998251183267</v>
      </c>
      <c r="G652" s="1">
        <v>1.5089047896992041</v>
      </c>
      <c r="H652" s="1">
        <v>2.548893256706052</v>
      </c>
      <c r="I652" s="1" t="s">
        <v>160</v>
      </c>
    </row>
    <row r="653" spans="1:9" x14ac:dyDescent="0.35">
      <c r="A653" s="1" t="s">
        <v>359</v>
      </c>
      <c r="B653" s="1" t="s">
        <v>354</v>
      </c>
      <c r="C653" s="1" t="s">
        <v>158</v>
      </c>
      <c r="D653" s="1" t="s">
        <v>131</v>
      </c>
      <c r="E653" s="1">
        <v>9.7728083463787654E-2</v>
      </c>
      <c r="F653" s="1">
        <v>0.59586858654281838</v>
      </c>
      <c r="G653" s="1">
        <v>1.442724755063274</v>
      </c>
      <c r="H653" s="1">
        <v>2.548893256706052</v>
      </c>
      <c r="I653" s="1" t="s">
        <v>160</v>
      </c>
    </row>
    <row r="654" spans="1:9" x14ac:dyDescent="0.35">
      <c r="A654" s="1" t="s">
        <v>359</v>
      </c>
      <c r="B654" s="1" t="s">
        <v>354</v>
      </c>
      <c r="C654" s="1" t="s">
        <v>158</v>
      </c>
      <c r="D654" s="1" t="s">
        <v>132</v>
      </c>
      <c r="E654" s="1">
        <v>1.5430750020598049E-2</v>
      </c>
      <c r="F654" s="1">
        <v>0.1148662335504228</v>
      </c>
      <c r="G654" s="1">
        <v>0.304428159325278</v>
      </c>
      <c r="H654" s="1">
        <v>0.566420723712456</v>
      </c>
      <c r="I654" s="1" t="s">
        <v>160</v>
      </c>
    </row>
    <row r="655" spans="1:9" x14ac:dyDescent="0.35">
      <c r="A655" s="1" t="s">
        <v>359</v>
      </c>
      <c r="B655" s="1" t="s">
        <v>354</v>
      </c>
      <c r="C655" s="1" t="s">
        <v>158</v>
      </c>
      <c r="D655" s="1" t="s">
        <v>133</v>
      </c>
      <c r="E655" s="1">
        <v>0</v>
      </c>
      <c r="F655" s="1">
        <v>0</v>
      </c>
      <c r="G655" s="1">
        <v>0</v>
      </c>
      <c r="H655" s="1">
        <v>0</v>
      </c>
      <c r="I655" s="1" t="s">
        <v>160</v>
      </c>
    </row>
    <row r="656" spans="1:9" x14ac:dyDescent="0.35">
      <c r="A656" s="1" t="s">
        <v>359</v>
      </c>
      <c r="B656" s="1" t="s">
        <v>354</v>
      </c>
      <c r="C656" s="1" t="s">
        <v>158</v>
      </c>
      <c r="D656" s="1" t="s">
        <v>134</v>
      </c>
      <c r="E656" s="1">
        <v>0</v>
      </c>
      <c r="F656" s="1">
        <v>0</v>
      </c>
      <c r="G656" s="1">
        <v>0</v>
      </c>
      <c r="H656" s="1">
        <v>0</v>
      </c>
      <c r="I656" s="1" t="s">
        <v>160</v>
      </c>
    </row>
    <row r="657" spans="1:9" x14ac:dyDescent="0.35">
      <c r="A657" s="1" t="s">
        <v>359</v>
      </c>
      <c r="B657" s="1" t="s">
        <v>354</v>
      </c>
      <c r="C657" s="1" t="s">
        <v>158</v>
      </c>
      <c r="D657" s="1" t="s">
        <v>135</v>
      </c>
      <c r="E657" s="1">
        <v>0</v>
      </c>
      <c r="F657" s="1">
        <v>0</v>
      </c>
      <c r="G657" s="1">
        <v>0</v>
      </c>
      <c r="H657" s="1">
        <v>0</v>
      </c>
      <c r="I657" s="1" t="s">
        <v>160</v>
      </c>
    </row>
    <row r="658" spans="1:9" x14ac:dyDescent="0.35">
      <c r="A658" s="1" t="s">
        <v>359</v>
      </c>
      <c r="B658" s="1" t="s">
        <v>354</v>
      </c>
      <c r="C658" s="1" t="s">
        <v>158</v>
      </c>
      <c r="D658" s="1" t="s">
        <v>136</v>
      </c>
      <c r="E658" s="1">
        <v>0</v>
      </c>
      <c r="F658" s="1">
        <v>0</v>
      </c>
      <c r="G658" s="1">
        <v>0</v>
      </c>
      <c r="H658" s="1">
        <v>0</v>
      </c>
      <c r="I658" s="1" t="s">
        <v>160</v>
      </c>
    </row>
    <row r="659" spans="1:9" x14ac:dyDescent="0.35">
      <c r="A659" s="1" t="s">
        <v>359</v>
      </c>
      <c r="B659" s="1" t="s">
        <v>354</v>
      </c>
      <c r="C659" s="1" t="s">
        <v>158</v>
      </c>
      <c r="D659" s="1" t="s">
        <v>137</v>
      </c>
      <c r="E659" s="1">
        <v>0.1039140233451178</v>
      </c>
      <c r="F659" s="1">
        <v>0.68038123917093241</v>
      </c>
      <c r="G659" s="1">
        <v>0.86558051334106145</v>
      </c>
      <c r="H659" s="1">
        <v>0</v>
      </c>
      <c r="I659" s="1" t="s">
        <v>160</v>
      </c>
    </row>
    <row r="660" spans="1:9" x14ac:dyDescent="0.35">
      <c r="A660" s="1" t="s">
        <v>359</v>
      </c>
      <c r="B660" s="1" t="s">
        <v>354</v>
      </c>
      <c r="C660" s="1" t="s">
        <v>158</v>
      </c>
      <c r="D660" s="1" t="s">
        <v>138</v>
      </c>
      <c r="E660" s="1">
        <v>1.039140233451183</v>
      </c>
      <c r="F660" s="1">
        <v>17.100248477829599</v>
      </c>
      <c r="G660" s="1">
        <v>33.565288795114533</v>
      </c>
      <c r="H660" s="1">
        <v>44.420634482668099</v>
      </c>
      <c r="I660" s="1" t="s">
        <v>160</v>
      </c>
    </row>
    <row r="661" spans="1:9" x14ac:dyDescent="0.35">
      <c r="A661" s="1" t="s">
        <v>359</v>
      </c>
      <c r="B661" s="1" t="s">
        <v>354</v>
      </c>
      <c r="C661" s="1" t="s">
        <v>158</v>
      </c>
      <c r="D661" s="1" t="s">
        <v>139</v>
      </c>
      <c r="E661" s="1">
        <v>0.32541496784392271</v>
      </c>
      <c r="F661" s="1">
        <v>5.8966374061481339</v>
      </c>
      <c r="G661" s="1">
        <v>14.23399066383076</v>
      </c>
      <c r="H661" s="1">
        <v>23.40252114892057</v>
      </c>
      <c r="I661" s="1" t="s">
        <v>160</v>
      </c>
    </row>
    <row r="662" spans="1:9" x14ac:dyDescent="0.35">
      <c r="A662" s="1" t="s">
        <v>359</v>
      </c>
      <c r="B662" s="1" t="s">
        <v>354</v>
      </c>
      <c r="C662" s="1" t="s">
        <v>158</v>
      </c>
      <c r="D662" s="1" t="s">
        <v>140</v>
      </c>
      <c r="E662" s="1">
        <v>0.25431589923936698</v>
      </c>
      <c r="F662" s="1">
        <v>4.8987449220307457</v>
      </c>
      <c r="G662" s="1">
        <v>11.925775961587901</v>
      </c>
      <c r="H662" s="1">
        <v>20.48824493037575</v>
      </c>
      <c r="I662" s="1" t="s">
        <v>160</v>
      </c>
    </row>
    <row r="663" spans="1:9" x14ac:dyDescent="0.35">
      <c r="A663" s="1" t="s">
        <v>359</v>
      </c>
      <c r="B663" s="1" t="s">
        <v>354</v>
      </c>
      <c r="C663" s="1" t="s">
        <v>158</v>
      </c>
      <c r="D663" s="1" t="s">
        <v>141</v>
      </c>
      <c r="E663" s="1">
        <v>8.2314087320780795E-3</v>
      </c>
      <c r="F663" s="1">
        <v>0</v>
      </c>
      <c r="G663" s="1">
        <v>0</v>
      </c>
      <c r="H663" s="1">
        <v>0</v>
      </c>
      <c r="I663" s="1" t="s">
        <v>160</v>
      </c>
    </row>
    <row r="664" spans="1:9" x14ac:dyDescent="0.35">
      <c r="A664" s="1" t="s">
        <v>359</v>
      </c>
      <c r="B664" s="1" t="s">
        <v>354</v>
      </c>
      <c r="C664" s="1" t="s">
        <v>158</v>
      </c>
      <c r="D664" s="1" t="s">
        <v>142</v>
      </c>
      <c r="E664" s="1">
        <v>3.0921830607410709E-2</v>
      </c>
      <c r="F664" s="1">
        <v>0.8143476652860927</v>
      </c>
      <c r="G664" s="1">
        <v>1.935737998918742</v>
      </c>
      <c r="H664" s="1">
        <v>3.2309048986084541</v>
      </c>
      <c r="I664" s="1" t="s">
        <v>160</v>
      </c>
    </row>
    <row r="665" spans="1:9" x14ac:dyDescent="0.35">
      <c r="A665" s="1" t="s">
        <v>359</v>
      </c>
      <c r="B665" s="1" t="s">
        <v>354</v>
      </c>
      <c r="C665" s="1" t="s">
        <v>158</v>
      </c>
      <c r="D665" s="1" t="s">
        <v>143</v>
      </c>
      <c r="E665" s="1">
        <v>8.8965685110003231E-2</v>
      </c>
      <c r="F665" s="1">
        <v>1.675392269386182</v>
      </c>
      <c r="G665" s="1">
        <v>3.8576194906869641</v>
      </c>
      <c r="H665" s="1">
        <v>6.3541129672632923</v>
      </c>
      <c r="I665" s="1" t="s">
        <v>160</v>
      </c>
    </row>
    <row r="666" spans="1:9" x14ac:dyDescent="0.35">
      <c r="A666" s="1" t="s">
        <v>359</v>
      </c>
      <c r="B666" s="1" t="s">
        <v>354</v>
      </c>
      <c r="C666" s="1" t="s">
        <v>158</v>
      </c>
      <c r="D666" s="1" t="s">
        <v>144</v>
      </c>
      <c r="E666" s="1">
        <v>2.8497904994107141E-2</v>
      </c>
      <c r="F666" s="1">
        <v>0.27568058582895949</v>
      </c>
      <c r="G666" s="1">
        <v>0.69849636045224828</v>
      </c>
      <c r="H666" s="1">
        <v>1.184665129489767</v>
      </c>
      <c r="I666" s="1" t="s">
        <v>160</v>
      </c>
    </row>
    <row r="667" spans="1:9" x14ac:dyDescent="0.35">
      <c r="A667" s="1" t="s">
        <v>359</v>
      </c>
      <c r="B667" s="1" t="s">
        <v>354</v>
      </c>
      <c r="C667" s="1" t="s">
        <v>158</v>
      </c>
      <c r="D667" s="1" t="s">
        <v>145</v>
      </c>
      <c r="E667" s="1">
        <v>54.490404264614703</v>
      </c>
      <c r="F667" s="1">
        <v>169.88229184283199</v>
      </c>
      <c r="G667" s="1">
        <v>244.79951836349301</v>
      </c>
      <c r="H667" s="1">
        <v>290.57417695473282</v>
      </c>
      <c r="I667" s="1" t="s">
        <v>160</v>
      </c>
    </row>
    <row r="668" spans="1:9" x14ac:dyDescent="0.35">
      <c r="A668" s="1" t="s">
        <v>359</v>
      </c>
      <c r="B668" s="1" t="s">
        <v>354</v>
      </c>
      <c r="C668" s="1" t="s">
        <v>158</v>
      </c>
      <c r="D668" s="1" t="s">
        <v>146</v>
      </c>
      <c r="E668" s="1">
        <v>0</v>
      </c>
      <c r="F668" s="1">
        <v>0</v>
      </c>
      <c r="G668" s="1">
        <v>0</v>
      </c>
      <c r="H668" s="1">
        <v>0</v>
      </c>
      <c r="I668" s="1" t="s">
        <v>160</v>
      </c>
    </row>
    <row r="669" spans="1:9" x14ac:dyDescent="0.35">
      <c r="A669" s="1" t="s">
        <v>359</v>
      </c>
      <c r="B669" s="1" t="s">
        <v>354</v>
      </c>
      <c r="C669" s="1" t="s">
        <v>158</v>
      </c>
      <c r="D669" s="1" t="s">
        <v>147</v>
      </c>
      <c r="E669" s="1">
        <v>0</v>
      </c>
      <c r="F669" s="1">
        <v>0</v>
      </c>
      <c r="G669" s="1">
        <v>0</v>
      </c>
      <c r="H669" s="1">
        <v>0</v>
      </c>
      <c r="I669" s="1" t="s">
        <v>160</v>
      </c>
    </row>
    <row r="670" spans="1:9" x14ac:dyDescent="0.35">
      <c r="A670" s="1" t="s">
        <v>359</v>
      </c>
      <c r="B670" s="1" t="s">
        <v>354</v>
      </c>
      <c r="C670" s="1" t="s">
        <v>158</v>
      </c>
      <c r="D670" s="1" t="s">
        <v>148</v>
      </c>
      <c r="E670" s="1">
        <v>0</v>
      </c>
      <c r="F670" s="1">
        <v>0</v>
      </c>
      <c r="G670" s="1">
        <v>0</v>
      </c>
      <c r="H670" s="1">
        <v>0</v>
      </c>
      <c r="I670" s="1" t="s">
        <v>160</v>
      </c>
    </row>
    <row r="671" spans="1:9" x14ac:dyDescent="0.35">
      <c r="A671" s="1" t="s">
        <v>359</v>
      </c>
      <c r="B671" s="1" t="s">
        <v>354</v>
      </c>
      <c r="C671" s="1" t="s">
        <v>158</v>
      </c>
      <c r="D671" s="1" t="s">
        <v>149</v>
      </c>
      <c r="E671" s="1">
        <v>0.53232373319380999</v>
      </c>
      <c r="F671" s="1">
        <v>4.1145594717148697</v>
      </c>
      <c r="G671" s="1">
        <v>8.8610451547437901</v>
      </c>
      <c r="H671" s="1">
        <v>15.209225963977721</v>
      </c>
      <c r="I671" s="1" t="s">
        <v>160</v>
      </c>
    </row>
    <row r="672" spans="1:9" x14ac:dyDescent="0.35">
      <c r="A672" s="1" t="s">
        <v>359</v>
      </c>
      <c r="B672" s="1" t="s">
        <v>354</v>
      </c>
      <c r="C672" s="1" t="s">
        <v>158</v>
      </c>
      <c r="D672" s="1" t="s">
        <v>150</v>
      </c>
      <c r="E672" s="1">
        <v>1.8252699296042649</v>
      </c>
      <c r="F672" s="1">
        <v>8.2156099378488108</v>
      </c>
      <c r="G672" s="1">
        <v>10.113168283866051</v>
      </c>
      <c r="H672" s="1">
        <v>10.831465824771691</v>
      </c>
      <c r="I672" s="1" t="s">
        <v>160</v>
      </c>
    </row>
    <row r="673" spans="1:9" x14ac:dyDescent="0.35">
      <c r="A673" s="1" t="s">
        <v>359</v>
      </c>
      <c r="B673" s="1" t="s">
        <v>354</v>
      </c>
      <c r="C673" s="1" t="s">
        <v>158</v>
      </c>
      <c r="D673" s="1" t="s">
        <v>151</v>
      </c>
      <c r="E673" s="1">
        <v>45.336613711314101</v>
      </c>
      <c r="F673" s="1">
        <v>26.672302804731089</v>
      </c>
      <c r="G673" s="1">
        <v>18.170160808282599</v>
      </c>
      <c r="H673" s="1">
        <v>15.001173222666161</v>
      </c>
      <c r="I673" s="1" t="s">
        <v>160</v>
      </c>
    </row>
    <row r="674" spans="1:9" x14ac:dyDescent="0.35">
      <c r="A674" s="1" t="s">
        <v>359</v>
      </c>
      <c r="B674" s="1" t="s">
        <v>354</v>
      </c>
      <c r="C674" s="1" t="s">
        <v>158</v>
      </c>
      <c r="D674" s="1" t="s">
        <v>152</v>
      </c>
      <c r="E674" s="1">
        <v>179.24648576230371</v>
      </c>
      <c r="F674" s="1">
        <v>135.52918876839141</v>
      </c>
      <c r="G674" s="1">
        <v>91.005265918315601</v>
      </c>
      <c r="H674" s="1">
        <v>62.455393304477397</v>
      </c>
      <c r="I674" s="1" t="s">
        <v>160</v>
      </c>
    </row>
    <row r="675" spans="1:9" x14ac:dyDescent="0.35">
      <c r="A675" s="1" t="s">
        <v>359</v>
      </c>
      <c r="B675" s="1" t="s">
        <v>354</v>
      </c>
      <c r="C675" s="1" t="s">
        <v>158</v>
      </c>
      <c r="D675" s="1" t="s">
        <v>153</v>
      </c>
      <c r="E675" s="1">
        <v>2.0477245846017209</v>
      </c>
      <c r="F675" s="1">
        <v>0.93474342814561118</v>
      </c>
      <c r="G675" s="1">
        <v>0.31486376680618999</v>
      </c>
      <c r="H675" s="1">
        <v>0.1207237760020294</v>
      </c>
      <c r="I675" s="1" t="s">
        <v>160</v>
      </c>
    </row>
    <row r="676" spans="1:9" x14ac:dyDescent="0.35">
      <c r="A676" s="1" t="s">
        <v>359</v>
      </c>
      <c r="B676" s="1" t="s">
        <v>354</v>
      </c>
      <c r="C676" s="1" t="s">
        <v>158</v>
      </c>
      <c r="D676" s="1" t="s">
        <v>154</v>
      </c>
      <c r="E676" s="1">
        <v>0</v>
      </c>
      <c r="F676" s="1">
        <v>0</v>
      </c>
      <c r="G676" s="1">
        <v>0</v>
      </c>
      <c r="H676" s="1">
        <v>0</v>
      </c>
      <c r="I676" s="1" t="s">
        <v>160</v>
      </c>
    </row>
    <row r="677" spans="1:9" x14ac:dyDescent="0.35">
      <c r="A677" s="1" t="s">
        <v>360</v>
      </c>
      <c r="B677" s="1" t="s">
        <v>354</v>
      </c>
      <c r="C677" s="1" t="s">
        <v>159</v>
      </c>
      <c r="D677" s="1" t="s">
        <v>128</v>
      </c>
      <c r="E677" s="1">
        <v>51.71897750487495</v>
      </c>
      <c r="F677" s="1">
        <v>51.718977659784997</v>
      </c>
      <c r="G677" s="1">
        <v>51.718977814695073</v>
      </c>
      <c r="H677" s="1">
        <v>51.718977969605099</v>
      </c>
      <c r="I677" s="1" t="s">
        <v>160</v>
      </c>
    </row>
    <row r="678" spans="1:9" x14ac:dyDescent="0.35">
      <c r="A678" s="1" t="s">
        <v>360</v>
      </c>
      <c r="B678" s="1" t="s">
        <v>354</v>
      </c>
      <c r="C678" s="1" t="s">
        <v>159</v>
      </c>
      <c r="D678" s="1" t="s">
        <v>129</v>
      </c>
      <c r="E678" s="1">
        <v>0</v>
      </c>
      <c r="F678" s="1">
        <v>59.496013037499942</v>
      </c>
      <c r="G678" s="1">
        <v>92.528371078999498</v>
      </c>
      <c r="H678" s="1">
        <v>155.12672662595909</v>
      </c>
      <c r="I678" s="1" t="s">
        <v>160</v>
      </c>
    </row>
    <row r="679" spans="1:9" x14ac:dyDescent="0.35">
      <c r="A679" s="1" t="s">
        <v>360</v>
      </c>
      <c r="B679" s="1" t="s">
        <v>354</v>
      </c>
      <c r="C679" s="1" t="s">
        <v>159</v>
      </c>
      <c r="D679" s="1" t="s">
        <v>130</v>
      </c>
      <c r="E679" s="1">
        <v>1.3011063523238979</v>
      </c>
      <c r="F679" s="1">
        <v>1.742815353056719</v>
      </c>
      <c r="G679" s="1">
        <v>2.0707277755000799</v>
      </c>
      <c r="H679" s="1">
        <v>2.431742378365898</v>
      </c>
      <c r="I679" s="1" t="s">
        <v>160</v>
      </c>
    </row>
    <row r="680" spans="1:9" x14ac:dyDescent="0.35">
      <c r="A680" s="1" t="s">
        <v>360</v>
      </c>
      <c r="B680" s="1" t="s">
        <v>354</v>
      </c>
      <c r="C680" s="1" t="s">
        <v>159</v>
      </c>
      <c r="D680" s="1" t="s">
        <v>131</v>
      </c>
      <c r="E680" s="1">
        <v>1.0300425289230859</v>
      </c>
      <c r="F680" s="1">
        <v>1.030042529233447</v>
      </c>
      <c r="G680" s="1">
        <v>1.0300425295438089</v>
      </c>
      <c r="H680" s="1">
        <v>1.03004252985417</v>
      </c>
      <c r="I680" s="1" t="s">
        <v>160</v>
      </c>
    </row>
    <row r="681" spans="1:9" x14ac:dyDescent="0.35">
      <c r="A681" s="1" t="s">
        <v>360</v>
      </c>
      <c r="B681" s="1" t="s">
        <v>354</v>
      </c>
      <c r="C681" s="1" t="s">
        <v>159</v>
      </c>
      <c r="D681" s="1" t="s">
        <v>132</v>
      </c>
      <c r="E681" s="1">
        <v>0.1626382940404873</v>
      </c>
      <c r="F681" s="1">
        <v>0.93948439315739629</v>
      </c>
      <c r="G681" s="1">
        <v>2.2605631787671538</v>
      </c>
      <c r="H681" s="1">
        <v>4.6606748524187118</v>
      </c>
      <c r="I681" s="1" t="s">
        <v>160</v>
      </c>
    </row>
    <row r="682" spans="1:9" x14ac:dyDescent="0.35">
      <c r="A682" s="1" t="s">
        <v>360</v>
      </c>
      <c r="B682" s="1" t="s">
        <v>354</v>
      </c>
      <c r="C682" s="1" t="s">
        <v>159</v>
      </c>
      <c r="D682" s="1" t="s">
        <v>133</v>
      </c>
      <c r="E682" s="1">
        <v>0</v>
      </c>
      <c r="F682" s="1">
        <v>22.53859140472078</v>
      </c>
      <c r="G682" s="1">
        <v>46.865756041016127</v>
      </c>
      <c r="H682" s="1">
        <v>76.062644584378504</v>
      </c>
      <c r="I682" s="1" t="s">
        <v>160</v>
      </c>
    </row>
    <row r="683" spans="1:9" x14ac:dyDescent="0.35">
      <c r="A683" s="1" t="s">
        <v>360</v>
      </c>
      <c r="B683" s="1" t="s">
        <v>354</v>
      </c>
      <c r="C683" s="1" t="s">
        <v>159</v>
      </c>
      <c r="D683" s="1" t="s">
        <v>134</v>
      </c>
      <c r="E683" s="1">
        <v>0</v>
      </c>
      <c r="F683" s="1">
        <v>21.70949378465879</v>
      </c>
      <c r="G683" s="1">
        <v>50.074277616497398</v>
      </c>
      <c r="H683" s="1">
        <v>80.420423456328876</v>
      </c>
      <c r="I683" s="1" t="s">
        <v>160</v>
      </c>
    </row>
    <row r="684" spans="1:9" x14ac:dyDescent="0.35">
      <c r="A684" s="1" t="s">
        <v>360</v>
      </c>
      <c r="B684" s="1" t="s">
        <v>354</v>
      </c>
      <c r="C684" s="1" t="s">
        <v>159</v>
      </c>
      <c r="D684" s="1" t="s">
        <v>135</v>
      </c>
      <c r="E684" s="1">
        <v>0</v>
      </c>
      <c r="F684" s="1">
        <v>4.7053731925272598E-7</v>
      </c>
      <c r="G684" s="1">
        <v>9.4107695275104295E-7</v>
      </c>
      <c r="H684" s="1">
        <v>1.2547698486317999E-6</v>
      </c>
      <c r="I684" s="1" t="s">
        <v>160</v>
      </c>
    </row>
    <row r="685" spans="1:9" x14ac:dyDescent="0.35">
      <c r="A685" s="1" t="s">
        <v>360</v>
      </c>
      <c r="B685" s="1" t="s">
        <v>354</v>
      </c>
      <c r="C685" s="1" t="s">
        <v>159</v>
      </c>
      <c r="D685" s="1" t="s">
        <v>136</v>
      </c>
      <c r="E685" s="1">
        <v>0</v>
      </c>
      <c r="F685" s="1">
        <v>4.7053731449473858E-7</v>
      </c>
      <c r="G685" s="1">
        <v>9.4107696040649031E-7</v>
      </c>
      <c r="H685" s="1">
        <v>1.254769856914839E-6</v>
      </c>
      <c r="I685" s="1" t="s">
        <v>160</v>
      </c>
    </row>
    <row r="686" spans="1:9" x14ac:dyDescent="0.35">
      <c r="A686" s="1" t="s">
        <v>360</v>
      </c>
      <c r="B686" s="1" t="s">
        <v>354</v>
      </c>
      <c r="C686" s="1" t="s">
        <v>159</v>
      </c>
      <c r="D686" s="1" t="s">
        <v>137</v>
      </c>
      <c r="E686" s="1">
        <v>3.2545537468483978</v>
      </c>
      <c r="F686" s="1">
        <v>27.565928431961218</v>
      </c>
      <c r="G686" s="1">
        <v>94.724646041503163</v>
      </c>
      <c r="H686" s="1">
        <v>71.957510556479463</v>
      </c>
      <c r="I686" s="1" t="s">
        <v>160</v>
      </c>
    </row>
    <row r="687" spans="1:9" x14ac:dyDescent="0.35">
      <c r="A687" s="1" t="s">
        <v>360</v>
      </c>
      <c r="B687" s="1" t="s">
        <v>354</v>
      </c>
      <c r="C687" s="1" t="s">
        <v>159</v>
      </c>
      <c r="D687" s="1" t="s">
        <v>138</v>
      </c>
      <c r="E687" s="1">
        <v>32.545537468484142</v>
      </c>
      <c r="F687" s="1">
        <v>116.0449419998117</v>
      </c>
      <c r="G687" s="1">
        <v>381.07933080601998</v>
      </c>
      <c r="H687" s="1">
        <v>586.31161239141124</v>
      </c>
      <c r="I687" s="1" t="s">
        <v>160</v>
      </c>
    </row>
    <row r="688" spans="1:9" x14ac:dyDescent="0.35">
      <c r="A688" s="1" t="s">
        <v>360</v>
      </c>
      <c r="B688" s="1" t="s">
        <v>354</v>
      </c>
      <c r="C688" s="1" t="s">
        <v>159</v>
      </c>
      <c r="D688" s="1" t="s">
        <v>139</v>
      </c>
      <c r="E688" s="1">
        <v>10.19189199670949</v>
      </c>
      <c r="F688" s="1">
        <v>14.61808304219994</v>
      </c>
      <c r="G688" s="1">
        <v>30.74756420696869</v>
      </c>
      <c r="H688" s="1">
        <v>95.156959110000244</v>
      </c>
      <c r="I688" s="1" t="s">
        <v>160</v>
      </c>
    </row>
    <row r="689" spans="1:9" x14ac:dyDescent="0.35">
      <c r="A689" s="1" t="s">
        <v>360</v>
      </c>
      <c r="B689" s="1" t="s">
        <v>354</v>
      </c>
      <c r="C689" s="1" t="s">
        <v>159</v>
      </c>
      <c r="D689" s="1" t="s">
        <v>140</v>
      </c>
      <c r="E689" s="1">
        <v>7.9650920646552841</v>
      </c>
      <c r="F689" s="1">
        <v>26.20700340133947</v>
      </c>
      <c r="G689" s="1">
        <v>134.5894969604843</v>
      </c>
      <c r="H689" s="1">
        <v>345.06576246093567</v>
      </c>
      <c r="I689" s="1" t="s">
        <v>160</v>
      </c>
    </row>
    <row r="690" spans="1:9" x14ac:dyDescent="0.35">
      <c r="A690" s="1" t="s">
        <v>360</v>
      </c>
      <c r="B690" s="1" t="s">
        <v>354</v>
      </c>
      <c r="C690" s="1" t="s">
        <v>159</v>
      </c>
      <c r="D690" s="1" t="s">
        <v>141</v>
      </c>
      <c r="E690" s="1">
        <v>0.25780507065780922</v>
      </c>
      <c r="F690" s="1">
        <v>13.82393231001131</v>
      </c>
      <c r="G690" s="1">
        <v>37.110031525209557</v>
      </c>
      <c r="H690" s="1">
        <v>70.082167310744296</v>
      </c>
      <c r="I690" s="1" t="s">
        <v>160</v>
      </c>
    </row>
    <row r="691" spans="1:9" x14ac:dyDescent="0.35">
      <c r="A691" s="1" t="s">
        <v>360</v>
      </c>
      <c r="B691" s="1" t="s">
        <v>354</v>
      </c>
      <c r="C691" s="1" t="s">
        <v>159</v>
      </c>
      <c r="D691" s="1" t="s">
        <v>142</v>
      </c>
      <c r="E691" s="1">
        <v>0.96846177660282295</v>
      </c>
      <c r="F691" s="1">
        <v>84.079227222400135</v>
      </c>
      <c r="G691" s="1">
        <v>307.02731948022301</v>
      </c>
      <c r="H691" s="1">
        <v>526.55152532963848</v>
      </c>
      <c r="I691" s="1" t="s">
        <v>160</v>
      </c>
    </row>
    <row r="692" spans="1:9" x14ac:dyDescent="0.35">
      <c r="A692" s="1" t="s">
        <v>360</v>
      </c>
      <c r="B692" s="1" t="s">
        <v>354</v>
      </c>
      <c r="C692" s="1" t="s">
        <v>159</v>
      </c>
      <c r="D692" s="1" t="s">
        <v>143</v>
      </c>
      <c r="E692" s="1">
        <v>2.786376607265677</v>
      </c>
      <c r="F692" s="1">
        <v>7.3557042523866434</v>
      </c>
      <c r="G692" s="1">
        <v>25.312320282390711</v>
      </c>
      <c r="H692" s="1">
        <v>92.545499379790755</v>
      </c>
      <c r="I692" s="1" t="s">
        <v>160</v>
      </c>
    </row>
    <row r="693" spans="1:9" x14ac:dyDescent="0.35">
      <c r="A693" s="1" t="s">
        <v>360</v>
      </c>
      <c r="B693" s="1" t="s">
        <v>354</v>
      </c>
      <c r="C693" s="1" t="s">
        <v>159</v>
      </c>
      <c r="D693" s="1" t="s">
        <v>144</v>
      </c>
      <c r="E693" s="1">
        <v>0.89254520699162843</v>
      </c>
      <c r="F693" s="1">
        <v>18.960181228237229</v>
      </c>
      <c r="G693" s="1">
        <v>116.0023751293753</v>
      </c>
      <c r="H693" s="1">
        <v>314.54792528501741</v>
      </c>
      <c r="I693" s="1" t="s">
        <v>160</v>
      </c>
    </row>
    <row r="694" spans="1:9" x14ac:dyDescent="0.35">
      <c r="A694" s="1" t="s">
        <v>360</v>
      </c>
      <c r="B694" s="1" t="s">
        <v>354</v>
      </c>
      <c r="C694" s="1" t="s">
        <v>159</v>
      </c>
      <c r="D694" s="1" t="s">
        <v>145</v>
      </c>
      <c r="E694" s="1">
        <v>78.21376204972087</v>
      </c>
      <c r="F694" s="1">
        <v>78.213762449208829</v>
      </c>
      <c r="G694" s="1">
        <v>78.213762877951538</v>
      </c>
      <c r="H694" s="1">
        <v>78.213763328663845</v>
      </c>
      <c r="I694" s="1" t="s">
        <v>160</v>
      </c>
    </row>
    <row r="695" spans="1:9" x14ac:dyDescent="0.35">
      <c r="A695" s="1" t="s">
        <v>360</v>
      </c>
      <c r="B695" s="1" t="s">
        <v>354</v>
      </c>
      <c r="C695" s="1" t="s">
        <v>159</v>
      </c>
      <c r="D695" s="1" t="s">
        <v>146</v>
      </c>
      <c r="E695" s="1">
        <v>0</v>
      </c>
      <c r="F695" s="1">
        <v>7.4598753028178136E-6</v>
      </c>
      <c r="G695" s="1">
        <v>2.2673834273760509E-5</v>
      </c>
      <c r="H695" s="1">
        <v>3.8212227805143143E-5</v>
      </c>
      <c r="I695" s="1" t="s">
        <v>160</v>
      </c>
    </row>
    <row r="696" spans="1:9" x14ac:dyDescent="0.35">
      <c r="A696" s="1" t="s">
        <v>360</v>
      </c>
      <c r="B696" s="1" t="s">
        <v>354</v>
      </c>
      <c r="C696" s="1" t="s">
        <v>159</v>
      </c>
      <c r="D696" s="1" t="s">
        <v>147</v>
      </c>
      <c r="E696" s="1">
        <v>0</v>
      </c>
      <c r="F696" s="1">
        <v>5.2657948719349636E-6</v>
      </c>
      <c r="G696" s="1">
        <v>1.6005059108681779E-5</v>
      </c>
      <c r="H696" s="1">
        <v>2.6973340680653339E-5</v>
      </c>
      <c r="I696" s="1" t="s">
        <v>160</v>
      </c>
    </row>
    <row r="697" spans="1:9" x14ac:dyDescent="0.35">
      <c r="A697" s="1" t="s">
        <v>360</v>
      </c>
      <c r="B697" s="1" t="s">
        <v>354</v>
      </c>
      <c r="C697" s="1" t="s">
        <v>159</v>
      </c>
      <c r="D697" s="1" t="s">
        <v>148</v>
      </c>
      <c r="E697" s="1">
        <v>0</v>
      </c>
      <c r="F697" s="1">
        <v>22.424051149149431</v>
      </c>
      <c r="G697" s="1">
        <v>46.696788328122153</v>
      </c>
      <c r="H697" s="1">
        <v>75.239658826613777</v>
      </c>
      <c r="I697" s="1" t="s">
        <v>160</v>
      </c>
    </row>
    <row r="698" spans="1:9" x14ac:dyDescent="0.35">
      <c r="A698" s="1" t="s">
        <v>360</v>
      </c>
      <c r="B698" s="1" t="s">
        <v>354</v>
      </c>
      <c r="C698" s="1" t="s">
        <v>159</v>
      </c>
      <c r="D698" s="1" t="s">
        <v>149</v>
      </c>
      <c r="E698" s="1">
        <v>13.51034428906646</v>
      </c>
      <c r="F698" s="1">
        <v>734.05103642305755</v>
      </c>
      <c r="G698" s="1">
        <v>1080.6332698509741</v>
      </c>
      <c r="H698" s="1">
        <v>1196.503657772523</v>
      </c>
      <c r="I698" s="1" t="s">
        <v>160</v>
      </c>
    </row>
    <row r="699" spans="1:9" x14ac:dyDescent="0.35">
      <c r="A699" s="1" t="s">
        <v>360</v>
      </c>
      <c r="B699" s="1" t="s">
        <v>354</v>
      </c>
      <c r="C699" s="1" t="s">
        <v>159</v>
      </c>
      <c r="D699" s="1" t="s">
        <v>150</v>
      </c>
      <c r="E699" s="1">
        <v>17.283416531900041</v>
      </c>
      <c r="F699" s="1">
        <v>22.457931115185101</v>
      </c>
      <c r="G699" s="1">
        <v>27.528513868017171</v>
      </c>
      <c r="H699" s="1">
        <v>35.725011969683592</v>
      </c>
      <c r="I699" s="1" t="s">
        <v>160</v>
      </c>
    </row>
    <row r="700" spans="1:9" x14ac:dyDescent="0.35">
      <c r="A700" s="1" t="s">
        <v>360</v>
      </c>
      <c r="B700" s="1" t="s">
        <v>354</v>
      </c>
      <c r="C700" s="1" t="s">
        <v>159</v>
      </c>
      <c r="D700" s="1" t="s">
        <v>151</v>
      </c>
      <c r="E700" s="1">
        <v>978.20116585014023</v>
      </c>
      <c r="F700" s="1">
        <v>846.40999635337414</v>
      </c>
      <c r="G700" s="1">
        <v>766.730191646055</v>
      </c>
      <c r="H700" s="1">
        <v>732.75323400240882</v>
      </c>
      <c r="I700" s="1" t="s">
        <v>160</v>
      </c>
    </row>
    <row r="701" spans="1:9" x14ac:dyDescent="0.35">
      <c r="A701" s="1" t="s">
        <v>360</v>
      </c>
      <c r="B701" s="1" t="s">
        <v>354</v>
      </c>
      <c r="C701" s="1" t="s">
        <v>159</v>
      </c>
      <c r="D701" s="1" t="s">
        <v>152</v>
      </c>
      <c r="E701" s="1">
        <v>223.24865566336879</v>
      </c>
      <c r="F701" s="1">
        <v>310.53739562721938</v>
      </c>
      <c r="G701" s="1">
        <v>359.24184452688939</v>
      </c>
      <c r="H701" s="1">
        <v>342.5657553589545</v>
      </c>
      <c r="I701" s="1" t="s">
        <v>160</v>
      </c>
    </row>
    <row r="702" spans="1:9" x14ac:dyDescent="0.35">
      <c r="A702" s="1" t="s">
        <v>360</v>
      </c>
      <c r="B702" s="1" t="s">
        <v>354</v>
      </c>
      <c r="C702" s="1" t="s">
        <v>159</v>
      </c>
      <c r="D702" s="1" t="s">
        <v>153</v>
      </c>
      <c r="E702" s="1">
        <v>85.746600551750404</v>
      </c>
      <c r="F702" s="1">
        <v>87.436266171993822</v>
      </c>
      <c r="G702" s="1">
        <v>51.113358304794559</v>
      </c>
      <c r="H702" s="1">
        <v>25.093952506659011</v>
      </c>
      <c r="I702" s="1" t="s">
        <v>160</v>
      </c>
    </row>
    <row r="703" spans="1:9" x14ac:dyDescent="0.35">
      <c r="A703" s="1" t="s">
        <v>360</v>
      </c>
      <c r="B703" s="1" t="s">
        <v>354</v>
      </c>
      <c r="C703" s="1" t="s">
        <v>159</v>
      </c>
      <c r="D703" s="1" t="s">
        <v>154</v>
      </c>
      <c r="E703" s="1">
        <v>0</v>
      </c>
      <c r="F703" s="1">
        <v>0</v>
      </c>
      <c r="G703" s="1">
        <v>0</v>
      </c>
      <c r="H703" s="1">
        <v>0</v>
      </c>
      <c r="I703" s="1" t="s">
        <v>160</v>
      </c>
    </row>
    <row r="704" spans="1:9" x14ac:dyDescent="0.35">
      <c r="A704" s="1" t="s">
        <v>360</v>
      </c>
      <c r="B704" s="1" t="s">
        <v>354</v>
      </c>
      <c r="C704" s="1" t="s">
        <v>155</v>
      </c>
      <c r="D704" s="1" t="s">
        <v>128</v>
      </c>
      <c r="E704" s="1">
        <v>20.194967327073709</v>
      </c>
      <c r="F704" s="1">
        <v>20.19496748198376</v>
      </c>
      <c r="G704" s="1">
        <v>20.194967636893811</v>
      </c>
      <c r="H704" s="1">
        <v>20.194967791803851</v>
      </c>
      <c r="I704" s="1" t="s">
        <v>160</v>
      </c>
    </row>
    <row r="705" spans="1:9" x14ac:dyDescent="0.35">
      <c r="A705" s="1" t="s">
        <v>360</v>
      </c>
      <c r="B705" s="1" t="s">
        <v>354</v>
      </c>
      <c r="C705" s="1" t="s">
        <v>155</v>
      </c>
      <c r="D705" s="1" t="s">
        <v>129</v>
      </c>
      <c r="E705" s="1">
        <v>0</v>
      </c>
      <c r="F705" s="1">
        <v>21.499908165087479</v>
      </c>
      <c r="G705" s="1">
        <v>39.345691853501968</v>
      </c>
      <c r="H705" s="1">
        <v>66.416739967248759</v>
      </c>
      <c r="I705" s="1" t="s">
        <v>160</v>
      </c>
    </row>
    <row r="706" spans="1:9" x14ac:dyDescent="0.35">
      <c r="A706" s="1" t="s">
        <v>360</v>
      </c>
      <c r="B706" s="1" t="s">
        <v>354</v>
      </c>
      <c r="C706" s="1" t="s">
        <v>155</v>
      </c>
      <c r="D706" s="1" t="s">
        <v>130</v>
      </c>
      <c r="E706" s="1">
        <v>0.50804949250499909</v>
      </c>
      <c r="F706" s="1">
        <v>1.0262886230372941</v>
      </c>
      <c r="G706" s="1">
        <v>1.3951016631787361</v>
      </c>
      <c r="H706" s="1">
        <v>1.7729551224664171</v>
      </c>
      <c r="I706" s="1" t="s">
        <v>160</v>
      </c>
    </row>
    <row r="707" spans="1:9" x14ac:dyDescent="0.35">
      <c r="A707" s="1" t="s">
        <v>360</v>
      </c>
      <c r="B707" s="1" t="s">
        <v>354</v>
      </c>
      <c r="C707" s="1" t="s">
        <v>155</v>
      </c>
      <c r="D707" s="1" t="s">
        <v>131</v>
      </c>
      <c r="E707" s="1">
        <v>0.40220584823312427</v>
      </c>
      <c r="F707" s="1">
        <v>0.40220584854348562</v>
      </c>
      <c r="G707" s="1">
        <v>0.40220584885384669</v>
      </c>
      <c r="H707" s="1">
        <v>0.40220584916420821</v>
      </c>
      <c r="I707" s="1" t="s">
        <v>160</v>
      </c>
    </row>
    <row r="708" spans="1:9" x14ac:dyDescent="0.35">
      <c r="A708" s="1" t="s">
        <v>360</v>
      </c>
      <c r="B708" s="1" t="s">
        <v>354</v>
      </c>
      <c r="C708" s="1" t="s">
        <v>155</v>
      </c>
      <c r="D708" s="1" t="s">
        <v>132</v>
      </c>
      <c r="E708" s="1">
        <v>6.3506186563124886E-2</v>
      </c>
      <c r="F708" s="1">
        <v>0.83093750573205039</v>
      </c>
      <c r="G708" s="1">
        <v>2.131801956514074</v>
      </c>
      <c r="H708" s="1">
        <v>4.4310256939987136</v>
      </c>
      <c r="I708" s="1" t="s">
        <v>160</v>
      </c>
    </row>
    <row r="709" spans="1:9" x14ac:dyDescent="0.35">
      <c r="A709" s="1" t="s">
        <v>360</v>
      </c>
      <c r="B709" s="1" t="s">
        <v>354</v>
      </c>
      <c r="C709" s="1" t="s">
        <v>155</v>
      </c>
      <c r="D709" s="1" t="s">
        <v>133</v>
      </c>
      <c r="E709" s="1">
        <v>0</v>
      </c>
      <c r="F709" s="1">
        <v>14.689022857663289</v>
      </c>
      <c r="G709" s="1">
        <v>29.54843642923597</v>
      </c>
      <c r="H709" s="1">
        <v>48.136011069745443</v>
      </c>
      <c r="I709" s="1" t="s">
        <v>160</v>
      </c>
    </row>
    <row r="710" spans="1:9" x14ac:dyDescent="0.35">
      <c r="A710" s="1" t="s">
        <v>360</v>
      </c>
      <c r="B710" s="1" t="s">
        <v>354</v>
      </c>
      <c r="C710" s="1" t="s">
        <v>155</v>
      </c>
      <c r="D710" s="1" t="s">
        <v>134</v>
      </c>
      <c r="E710" s="1">
        <v>0</v>
      </c>
      <c r="F710" s="1">
        <v>14.24514938948867</v>
      </c>
      <c r="G710" s="1">
        <v>31.128586429729349</v>
      </c>
      <c r="H710" s="1">
        <v>50.415405483157983</v>
      </c>
      <c r="I710" s="1" t="s">
        <v>160</v>
      </c>
    </row>
    <row r="711" spans="1:9" x14ac:dyDescent="0.35">
      <c r="A711" s="1" t="s">
        <v>360</v>
      </c>
      <c r="B711" s="1" t="s">
        <v>354</v>
      </c>
      <c r="C711" s="1" t="s">
        <v>155</v>
      </c>
      <c r="D711" s="1" t="s">
        <v>135</v>
      </c>
      <c r="E711" s="1">
        <v>0</v>
      </c>
      <c r="F711" s="1">
        <v>4.7053724047526169E-7</v>
      </c>
      <c r="G711" s="1">
        <v>9.4107679621073023E-7</v>
      </c>
      <c r="H711" s="1">
        <v>1.2547696650971761E-6</v>
      </c>
      <c r="I711" s="1" t="s">
        <v>160</v>
      </c>
    </row>
    <row r="712" spans="1:9" x14ac:dyDescent="0.35">
      <c r="A712" s="1" t="s">
        <v>360</v>
      </c>
      <c r="B712" s="1" t="s">
        <v>354</v>
      </c>
      <c r="C712" s="1" t="s">
        <v>155</v>
      </c>
      <c r="D712" s="1" t="s">
        <v>136</v>
      </c>
      <c r="E712" s="1">
        <v>0</v>
      </c>
      <c r="F712" s="1">
        <v>4.705372361565164E-7</v>
      </c>
      <c r="G712" s="1">
        <v>9.4107680576638039E-7</v>
      </c>
      <c r="H712" s="1">
        <v>1.2547696756881241E-6</v>
      </c>
      <c r="I712" s="1" t="s">
        <v>160</v>
      </c>
    </row>
    <row r="713" spans="1:9" x14ac:dyDescent="0.35">
      <c r="A713" s="1" t="s">
        <v>360</v>
      </c>
      <c r="B713" s="1" t="s">
        <v>354</v>
      </c>
      <c r="C713" s="1" t="s">
        <v>155</v>
      </c>
      <c r="D713" s="1" t="s">
        <v>137</v>
      </c>
      <c r="E713" s="1">
        <v>0.83669445318746982</v>
      </c>
      <c r="F713" s="1">
        <v>15.26643382184445</v>
      </c>
      <c r="G713" s="1">
        <v>43.180206315367407</v>
      </c>
      <c r="H713" s="1">
        <v>15.11814382780962</v>
      </c>
      <c r="I713" s="1" t="s">
        <v>160</v>
      </c>
    </row>
    <row r="714" spans="1:9" x14ac:dyDescent="0.35">
      <c r="A714" s="1" t="s">
        <v>360</v>
      </c>
      <c r="B714" s="1" t="s">
        <v>354</v>
      </c>
      <c r="C714" s="1" t="s">
        <v>155</v>
      </c>
      <c r="D714" s="1" t="s">
        <v>138</v>
      </c>
      <c r="E714" s="1">
        <v>8.36694453187474</v>
      </c>
      <c r="F714" s="1">
        <v>22.70452780165996</v>
      </c>
      <c r="G714" s="1">
        <v>41.104564107731683</v>
      </c>
      <c r="H714" s="1">
        <v>64.111110252346748</v>
      </c>
      <c r="I714" s="1" t="s">
        <v>160</v>
      </c>
    </row>
    <row r="715" spans="1:9" x14ac:dyDescent="0.35">
      <c r="A715" s="1" t="s">
        <v>360</v>
      </c>
      <c r="B715" s="1" t="s">
        <v>354</v>
      </c>
      <c r="C715" s="1" t="s">
        <v>155</v>
      </c>
      <c r="D715" s="1" t="s">
        <v>139</v>
      </c>
      <c r="E715" s="1">
        <v>2.620174734981823</v>
      </c>
      <c r="F715" s="1">
        <v>6.2888687910450081</v>
      </c>
      <c r="G715" s="1">
        <v>16.199954302566201</v>
      </c>
      <c r="H715" s="1">
        <v>36.078923946595538</v>
      </c>
      <c r="I715" s="1" t="s">
        <v>160</v>
      </c>
    </row>
    <row r="716" spans="1:9" x14ac:dyDescent="0.35">
      <c r="A716" s="1" t="s">
        <v>360</v>
      </c>
      <c r="B716" s="1" t="s">
        <v>354</v>
      </c>
      <c r="C716" s="1" t="s">
        <v>155</v>
      </c>
      <c r="D716" s="1" t="s">
        <v>140</v>
      </c>
      <c r="E716" s="1">
        <v>2.0476995828009121</v>
      </c>
      <c r="F716" s="1">
        <v>11.434227984070491</v>
      </c>
      <c r="G716" s="1">
        <v>30.055457930133851</v>
      </c>
      <c r="H716" s="1">
        <v>54.144510065692018</v>
      </c>
      <c r="I716" s="1" t="s">
        <v>160</v>
      </c>
    </row>
    <row r="717" spans="1:9" x14ac:dyDescent="0.35">
      <c r="A717" s="1" t="s">
        <v>360</v>
      </c>
      <c r="B717" s="1" t="s">
        <v>354</v>
      </c>
      <c r="C717" s="1" t="s">
        <v>155</v>
      </c>
      <c r="D717" s="1" t="s">
        <v>141</v>
      </c>
      <c r="E717" s="1">
        <v>6.6277618807762326E-2</v>
      </c>
      <c r="F717" s="1">
        <v>9.5769995956963463</v>
      </c>
      <c r="G717" s="1">
        <v>23.835072665943741</v>
      </c>
      <c r="H717" s="1">
        <v>44.18156333740739</v>
      </c>
      <c r="I717" s="1" t="s">
        <v>160</v>
      </c>
    </row>
    <row r="718" spans="1:9" x14ac:dyDescent="0.35">
      <c r="A718" s="1" t="s">
        <v>360</v>
      </c>
      <c r="B718" s="1" t="s">
        <v>354</v>
      </c>
      <c r="C718" s="1" t="s">
        <v>155</v>
      </c>
      <c r="D718" s="1" t="s">
        <v>142</v>
      </c>
      <c r="E718" s="1">
        <v>0.24897625285566061</v>
      </c>
      <c r="F718" s="1">
        <v>17.732104336921822</v>
      </c>
      <c r="G718" s="1">
        <v>40.940152719006562</v>
      </c>
      <c r="H718" s="1">
        <v>69.038406108216464</v>
      </c>
      <c r="I718" s="1" t="s">
        <v>160</v>
      </c>
    </row>
    <row r="719" spans="1:9" x14ac:dyDescent="0.35">
      <c r="A719" s="1" t="s">
        <v>360</v>
      </c>
      <c r="B719" s="1" t="s">
        <v>354</v>
      </c>
      <c r="C719" s="1" t="s">
        <v>155</v>
      </c>
      <c r="D719" s="1" t="s">
        <v>143</v>
      </c>
      <c r="E719" s="1">
        <v>0.71633349243290623</v>
      </c>
      <c r="F719" s="1">
        <v>4.5850398199498112</v>
      </c>
      <c r="G719" s="1">
        <v>15.85405999055323</v>
      </c>
      <c r="H719" s="1">
        <v>39.019326332121878</v>
      </c>
      <c r="I719" s="1" t="s">
        <v>160</v>
      </c>
    </row>
    <row r="720" spans="1:9" x14ac:dyDescent="0.35">
      <c r="A720" s="1" t="s">
        <v>360</v>
      </c>
      <c r="B720" s="1" t="s">
        <v>354</v>
      </c>
      <c r="C720" s="1" t="s">
        <v>155</v>
      </c>
      <c r="D720" s="1" t="s">
        <v>144</v>
      </c>
      <c r="E720" s="1">
        <v>0.22945929979866581</v>
      </c>
      <c r="F720" s="1">
        <v>10.318712067985061</v>
      </c>
      <c r="G720" s="1">
        <v>31.57399141304122</v>
      </c>
      <c r="H720" s="1">
        <v>59.795723773681068</v>
      </c>
      <c r="I720" s="1" t="s">
        <v>160</v>
      </c>
    </row>
    <row r="721" spans="1:9" x14ac:dyDescent="0.35">
      <c r="A721" s="1" t="s">
        <v>360</v>
      </c>
      <c r="B721" s="1" t="s">
        <v>354</v>
      </c>
      <c r="C721" s="1" t="s">
        <v>155</v>
      </c>
      <c r="D721" s="1" t="s">
        <v>145</v>
      </c>
      <c r="E721" s="1">
        <v>5.58497177828513</v>
      </c>
      <c r="F721" s="1">
        <v>5.5849721777732872</v>
      </c>
      <c r="G721" s="1">
        <v>5.5849726065163177</v>
      </c>
      <c r="H721" s="1">
        <v>5.5849730572286624</v>
      </c>
      <c r="I721" s="1" t="s">
        <v>160</v>
      </c>
    </row>
    <row r="722" spans="1:9" x14ac:dyDescent="0.35">
      <c r="A722" s="1" t="s">
        <v>360</v>
      </c>
      <c r="B722" s="1" t="s">
        <v>354</v>
      </c>
      <c r="C722" s="1" t="s">
        <v>155</v>
      </c>
      <c r="D722" s="1" t="s">
        <v>146</v>
      </c>
      <c r="E722" s="1">
        <v>0</v>
      </c>
      <c r="F722" s="1">
        <v>7.4598256025943542E-6</v>
      </c>
      <c r="G722" s="1">
        <v>2.2673611027379059E-5</v>
      </c>
      <c r="H722" s="1">
        <v>3.8211851766336977E-5</v>
      </c>
      <c r="I722" s="1" t="s">
        <v>160</v>
      </c>
    </row>
    <row r="723" spans="1:9" x14ac:dyDescent="0.35">
      <c r="A723" s="1" t="s">
        <v>360</v>
      </c>
      <c r="B723" s="1" t="s">
        <v>354</v>
      </c>
      <c r="C723" s="1" t="s">
        <v>155</v>
      </c>
      <c r="D723" s="1" t="s">
        <v>147</v>
      </c>
      <c r="E723" s="1">
        <v>0</v>
      </c>
      <c r="F723" s="1">
        <v>5.2657701074725848E-6</v>
      </c>
      <c r="G723" s="1">
        <v>1.6004947868471949E-5</v>
      </c>
      <c r="H723" s="1">
        <v>2.6973153308859528E-5</v>
      </c>
      <c r="I723" s="1" t="s">
        <v>160</v>
      </c>
    </row>
    <row r="724" spans="1:9" x14ac:dyDescent="0.35">
      <c r="A724" s="1" t="s">
        <v>360</v>
      </c>
      <c r="B724" s="1" t="s">
        <v>354</v>
      </c>
      <c r="C724" s="1" t="s">
        <v>155</v>
      </c>
      <c r="D724" s="1" t="s">
        <v>148</v>
      </c>
      <c r="E724" s="1">
        <v>0</v>
      </c>
      <c r="F724" s="1">
        <v>13.890881847997321</v>
      </c>
      <c r="G724" s="1">
        <v>28.13805705783815</v>
      </c>
      <c r="H724" s="1">
        <v>45.54776128030656</v>
      </c>
      <c r="I724" s="1" t="s">
        <v>160</v>
      </c>
    </row>
    <row r="725" spans="1:9" x14ac:dyDescent="0.35">
      <c r="A725" s="1" t="s">
        <v>360</v>
      </c>
      <c r="B725" s="1" t="s">
        <v>354</v>
      </c>
      <c r="C725" s="1" t="s">
        <v>155</v>
      </c>
      <c r="D725" s="1" t="s">
        <v>149</v>
      </c>
      <c r="E725" s="1">
        <v>15.95156479895992</v>
      </c>
      <c r="F725" s="1">
        <v>26.1726288190692</v>
      </c>
      <c r="G725" s="1">
        <v>37.484915467500016</v>
      </c>
      <c r="H725" s="1">
        <v>52.085256776178618</v>
      </c>
      <c r="I725" s="1" t="s">
        <v>160</v>
      </c>
    </row>
    <row r="726" spans="1:9" x14ac:dyDescent="0.35">
      <c r="A726" s="1" t="s">
        <v>360</v>
      </c>
      <c r="B726" s="1" t="s">
        <v>354</v>
      </c>
      <c r="C726" s="1" t="s">
        <v>155</v>
      </c>
      <c r="D726" s="1" t="s">
        <v>150</v>
      </c>
      <c r="E726" s="1">
        <v>14.58948701484019</v>
      </c>
      <c r="F726" s="1">
        <v>17.628661554578031</v>
      </c>
      <c r="G726" s="1">
        <v>20.732141832373891</v>
      </c>
      <c r="H726" s="1">
        <v>25.726883976530509</v>
      </c>
      <c r="I726" s="1" t="s">
        <v>160</v>
      </c>
    </row>
    <row r="727" spans="1:9" x14ac:dyDescent="0.35">
      <c r="A727" s="1" t="s">
        <v>360</v>
      </c>
      <c r="B727" s="1" t="s">
        <v>354</v>
      </c>
      <c r="C727" s="1" t="s">
        <v>155</v>
      </c>
      <c r="D727" s="1" t="s">
        <v>151</v>
      </c>
      <c r="E727" s="1">
        <v>19.216715460109079</v>
      </c>
      <c r="F727" s="1">
        <v>20.54673317795536</v>
      </c>
      <c r="G727" s="1">
        <v>21.89267016267123</v>
      </c>
      <c r="H727" s="1">
        <v>30.251038297501228</v>
      </c>
      <c r="I727" s="1" t="s">
        <v>160</v>
      </c>
    </row>
    <row r="728" spans="1:9" x14ac:dyDescent="0.35">
      <c r="A728" s="1" t="s">
        <v>360</v>
      </c>
      <c r="B728" s="1" t="s">
        <v>354</v>
      </c>
      <c r="C728" s="1" t="s">
        <v>155</v>
      </c>
      <c r="D728" s="1" t="s">
        <v>152</v>
      </c>
      <c r="E728" s="1">
        <v>104.17186136478939</v>
      </c>
      <c r="F728" s="1">
        <v>135.42435167744799</v>
      </c>
      <c r="G728" s="1">
        <v>159.81358740804151</v>
      </c>
      <c r="H728" s="1">
        <v>167.5700743436073</v>
      </c>
      <c r="I728" s="1" t="s">
        <v>160</v>
      </c>
    </row>
    <row r="729" spans="1:9" x14ac:dyDescent="0.35">
      <c r="A729" s="1" t="s">
        <v>360</v>
      </c>
      <c r="B729" s="1" t="s">
        <v>354</v>
      </c>
      <c r="C729" s="1" t="s">
        <v>155</v>
      </c>
      <c r="D729" s="1" t="s">
        <v>153</v>
      </c>
      <c r="E729" s="1">
        <v>78.897272561517056</v>
      </c>
      <c r="F729" s="1">
        <v>50.234873834665088</v>
      </c>
      <c r="G729" s="1">
        <v>24.32281575025365</v>
      </c>
      <c r="H729" s="1">
        <v>12.1561780187722</v>
      </c>
      <c r="I729" s="1" t="s">
        <v>160</v>
      </c>
    </row>
    <row r="730" spans="1:9" x14ac:dyDescent="0.35">
      <c r="A730" s="1" t="s">
        <v>360</v>
      </c>
      <c r="B730" s="1" t="s">
        <v>354</v>
      </c>
      <c r="C730" s="1" t="s">
        <v>155</v>
      </c>
      <c r="D730" s="1" t="s">
        <v>154</v>
      </c>
      <c r="E730" s="1">
        <v>0</v>
      </c>
      <c r="F730" s="1">
        <v>0</v>
      </c>
      <c r="G730" s="1">
        <v>0</v>
      </c>
      <c r="H730" s="1">
        <v>0</v>
      </c>
      <c r="I730" s="1" t="s">
        <v>160</v>
      </c>
    </row>
    <row r="731" spans="1:9" x14ac:dyDescent="0.35">
      <c r="A731" s="1" t="s">
        <v>360</v>
      </c>
      <c r="B731" s="1" t="s">
        <v>354</v>
      </c>
      <c r="C731" s="1" t="s">
        <v>156</v>
      </c>
      <c r="D731" s="1" t="s">
        <v>128</v>
      </c>
      <c r="E731" s="1">
        <v>35.76938032737786</v>
      </c>
      <c r="F731" s="1">
        <v>35.7693804822879</v>
      </c>
      <c r="G731" s="1">
        <v>35.769380637197941</v>
      </c>
      <c r="H731" s="1">
        <v>35.769380792107988</v>
      </c>
      <c r="I731" s="1" t="s">
        <v>160</v>
      </c>
    </row>
    <row r="732" spans="1:9" x14ac:dyDescent="0.35">
      <c r="A732" s="1" t="s">
        <v>360</v>
      </c>
      <c r="B732" s="1" t="s">
        <v>354</v>
      </c>
      <c r="C732" s="1" t="s">
        <v>156</v>
      </c>
      <c r="D732" s="1" t="s">
        <v>129</v>
      </c>
      <c r="E732" s="1">
        <v>0</v>
      </c>
      <c r="F732" s="1">
        <v>37.845847804747677</v>
      </c>
      <c r="G732" s="1">
        <v>63.865343221972978</v>
      </c>
      <c r="H732" s="1">
        <v>110.1710678472072</v>
      </c>
      <c r="I732" s="1" t="s">
        <v>160</v>
      </c>
    </row>
    <row r="733" spans="1:9" x14ac:dyDescent="0.35">
      <c r="A733" s="1" t="s">
        <v>360</v>
      </c>
      <c r="B733" s="1" t="s">
        <v>354</v>
      </c>
      <c r="C733" s="1" t="s">
        <v>156</v>
      </c>
      <c r="D733" s="1" t="s">
        <v>130</v>
      </c>
      <c r="E733" s="1">
        <v>0.89985862458812238</v>
      </c>
      <c r="F733" s="1">
        <v>1.372838727234768</v>
      </c>
      <c r="G733" s="1">
        <v>1.717906136695905</v>
      </c>
      <c r="H733" s="1">
        <v>2.0868754986385252</v>
      </c>
      <c r="I733" s="1" t="s">
        <v>160</v>
      </c>
    </row>
    <row r="734" spans="1:9" x14ac:dyDescent="0.35">
      <c r="A734" s="1" t="s">
        <v>360</v>
      </c>
      <c r="B734" s="1" t="s">
        <v>354</v>
      </c>
      <c r="C734" s="1" t="s">
        <v>156</v>
      </c>
      <c r="D734" s="1" t="s">
        <v>131</v>
      </c>
      <c r="E734" s="1">
        <v>0.71238807779893021</v>
      </c>
      <c r="F734" s="1">
        <v>0.7123880781092915</v>
      </c>
      <c r="G734" s="1">
        <v>0.71238807841965257</v>
      </c>
      <c r="H734" s="1">
        <v>0.7123880787300142</v>
      </c>
      <c r="I734" s="1" t="s">
        <v>160</v>
      </c>
    </row>
    <row r="735" spans="1:9" x14ac:dyDescent="0.35">
      <c r="A735" s="1" t="s">
        <v>360</v>
      </c>
      <c r="B735" s="1" t="s">
        <v>354</v>
      </c>
      <c r="C735" s="1" t="s">
        <v>156</v>
      </c>
      <c r="D735" s="1" t="s">
        <v>132</v>
      </c>
      <c r="E735" s="1">
        <v>0.1124823280735153</v>
      </c>
      <c r="F735" s="1">
        <v>0.88745186784577101</v>
      </c>
      <c r="G735" s="1">
        <v>2.2059988589440662</v>
      </c>
      <c r="H735" s="1">
        <v>4.5801907342539119</v>
      </c>
      <c r="I735" s="1" t="s">
        <v>160</v>
      </c>
    </row>
    <row r="736" spans="1:9" x14ac:dyDescent="0.35">
      <c r="A736" s="1" t="s">
        <v>360</v>
      </c>
      <c r="B736" s="1" t="s">
        <v>354</v>
      </c>
      <c r="C736" s="1" t="s">
        <v>156</v>
      </c>
      <c r="D736" s="1" t="s">
        <v>133</v>
      </c>
      <c r="E736" s="1">
        <v>0</v>
      </c>
      <c r="F736" s="1">
        <v>20.52178920758325</v>
      </c>
      <c r="G736" s="1">
        <v>41.349864029984822</v>
      </c>
      <c r="H736" s="1">
        <v>67.847758308056257</v>
      </c>
      <c r="I736" s="1" t="s">
        <v>160</v>
      </c>
    </row>
    <row r="737" spans="1:9" x14ac:dyDescent="0.35">
      <c r="A737" s="1" t="s">
        <v>360</v>
      </c>
      <c r="B737" s="1" t="s">
        <v>354</v>
      </c>
      <c r="C737" s="1" t="s">
        <v>156</v>
      </c>
      <c r="D737" s="1" t="s">
        <v>134</v>
      </c>
      <c r="E737" s="1">
        <v>0</v>
      </c>
      <c r="F737" s="1">
        <v>19.554633607563371</v>
      </c>
      <c r="G737" s="1">
        <v>43.809588793180097</v>
      </c>
      <c r="H737" s="1">
        <v>71.302204480099903</v>
      </c>
      <c r="I737" s="1" t="s">
        <v>160</v>
      </c>
    </row>
    <row r="738" spans="1:9" x14ac:dyDescent="0.35">
      <c r="A738" s="1" t="s">
        <v>360</v>
      </c>
      <c r="B738" s="1" t="s">
        <v>354</v>
      </c>
      <c r="C738" s="1" t="s">
        <v>156</v>
      </c>
      <c r="D738" s="1" t="s">
        <v>135</v>
      </c>
      <c r="E738" s="1">
        <v>0</v>
      </c>
      <c r="F738" s="1">
        <v>4.705372883302225E-7</v>
      </c>
      <c r="G738" s="1">
        <v>9.4107689616956437E-7</v>
      </c>
      <c r="H738" s="1">
        <v>1.254769784521685E-6</v>
      </c>
      <c r="I738" s="1" t="s">
        <v>160</v>
      </c>
    </row>
    <row r="739" spans="1:9" x14ac:dyDescent="0.35">
      <c r="A739" s="1" t="s">
        <v>360</v>
      </c>
      <c r="B739" s="1" t="s">
        <v>354</v>
      </c>
      <c r="C739" s="1" t="s">
        <v>156</v>
      </c>
      <c r="D739" s="1" t="s">
        <v>136</v>
      </c>
      <c r="E739" s="1">
        <v>0</v>
      </c>
      <c r="F739" s="1">
        <v>4.7053728400241179E-7</v>
      </c>
      <c r="G739" s="1">
        <v>9.4107690551595249E-7</v>
      </c>
      <c r="H739" s="1">
        <v>1.254769794857207E-6</v>
      </c>
      <c r="I739" s="1" t="s">
        <v>160</v>
      </c>
    </row>
    <row r="740" spans="1:9" x14ac:dyDescent="0.35">
      <c r="A740" s="1" t="s">
        <v>360</v>
      </c>
      <c r="B740" s="1" t="s">
        <v>354</v>
      </c>
      <c r="C740" s="1" t="s">
        <v>156</v>
      </c>
      <c r="D740" s="1" t="s">
        <v>137</v>
      </c>
      <c r="E740" s="1">
        <v>0.64443304217368558</v>
      </c>
      <c r="F740" s="1">
        <v>19.84922642348571</v>
      </c>
      <c r="G740" s="1">
        <v>64.072331410997521</v>
      </c>
      <c r="H740" s="1">
        <v>34.381141753620803</v>
      </c>
      <c r="I740" s="1" t="s">
        <v>160</v>
      </c>
    </row>
    <row r="741" spans="1:9" x14ac:dyDescent="0.35">
      <c r="A741" s="1" t="s">
        <v>360</v>
      </c>
      <c r="B741" s="1" t="s">
        <v>354</v>
      </c>
      <c r="C741" s="1" t="s">
        <v>156</v>
      </c>
      <c r="D741" s="1" t="s">
        <v>138</v>
      </c>
      <c r="E741" s="1">
        <v>6.444330421736888</v>
      </c>
      <c r="F741" s="1">
        <v>39.375609421619693</v>
      </c>
      <c r="G741" s="1">
        <v>92.041209974611462</v>
      </c>
      <c r="H741" s="1">
        <v>156.68385265724771</v>
      </c>
      <c r="I741" s="1" t="s">
        <v>160</v>
      </c>
    </row>
    <row r="742" spans="1:9" x14ac:dyDescent="0.35">
      <c r="A742" s="1" t="s">
        <v>360</v>
      </c>
      <c r="B742" s="1" t="s">
        <v>354</v>
      </c>
      <c r="C742" s="1" t="s">
        <v>156</v>
      </c>
      <c r="D742" s="1" t="s">
        <v>139</v>
      </c>
      <c r="E742" s="1">
        <v>2.0180929478597069</v>
      </c>
      <c r="F742" s="1">
        <v>6.2547790464478634</v>
      </c>
      <c r="G742" s="1">
        <v>20.85119440433024</v>
      </c>
      <c r="H742" s="1">
        <v>61.14893841655929</v>
      </c>
      <c r="I742" s="1" t="s">
        <v>160</v>
      </c>
    </row>
    <row r="743" spans="1:9" x14ac:dyDescent="0.35">
      <c r="A743" s="1" t="s">
        <v>360</v>
      </c>
      <c r="B743" s="1" t="s">
        <v>354</v>
      </c>
      <c r="C743" s="1" t="s">
        <v>156</v>
      </c>
      <c r="D743" s="1" t="s">
        <v>140</v>
      </c>
      <c r="E743" s="1">
        <v>1.577165076898756</v>
      </c>
      <c r="F743" s="1">
        <v>15.55021367445279</v>
      </c>
      <c r="G743" s="1">
        <v>59.397294245851548</v>
      </c>
      <c r="H743" s="1">
        <v>126.3350765373191</v>
      </c>
      <c r="I743" s="1" t="s">
        <v>160</v>
      </c>
    </row>
    <row r="744" spans="1:9" x14ac:dyDescent="0.35">
      <c r="A744" s="1" t="s">
        <v>360</v>
      </c>
      <c r="B744" s="1" t="s">
        <v>354</v>
      </c>
      <c r="C744" s="1" t="s">
        <v>156</v>
      </c>
      <c r="D744" s="1" t="s">
        <v>141</v>
      </c>
      <c r="E744" s="1">
        <v>5.1047891322334622E-2</v>
      </c>
      <c r="F744" s="1">
        <v>12.218067120872931</v>
      </c>
      <c r="G744" s="1">
        <v>32.035348379577307</v>
      </c>
      <c r="H744" s="1">
        <v>61.734442252038157</v>
      </c>
      <c r="I744" s="1" t="s">
        <v>160</v>
      </c>
    </row>
    <row r="745" spans="1:9" x14ac:dyDescent="0.35">
      <c r="A745" s="1" t="s">
        <v>360</v>
      </c>
      <c r="B745" s="1" t="s">
        <v>354</v>
      </c>
      <c r="C745" s="1" t="s">
        <v>156</v>
      </c>
      <c r="D745" s="1" t="s">
        <v>142</v>
      </c>
      <c r="E745" s="1">
        <v>0.19176477559464361</v>
      </c>
      <c r="F745" s="1">
        <v>35.910609952319348</v>
      </c>
      <c r="G745" s="1">
        <v>94.386077795645519</v>
      </c>
      <c r="H745" s="1">
        <v>169.57087222495079</v>
      </c>
      <c r="I745" s="1" t="s">
        <v>160</v>
      </c>
    </row>
    <row r="746" spans="1:9" x14ac:dyDescent="0.35">
      <c r="A746" s="1" t="s">
        <v>360</v>
      </c>
      <c r="B746" s="1" t="s">
        <v>354</v>
      </c>
      <c r="C746" s="1" t="s">
        <v>156</v>
      </c>
      <c r="D746" s="1" t="s">
        <v>143</v>
      </c>
      <c r="E746" s="1">
        <v>0.55172945151102359</v>
      </c>
      <c r="F746" s="1">
        <v>4.8831968011095954</v>
      </c>
      <c r="G746" s="1">
        <v>20.34446681096826</v>
      </c>
      <c r="H746" s="1">
        <v>64.370981986106017</v>
      </c>
      <c r="I746" s="1" t="s">
        <v>160</v>
      </c>
    </row>
    <row r="747" spans="1:9" x14ac:dyDescent="0.35">
      <c r="A747" s="1" t="s">
        <v>360</v>
      </c>
      <c r="B747" s="1" t="s">
        <v>354</v>
      </c>
      <c r="C747" s="1" t="s">
        <v>156</v>
      </c>
      <c r="D747" s="1" t="s">
        <v>144</v>
      </c>
      <c r="E747" s="1">
        <v>0.17673256236009249</v>
      </c>
      <c r="F747" s="1">
        <v>14.210943755799139</v>
      </c>
      <c r="G747" s="1">
        <v>58.541983525723843</v>
      </c>
      <c r="H747" s="1">
        <v>131.33161311231109</v>
      </c>
      <c r="I747" s="1" t="s">
        <v>160</v>
      </c>
    </row>
    <row r="748" spans="1:9" x14ac:dyDescent="0.35">
      <c r="A748" s="1" t="s">
        <v>360</v>
      </c>
      <c r="B748" s="1" t="s">
        <v>354</v>
      </c>
      <c r="C748" s="1" t="s">
        <v>156</v>
      </c>
      <c r="D748" s="1" t="s">
        <v>145</v>
      </c>
      <c r="E748" s="1">
        <v>3.0823245743841241</v>
      </c>
      <c r="F748" s="1">
        <v>3.0823249738728271</v>
      </c>
      <c r="G748" s="1">
        <v>3.0823254026164828</v>
      </c>
      <c r="H748" s="1">
        <v>3.0823258533292002</v>
      </c>
      <c r="I748" s="1" t="s">
        <v>160</v>
      </c>
    </row>
    <row r="749" spans="1:9" x14ac:dyDescent="0.35">
      <c r="A749" s="1" t="s">
        <v>360</v>
      </c>
      <c r="B749" s="1" t="s">
        <v>354</v>
      </c>
      <c r="C749" s="1" t="s">
        <v>156</v>
      </c>
      <c r="D749" s="1" t="s">
        <v>146</v>
      </c>
      <c r="E749" s="1">
        <v>0</v>
      </c>
      <c r="F749" s="1">
        <v>7.4598533395534257E-6</v>
      </c>
      <c r="G749" s="1">
        <v>2.2673747702216251E-5</v>
      </c>
      <c r="H749" s="1">
        <v>3.821209199254236E-5</v>
      </c>
      <c r="I749" s="1" t="s">
        <v>160</v>
      </c>
    </row>
    <row r="750" spans="1:9" x14ac:dyDescent="0.35">
      <c r="A750" s="1" t="s">
        <v>360</v>
      </c>
      <c r="B750" s="1" t="s">
        <v>354</v>
      </c>
      <c r="C750" s="1" t="s">
        <v>156</v>
      </c>
      <c r="D750" s="1" t="s">
        <v>147</v>
      </c>
      <c r="E750" s="1">
        <v>0</v>
      </c>
      <c r="F750" s="1">
        <v>5.2657839284187627E-6</v>
      </c>
      <c r="G750" s="1">
        <v>1.6005015970953811E-5</v>
      </c>
      <c r="H750" s="1">
        <v>2.6973273009357458E-5</v>
      </c>
      <c r="I750" s="1" t="s">
        <v>160</v>
      </c>
    </row>
    <row r="751" spans="1:9" x14ac:dyDescent="0.35">
      <c r="A751" s="1" t="s">
        <v>360</v>
      </c>
      <c r="B751" s="1" t="s">
        <v>354</v>
      </c>
      <c r="C751" s="1" t="s">
        <v>156</v>
      </c>
      <c r="D751" s="1" t="s">
        <v>148</v>
      </c>
      <c r="E751" s="1">
        <v>0</v>
      </c>
      <c r="F751" s="1">
        <v>20.007451933475242</v>
      </c>
      <c r="G751" s="1">
        <v>40.491639432280493</v>
      </c>
      <c r="H751" s="1">
        <v>65.842020467967785</v>
      </c>
      <c r="I751" s="1" t="s">
        <v>160</v>
      </c>
    </row>
    <row r="752" spans="1:9" x14ac:dyDescent="0.35">
      <c r="A752" s="1" t="s">
        <v>360</v>
      </c>
      <c r="B752" s="1" t="s">
        <v>354</v>
      </c>
      <c r="C752" s="1" t="s">
        <v>156</v>
      </c>
      <c r="D752" s="1" t="s">
        <v>149</v>
      </c>
      <c r="E752" s="1">
        <v>3.6356420836504322</v>
      </c>
      <c r="F752" s="1">
        <v>38.146602519000297</v>
      </c>
      <c r="G752" s="1">
        <v>77.176061355834975</v>
      </c>
      <c r="H752" s="1">
        <v>119.18923632281719</v>
      </c>
      <c r="I752" s="1" t="s">
        <v>160</v>
      </c>
    </row>
    <row r="753" spans="1:9" x14ac:dyDescent="0.35">
      <c r="A753" s="1" t="s">
        <v>360</v>
      </c>
      <c r="B753" s="1" t="s">
        <v>354</v>
      </c>
      <c r="C753" s="1" t="s">
        <v>156</v>
      </c>
      <c r="D753" s="1" t="s">
        <v>150</v>
      </c>
      <c r="E753" s="1">
        <v>4.4985694920091239</v>
      </c>
      <c r="F753" s="1">
        <v>9.5488082076186007</v>
      </c>
      <c r="G753" s="1">
        <v>14.63653412597713</v>
      </c>
      <c r="H753" s="1">
        <v>22.273292431962201</v>
      </c>
      <c r="I753" s="1" t="s">
        <v>160</v>
      </c>
    </row>
    <row r="754" spans="1:9" x14ac:dyDescent="0.35">
      <c r="A754" s="1" t="s">
        <v>360</v>
      </c>
      <c r="B754" s="1" t="s">
        <v>354</v>
      </c>
      <c r="C754" s="1" t="s">
        <v>156</v>
      </c>
      <c r="D754" s="1" t="s">
        <v>151</v>
      </c>
      <c r="E754" s="1">
        <v>56.105825485159841</v>
      </c>
      <c r="F754" s="1">
        <v>50.666782090309432</v>
      </c>
      <c r="G754" s="1">
        <v>37.570707247272942</v>
      </c>
      <c r="H754" s="1">
        <v>34.211546288368801</v>
      </c>
      <c r="I754" s="1" t="s">
        <v>160</v>
      </c>
    </row>
    <row r="755" spans="1:9" x14ac:dyDescent="0.35">
      <c r="A755" s="1" t="s">
        <v>360</v>
      </c>
      <c r="B755" s="1" t="s">
        <v>354</v>
      </c>
      <c r="C755" s="1" t="s">
        <v>156</v>
      </c>
      <c r="D755" s="1" t="s">
        <v>152</v>
      </c>
      <c r="E755" s="1">
        <v>255.66980280473121</v>
      </c>
      <c r="F755" s="1">
        <v>304.55845802416292</v>
      </c>
      <c r="G755" s="1">
        <v>350.15424587772748</v>
      </c>
      <c r="H755" s="1">
        <v>381.19503714009431</v>
      </c>
      <c r="I755" s="1" t="s">
        <v>160</v>
      </c>
    </row>
    <row r="756" spans="1:9" x14ac:dyDescent="0.35">
      <c r="A756" s="1" t="s">
        <v>360</v>
      </c>
      <c r="B756" s="1" t="s">
        <v>354</v>
      </c>
      <c r="C756" s="1" t="s">
        <v>156</v>
      </c>
      <c r="D756" s="1" t="s">
        <v>153</v>
      </c>
      <c r="E756" s="1">
        <v>164.6752165778791</v>
      </c>
      <c r="F756" s="1">
        <v>101.6470823820395</v>
      </c>
      <c r="G756" s="1">
        <v>47.776193239472327</v>
      </c>
      <c r="H756" s="1">
        <v>28.417407843416999</v>
      </c>
      <c r="I756" s="1" t="s">
        <v>160</v>
      </c>
    </row>
    <row r="757" spans="1:9" x14ac:dyDescent="0.35">
      <c r="A757" s="1" t="s">
        <v>360</v>
      </c>
      <c r="B757" s="1" t="s">
        <v>354</v>
      </c>
      <c r="C757" s="1" t="s">
        <v>156</v>
      </c>
      <c r="D757" s="1" t="s">
        <v>154</v>
      </c>
      <c r="E757" s="1">
        <v>0</v>
      </c>
      <c r="F757" s="1">
        <v>0</v>
      </c>
      <c r="G757" s="1">
        <v>0</v>
      </c>
      <c r="H757" s="1">
        <v>0</v>
      </c>
      <c r="I757" s="1" t="s">
        <v>160</v>
      </c>
    </row>
    <row r="758" spans="1:9" x14ac:dyDescent="0.35">
      <c r="A758" s="1" t="s">
        <v>360</v>
      </c>
      <c r="B758" s="1" t="s">
        <v>354</v>
      </c>
      <c r="C758" s="1" t="s">
        <v>157</v>
      </c>
      <c r="D758" s="1" t="s">
        <v>128</v>
      </c>
      <c r="E758" s="1">
        <v>86.825097478795556</v>
      </c>
      <c r="F758" s="1">
        <v>86.825097633705596</v>
      </c>
      <c r="G758" s="1">
        <v>86.825097788615665</v>
      </c>
      <c r="H758" s="1">
        <v>86.825097943525677</v>
      </c>
      <c r="I758" s="1" t="s">
        <v>160</v>
      </c>
    </row>
    <row r="759" spans="1:9" x14ac:dyDescent="0.35">
      <c r="A759" s="1" t="s">
        <v>360</v>
      </c>
      <c r="B759" s="1" t="s">
        <v>354</v>
      </c>
      <c r="C759" s="1" t="s">
        <v>157</v>
      </c>
      <c r="D759" s="1" t="s">
        <v>129</v>
      </c>
      <c r="E759" s="1">
        <v>0</v>
      </c>
      <c r="F759" s="1">
        <v>60.006774367950932</v>
      </c>
      <c r="G759" s="1">
        <v>89.935874609995139</v>
      </c>
      <c r="H759" s="1">
        <v>146.08137204083559</v>
      </c>
      <c r="I759" s="1" t="s">
        <v>160</v>
      </c>
    </row>
    <row r="760" spans="1:9" x14ac:dyDescent="0.35">
      <c r="A760" s="1" t="s">
        <v>360</v>
      </c>
      <c r="B760" s="1" t="s">
        <v>354</v>
      </c>
      <c r="C760" s="1" t="s">
        <v>157</v>
      </c>
      <c r="D760" s="1" t="s">
        <v>130</v>
      </c>
      <c r="E760" s="1">
        <v>2.1842791818564922</v>
      </c>
      <c r="F760" s="1">
        <v>2.5837426833739419</v>
      </c>
      <c r="G760" s="1">
        <v>2.8874704497119499</v>
      </c>
      <c r="H760" s="1">
        <v>3.2353563807851962</v>
      </c>
      <c r="I760" s="1" t="s">
        <v>160</v>
      </c>
    </row>
    <row r="761" spans="1:9" x14ac:dyDescent="0.35">
      <c r="A761" s="1" t="s">
        <v>360</v>
      </c>
      <c r="B761" s="1" t="s">
        <v>354</v>
      </c>
      <c r="C761" s="1" t="s">
        <v>157</v>
      </c>
      <c r="D761" s="1" t="s">
        <v>131</v>
      </c>
      <c r="E761" s="1">
        <v>1.729221018969723</v>
      </c>
      <c r="F761" s="1">
        <v>1.7292210192800841</v>
      </c>
      <c r="G761" s="1">
        <v>1.7292210195904441</v>
      </c>
      <c r="H761" s="1">
        <v>1.7292210199008069</v>
      </c>
      <c r="I761" s="1" t="s">
        <v>160</v>
      </c>
    </row>
    <row r="762" spans="1:9" x14ac:dyDescent="0.35">
      <c r="A762" s="1" t="s">
        <v>360</v>
      </c>
      <c r="B762" s="1" t="s">
        <v>354</v>
      </c>
      <c r="C762" s="1" t="s">
        <v>157</v>
      </c>
      <c r="D762" s="1" t="s">
        <v>132</v>
      </c>
      <c r="E762" s="1">
        <v>0.27303489773206152</v>
      </c>
      <c r="F762" s="1">
        <v>1.040513614059015</v>
      </c>
      <c r="G762" s="1">
        <v>2.3292996517879909</v>
      </c>
      <c r="H762" s="1">
        <v>4.7048505919743508</v>
      </c>
      <c r="I762" s="1" t="s">
        <v>160</v>
      </c>
    </row>
    <row r="763" spans="1:9" x14ac:dyDescent="0.35">
      <c r="A763" s="1" t="s">
        <v>360</v>
      </c>
      <c r="B763" s="1" t="s">
        <v>354</v>
      </c>
      <c r="C763" s="1" t="s">
        <v>157</v>
      </c>
      <c r="D763" s="1" t="s">
        <v>133</v>
      </c>
      <c r="E763" s="1">
        <v>0</v>
      </c>
      <c r="F763" s="1">
        <v>23.162753595166279</v>
      </c>
      <c r="G763" s="1">
        <v>45.992894870912657</v>
      </c>
      <c r="H763" s="1">
        <v>74.347844633054024</v>
      </c>
      <c r="I763" s="1" t="s">
        <v>160</v>
      </c>
    </row>
    <row r="764" spans="1:9" x14ac:dyDescent="0.35">
      <c r="A764" s="1" t="s">
        <v>360</v>
      </c>
      <c r="B764" s="1" t="s">
        <v>354</v>
      </c>
      <c r="C764" s="1" t="s">
        <v>157</v>
      </c>
      <c r="D764" s="1" t="s">
        <v>134</v>
      </c>
      <c r="E764" s="1">
        <v>0</v>
      </c>
      <c r="F764" s="1">
        <v>22.43305985042327</v>
      </c>
      <c r="G764" s="1">
        <v>48.979059123310421</v>
      </c>
      <c r="H764" s="1">
        <v>78.292090320596373</v>
      </c>
      <c r="I764" s="1" t="s">
        <v>160</v>
      </c>
    </row>
    <row r="765" spans="1:9" x14ac:dyDescent="0.35">
      <c r="A765" s="1" t="s">
        <v>360</v>
      </c>
      <c r="B765" s="1" t="s">
        <v>354</v>
      </c>
      <c r="C765" s="1" t="s">
        <v>157</v>
      </c>
      <c r="D765" s="1" t="s">
        <v>135</v>
      </c>
      <c r="E765" s="1">
        <v>0</v>
      </c>
      <c r="F765" s="1">
        <v>4.7053732244930132E-7</v>
      </c>
      <c r="G765" s="1">
        <v>9.4107694590423339E-7</v>
      </c>
      <c r="H765" s="1">
        <v>1.254769838784281E-6</v>
      </c>
      <c r="I765" s="1" t="s">
        <v>160</v>
      </c>
    </row>
    <row r="766" spans="1:9" x14ac:dyDescent="0.35">
      <c r="A766" s="1" t="s">
        <v>360</v>
      </c>
      <c r="B766" s="1" t="s">
        <v>354</v>
      </c>
      <c r="C766" s="1" t="s">
        <v>157</v>
      </c>
      <c r="D766" s="1" t="s">
        <v>136</v>
      </c>
      <c r="E766" s="1">
        <v>0</v>
      </c>
      <c r="F766" s="1">
        <v>4.7053731821353678E-7</v>
      </c>
      <c r="G766" s="1">
        <v>9.4107695488747943E-7</v>
      </c>
      <c r="H766" s="1">
        <v>1.254769848609304E-6</v>
      </c>
      <c r="I766" s="1" t="s">
        <v>160</v>
      </c>
    </row>
    <row r="767" spans="1:9" x14ac:dyDescent="0.35">
      <c r="A767" s="1" t="s">
        <v>360</v>
      </c>
      <c r="B767" s="1" t="s">
        <v>354</v>
      </c>
      <c r="C767" s="1" t="s">
        <v>157</v>
      </c>
      <c r="D767" s="1" t="s">
        <v>137</v>
      </c>
      <c r="E767" s="1">
        <v>17.52642985124762</v>
      </c>
      <c r="F767" s="1">
        <v>64.996204241268998</v>
      </c>
      <c r="G767" s="1">
        <v>47.954811074932927</v>
      </c>
      <c r="H767" s="1">
        <v>56.448156538634997</v>
      </c>
      <c r="I767" s="1" t="s">
        <v>160</v>
      </c>
    </row>
    <row r="768" spans="1:9" x14ac:dyDescent="0.35">
      <c r="A768" s="1" t="s">
        <v>360</v>
      </c>
      <c r="B768" s="1" t="s">
        <v>354</v>
      </c>
      <c r="C768" s="1" t="s">
        <v>157</v>
      </c>
      <c r="D768" s="1" t="s">
        <v>138</v>
      </c>
      <c r="E768" s="1">
        <v>175.2642985124771</v>
      </c>
      <c r="F768" s="1">
        <v>357.90258556442882</v>
      </c>
      <c r="G768" s="1">
        <v>697.69024317606568</v>
      </c>
      <c r="H768" s="1">
        <v>562.3111465907474</v>
      </c>
      <c r="I768" s="1" t="s">
        <v>160</v>
      </c>
    </row>
    <row r="769" spans="1:9" x14ac:dyDescent="0.35">
      <c r="A769" s="1" t="s">
        <v>360</v>
      </c>
      <c r="B769" s="1" t="s">
        <v>354</v>
      </c>
      <c r="C769" s="1" t="s">
        <v>157</v>
      </c>
      <c r="D769" s="1" t="s">
        <v>139</v>
      </c>
      <c r="E769" s="1">
        <v>54.885398744696687</v>
      </c>
      <c r="F769" s="1">
        <v>58.930335002252669</v>
      </c>
      <c r="G769" s="1">
        <v>70.176267227923489</v>
      </c>
      <c r="H769" s="1">
        <v>116.9762562677456</v>
      </c>
      <c r="I769" s="1" t="s">
        <v>160</v>
      </c>
    </row>
    <row r="770" spans="1:9" x14ac:dyDescent="0.35">
      <c r="A770" s="1" t="s">
        <v>360</v>
      </c>
      <c r="B770" s="1" t="s">
        <v>354</v>
      </c>
      <c r="C770" s="1" t="s">
        <v>157</v>
      </c>
      <c r="D770" s="1" t="s">
        <v>140</v>
      </c>
      <c r="E770" s="1">
        <v>42.893630951737563</v>
      </c>
      <c r="F770" s="1">
        <v>61.227304466637428</v>
      </c>
      <c r="G770" s="1">
        <v>129.57802368233811</v>
      </c>
      <c r="H770" s="1">
        <v>260.57773087352223</v>
      </c>
      <c r="I770" s="1" t="s">
        <v>160</v>
      </c>
    </row>
    <row r="771" spans="1:9" x14ac:dyDescent="0.35">
      <c r="A771" s="1" t="s">
        <v>360</v>
      </c>
      <c r="B771" s="1" t="s">
        <v>354</v>
      </c>
      <c r="C771" s="1" t="s">
        <v>157</v>
      </c>
      <c r="D771" s="1" t="s">
        <v>141</v>
      </c>
      <c r="E771" s="1">
        <v>1.388332422088743</v>
      </c>
      <c r="F771" s="1">
        <v>14.20770231873292</v>
      </c>
      <c r="G771" s="1">
        <v>36.246841721308137</v>
      </c>
      <c r="H771" s="1">
        <v>68.277872425211129</v>
      </c>
      <c r="I771" s="1" t="s">
        <v>160</v>
      </c>
    </row>
    <row r="772" spans="1:9" x14ac:dyDescent="0.35">
      <c r="A772" s="1" t="s">
        <v>360</v>
      </c>
      <c r="B772" s="1" t="s">
        <v>354</v>
      </c>
      <c r="C772" s="1" t="s">
        <v>157</v>
      </c>
      <c r="D772" s="1" t="s">
        <v>142</v>
      </c>
      <c r="E772" s="1">
        <v>5.2153624464431614</v>
      </c>
      <c r="F772" s="1">
        <v>101.3211011681492</v>
      </c>
      <c r="G772" s="1">
        <v>228.85676383175311</v>
      </c>
      <c r="H772" s="1">
        <v>376.01278504374869</v>
      </c>
      <c r="I772" s="1" t="s">
        <v>160</v>
      </c>
    </row>
    <row r="773" spans="1:9" x14ac:dyDescent="0.35">
      <c r="A773" s="1" t="s">
        <v>360</v>
      </c>
      <c r="B773" s="1" t="s">
        <v>354</v>
      </c>
      <c r="C773" s="1" t="s">
        <v>157</v>
      </c>
      <c r="D773" s="1" t="s">
        <v>143</v>
      </c>
      <c r="E773" s="1">
        <v>15.00520131022253</v>
      </c>
      <c r="F773" s="1">
        <v>19.372725075395671</v>
      </c>
      <c r="G773" s="1">
        <v>33.526611309833008</v>
      </c>
      <c r="H773" s="1">
        <v>89.920282298199311</v>
      </c>
      <c r="I773" s="1" t="s">
        <v>160</v>
      </c>
    </row>
    <row r="774" spans="1:9" x14ac:dyDescent="0.35">
      <c r="A774" s="1" t="s">
        <v>360</v>
      </c>
      <c r="B774" s="1" t="s">
        <v>354</v>
      </c>
      <c r="C774" s="1" t="s">
        <v>157</v>
      </c>
      <c r="D774" s="1" t="s">
        <v>144</v>
      </c>
      <c r="E774" s="1">
        <v>4.8065363721691039</v>
      </c>
      <c r="F774" s="1">
        <v>23.721419989585641</v>
      </c>
      <c r="G774" s="1">
        <v>101.66864568351851</v>
      </c>
      <c r="H774" s="1">
        <v>248.84287223424889</v>
      </c>
      <c r="I774" s="1" t="s">
        <v>160</v>
      </c>
    </row>
    <row r="775" spans="1:9" x14ac:dyDescent="0.35">
      <c r="A775" s="1" t="s">
        <v>360</v>
      </c>
      <c r="B775" s="1" t="s">
        <v>354</v>
      </c>
      <c r="C775" s="1" t="s">
        <v>157</v>
      </c>
      <c r="D775" s="1" t="s">
        <v>145</v>
      </c>
      <c r="E775" s="1">
        <v>369.49674798466651</v>
      </c>
      <c r="F775" s="1">
        <v>369.49674838415439</v>
      </c>
      <c r="G775" s="1">
        <v>369.49674881289718</v>
      </c>
      <c r="H775" s="1">
        <v>369.49674926360842</v>
      </c>
      <c r="I775" s="1" t="s">
        <v>160</v>
      </c>
    </row>
    <row r="776" spans="1:9" x14ac:dyDescent="0.35">
      <c r="A776" s="1" t="s">
        <v>360</v>
      </c>
      <c r="B776" s="1" t="s">
        <v>354</v>
      </c>
      <c r="C776" s="1" t="s">
        <v>157</v>
      </c>
      <c r="D776" s="1" t="s">
        <v>146</v>
      </c>
      <c r="E776" s="1">
        <v>0</v>
      </c>
      <c r="F776" s="1">
        <v>7.4598773805005364E-6</v>
      </c>
      <c r="G776" s="1">
        <v>2.2673817348949551E-5</v>
      </c>
      <c r="H776" s="1">
        <v>3.8212194904003641E-5</v>
      </c>
      <c r="I776" s="1" t="s">
        <v>160</v>
      </c>
    </row>
    <row r="777" spans="1:9" x14ac:dyDescent="0.35">
      <c r="A777" s="1" t="s">
        <v>360</v>
      </c>
      <c r="B777" s="1" t="s">
        <v>354</v>
      </c>
      <c r="C777" s="1" t="s">
        <v>157</v>
      </c>
      <c r="D777" s="1" t="s">
        <v>147</v>
      </c>
      <c r="E777" s="1">
        <v>0</v>
      </c>
      <c r="F777" s="1">
        <v>5.265795910529755E-6</v>
      </c>
      <c r="G777" s="1">
        <v>1.6005050677126382E-5</v>
      </c>
      <c r="H777" s="1">
        <v>2.697332428362614E-5</v>
      </c>
      <c r="I777" s="1" t="s">
        <v>160</v>
      </c>
    </row>
    <row r="778" spans="1:9" x14ac:dyDescent="0.35">
      <c r="A778" s="1" t="s">
        <v>360</v>
      </c>
      <c r="B778" s="1" t="s">
        <v>354</v>
      </c>
      <c r="C778" s="1" t="s">
        <v>157</v>
      </c>
      <c r="D778" s="1" t="s">
        <v>148</v>
      </c>
      <c r="E778" s="1">
        <v>0</v>
      </c>
      <c r="F778" s="1">
        <v>22.97800602009616</v>
      </c>
      <c r="G778" s="1">
        <v>45.189508151492113</v>
      </c>
      <c r="H778" s="1">
        <v>71.570506089346651</v>
      </c>
      <c r="I778" s="1" t="s">
        <v>160</v>
      </c>
    </row>
    <row r="779" spans="1:9" x14ac:dyDescent="0.35">
      <c r="A779" s="1" t="s">
        <v>360</v>
      </c>
      <c r="B779" s="1" t="s">
        <v>354</v>
      </c>
      <c r="C779" s="1" t="s">
        <v>157</v>
      </c>
      <c r="D779" s="1" t="s">
        <v>149</v>
      </c>
      <c r="E779" s="1">
        <v>20.853442296106032</v>
      </c>
      <c r="F779" s="1">
        <v>588.04828766550668</v>
      </c>
      <c r="G779" s="1">
        <v>672.4536657746421</v>
      </c>
      <c r="H779" s="1">
        <v>745.12307743732276</v>
      </c>
      <c r="I779" s="1" t="s">
        <v>160</v>
      </c>
    </row>
    <row r="780" spans="1:9" x14ac:dyDescent="0.35">
      <c r="A780" s="1" t="s">
        <v>360</v>
      </c>
      <c r="B780" s="1" t="s">
        <v>354</v>
      </c>
      <c r="C780" s="1" t="s">
        <v>157</v>
      </c>
      <c r="D780" s="1" t="s">
        <v>150</v>
      </c>
      <c r="E780" s="1">
        <v>28.837359882356619</v>
      </c>
      <c r="F780" s="1">
        <v>33.581414705146138</v>
      </c>
      <c r="G780" s="1">
        <v>38.032495094259822</v>
      </c>
      <c r="H780" s="1">
        <v>45.46537703851947</v>
      </c>
      <c r="I780" s="1" t="s">
        <v>160</v>
      </c>
    </row>
    <row r="781" spans="1:9" x14ac:dyDescent="0.35">
      <c r="A781" s="1" t="s">
        <v>360</v>
      </c>
      <c r="B781" s="1" t="s">
        <v>354</v>
      </c>
      <c r="C781" s="1" t="s">
        <v>157</v>
      </c>
      <c r="D781" s="1" t="s">
        <v>151</v>
      </c>
      <c r="E781" s="1">
        <v>594.89396209887059</v>
      </c>
      <c r="F781" s="1">
        <v>284.51223855276538</v>
      </c>
      <c r="G781" s="1">
        <v>229.13119577625579</v>
      </c>
      <c r="H781" s="1">
        <v>259.16911085743249</v>
      </c>
      <c r="I781" s="1" t="s">
        <v>160</v>
      </c>
    </row>
    <row r="782" spans="1:9" x14ac:dyDescent="0.35">
      <c r="A782" s="1" t="s">
        <v>360</v>
      </c>
      <c r="B782" s="1" t="s">
        <v>354</v>
      </c>
      <c r="C782" s="1" t="s">
        <v>157</v>
      </c>
      <c r="D782" s="1" t="s">
        <v>152</v>
      </c>
      <c r="E782" s="1">
        <v>378.17580083079582</v>
      </c>
      <c r="F782" s="1">
        <v>356.96259734906158</v>
      </c>
      <c r="G782" s="1">
        <v>294.02208499809791</v>
      </c>
      <c r="H782" s="1">
        <v>263.04835866152968</v>
      </c>
      <c r="I782" s="1" t="s">
        <v>160</v>
      </c>
    </row>
    <row r="783" spans="1:9" x14ac:dyDescent="0.35">
      <c r="A783" s="1" t="s">
        <v>360</v>
      </c>
      <c r="B783" s="1" t="s">
        <v>354</v>
      </c>
      <c r="C783" s="1" t="s">
        <v>157</v>
      </c>
      <c r="D783" s="1" t="s">
        <v>153</v>
      </c>
      <c r="E783" s="1">
        <v>29.264973443049179</v>
      </c>
      <c r="F783" s="1">
        <v>12.892355601534749</v>
      </c>
      <c r="G783" s="1">
        <v>5.6353610159817311</v>
      </c>
      <c r="H783" s="1">
        <v>3.115504066780824</v>
      </c>
      <c r="I783" s="1" t="s">
        <v>160</v>
      </c>
    </row>
    <row r="784" spans="1:9" x14ac:dyDescent="0.35">
      <c r="A784" s="1" t="s">
        <v>360</v>
      </c>
      <c r="B784" s="1" t="s">
        <v>354</v>
      </c>
      <c r="C784" s="1" t="s">
        <v>157</v>
      </c>
      <c r="D784" s="1" t="s">
        <v>154</v>
      </c>
      <c r="E784" s="1">
        <v>0</v>
      </c>
      <c r="F784" s="1">
        <v>0</v>
      </c>
      <c r="G784" s="1">
        <v>0</v>
      </c>
      <c r="H784" s="1">
        <v>0</v>
      </c>
      <c r="I784" s="1" t="s">
        <v>160</v>
      </c>
    </row>
    <row r="785" spans="1:9" x14ac:dyDescent="0.35">
      <c r="A785" s="1" t="s">
        <v>360</v>
      </c>
      <c r="B785" s="1" t="s">
        <v>354</v>
      </c>
      <c r="C785" s="1" t="s">
        <v>158</v>
      </c>
      <c r="D785" s="1" t="s">
        <v>128</v>
      </c>
      <c r="E785" s="1">
        <v>4.9069785065501801</v>
      </c>
      <c r="F785" s="1">
        <v>4.9069786614602933</v>
      </c>
      <c r="G785" s="1">
        <v>4.9069788163704056</v>
      </c>
      <c r="H785" s="1">
        <v>4.9069789712804797</v>
      </c>
      <c r="I785" s="1" t="s">
        <v>160</v>
      </c>
    </row>
    <row r="786" spans="1:9" x14ac:dyDescent="0.35">
      <c r="A786" s="1" t="s">
        <v>360</v>
      </c>
      <c r="B786" s="1" t="s">
        <v>354</v>
      </c>
      <c r="C786" s="1" t="s">
        <v>158</v>
      </c>
      <c r="D786" s="1" t="s">
        <v>129</v>
      </c>
      <c r="E786" s="1">
        <v>0</v>
      </c>
      <c r="F786" s="1">
        <v>32.701549461506332</v>
      </c>
      <c r="G786" s="1">
        <v>47.882008467563509</v>
      </c>
      <c r="H786" s="1">
        <v>68.19660418568202</v>
      </c>
      <c r="I786" s="1" t="s">
        <v>160</v>
      </c>
    </row>
    <row r="787" spans="1:9" x14ac:dyDescent="0.35">
      <c r="A787" s="1" t="s">
        <v>360</v>
      </c>
      <c r="B787" s="1" t="s">
        <v>354</v>
      </c>
      <c r="C787" s="1" t="s">
        <v>158</v>
      </c>
      <c r="D787" s="1" t="s">
        <v>130</v>
      </c>
      <c r="E787" s="1">
        <v>0.12344600016478439</v>
      </c>
      <c r="F787" s="1">
        <v>0.72866853004075627</v>
      </c>
      <c r="G787" s="1">
        <v>1.135093093144961</v>
      </c>
      <c r="H787" s="1">
        <v>1.5247289409715259</v>
      </c>
      <c r="I787" s="1" t="s">
        <v>160</v>
      </c>
    </row>
    <row r="788" spans="1:9" x14ac:dyDescent="0.35">
      <c r="A788" s="1" t="s">
        <v>360</v>
      </c>
      <c r="B788" s="1" t="s">
        <v>354</v>
      </c>
      <c r="C788" s="1" t="s">
        <v>158</v>
      </c>
      <c r="D788" s="1" t="s">
        <v>131</v>
      </c>
      <c r="E788" s="1">
        <v>9.7728083463787641E-2</v>
      </c>
      <c r="F788" s="1">
        <v>9.7728083774148947E-2</v>
      </c>
      <c r="G788" s="1">
        <v>9.7728084084510253E-2</v>
      </c>
      <c r="H788" s="1">
        <v>9.7728084394871517E-2</v>
      </c>
      <c r="I788" s="1" t="s">
        <v>160</v>
      </c>
    </row>
    <row r="789" spans="1:9" x14ac:dyDescent="0.35">
      <c r="A789" s="1" t="s">
        <v>360</v>
      </c>
      <c r="B789" s="1" t="s">
        <v>354</v>
      </c>
      <c r="C789" s="1" t="s">
        <v>158</v>
      </c>
      <c r="D789" s="1" t="s">
        <v>132</v>
      </c>
      <c r="E789" s="1">
        <v>1.5430750020598049E-2</v>
      </c>
      <c r="F789" s="1">
        <v>0.80064373704636205</v>
      </c>
      <c r="G789" s="1">
        <v>2.1080212690709499</v>
      </c>
      <c r="H789" s="1">
        <v>4.3637746439987648</v>
      </c>
      <c r="I789" s="1" t="s">
        <v>160</v>
      </c>
    </row>
    <row r="790" spans="1:9" x14ac:dyDescent="0.35">
      <c r="A790" s="1" t="s">
        <v>360</v>
      </c>
      <c r="B790" s="1" t="s">
        <v>354</v>
      </c>
      <c r="C790" s="1" t="s">
        <v>158</v>
      </c>
      <c r="D790" s="1" t="s">
        <v>133</v>
      </c>
      <c r="E790" s="1">
        <v>0</v>
      </c>
      <c r="F790" s="1">
        <v>22.511435871862059</v>
      </c>
      <c r="G790" s="1">
        <v>35.493834930128997</v>
      </c>
      <c r="H790" s="1">
        <v>50.384163662393078</v>
      </c>
      <c r="I790" s="1" t="s">
        <v>160</v>
      </c>
    </row>
    <row r="791" spans="1:9" x14ac:dyDescent="0.35">
      <c r="A791" s="1" t="s">
        <v>360</v>
      </c>
      <c r="B791" s="1" t="s">
        <v>354</v>
      </c>
      <c r="C791" s="1" t="s">
        <v>158</v>
      </c>
      <c r="D791" s="1" t="s">
        <v>134</v>
      </c>
      <c r="E791" s="1">
        <v>0</v>
      </c>
      <c r="F791" s="1">
        <v>22.099962379248591</v>
      </c>
      <c r="G791" s="1">
        <v>36.862083668204797</v>
      </c>
      <c r="H791" s="1">
        <v>52.285329149802223</v>
      </c>
      <c r="I791" s="1" t="s">
        <v>160</v>
      </c>
    </row>
    <row r="792" spans="1:9" x14ac:dyDescent="0.35">
      <c r="A792" s="1" t="s">
        <v>360</v>
      </c>
      <c r="B792" s="1" t="s">
        <v>354</v>
      </c>
      <c r="C792" s="1" t="s">
        <v>158</v>
      </c>
      <c r="D792" s="1" t="s">
        <v>135</v>
      </c>
      <c r="E792" s="1">
        <v>0</v>
      </c>
      <c r="F792" s="1">
        <v>4.7053729605190492E-7</v>
      </c>
      <c r="G792" s="1">
        <v>9.4107683690797614E-7</v>
      </c>
      <c r="H792" s="1">
        <v>1.254769692261867E-6</v>
      </c>
      <c r="I792" s="1" t="s">
        <v>160</v>
      </c>
    </row>
    <row r="793" spans="1:9" x14ac:dyDescent="0.35">
      <c r="A793" s="1" t="s">
        <v>360</v>
      </c>
      <c r="B793" s="1" t="s">
        <v>354</v>
      </c>
      <c r="C793" s="1" t="s">
        <v>158</v>
      </c>
      <c r="D793" s="1" t="s">
        <v>136</v>
      </c>
      <c r="E793" s="1">
        <v>0</v>
      </c>
      <c r="F793" s="1">
        <v>4.7053729176549152E-7</v>
      </c>
      <c r="G793" s="1">
        <v>9.4107684656174828E-7</v>
      </c>
      <c r="H793" s="1">
        <v>1.2547697029686919E-6</v>
      </c>
      <c r="I793" s="1" t="s">
        <v>160</v>
      </c>
    </row>
    <row r="794" spans="1:9" x14ac:dyDescent="0.35">
      <c r="A794" s="1" t="s">
        <v>360</v>
      </c>
      <c r="B794" s="1" t="s">
        <v>354</v>
      </c>
      <c r="C794" s="1" t="s">
        <v>158</v>
      </c>
      <c r="D794" s="1" t="s">
        <v>137</v>
      </c>
      <c r="E794" s="1">
        <v>0.1039140233451178</v>
      </c>
      <c r="F794" s="1">
        <v>41.60154194541299</v>
      </c>
      <c r="G794" s="1">
        <v>72.996233236293961</v>
      </c>
      <c r="H794" s="1">
        <v>12.660824353531209</v>
      </c>
      <c r="I794" s="1" t="s">
        <v>160</v>
      </c>
    </row>
    <row r="795" spans="1:9" x14ac:dyDescent="0.35">
      <c r="A795" s="1" t="s">
        <v>360</v>
      </c>
      <c r="B795" s="1" t="s">
        <v>354</v>
      </c>
      <c r="C795" s="1" t="s">
        <v>158</v>
      </c>
      <c r="D795" s="1" t="s">
        <v>138</v>
      </c>
      <c r="E795" s="1">
        <v>1.039140233451183</v>
      </c>
      <c r="F795" s="1">
        <v>31.96496950939007</v>
      </c>
      <c r="G795" s="1">
        <v>49.119338238443262</v>
      </c>
      <c r="H795" s="1">
        <v>66.687453099625884</v>
      </c>
      <c r="I795" s="1" t="s">
        <v>160</v>
      </c>
    </row>
    <row r="796" spans="1:9" x14ac:dyDescent="0.35">
      <c r="A796" s="1" t="s">
        <v>360</v>
      </c>
      <c r="B796" s="1" t="s">
        <v>354</v>
      </c>
      <c r="C796" s="1" t="s">
        <v>158</v>
      </c>
      <c r="D796" s="1" t="s">
        <v>139</v>
      </c>
      <c r="E796" s="1">
        <v>0.32541496784392271</v>
      </c>
      <c r="F796" s="1">
        <v>4.7828094591949561</v>
      </c>
      <c r="G796" s="1">
        <v>15.436829828279521</v>
      </c>
      <c r="H796" s="1">
        <v>32.153772289100473</v>
      </c>
      <c r="I796" s="1" t="s">
        <v>160</v>
      </c>
    </row>
    <row r="797" spans="1:9" x14ac:dyDescent="0.35">
      <c r="A797" s="1" t="s">
        <v>360</v>
      </c>
      <c r="B797" s="1" t="s">
        <v>354</v>
      </c>
      <c r="C797" s="1" t="s">
        <v>158</v>
      </c>
      <c r="D797" s="1" t="s">
        <v>140</v>
      </c>
      <c r="E797" s="1">
        <v>0.25431589923936698</v>
      </c>
      <c r="F797" s="1">
        <v>15.18613043811331</v>
      </c>
      <c r="G797" s="1">
        <v>33.218469035496348</v>
      </c>
      <c r="H797" s="1">
        <v>51.881572604271327</v>
      </c>
      <c r="I797" s="1" t="s">
        <v>160</v>
      </c>
    </row>
    <row r="798" spans="1:9" x14ac:dyDescent="0.35">
      <c r="A798" s="1" t="s">
        <v>360</v>
      </c>
      <c r="B798" s="1" t="s">
        <v>354</v>
      </c>
      <c r="C798" s="1" t="s">
        <v>158</v>
      </c>
      <c r="D798" s="1" t="s">
        <v>141</v>
      </c>
      <c r="E798" s="1">
        <v>8.2314087320780795E-3</v>
      </c>
      <c r="F798" s="1">
        <v>13.333797008074219</v>
      </c>
      <c r="G798" s="1">
        <v>26.767973097467198</v>
      </c>
      <c r="H798" s="1">
        <v>43.70067368604267</v>
      </c>
      <c r="I798" s="1" t="s">
        <v>160</v>
      </c>
    </row>
    <row r="799" spans="1:9" x14ac:dyDescent="0.35">
      <c r="A799" s="1" t="s">
        <v>360</v>
      </c>
      <c r="B799" s="1" t="s">
        <v>354</v>
      </c>
      <c r="C799" s="1" t="s">
        <v>158</v>
      </c>
      <c r="D799" s="1" t="s">
        <v>142</v>
      </c>
      <c r="E799" s="1">
        <v>3.092183060741072E-2</v>
      </c>
      <c r="F799" s="1">
        <v>31.861712119889368</v>
      </c>
      <c r="G799" s="1">
        <v>51.747420224187429</v>
      </c>
      <c r="H799" s="1">
        <v>72.664190067221952</v>
      </c>
      <c r="I799" s="1" t="s">
        <v>160</v>
      </c>
    </row>
    <row r="800" spans="1:9" x14ac:dyDescent="0.35">
      <c r="A800" s="1" t="s">
        <v>360</v>
      </c>
      <c r="B800" s="1" t="s">
        <v>354</v>
      </c>
      <c r="C800" s="1" t="s">
        <v>158</v>
      </c>
      <c r="D800" s="1" t="s">
        <v>143</v>
      </c>
      <c r="E800" s="1">
        <v>8.8965685110003231E-2</v>
      </c>
      <c r="F800" s="1">
        <v>4.6000283063222636</v>
      </c>
      <c r="G800" s="1">
        <v>16.123455811061021</v>
      </c>
      <c r="H800" s="1">
        <v>35.549667064463257</v>
      </c>
      <c r="I800" s="1" t="s">
        <v>160</v>
      </c>
    </row>
    <row r="801" spans="1:9" x14ac:dyDescent="0.35">
      <c r="A801" s="1" t="s">
        <v>360</v>
      </c>
      <c r="B801" s="1" t="s">
        <v>354</v>
      </c>
      <c r="C801" s="1" t="s">
        <v>158</v>
      </c>
      <c r="D801" s="1" t="s">
        <v>144</v>
      </c>
      <c r="E801" s="1">
        <v>2.8497904994107141E-2</v>
      </c>
      <c r="F801" s="1">
        <v>14.42383795392343</v>
      </c>
      <c r="G801" s="1">
        <v>33.978827580062337</v>
      </c>
      <c r="H801" s="1">
        <v>55.387463354228778</v>
      </c>
      <c r="I801" s="1" t="s">
        <v>160</v>
      </c>
    </row>
    <row r="802" spans="1:9" x14ac:dyDescent="0.35">
      <c r="A802" s="1" t="s">
        <v>360</v>
      </c>
      <c r="B802" s="1" t="s">
        <v>354</v>
      </c>
      <c r="C802" s="1" t="s">
        <v>158</v>
      </c>
      <c r="D802" s="1" t="s">
        <v>145</v>
      </c>
      <c r="E802" s="1">
        <v>54.490404264614703</v>
      </c>
      <c r="F802" s="1">
        <v>54.490404664102527</v>
      </c>
      <c r="G802" s="1">
        <v>54.49040509284508</v>
      </c>
      <c r="H802" s="1">
        <v>54.490405543557117</v>
      </c>
      <c r="I802" s="1" t="s">
        <v>160</v>
      </c>
    </row>
    <row r="803" spans="1:9" x14ac:dyDescent="0.35">
      <c r="A803" s="1" t="s">
        <v>360</v>
      </c>
      <c r="B803" s="1" t="s">
        <v>354</v>
      </c>
      <c r="C803" s="1" t="s">
        <v>158</v>
      </c>
      <c r="D803" s="1" t="s">
        <v>146</v>
      </c>
      <c r="E803" s="1">
        <v>0</v>
      </c>
      <c r="F803" s="1">
        <v>7.459861662445677E-6</v>
      </c>
      <c r="G803" s="1">
        <v>2.2673638826737841E-5</v>
      </c>
      <c r="H803" s="1">
        <v>3.8211823157660948E-5</v>
      </c>
      <c r="I803" s="1" t="s">
        <v>160</v>
      </c>
    </row>
    <row r="804" spans="1:9" x14ac:dyDescent="0.35">
      <c r="A804" s="1" t="s">
        <v>360</v>
      </c>
      <c r="B804" s="1" t="s">
        <v>354</v>
      </c>
      <c r="C804" s="1" t="s">
        <v>158</v>
      </c>
      <c r="D804" s="1" t="s">
        <v>147</v>
      </c>
      <c r="E804" s="1">
        <v>0</v>
      </c>
      <c r="F804" s="1">
        <v>5.2657880660314327E-6</v>
      </c>
      <c r="G804" s="1">
        <v>1.6004961722230079E-5</v>
      </c>
      <c r="H804" s="1">
        <v>2.6973139059119231E-5</v>
      </c>
      <c r="I804" s="1" t="s">
        <v>160</v>
      </c>
    </row>
    <row r="805" spans="1:9" x14ac:dyDescent="0.35">
      <c r="A805" s="1" t="s">
        <v>360</v>
      </c>
      <c r="B805" s="1" t="s">
        <v>354</v>
      </c>
      <c r="C805" s="1" t="s">
        <v>158</v>
      </c>
      <c r="D805" s="1" t="s">
        <v>148</v>
      </c>
      <c r="E805" s="1">
        <v>0</v>
      </c>
      <c r="F805" s="1">
        <v>21.322862198273409</v>
      </c>
      <c r="G805" s="1">
        <v>33.504274752420507</v>
      </c>
      <c r="H805" s="1">
        <v>46.92501703669403</v>
      </c>
      <c r="I805" s="1" t="s">
        <v>160</v>
      </c>
    </row>
    <row r="806" spans="1:9" x14ac:dyDescent="0.35">
      <c r="A806" s="1" t="s">
        <v>360</v>
      </c>
      <c r="B806" s="1" t="s">
        <v>354</v>
      </c>
      <c r="C806" s="1" t="s">
        <v>158</v>
      </c>
      <c r="D806" s="1" t="s">
        <v>149</v>
      </c>
      <c r="E806" s="1">
        <v>0.53232373319380999</v>
      </c>
      <c r="F806" s="1">
        <v>28.871057382652101</v>
      </c>
      <c r="G806" s="1">
        <v>40.158805361833998</v>
      </c>
      <c r="H806" s="1">
        <v>51.596101641385999</v>
      </c>
      <c r="I806" s="1" t="s">
        <v>160</v>
      </c>
    </row>
    <row r="807" spans="1:9" x14ac:dyDescent="0.35">
      <c r="A807" s="1" t="s">
        <v>360</v>
      </c>
      <c r="B807" s="1" t="s">
        <v>354</v>
      </c>
      <c r="C807" s="1" t="s">
        <v>158</v>
      </c>
      <c r="D807" s="1" t="s">
        <v>150</v>
      </c>
      <c r="E807" s="1">
        <v>1.8252699296042649</v>
      </c>
      <c r="F807" s="1">
        <v>7.077840613810201</v>
      </c>
      <c r="G807" s="1">
        <v>11.00976343249711</v>
      </c>
      <c r="H807" s="1">
        <v>16.04763598502695</v>
      </c>
      <c r="I807" s="1" t="s">
        <v>160</v>
      </c>
    </row>
    <row r="808" spans="1:9" x14ac:dyDescent="0.35">
      <c r="A808" s="1" t="s">
        <v>360</v>
      </c>
      <c r="B808" s="1" t="s">
        <v>354</v>
      </c>
      <c r="C808" s="1" t="s">
        <v>158</v>
      </c>
      <c r="D808" s="1" t="s">
        <v>151</v>
      </c>
      <c r="E808" s="1">
        <v>45.336613711314101</v>
      </c>
      <c r="F808" s="1">
        <v>26.672302804731089</v>
      </c>
      <c r="G808" s="1">
        <v>18.170160808282599</v>
      </c>
      <c r="H808" s="1">
        <v>15.001173222666161</v>
      </c>
      <c r="I808" s="1" t="s">
        <v>160</v>
      </c>
    </row>
    <row r="809" spans="1:9" x14ac:dyDescent="0.35">
      <c r="A809" s="1" t="s">
        <v>360</v>
      </c>
      <c r="B809" s="1" t="s">
        <v>354</v>
      </c>
      <c r="C809" s="1" t="s">
        <v>158</v>
      </c>
      <c r="D809" s="1" t="s">
        <v>152</v>
      </c>
      <c r="E809" s="1">
        <v>179.24648576230371</v>
      </c>
      <c r="F809" s="1">
        <v>135.52918876839141</v>
      </c>
      <c r="G809" s="1">
        <v>91.005265918315601</v>
      </c>
      <c r="H809" s="1">
        <v>62.455393304477397</v>
      </c>
      <c r="I809" s="1" t="s">
        <v>160</v>
      </c>
    </row>
    <row r="810" spans="1:9" x14ac:dyDescent="0.35">
      <c r="A810" s="1" t="s">
        <v>360</v>
      </c>
      <c r="B810" s="1" t="s">
        <v>354</v>
      </c>
      <c r="C810" s="1" t="s">
        <v>158</v>
      </c>
      <c r="D810" s="1" t="s">
        <v>153</v>
      </c>
      <c r="E810" s="1">
        <v>2.0477245846017209</v>
      </c>
      <c r="F810" s="1">
        <v>0.93474342814561118</v>
      </c>
      <c r="G810" s="1">
        <v>0.31486376680618999</v>
      </c>
      <c r="H810" s="1">
        <v>0.1207237760020294</v>
      </c>
      <c r="I810" s="1" t="s">
        <v>160</v>
      </c>
    </row>
    <row r="811" spans="1:9" x14ac:dyDescent="0.35">
      <c r="A811" s="1" t="s">
        <v>360</v>
      </c>
      <c r="B811" s="1" t="s">
        <v>354</v>
      </c>
      <c r="C811" s="1" t="s">
        <v>158</v>
      </c>
      <c r="D811" s="1" t="s">
        <v>154</v>
      </c>
      <c r="E811" s="1">
        <v>0</v>
      </c>
      <c r="F811" s="1">
        <v>0</v>
      </c>
      <c r="G811" s="1">
        <v>0</v>
      </c>
      <c r="H811" s="1">
        <v>0</v>
      </c>
      <c r="I811" s="1" t="s">
        <v>160</v>
      </c>
    </row>
    <row r="812" spans="1:9" x14ac:dyDescent="0.35">
      <c r="A812" s="1" t="s">
        <v>359</v>
      </c>
      <c r="B812" s="1" t="s">
        <v>356</v>
      </c>
      <c r="C812" s="1" t="s">
        <v>159</v>
      </c>
      <c r="D812" s="1" t="s">
        <v>128</v>
      </c>
      <c r="E812" s="1">
        <v>77.268276</v>
      </c>
      <c r="F812" s="1">
        <v>90.089999999999989</v>
      </c>
      <c r="G812" s="1">
        <v>243.16901999999999</v>
      </c>
      <c r="H812" s="1">
        <v>936.81000000000006</v>
      </c>
      <c r="I812" s="1" t="s">
        <v>160</v>
      </c>
    </row>
    <row r="813" spans="1:9" x14ac:dyDescent="0.35">
      <c r="A813" s="1" t="s">
        <v>359</v>
      </c>
      <c r="B813" s="1" t="s">
        <v>356</v>
      </c>
      <c r="C813" s="1" t="s">
        <v>159</v>
      </c>
      <c r="D813" s="1" t="s">
        <v>129</v>
      </c>
      <c r="E813" s="1">
        <v>0</v>
      </c>
      <c r="F813" s="1">
        <v>0</v>
      </c>
      <c r="G813" s="1">
        <v>0</v>
      </c>
      <c r="H813" s="1">
        <v>0</v>
      </c>
      <c r="I813" s="1" t="s">
        <v>160</v>
      </c>
    </row>
    <row r="814" spans="1:9" x14ac:dyDescent="0.35">
      <c r="A814" s="1" t="s">
        <v>359</v>
      </c>
      <c r="B814" s="1" t="s">
        <v>356</v>
      </c>
      <c r="C814" s="1" t="s">
        <v>159</v>
      </c>
      <c r="D814" s="1" t="s">
        <v>130</v>
      </c>
      <c r="E814" s="1">
        <v>1.943856</v>
      </c>
      <c r="F814" s="1">
        <v>2.9837500000000001</v>
      </c>
      <c r="G814" s="1">
        <v>10.06582</v>
      </c>
      <c r="H814" s="1">
        <v>46.840500000000013</v>
      </c>
      <c r="I814" s="1" t="s">
        <v>160</v>
      </c>
    </row>
    <row r="815" spans="1:9" x14ac:dyDescent="0.35">
      <c r="A815" s="1" t="s">
        <v>359</v>
      </c>
      <c r="B815" s="1" t="s">
        <v>356</v>
      </c>
      <c r="C815" s="1" t="s">
        <v>159</v>
      </c>
      <c r="D815" s="1" t="s">
        <v>131</v>
      </c>
      <c r="E815" s="1">
        <v>1.538886</v>
      </c>
      <c r="F815" s="1">
        <v>2.6629166666666659</v>
      </c>
      <c r="G815" s="1">
        <v>9.6243366666666645</v>
      </c>
      <c r="H815" s="1">
        <v>46.840500000000013</v>
      </c>
      <c r="I815" s="1" t="s">
        <v>160</v>
      </c>
    </row>
    <row r="816" spans="1:9" x14ac:dyDescent="0.35">
      <c r="A816" s="1" t="s">
        <v>359</v>
      </c>
      <c r="B816" s="1" t="s">
        <v>356</v>
      </c>
      <c r="C816" s="1" t="s">
        <v>159</v>
      </c>
      <c r="D816" s="1" t="s">
        <v>132</v>
      </c>
      <c r="E816" s="1">
        <v>0.242982</v>
      </c>
      <c r="F816" s="1">
        <v>0.51333333333333342</v>
      </c>
      <c r="G816" s="1">
        <v>2.0308233333333332</v>
      </c>
      <c r="H816" s="1">
        <v>10.409000000000001</v>
      </c>
      <c r="I816" s="1" t="s">
        <v>160</v>
      </c>
    </row>
    <row r="817" spans="1:9" x14ac:dyDescent="0.35">
      <c r="A817" s="1" t="s">
        <v>359</v>
      </c>
      <c r="B817" s="1" t="s">
        <v>356</v>
      </c>
      <c r="C817" s="1" t="s">
        <v>159</v>
      </c>
      <c r="D817" s="1" t="s">
        <v>133</v>
      </c>
      <c r="E817" s="1">
        <v>0</v>
      </c>
      <c r="F817" s="1">
        <v>0</v>
      </c>
      <c r="G817" s="1">
        <v>0</v>
      </c>
      <c r="H817" s="1">
        <v>0</v>
      </c>
      <c r="I817" s="1" t="s">
        <v>160</v>
      </c>
    </row>
    <row r="818" spans="1:9" x14ac:dyDescent="0.35">
      <c r="A818" s="1" t="s">
        <v>359</v>
      </c>
      <c r="B818" s="1" t="s">
        <v>356</v>
      </c>
      <c r="C818" s="1" t="s">
        <v>159</v>
      </c>
      <c r="D818" s="1" t="s">
        <v>134</v>
      </c>
      <c r="E818" s="1">
        <v>0</v>
      </c>
      <c r="F818" s="1">
        <v>0</v>
      </c>
      <c r="G818" s="1">
        <v>0</v>
      </c>
      <c r="H818" s="1">
        <v>0</v>
      </c>
      <c r="I818" s="1" t="s">
        <v>160</v>
      </c>
    </row>
    <row r="819" spans="1:9" x14ac:dyDescent="0.35">
      <c r="A819" s="1" t="s">
        <v>359</v>
      </c>
      <c r="B819" s="1" t="s">
        <v>356</v>
      </c>
      <c r="C819" s="1" t="s">
        <v>159</v>
      </c>
      <c r="D819" s="1" t="s">
        <v>135</v>
      </c>
      <c r="E819" s="1">
        <v>0.78396444910319985</v>
      </c>
      <c r="F819" s="1">
        <v>2.8852811067071999</v>
      </c>
      <c r="G819" s="1">
        <v>32.447248533480007</v>
      </c>
      <c r="H819" s="1">
        <v>223.04822509928999</v>
      </c>
      <c r="I819" s="1" t="s">
        <v>160</v>
      </c>
    </row>
    <row r="820" spans="1:9" x14ac:dyDescent="0.35">
      <c r="A820" s="1" t="s">
        <v>359</v>
      </c>
      <c r="B820" s="1" t="s">
        <v>356</v>
      </c>
      <c r="C820" s="1" t="s">
        <v>159</v>
      </c>
      <c r="D820" s="1" t="s">
        <v>136</v>
      </c>
      <c r="E820" s="1">
        <v>0.24723555089679999</v>
      </c>
      <c r="F820" s="1">
        <v>0.90991889329279996</v>
      </c>
      <c r="G820" s="1">
        <v>10.23275146652</v>
      </c>
      <c r="H820" s="1">
        <v>70.341774900709993</v>
      </c>
      <c r="I820" s="1" t="s">
        <v>160</v>
      </c>
    </row>
    <row r="821" spans="1:9" x14ac:dyDescent="0.35">
      <c r="A821" s="1" t="s">
        <v>359</v>
      </c>
      <c r="B821" s="1" t="s">
        <v>356</v>
      </c>
      <c r="C821" s="1" t="s">
        <v>159</v>
      </c>
      <c r="D821" s="1" t="s">
        <v>137</v>
      </c>
      <c r="E821" s="1">
        <v>12.159376719576681</v>
      </c>
      <c r="F821" s="1">
        <v>10.0973599439775</v>
      </c>
      <c r="G821" s="1">
        <v>12.6167741935484</v>
      </c>
      <c r="H821" s="1">
        <v>0</v>
      </c>
      <c r="I821" s="1" t="s">
        <v>160</v>
      </c>
    </row>
    <row r="822" spans="1:9" x14ac:dyDescent="0.35">
      <c r="A822" s="1" t="s">
        <v>359</v>
      </c>
      <c r="B822" s="1" t="s">
        <v>356</v>
      </c>
      <c r="C822" s="1" t="s">
        <v>159</v>
      </c>
      <c r="D822" s="1" t="s">
        <v>138</v>
      </c>
      <c r="E822" s="1">
        <v>121.5937671957674</v>
      </c>
      <c r="F822" s="1">
        <v>253.78031325863699</v>
      </c>
      <c r="G822" s="1">
        <v>489.25046594982172</v>
      </c>
      <c r="H822" s="1">
        <v>890.19627826086946</v>
      </c>
      <c r="I822" s="1" t="s">
        <v>160</v>
      </c>
    </row>
    <row r="823" spans="1:9" x14ac:dyDescent="0.35">
      <c r="A823" s="1" t="s">
        <v>359</v>
      </c>
      <c r="B823" s="1" t="s">
        <v>356</v>
      </c>
      <c r="C823" s="1" t="s">
        <v>159</v>
      </c>
      <c r="D823" s="1" t="s">
        <v>139</v>
      </c>
      <c r="E823" s="1">
        <v>38.078048148148142</v>
      </c>
      <c r="F823" s="1">
        <v>87.510452847805794</v>
      </c>
      <c r="G823" s="1">
        <v>207.4758422939066</v>
      </c>
      <c r="H823" s="1">
        <v>468.99008695652168</v>
      </c>
      <c r="I823" s="1" t="s">
        <v>160</v>
      </c>
    </row>
    <row r="824" spans="1:9" x14ac:dyDescent="0.35">
      <c r="A824" s="1" t="s">
        <v>359</v>
      </c>
      <c r="B824" s="1" t="s">
        <v>356</v>
      </c>
      <c r="C824" s="1" t="s">
        <v>159</v>
      </c>
      <c r="D824" s="1" t="s">
        <v>140</v>
      </c>
      <c r="E824" s="1">
        <v>29.75847460317447</v>
      </c>
      <c r="F824" s="1">
        <v>72.700991596638488</v>
      </c>
      <c r="G824" s="1">
        <v>173.8311111111104</v>
      </c>
      <c r="H824" s="1">
        <v>410.58754782608702</v>
      </c>
      <c r="I824" s="1" t="s">
        <v>160</v>
      </c>
    </row>
    <row r="825" spans="1:9" x14ac:dyDescent="0.35">
      <c r="A825" s="1" t="s">
        <v>359</v>
      </c>
      <c r="B825" s="1" t="s">
        <v>356</v>
      </c>
      <c r="C825" s="1" t="s">
        <v>159</v>
      </c>
      <c r="D825" s="1" t="s">
        <v>141</v>
      </c>
      <c r="E825" s="1">
        <v>0.96318857151490356</v>
      </c>
      <c r="F825" s="1">
        <v>0</v>
      </c>
      <c r="G825" s="1">
        <v>0</v>
      </c>
      <c r="H825" s="1">
        <v>0</v>
      </c>
      <c r="I825" s="1" t="s">
        <v>160</v>
      </c>
    </row>
    <row r="826" spans="1:9" x14ac:dyDescent="0.35">
      <c r="A826" s="1" t="s">
        <v>359</v>
      </c>
      <c r="B826" s="1" t="s">
        <v>356</v>
      </c>
      <c r="C826" s="1" t="s">
        <v>159</v>
      </c>
      <c r="D826" s="1" t="s">
        <v>142</v>
      </c>
      <c r="E826" s="1">
        <v>3.6182814899362521</v>
      </c>
      <c r="F826" s="1">
        <v>12.085520620690691</v>
      </c>
      <c r="G826" s="1">
        <v>28.21547950052544</v>
      </c>
      <c r="H826" s="1">
        <v>64.747826086956522</v>
      </c>
      <c r="I826" s="1" t="s">
        <v>160</v>
      </c>
    </row>
    <row r="827" spans="1:9" x14ac:dyDescent="0.35">
      <c r="A827" s="1" t="s">
        <v>359</v>
      </c>
      <c r="B827" s="1" t="s">
        <v>356</v>
      </c>
      <c r="C827" s="1" t="s">
        <v>159</v>
      </c>
      <c r="D827" s="1" t="s">
        <v>143</v>
      </c>
      <c r="E827" s="1">
        <v>10.41021457493771</v>
      </c>
      <c r="F827" s="1">
        <v>24.86405829173594</v>
      </c>
      <c r="G827" s="1">
        <v>56.228985390121707</v>
      </c>
      <c r="H827" s="1">
        <v>127.3373913043478</v>
      </c>
      <c r="I827" s="1" t="s">
        <v>160</v>
      </c>
    </row>
    <row r="828" spans="1:9" x14ac:dyDescent="0.35">
      <c r="A828" s="1" t="s">
        <v>359</v>
      </c>
      <c r="B828" s="1" t="s">
        <v>356</v>
      </c>
      <c r="C828" s="1" t="s">
        <v>159</v>
      </c>
      <c r="D828" s="1" t="s">
        <v>144</v>
      </c>
      <c r="E828" s="1">
        <v>3.3346486969444702</v>
      </c>
      <c r="F828" s="1">
        <v>4.0913034405145483</v>
      </c>
      <c r="G828" s="1">
        <v>10.181341560965739</v>
      </c>
      <c r="H828" s="1">
        <v>23.740869565217391</v>
      </c>
      <c r="I828" s="1" t="s">
        <v>160</v>
      </c>
    </row>
    <row r="829" spans="1:9" x14ac:dyDescent="0.35">
      <c r="A829" s="1" t="s">
        <v>359</v>
      </c>
      <c r="B829" s="1" t="s">
        <v>356</v>
      </c>
      <c r="C829" s="1" t="s">
        <v>159</v>
      </c>
      <c r="D829" s="1" t="s">
        <v>145</v>
      </c>
      <c r="E829" s="1">
        <v>112.5</v>
      </c>
      <c r="F829" s="1">
        <v>312.25</v>
      </c>
      <c r="G829" s="1">
        <v>741.80000000000007</v>
      </c>
      <c r="H829" s="1">
        <v>1330.3</v>
      </c>
      <c r="I829" s="1" t="s">
        <v>160</v>
      </c>
    </row>
    <row r="830" spans="1:9" x14ac:dyDescent="0.35">
      <c r="A830" s="1" t="s">
        <v>359</v>
      </c>
      <c r="B830" s="1" t="s">
        <v>356</v>
      </c>
      <c r="C830" s="1" t="s">
        <v>159</v>
      </c>
      <c r="D830" s="1" t="s">
        <v>146</v>
      </c>
      <c r="E830" s="1">
        <v>0</v>
      </c>
      <c r="F830" s="1">
        <v>0</v>
      </c>
      <c r="G830" s="1">
        <v>0</v>
      </c>
      <c r="H830" s="1">
        <v>0</v>
      </c>
      <c r="I830" s="1" t="s">
        <v>160</v>
      </c>
    </row>
    <row r="831" spans="1:9" x14ac:dyDescent="0.35">
      <c r="A831" s="1" t="s">
        <v>359</v>
      </c>
      <c r="B831" s="1" t="s">
        <v>356</v>
      </c>
      <c r="C831" s="1" t="s">
        <v>159</v>
      </c>
      <c r="D831" s="1" t="s">
        <v>147</v>
      </c>
      <c r="E831" s="1">
        <v>0</v>
      </c>
      <c r="F831" s="1">
        <v>0</v>
      </c>
      <c r="G831" s="1">
        <v>0</v>
      </c>
      <c r="H831" s="1">
        <v>0</v>
      </c>
      <c r="I831" s="1" t="s">
        <v>160</v>
      </c>
    </row>
    <row r="832" spans="1:9" x14ac:dyDescent="0.35">
      <c r="A832" s="1" t="s">
        <v>359</v>
      </c>
      <c r="B832" s="1" t="s">
        <v>356</v>
      </c>
      <c r="C832" s="1" t="s">
        <v>159</v>
      </c>
      <c r="D832" s="1" t="s">
        <v>148</v>
      </c>
      <c r="E832" s="1">
        <v>189.78</v>
      </c>
      <c r="F832" s="1">
        <v>213</v>
      </c>
      <c r="G832" s="1">
        <v>412.18000000000012</v>
      </c>
      <c r="H832" s="1">
        <v>857.9</v>
      </c>
      <c r="I832" s="1" t="s">
        <v>160</v>
      </c>
    </row>
    <row r="833" spans="1:9" x14ac:dyDescent="0.35">
      <c r="A833" s="1" t="s">
        <v>359</v>
      </c>
      <c r="B833" s="1" t="s">
        <v>356</v>
      </c>
      <c r="C833" s="1" t="s">
        <v>159</v>
      </c>
      <c r="D833" s="1" t="s">
        <v>149</v>
      </c>
      <c r="E833" s="1">
        <v>5.5259</v>
      </c>
      <c r="F833" s="1">
        <v>11.4941</v>
      </c>
      <c r="G833" s="1">
        <v>21.627600000000001</v>
      </c>
      <c r="H833" s="1">
        <v>22.0182</v>
      </c>
      <c r="I833" s="1" t="s">
        <v>160</v>
      </c>
    </row>
    <row r="834" spans="1:9" x14ac:dyDescent="0.35">
      <c r="A834" s="1" t="s">
        <v>359</v>
      </c>
      <c r="B834" s="1" t="s">
        <v>356</v>
      </c>
      <c r="C834" s="1" t="s">
        <v>159</v>
      </c>
      <c r="D834" s="1" t="s">
        <v>150</v>
      </c>
      <c r="E834" s="1">
        <v>5.3338999999999999</v>
      </c>
      <c r="F834" s="1">
        <v>10.468999999999999</v>
      </c>
      <c r="G834" s="1">
        <v>11.7</v>
      </c>
      <c r="H834" s="1">
        <v>11.837999999999999</v>
      </c>
      <c r="I834" s="1" t="s">
        <v>160</v>
      </c>
    </row>
    <row r="835" spans="1:9" x14ac:dyDescent="0.35">
      <c r="A835" s="1" t="s">
        <v>359</v>
      </c>
      <c r="B835" s="1" t="s">
        <v>356</v>
      </c>
      <c r="C835" s="1" t="s">
        <v>159</v>
      </c>
      <c r="D835" s="1" t="s">
        <v>151</v>
      </c>
      <c r="E835" s="1">
        <v>911.8</v>
      </c>
      <c r="F835" s="1">
        <v>555.57000000000005</v>
      </c>
      <c r="G835" s="1">
        <v>148.988</v>
      </c>
      <c r="H835" s="1">
        <v>0.6110000000000001</v>
      </c>
      <c r="I835" s="1" t="s">
        <v>160</v>
      </c>
    </row>
    <row r="836" spans="1:9" x14ac:dyDescent="0.35">
      <c r="A836" s="1" t="s">
        <v>359</v>
      </c>
      <c r="B836" s="1" t="s">
        <v>356</v>
      </c>
      <c r="C836" s="1" t="s">
        <v>159</v>
      </c>
      <c r="D836" s="1" t="s">
        <v>152</v>
      </c>
      <c r="E836" s="1">
        <v>633.33000000000004</v>
      </c>
      <c r="F836" s="1">
        <v>1816.4</v>
      </c>
      <c r="G836" s="1">
        <v>2284.6999999999998</v>
      </c>
      <c r="H836" s="1">
        <v>1614.2</v>
      </c>
      <c r="I836" s="1" t="s">
        <v>160</v>
      </c>
    </row>
    <row r="837" spans="1:9" x14ac:dyDescent="0.35">
      <c r="A837" s="1" t="s">
        <v>359</v>
      </c>
      <c r="B837" s="1" t="s">
        <v>356</v>
      </c>
      <c r="C837" s="1" t="s">
        <v>159</v>
      </c>
      <c r="D837" s="1" t="s">
        <v>153</v>
      </c>
      <c r="E837" s="1">
        <v>0</v>
      </c>
      <c r="F837" s="1">
        <v>0</v>
      </c>
      <c r="G837" s="1">
        <v>0</v>
      </c>
      <c r="H837" s="1">
        <v>0</v>
      </c>
      <c r="I837" s="1" t="s">
        <v>160</v>
      </c>
    </row>
    <row r="838" spans="1:9" x14ac:dyDescent="0.35">
      <c r="A838" s="1" t="s">
        <v>359</v>
      </c>
      <c r="B838" s="1" t="s">
        <v>356</v>
      </c>
      <c r="C838" s="1" t="s">
        <v>159</v>
      </c>
      <c r="D838" s="1" t="s">
        <v>154</v>
      </c>
      <c r="E838" s="1">
        <v>0</v>
      </c>
      <c r="F838" s="1">
        <v>0</v>
      </c>
      <c r="G838" s="1">
        <v>0</v>
      </c>
      <c r="H838" s="1">
        <v>0</v>
      </c>
      <c r="I838" s="1" t="s">
        <v>160</v>
      </c>
    </row>
    <row r="839" spans="1:9" x14ac:dyDescent="0.35">
      <c r="A839" s="1" t="s">
        <v>359</v>
      </c>
      <c r="B839" s="1" t="s">
        <v>356</v>
      </c>
      <c r="C839" s="1" t="s">
        <v>155</v>
      </c>
      <c r="D839" s="1" t="s">
        <v>128</v>
      </c>
      <c r="E839" s="1">
        <v>4.9617539999999991</v>
      </c>
      <c r="F839" s="1">
        <v>5.3670239999999998</v>
      </c>
      <c r="G839" s="1">
        <v>15.96402</v>
      </c>
      <c r="H839" s="1">
        <v>69.623999999999995</v>
      </c>
      <c r="I839" s="1" t="s">
        <v>160</v>
      </c>
    </row>
    <row r="840" spans="1:9" x14ac:dyDescent="0.35">
      <c r="A840" s="1" t="s">
        <v>359</v>
      </c>
      <c r="B840" s="1" t="s">
        <v>356</v>
      </c>
      <c r="C840" s="1" t="s">
        <v>155</v>
      </c>
      <c r="D840" s="1" t="s">
        <v>129</v>
      </c>
      <c r="E840" s="1">
        <v>0</v>
      </c>
      <c r="F840" s="1">
        <v>0</v>
      </c>
      <c r="G840" s="1">
        <v>0</v>
      </c>
      <c r="H840" s="1">
        <v>0</v>
      </c>
      <c r="I840" s="1" t="s">
        <v>160</v>
      </c>
    </row>
    <row r="841" spans="1:9" x14ac:dyDescent="0.35">
      <c r="A841" s="1" t="s">
        <v>359</v>
      </c>
      <c r="B841" s="1" t="s">
        <v>356</v>
      </c>
      <c r="C841" s="1" t="s">
        <v>155</v>
      </c>
      <c r="D841" s="1" t="s">
        <v>130</v>
      </c>
      <c r="E841" s="1">
        <v>0.124824</v>
      </c>
      <c r="F841" s="1">
        <v>0.177754</v>
      </c>
      <c r="G841" s="1">
        <v>0.66081999999999996</v>
      </c>
      <c r="H841" s="1">
        <v>3.4811999999999999</v>
      </c>
      <c r="I841" s="1" t="s">
        <v>160</v>
      </c>
    </row>
    <row r="842" spans="1:9" x14ac:dyDescent="0.35">
      <c r="A842" s="1" t="s">
        <v>359</v>
      </c>
      <c r="B842" s="1" t="s">
        <v>356</v>
      </c>
      <c r="C842" s="1" t="s">
        <v>155</v>
      </c>
      <c r="D842" s="1" t="s">
        <v>131</v>
      </c>
      <c r="E842" s="1">
        <v>9.881899999999999E-2</v>
      </c>
      <c r="F842" s="1">
        <v>0.15864066666666671</v>
      </c>
      <c r="G842" s="1">
        <v>0.6318366666666666</v>
      </c>
      <c r="H842" s="1">
        <v>3.4811999999999999</v>
      </c>
      <c r="I842" s="1" t="s">
        <v>160</v>
      </c>
    </row>
    <row r="843" spans="1:9" x14ac:dyDescent="0.35">
      <c r="A843" s="1" t="s">
        <v>359</v>
      </c>
      <c r="B843" s="1" t="s">
        <v>356</v>
      </c>
      <c r="C843" s="1" t="s">
        <v>155</v>
      </c>
      <c r="D843" s="1" t="s">
        <v>132</v>
      </c>
      <c r="E843" s="1">
        <v>1.5603000000000001E-2</v>
      </c>
      <c r="F843" s="1">
        <v>3.0581333333333339E-2</v>
      </c>
      <c r="G843" s="1">
        <v>0.13332333333333329</v>
      </c>
      <c r="H843" s="1">
        <v>0.77360000000000007</v>
      </c>
      <c r="I843" s="1" t="s">
        <v>160</v>
      </c>
    </row>
    <row r="844" spans="1:9" x14ac:dyDescent="0.35">
      <c r="A844" s="1" t="s">
        <v>359</v>
      </c>
      <c r="B844" s="1" t="s">
        <v>356</v>
      </c>
      <c r="C844" s="1" t="s">
        <v>155</v>
      </c>
      <c r="D844" s="1" t="s">
        <v>133</v>
      </c>
      <c r="E844" s="1">
        <v>0</v>
      </c>
      <c r="F844" s="1">
        <v>0</v>
      </c>
      <c r="G844" s="1">
        <v>0</v>
      </c>
      <c r="H844" s="1">
        <v>0</v>
      </c>
      <c r="I844" s="1" t="s">
        <v>160</v>
      </c>
    </row>
    <row r="845" spans="1:9" x14ac:dyDescent="0.35">
      <c r="A845" s="1" t="s">
        <v>359</v>
      </c>
      <c r="B845" s="1" t="s">
        <v>356</v>
      </c>
      <c r="C845" s="1" t="s">
        <v>155</v>
      </c>
      <c r="D845" s="1" t="s">
        <v>134</v>
      </c>
      <c r="E845" s="1">
        <v>0</v>
      </c>
      <c r="F845" s="1">
        <v>0</v>
      </c>
      <c r="G845" s="1">
        <v>0</v>
      </c>
      <c r="H845" s="1">
        <v>0</v>
      </c>
      <c r="I845" s="1" t="s">
        <v>160</v>
      </c>
    </row>
    <row r="846" spans="1:9" x14ac:dyDescent="0.35">
      <c r="A846" s="1" t="s">
        <v>359</v>
      </c>
      <c r="B846" s="1" t="s">
        <v>356</v>
      </c>
      <c r="C846" s="1" t="s">
        <v>155</v>
      </c>
      <c r="D846" s="1" t="s">
        <v>135</v>
      </c>
      <c r="E846" s="1">
        <v>2.7292788714899999E-2</v>
      </c>
      <c r="F846" s="1">
        <v>0.54251069712959998</v>
      </c>
      <c r="G846" s="1">
        <v>5.7923052150089998</v>
      </c>
      <c r="H846" s="1">
        <v>34.408680145859996</v>
      </c>
      <c r="I846" s="1" t="s">
        <v>160</v>
      </c>
    </row>
    <row r="847" spans="1:9" x14ac:dyDescent="0.35">
      <c r="A847" s="1" t="s">
        <v>359</v>
      </c>
      <c r="B847" s="1" t="s">
        <v>356</v>
      </c>
      <c r="C847" s="1" t="s">
        <v>155</v>
      </c>
      <c r="D847" s="1" t="s">
        <v>136</v>
      </c>
      <c r="E847" s="1">
        <v>8.6072112851000009E-3</v>
      </c>
      <c r="F847" s="1">
        <v>0.1710893028704</v>
      </c>
      <c r="G847" s="1">
        <v>1.826694784991</v>
      </c>
      <c r="H847" s="1">
        <v>10.85131985414</v>
      </c>
      <c r="I847" s="1" t="s">
        <v>160</v>
      </c>
    </row>
    <row r="848" spans="1:9" x14ac:dyDescent="0.35">
      <c r="A848" s="1" t="s">
        <v>359</v>
      </c>
      <c r="B848" s="1" t="s">
        <v>356</v>
      </c>
      <c r="C848" s="1" t="s">
        <v>155</v>
      </c>
      <c r="D848" s="1" t="s">
        <v>137</v>
      </c>
      <c r="E848" s="1">
        <v>0.82549470899470601</v>
      </c>
      <c r="F848" s="1">
        <v>1.334649859943966</v>
      </c>
      <c r="G848" s="1">
        <v>2.280000000000002</v>
      </c>
      <c r="H848" s="1">
        <v>0</v>
      </c>
      <c r="I848" s="1" t="s">
        <v>160</v>
      </c>
    </row>
    <row r="849" spans="1:9" x14ac:dyDescent="0.35">
      <c r="A849" s="1" t="s">
        <v>359</v>
      </c>
      <c r="B849" s="1" t="s">
        <v>356</v>
      </c>
      <c r="C849" s="1" t="s">
        <v>155</v>
      </c>
      <c r="D849" s="1" t="s">
        <v>138</v>
      </c>
      <c r="E849" s="1">
        <v>8.2549470899471018</v>
      </c>
      <c r="F849" s="1">
        <v>33.544199813258658</v>
      </c>
      <c r="G849" s="1">
        <v>88.413333333333497</v>
      </c>
      <c r="H849" s="1">
        <v>162.78720217391299</v>
      </c>
      <c r="I849" s="1" t="s">
        <v>160</v>
      </c>
    </row>
    <row r="850" spans="1:9" x14ac:dyDescent="0.35">
      <c r="A850" s="1" t="s">
        <v>359</v>
      </c>
      <c r="B850" s="1" t="s">
        <v>356</v>
      </c>
      <c r="C850" s="1" t="s">
        <v>155</v>
      </c>
      <c r="D850" s="1" t="s">
        <v>139</v>
      </c>
      <c r="E850" s="1">
        <v>2.585101851851852</v>
      </c>
      <c r="F850" s="1">
        <v>11.566965452847811</v>
      </c>
      <c r="G850" s="1">
        <v>37.493333333333297</v>
      </c>
      <c r="H850" s="1">
        <v>85.762641304347838</v>
      </c>
      <c r="I850" s="1" t="s">
        <v>160</v>
      </c>
    </row>
    <row r="851" spans="1:9" x14ac:dyDescent="0.35">
      <c r="A851" s="1" t="s">
        <v>359</v>
      </c>
      <c r="B851" s="1" t="s">
        <v>356</v>
      </c>
      <c r="C851" s="1" t="s">
        <v>155</v>
      </c>
      <c r="D851" s="1" t="s">
        <v>140</v>
      </c>
      <c r="E851" s="1">
        <v>2.0202896825396741</v>
      </c>
      <c r="F851" s="1">
        <v>9.6094789915966157</v>
      </c>
      <c r="G851" s="1">
        <v>31.413333333333199</v>
      </c>
      <c r="H851" s="1">
        <v>75.082765217391326</v>
      </c>
      <c r="I851" s="1" t="s">
        <v>160</v>
      </c>
    </row>
    <row r="852" spans="1:9" x14ac:dyDescent="0.35">
      <c r="A852" s="1" t="s">
        <v>359</v>
      </c>
      <c r="B852" s="1" t="s">
        <v>356</v>
      </c>
      <c r="C852" s="1" t="s">
        <v>155</v>
      </c>
      <c r="D852" s="1" t="s">
        <v>141</v>
      </c>
      <c r="E852" s="1">
        <v>6.5390446228184892E-2</v>
      </c>
      <c r="F852" s="1">
        <v>0</v>
      </c>
      <c r="G852" s="1">
        <v>0</v>
      </c>
      <c r="H852" s="1">
        <v>0</v>
      </c>
      <c r="I852" s="1" t="s">
        <v>160</v>
      </c>
    </row>
    <row r="853" spans="1:9" x14ac:dyDescent="0.35">
      <c r="A853" s="1" t="s">
        <v>359</v>
      </c>
      <c r="B853" s="1" t="s">
        <v>356</v>
      </c>
      <c r="C853" s="1" t="s">
        <v>155</v>
      </c>
      <c r="D853" s="1" t="s">
        <v>142</v>
      </c>
      <c r="E853" s="1">
        <v>0.24564353046048601</v>
      </c>
      <c r="F853" s="1">
        <v>1.597441162169853</v>
      </c>
      <c r="G853" s="1">
        <v>5.098870144960979</v>
      </c>
      <c r="H853" s="1">
        <v>11.84021739130435</v>
      </c>
      <c r="I853" s="1" t="s">
        <v>160</v>
      </c>
    </row>
    <row r="854" spans="1:9" x14ac:dyDescent="0.35">
      <c r="A854" s="1" t="s">
        <v>359</v>
      </c>
      <c r="B854" s="1" t="s">
        <v>356</v>
      </c>
      <c r="C854" s="1" t="s">
        <v>155</v>
      </c>
      <c r="D854" s="1" t="s">
        <v>143</v>
      </c>
      <c r="E854" s="1">
        <v>0.70674486442014206</v>
      </c>
      <c r="F854" s="1">
        <v>3.286484001840186</v>
      </c>
      <c r="G854" s="1">
        <v>10.161241274733589</v>
      </c>
      <c r="H854" s="1">
        <v>23.28576086956522</v>
      </c>
      <c r="I854" s="1" t="s">
        <v>160</v>
      </c>
    </row>
    <row r="855" spans="1:9" x14ac:dyDescent="0.35">
      <c r="A855" s="1" t="s">
        <v>359</v>
      </c>
      <c r="B855" s="1" t="s">
        <v>356</v>
      </c>
      <c r="C855" s="1" t="s">
        <v>155</v>
      </c>
      <c r="D855" s="1" t="s">
        <v>144</v>
      </c>
      <c r="E855" s="1">
        <v>0.22638782555785361</v>
      </c>
      <c r="F855" s="1">
        <v>0.54078071834290287</v>
      </c>
      <c r="G855" s="1">
        <v>1.8398885803054259</v>
      </c>
      <c r="H855" s="1">
        <v>4.3414130434782612</v>
      </c>
      <c r="I855" s="1" t="s">
        <v>160</v>
      </c>
    </row>
    <row r="856" spans="1:9" x14ac:dyDescent="0.35">
      <c r="A856" s="1" t="s">
        <v>359</v>
      </c>
      <c r="B856" s="1" t="s">
        <v>356</v>
      </c>
      <c r="C856" s="1" t="s">
        <v>155</v>
      </c>
      <c r="D856" s="1" t="s">
        <v>145</v>
      </c>
      <c r="E856" s="1">
        <v>5.0739999999999998</v>
      </c>
      <c r="F856" s="1">
        <v>4.5860000000000003</v>
      </c>
      <c r="G856" s="1">
        <v>3.86</v>
      </c>
      <c r="H856" s="1">
        <v>2.806</v>
      </c>
      <c r="I856" s="1" t="s">
        <v>160</v>
      </c>
    </row>
    <row r="857" spans="1:9" x14ac:dyDescent="0.35">
      <c r="A857" s="1" t="s">
        <v>359</v>
      </c>
      <c r="B857" s="1" t="s">
        <v>356</v>
      </c>
      <c r="C857" s="1" t="s">
        <v>155</v>
      </c>
      <c r="D857" s="1" t="s">
        <v>146</v>
      </c>
      <c r="E857" s="1">
        <v>0</v>
      </c>
      <c r="F857" s="1">
        <v>0</v>
      </c>
      <c r="G857" s="1">
        <v>0</v>
      </c>
      <c r="H857" s="1">
        <v>0</v>
      </c>
      <c r="I857" s="1" t="s">
        <v>160</v>
      </c>
    </row>
    <row r="858" spans="1:9" x14ac:dyDescent="0.35">
      <c r="A858" s="1" t="s">
        <v>359</v>
      </c>
      <c r="B858" s="1" t="s">
        <v>356</v>
      </c>
      <c r="C858" s="1" t="s">
        <v>155</v>
      </c>
      <c r="D858" s="1" t="s">
        <v>147</v>
      </c>
      <c r="E858" s="1">
        <v>0</v>
      </c>
      <c r="F858" s="1">
        <v>0</v>
      </c>
      <c r="G858" s="1">
        <v>0</v>
      </c>
      <c r="H858" s="1">
        <v>0</v>
      </c>
      <c r="I858" s="1" t="s">
        <v>160</v>
      </c>
    </row>
    <row r="859" spans="1:9" x14ac:dyDescent="0.35">
      <c r="A859" s="1" t="s">
        <v>359</v>
      </c>
      <c r="B859" s="1" t="s">
        <v>356</v>
      </c>
      <c r="C859" s="1" t="s">
        <v>155</v>
      </c>
      <c r="D859" s="1" t="s">
        <v>148</v>
      </c>
      <c r="E859" s="1">
        <v>157</v>
      </c>
      <c r="F859" s="1">
        <v>179.2</v>
      </c>
      <c r="G859" s="1">
        <v>298.7</v>
      </c>
      <c r="H859" s="1">
        <v>471.1</v>
      </c>
      <c r="I859" s="1" t="s">
        <v>160</v>
      </c>
    </row>
    <row r="860" spans="1:9" x14ac:dyDescent="0.35">
      <c r="A860" s="1" t="s">
        <v>359</v>
      </c>
      <c r="B860" s="1" t="s">
        <v>356</v>
      </c>
      <c r="C860" s="1" t="s">
        <v>155</v>
      </c>
      <c r="D860" s="1" t="s">
        <v>149</v>
      </c>
      <c r="E860" s="1">
        <v>1.7230000000000001</v>
      </c>
      <c r="F860" s="1">
        <v>2.085</v>
      </c>
      <c r="G860" s="1">
        <v>2.6349999999999998</v>
      </c>
      <c r="H860" s="1">
        <v>3.2629999999999999</v>
      </c>
      <c r="I860" s="1" t="s">
        <v>160</v>
      </c>
    </row>
    <row r="861" spans="1:9" x14ac:dyDescent="0.35">
      <c r="A861" s="1" t="s">
        <v>359</v>
      </c>
      <c r="B861" s="1" t="s">
        <v>356</v>
      </c>
      <c r="C861" s="1" t="s">
        <v>155</v>
      </c>
      <c r="D861" s="1" t="s">
        <v>150</v>
      </c>
      <c r="E861" s="1">
        <v>1.9730000000000001</v>
      </c>
      <c r="F861" s="1">
        <v>3.3130000000000002</v>
      </c>
      <c r="G861" s="1">
        <v>3.9460000000000002</v>
      </c>
      <c r="H861" s="1">
        <v>3.9460000000000002</v>
      </c>
      <c r="I861" s="1" t="s">
        <v>160</v>
      </c>
    </row>
    <row r="862" spans="1:9" x14ac:dyDescent="0.35">
      <c r="A862" s="1" t="s">
        <v>359</v>
      </c>
      <c r="B862" s="1" t="s">
        <v>356</v>
      </c>
      <c r="C862" s="1" t="s">
        <v>155</v>
      </c>
      <c r="D862" s="1" t="s">
        <v>151</v>
      </c>
      <c r="E862" s="1">
        <v>33.51</v>
      </c>
      <c r="F862" s="1">
        <v>29.77</v>
      </c>
      <c r="G862" s="1">
        <v>13.17</v>
      </c>
      <c r="H862" s="1">
        <v>0.80030000000000001</v>
      </c>
      <c r="I862" s="1" t="s">
        <v>160</v>
      </c>
    </row>
    <row r="863" spans="1:9" x14ac:dyDescent="0.35">
      <c r="A863" s="1" t="s">
        <v>359</v>
      </c>
      <c r="B863" s="1" t="s">
        <v>356</v>
      </c>
      <c r="C863" s="1" t="s">
        <v>155</v>
      </c>
      <c r="D863" s="1" t="s">
        <v>152</v>
      </c>
      <c r="E863" s="1">
        <v>193.8</v>
      </c>
      <c r="F863" s="1">
        <v>267.2</v>
      </c>
      <c r="G863" s="1">
        <v>230.1</v>
      </c>
      <c r="H863" s="1">
        <v>230.7</v>
      </c>
      <c r="I863" s="1" t="s">
        <v>160</v>
      </c>
    </row>
    <row r="864" spans="1:9" x14ac:dyDescent="0.35">
      <c r="A864" s="1" t="s">
        <v>359</v>
      </c>
      <c r="B864" s="1" t="s">
        <v>356</v>
      </c>
      <c r="C864" s="1" t="s">
        <v>155</v>
      </c>
      <c r="D864" s="1" t="s">
        <v>153</v>
      </c>
      <c r="E864" s="1">
        <v>0</v>
      </c>
      <c r="F864" s="1">
        <v>0</v>
      </c>
      <c r="G864" s="1">
        <v>0</v>
      </c>
      <c r="H864" s="1">
        <v>0</v>
      </c>
      <c r="I864" s="1" t="s">
        <v>160</v>
      </c>
    </row>
    <row r="865" spans="1:9" x14ac:dyDescent="0.35">
      <c r="A865" s="1" t="s">
        <v>359</v>
      </c>
      <c r="B865" s="1" t="s">
        <v>356</v>
      </c>
      <c r="C865" s="1" t="s">
        <v>155</v>
      </c>
      <c r="D865" s="1" t="s">
        <v>154</v>
      </c>
      <c r="E865" s="1">
        <v>0</v>
      </c>
      <c r="F865" s="1">
        <v>0</v>
      </c>
      <c r="G865" s="1">
        <v>0</v>
      </c>
      <c r="H865" s="1">
        <v>0</v>
      </c>
      <c r="I865" s="1" t="s">
        <v>160</v>
      </c>
    </row>
    <row r="866" spans="1:9" x14ac:dyDescent="0.35">
      <c r="A866" s="1" t="s">
        <v>359</v>
      </c>
      <c r="B866" s="1" t="s">
        <v>356</v>
      </c>
      <c r="C866" s="1" t="s">
        <v>156</v>
      </c>
      <c r="D866" s="1" t="s">
        <v>128</v>
      </c>
      <c r="E866" s="1">
        <v>11.697948</v>
      </c>
      <c r="F866" s="1">
        <v>11.94336</v>
      </c>
      <c r="G866" s="1">
        <v>26.180441999999999</v>
      </c>
      <c r="H866" s="1">
        <v>125.001</v>
      </c>
      <c r="I866" s="1" t="s">
        <v>160</v>
      </c>
    </row>
    <row r="867" spans="1:9" x14ac:dyDescent="0.35">
      <c r="A867" s="1" t="s">
        <v>359</v>
      </c>
      <c r="B867" s="1" t="s">
        <v>356</v>
      </c>
      <c r="C867" s="1" t="s">
        <v>156</v>
      </c>
      <c r="D867" s="1" t="s">
        <v>129</v>
      </c>
      <c r="E867" s="1">
        <v>0</v>
      </c>
      <c r="F867" s="1">
        <v>0</v>
      </c>
      <c r="G867" s="1">
        <v>0</v>
      </c>
      <c r="H867" s="1">
        <v>0</v>
      </c>
      <c r="I867" s="1" t="s">
        <v>160</v>
      </c>
    </row>
    <row r="868" spans="1:9" x14ac:dyDescent="0.35">
      <c r="A868" s="1" t="s">
        <v>359</v>
      </c>
      <c r="B868" s="1" t="s">
        <v>356</v>
      </c>
      <c r="C868" s="1" t="s">
        <v>156</v>
      </c>
      <c r="D868" s="1" t="s">
        <v>130</v>
      </c>
      <c r="E868" s="1">
        <v>0.29428799999999999</v>
      </c>
      <c r="F868" s="1">
        <v>0.39556000000000002</v>
      </c>
      <c r="G868" s="1">
        <v>1.0837220000000001</v>
      </c>
      <c r="H868" s="1">
        <v>6.250049999999999</v>
      </c>
      <c r="I868" s="1" t="s">
        <v>160</v>
      </c>
    </row>
    <row r="869" spans="1:9" x14ac:dyDescent="0.35">
      <c r="A869" s="1" t="s">
        <v>359</v>
      </c>
      <c r="B869" s="1" t="s">
        <v>356</v>
      </c>
      <c r="C869" s="1" t="s">
        <v>156</v>
      </c>
      <c r="D869" s="1" t="s">
        <v>131</v>
      </c>
      <c r="E869" s="1">
        <v>0.23297799999999999</v>
      </c>
      <c r="F869" s="1">
        <v>0.35302666666666671</v>
      </c>
      <c r="G869" s="1">
        <v>1.0361903333333331</v>
      </c>
      <c r="H869" s="1">
        <v>6.250049999999999</v>
      </c>
      <c r="I869" s="1" t="s">
        <v>160</v>
      </c>
    </row>
    <row r="870" spans="1:9" x14ac:dyDescent="0.35">
      <c r="A870" s="1" t="s">
        <v>359</v>
      </c>
      <c r="B870" s="1" t="s">
        <v>356</v>
      </c>
      <c r="C870" s="1" t="s">
        <v>156</v>
      </c>
      <c r="D870" s="1" t="s">
        <v>132</v>
      </c>
      <c r="E870" s="1">
        <v>3.6785999999999999E-2</v>
      </c>
      <c r="F870" s="1">
        <v>6.8053333333333341E-2</v>
      </c>
      <c r="G870" s="1">
        <v>0.21864566666666671</v>
      </c>
      <c r="H870" s="1">
        <v>1.3889</v>
      </c>
      <c r="I870" s="1" t="s">
        <v>160</v>
      </c>
    </row>
    <row r="871" spans="1:9" x14ac:dyDescent="0.35">
      <c r="A871" s="1" t="s">
        <v>359</v>
      </c>
      <c r="B871" s="1" t="s">
        <v>356</v>
      </c>
      <c r="C871" s="1" t="s">
        <v>156</v>
      </c>
      <c r="D871" s="1" t="s">
        <v>133</v>
      </c>
      <c r="E871" s="1">
        <v>0</v>
      </c>
      <c r="F871" s="1">
        <v>0</v>
      </c>
      <c r="G871" s="1">
        <v>0</v>
      </c>
      <c r="H871" s="1">
        <v>0</v>
      </c>
      <c r="I871" s="1" t="s">
        <v>160</v>
      </c>
    </row>
    <row r="872" spans="1:9" x14ac:dyDescent="0.35">
      <c r="A872" s="1" t="s">
        <v>359</v>
      </c>
      <c r="B872" s="1" t="s">
        <v>356</v>
      </c>
      <c r="C872" s="1" t="s">
        <v>156</v>
      </c>
      <c r="D872" s="1" t="s">
        <v>134</v>
      </c>
      <c r="E872" s="1">
        <v>0</v>
      </c>
      <c r="F872" s="1">
        <v>0</v>
      </c>
      <c r="G872" s="1">
        <v>0</v>
      </c>
      <c r="H872" s="1">
        <v>0</v>
      </c>
      <c r="I872" s="1" t="s">
        <v>160</v>
      </c>
    </row>
    <row r="873" spans="1:9" x14ac:dyDescent="0.35">
      <c r="A873" s="1" t="s">
        <v>359</v>
      </c>
      <c r="B873" s="1" t="s">
        <v>356</v>
      </c>
      <c r="C873" s="1" t="s">
        <v>156</v>
      </c>
      <c r="D873" s="1" t="s">
        <v>135</v>
      </c>
      <c r="E873" s="1">
        <v>0.12703690791809999</v>
      </c>
      <c r="F873" s="1">
        <v>1.9316300157888</v>
      </c>
      <c r="G873" s="1">
        <v>23.349398880243001</v>
      </c>
      <c r="H873" s="1">
        <v>146.93251462197</v>
      </c>
      <c r="I873" s="1" t="s">
        <v>160</v>
      </c>
    </row>
    <row r="874" spans="1:9" x14ac:dyDescent="0.35">
      <c r="A874" s="1" t="s">
        <v>359</v>
      </c>
      <c r="B874" s="1" t="s">
        <v>356</v>
      </c>
      <c r="C874" s="1" t="s">
        <v>156</v>
      </c>
      <c r="D874" s="1" t="s">
        <v>136</v>
      </c>
      <c r="E874" s="1">
        <v>4.0063092081900002E-2</v>
      </c>
      <c r="F874" s="1">
        <v>0.60916998421120006</v>
      </c>
      <c r="G874" s="1">
        <v>7.3636011197570008</v>
      </c>
      <c r="H874" s="1">
        <v>46.337485378030003</v>
      </c>
      <c r="I874" s="1" t="s">
        <v>160</v>
      </c>
    </row>
    <row r="875" spans="1:9" x14ac:dyDescent="0.35">
      <c r="A875" s="1" t="s">
        <v>359</v>
      </c>
      <c r="B875" s="1" t="s">
        <v>356</v>
      </c>
      <c r="C875" s="1" t="s">
        <v>156</v>
      </c>
      <c r="D875" s="1" t="s">
        <v>137</v>
      </c>
      <c r="E875" s="1">
        <v>0.1038309788359785</v>
      </c>
      <c r="F875" s="1">
        <v>0.41298599439775552</v>
      </c>
      <c r="G875" s="1">
        <v>1.8663225806451631</v>
      </c>
      <c r="H875" s="1">
        <v>0</v>
      </c>
      <c r="I875" s="1" t="s">
        <v>160</v>
      </c>
    </row>
    <row r="876" spans="1:9" x14ac:dyDescent="0.35">
      <c r="A876" s="1" t="s">
        <v>359</v>
      </c>
      <c r="B876" s="1" t="s">
        <v>356</v>
      </c>
      <c r="C876" s="1" t="s">
        <v>156</v>
      </c>
      <c r="D876" s="1" t="s">
        <v>138</v>
      </c>
      <c r="E876" s="1">
        <v>1.03830978835979</v>
      </c>
      <c r="F876" s="1">
        <v>10.37971465919702</v>
      </c>
      <c r="G876" s="1">
        <v>72.371842293906937</v>
      </c>
      <c r="H876" s="1">
        <v>214.29986956521739</v>
      </c>
      <c r="I876" s="1" t="s">
        <v>160</v>
      </c>
    </row>
    <row r="877" spans="1:9" x14ac:dyDescent="0.35">
      <c r="A877" s="1" t="s">
        <v>359</v>
      </c>
      <c r="B877" s="1" t="s">
        <v>356</v>
      </c>
      <c r="C877" s="1" t="s">
        <v>156</v>
      </c>
      <c r="D877" s="1" t="s">
        <v>139</v>
      </c>
      <c r="E877" s="1">
        <v>0.32515490740740738</v>
      </c>
      <c r="F877" s="1">
        <v>3.5792119514472458</v>
      </c>
      <c r="G877" s="1">
        <v>30.690637992831508</v>
      </c>
      <c r="H877" s="1">
        <v>112.9015217391304</v>
      </c>
      <c r="I877" s="1" t="s">
        <v>160</v>
      </c>
    </row>
    <row r="878" spans="1:9" x14ac:dyDescent="0.35">
      <c r="A878" s="1" t="s">
        <v>359</v>
      </c>
      <c r="B878" s="1" t="s">
        <v>356</v>
      </c>
      <c r="C878" s="1" t="s">
        <v>156</v>
      </c>
      <c r="D878" s="1" t="s">
        <v>140</v>
      </c>
      <c r="E878" s="1">
        <v>0.25411265873015759</v>
      </c>
      <c r="F878" s="1">
        <v>2.9734991596638589</v>
      </c>
      <c r="G878" s="1">
        <v>25.713777777777668</v>
      </c>
      <c r="H878" s="1">
        <v>98.842086956521754</v>
      </c>
      <c r="I878" s="1" t="s">
        <v>160</v>
      </c>
    </row>
    <row r="879" spans="1:9" x14ac:dyDescent="0.35">
      <c r="A879" s="1" t="s">
        <v>359</v>
      </c>
      <c r="B879" s="1" t="s">
        <v>356</v>
      </c>
      <c r="C879" s="1" t="s">
        <v>156</v>
      </c>
      <c r="D879" s="1" t="s">
        <v>141</v>
      </c>
      <c r="E879" s="1">
        <v>8.224830473671025E-3</v>
      </c>
      <c r="F879" s="1">
        <v>0</v>
      </c>
      <c r="G879" s="1">
        <v>0</v>
      </c>
      <c r="H879" s="1">
        <v>0</v>
      </c>
      <c r="I879" s="1" t="s">
        <v>160</v>
      </c>
    </row>
    <row r="880" spans="1:9" x14ac:dyDescent="0.35">
      <c r="A880" s="1" t="s">
        <v>359</v>
      </c>
      <c r="B880" s="1" t="s">
        <v>356</v>
      </c>
      <c r="C880" s="1" t="s">
        <v>156</v>
      </c>
      <c r="D880" s="1" t="s">
        <v>142</v>
      </c>
      <c r="E880" s="1">
        <v>3.0897118945194011E-2</v>
      </c>
      <c r="F880" s="1">
        <v>0.49430254829406778</v>
      </c>
      <c r="G880" s="1">
        <v>4.1737440733851496</v>
      </c>
      <c r="H880" s="1">
        <v>15.586956521739131</v>
      </c>
      <c r="I880" s="1" t="s">
        <v>160</v>
      </c>
    </row>
    <row r="881" spans="1:9" x14ac:dyDescent="0.35">
      <c r="A881" s="1" t="s">
        <v>359</v>
      </c>
      <c r="B881" s="1" t="s">
        <v>356</v>
      </c>
      <c r="C881" s="1" t="s">
        <v>156</v>
      </c>
      <c r="D881" s="1" t="s">
        <v>143</v>
      </c>
      <c r="E881" s="1">
        <v>8.8894586798029793E-2</v>
      </c>
      <c r="F881" s="1">
        <v>1.0169497666071521</v>
      </c>
      <c r="G881" s="1">
        <v>8.317611420359178</v>
      </c>
      <c r="H881" s="1">
        <v>30.654347826086951</v>
      </c>
      <c r="I881" s="1" t="s">
        <v>160</v>
      </c>
    </row>
    <row r="882" spans="1:9" x14ac:dyDescent="0.35">
      <c r="A882" s="1" t="s">
        <v>359</v>
      </c>
      <c r="B882" s="1" t="s">
        <v>356</v>
      </c>
      <c r="C882" s="1" t="s">
        <v>156</v>
      </c>
      <c r="D882" s="1" t="s">
        <v>144</v>
      </c>
      <c r="E882" s="1">
        <v>2.8475130449771818E-2</v>
      </c>
      <c r="F882" s="1">
        <v>0.16733592039289821</v>
      </c>
      <c r="G882" s="1">
        <v>1.5060638610943791</v>
      </c>
      <c r="H882" s="1">
        <v>5.715217391304348</v>
      </c>
      <c r="I882" s="1" t="s">
        <v>160</v>
      </c>
    </row>
    <row r="883" spans="1:9" x14ac:dyDescent="0.35">
      <c r="A883" s="1" t="s">
        <v>359</v>
      </c>
      <c r="B883" s="1" t="s">
        <v>356</v>
      </c>
      <c r="C883" s="1" t="s">
        <v>156</v>
      </c>
      <c r="D883" s="1" t="s">
        <v>145</v>
      </c>
      <c r="E883" s="1">
        <v>13.180999999999999</v>
      </c>
      <c r="F883" s="1">
        <v>21.731999999999999</v>
      </c>
      <c r="G883" s="1">
        <v>36.159999999999997</v>
      </c>
      <c r="H883" s="1">
        <v>96.71</v>
      </c>
      <c r="I883" s="1" t="s">
        <v>160</v>
      </c>
    </row>
    <row r="884" spans="1:9" x14ac:dyDescent="0.35">
      <c r="A884" s="1" t="s">
        <v>359</v>
      </c>
      <c r="B884" s="1" t="s">
        <v>356</v>
      </c>
      <c r="C884" s="1" t="s">
        <v>156</v>
      </c>
      <c r="D884" s="1" t="s">
        <v>146</v>
      </c>
      <c r="E884" s="1">
        <v>0</v>
      </c>
      <c r="F884" s="1">
        <v>0</v>
      </c>
      <c r="G884" s="1">
        <v>0</v>
      </c>
      <c r="H884" s="1">
        <v>0</v>
      </c>
      <c r="I884" s="1" t="s">
        <v>160</v>
      </c>
    </row>
    <row r="885" spans="1:9" x14ac:dyDescent="0.35">
      <c r="A885" s="1" t="s">
        <v>359</v>
      </c>
      <c r="B885" s="1" t="s">
        <v>356</v>
      </c>
      <c r="C885" s="1" t="s">
        <v>156</v>
      </c>
      <c r="D885" s="1" t="s">
        <v>147</v>
      </c>
      <c r="E885" s="1">
        <v>0</v>
      </c>
      <c r="F885" s="1">
        <v>0</v>
      </c>
      <c r="G885" s="1">
        <v>0</v>
      </c>
      <c r="H885" s="1">
        <v>0</v>
      </c>
      <c r="I885" s="1" t="s">
        <v>160</v>
      </c>
    </row>
    <row r="886" spans="1:9" x14ac:dyDescent="0.35">
      <c r="A886" s="1" t="s">
        <v>359</v>
      </c>
      <c r="B886" s="1" t="s">
        <v>356</v>
      </c>
      <c r="C886" s="1" t="s">
        <v>156</v>
      </c>
      <c r="D886" s="1" t="s">
        <v>148</v>
      </c>
      <c r="E886" s="1">
        <v>38.869999999999997</v>
      </c>
      <c r="F886" s="1">
        <v>45.38</v>
      </c>
      <c r="G886" s="1">
        <v>137.46</v>
      </c>
      <c r="H886" s="1">
        <v>396.62</v>
      </c>
      <c r="I886" s="1" t="s">
        <v>160</v>
      </c>
    </row>
    <row r="887" spans="1:9" x14ac:dyDescent="0.35">
      <c r="A887" s="1" t="s">
        <v>359</v>
      </c>
      <c r="B887" s="1" t="s">
        <v>356</v>
      </c>
      <c r="C887" s="1" t="s">
        <v>156</v>
      </c>
      <c r="D887" s="1" t="s">
        <v>149</v>
      </c>
      <c r="E887" s="1">
        <v>4.0000000000000001E-3</v>
      </c>
      <c r="F887" s="1">
        <v>6.0000000000000001E-3</v>
      </c>
      <c r="G887" s="1">
        <v>7.0000000000000001E-3</v>
      </c>
      <c r="H887" s="1">
        <v>2.3099999999999999E-2</v>
      </c>
      <c r="I887" s="1" t="s">
        <v>160</v>
      </c>
    </row>
    <row r="888" spans="1:9" x14ac:dyDescent="0.35">
      <c r="A888" s="1" t="s">
        <v>359</v>
      </c>
      <c r="B888" s="1" t="s">
        <v>356</v>
      </c>
      <c r="C888" s="1" t="s">
        <v>156</v>
      </c>
      <c r="D888" s="1" t="s">
        <v>150</v>
      </c>
      <c r="E888" s="1">
        <v>0.1717999999999999</v>
      </c>
      <c r="F888" s="1">
        <v>1.7944</v>
      </c>
      <c r="G888" s="1">
        <v>6.617</v>
      </c>
      <c r="H888" s="1">
        <v>7.8920000000000003</v>
      </c>
      <c r="I888" s="1" t="s">
        <v>160</v>
      </c>
    </row>
    <row r="889" spans="1:9" x14ac:dyDescent="0.35">
      <c r="A889" s="1" t="s">
        <v>359</v>
      </c>
      <c r="B889" s="1" t="s">
        <v>356</v>
      </c>
      <c r="C889" s="1" t="s">
        <v>156</v>
      </c>
      <c r="D889" s="1" t="s">
        <v>151</v>
      </c>
      <c r="E889" s="1">
        <v>14.2</v>
      </c>
      <c r="F889" s="1">
        <v>7.4340000000000002</v>
      </c>
      <c r="G889" s="1">
        <v>2.6219999999999999</v>
      </c>
      <c r="H889" s="1">
        <v>0.17849999999999999</v>
      </c>
      <c r="I889" s="1" t="s">
        <v>160</v>
      </c>
    </row>
    <row r="890" spans="1:9" x14ac:dyDescent="0.35">
      <c r="A890" s="1" t="s">
        <v>359</v>
      </c>
      <c r="B890" s="1" t="s">
        <v>356</v>
      </c>
      <c r="C890" s="1" t="s">
        <v>156</v>
      </c>
      <c r="D890" s="1" t="s">
        <v>152</v>
      </c>
      <c r="E890" s="1">
        <v>346.05</v>
      </c>
      <c r="F890" s="1">
        <v>513.59999999999991</v>
      </c>
      <c r="G890" s="1">
        <v>597.1</v>
      </c>
      <c r="H890" s="1">
        <v>749</v>
      </c>
      <c r="I890" s="1" t="s">
        <v>160</v>
      </c>
    </row>
    <row r="891" spans="1:9" x14ac:dyDescent="0.35">
      <c r="A891" s="1" t="s">
        <v>359</v>
      </c>
      <c r="B891" s="1" t="s">
        <v>356</v>
      </c>
      <c r="C891" s="1" t="s">
        <v>156</v>
      </c>
      <c r="D891" s="1" t="s">
        <v>153</v>
      </c>
      <c r="E891" s="1">
        <v>0</v>
      </c>
      <c r="F891" s="1">
        <v>0</v>
      </c>
      <c r="G891" s="1">
        <v>0</v>
      </c>
      <c r="H891" s="1">
        <v>0</v>
      </c>
      <c r="I891" s="1" t="s">
        <v>160</v>
      </c>
    </row>
    <row r="892" spans="1:9" x14ac:dyDescent="0.35">
      <c r="A892" s="1" t="s">
        <v>359</v>
      </c>
      <c r="B892" s="1" t="s">
        <v>356</v>
      </c>
      <c r="C892" s="1" t="s">
        <v>156</v>
      </c>
      <c r="D892" s="1" t="s">
        <v>154</v>
      </c>
      <c r="E892" s="1">
        <v>0</v>
      </c>
      <c r="F892" s="1">
        <v>0</v>
      </c>
      <c r="G892" s="1">
        <v>0</v>
      </c>
      <c r="H892" s="1">
        <v>0</v>
      </c>
      <c r="I892" s="1" t="s">
        <v>160</v>
      </c>
    </row>
    <row r="893" spans="1:9" x14ac:dyDescent="0.35">
      <c r="A893" s="1" t="s">
        <v>359</v>
      </c>
      <c r="B893" s="1" t="s">
        <v>356</v>
      </c>
      <c r="C893" s="1" t="s">
        <v>157</v>
      </c>
      <c r="D893" s="1" t="s">
        <v>128</v>
      </c>
      <c r="E893" s="1">
        <v>157.11616799999999</v>
      </c>
      <c r="F893" s="1">
        <v>146.81628000000001</v>
      </c>
      <c r="G893" s="1">
        <v>159.16743</v>
      </c>
      <c r="H893" s="1">
        <v>374.40899999999999</v>
      </c>
      <c r="I893" s="1" t="s">
        <v>160</v>
      </c>
    </row>
    <row r="894" spans="1:9" x14ac:dyDescent="0.35">
      <c r="A894" s="1" t="s">
        <v>359</v>
      </c>
      <c r="B894" s="1" t="s">
        <v>356</v>
      </c>
      <c r="C894" s="1" t="s">
        <v>157</v>
      </c>
      <c r="D894" s="1" t="s">
        <v>129</v>
      </c>
      <c r="E894" s="1">
        <v>0</v>
      </c>
      <c r="F894" s="1">
        <v>0</v>
      </c>
      <c r="G894" s="1">
        <v>0</v>
      </c>
      <c r="H894" s="1">
        <v>0</v>
      </c>
      <c r="I894" s="1" t="s">
        <v>160</v>
      </c>
    </row>
    <row r="895" spans="1:9" x14ac:dyDescent="0.35">
      <c r="A895" s="1" t="s">
        <v>359</v>
      </c>
      <c r="B895" s="1" t="s">
        <v>356</v>
      </c>
      <c r="C895" s="1" t="s">
        <v>157</v>
      </c>
      <c r="D895" s="1" t="s">
        <v>130</v>
      </c>
      <c r="E895" s="1">
        <v>3.9526080000000001</v>
      </c>
      <c r="F895" s="1">
        <v>4.8625049999999996</v>
      </c>
      <c r="G895" s="1">
        <v>6.5886299999999993</v>
      </c>
      <c r="H895" s="1">
        <v>18.72045</v>
      </c>
      <c r="I895" s="1" t="s">
        <v>160</v>
      </c>
    </row>
    <row r="896" spans="1:9" x14ac:dyDescent="0.35">
      <c r="A896" s="1" t="s">
        <v>359</v>
      </c>
      <c r="B896" s="1" t="s">
        <v>356</v>
      </c>
      <c r="C896" s="1" t="s">
        <v>157</v>
      </c>
      <c r="D896" s="1" t="s">
        <v>131</v>
      </c>
      <c r="E896" s="1">
        <v>3.1291479999999998</v>
      </c>
      <c r="F896" s="1">
        <v>4.3396549999999996</v>
      </c>
      <c r="G896" s="1">
        <v>6.2996549999999987</v>
      </c>
      <c r="H896" s="1">
        <v>18.72045</v>
      </c>
      <c r="I896" s="1" t="s">
        <v>160</v>
      </c>
    </row>
    <row r="897" spans="1:9" x14ac:dyDescent="0.35">
      <c r="A897" s="1" t="s">
        <v>359</v>
      </c>
      <c r="B897" s="1" t="s">
        <v>356</v>
      </c>
      <c r="C897" s="1" t="s">
        <v>157</v>
      </c>
      <c r="D897" s="1" t="s">
        <v>132</v>
      </c>
      <c r="E897" s="1">
        <v>0.49407600000000002</v>
      </c>
      <c r="F897" s="1">
        <v>0.83656000000000008</v>
      </c>
      <c r="G897" s="1">
        <v>1.329285</v>
      </c>
      <c r="H897" s="1">
        <v>4.1600999999999999</v>
      </c>
      <c r="I897" s="1" t="s">
        <v>160</v>
      </c>
    </row>
    <row r="898" spans="1:9" x14ac:dyDescent="0.35">
      <c r="A898" s="1" t="s">
        <v>359</v>
      </c>
      <c r="B898" s="1" t="s">
        <v>356</v>
      </c>
      <c r="C898" s="1" t="s">
        <v>157</v>
      </c>
      <c r="D898" s="1" t="s">
        <v>133</v>
      </c>
      <c r="E898" s="1">
        <v>0</v>
      </c>
      <c r="F898" s="1">
        <v>0</v>
      </c>
      <c r="G898" s="1">
        <v>0</v>
      </c>
      <c r="H898" s="1">
        <v>0</v>
      </c>
      <c r="I898" s="1" t="s">
        <v>160</v>
      </c>
    </row>
    <row r="899" spans="1:9" x14ac:dyDescent="0.35">
      <c r="A899" s="1" t="s">
        <v>359</v>
      </c>
      <c r="B899" s="1" t="s">
        <v>356</v>
      </c>
      <c r="C899" s="1" t="s">
        <v>157</v>
      </c>
      <c r="D899" s="1" t="s">
        <v>134</v>
      </c>
      <c r="E899" s="1">
        <v>0</v>
      </c>
      <c r="F899" s="1">
        <v>0</v>
      </c>
      <c r="G899" s="1">
        <v>0</v>
      </c>
      <c r="H899" s="1">
        <v>0</v>
      </c>
      <c r="I899" s="1" t="s">
        <v>160</v>
      </c>
    </row>
    <row r="900" spans="1:9" x14ac:dyDescent="0.35">
      <c r="A900" s="1" t="s">
        <v>359</v>
      </c>
      <c r="B900" s="1" t="s">
        <v>356</v>
      </c>
      <c r="C900" s="1" t="s">
        <v>157</v>
      </c>
      <c r="D900" s="1" t="s">
        <v>135</v>
      </c>
      <c r="E900" s="1">
        <v>2.4264733632687001</v>
      </c>
      <c r="F900" s="1">
        <v>3.9529689192755999</v>
      </c>
      <c r="G900" s="1">
        <v>26.673949438746</v>
      </c>
      <c r="H900" s="1">
        <v>156.02580280634101</v>
      </c>
      <c r="I900" s="1" t="s">
        <v>160</v>
      </c>
    </row>
    <row r="901" spans="1:9" x14ac:dyDescent="0.35">
      <c r="A901" s="1" t="s">
        <v>359</v>
      </c>
      <c r="B901" s="1" t="s">
        <v>356</v>
      </c>
      <c r="C901" s="1" t="s">
        <v>157</v>
      </c>
      <c r="D901" s="1" t="s">
        <v>136</v>
      </c>
      <c r="E901" s="1">
        <v>0.76522663673129998</v>
      </c>
      <c r="F901" s="1">
        <v>1.2466310807244001</v>
      </c>
      <c r="G901" s="1">
        <v>8.4120505612540004</v>
      </c>
      <c r="H901" s="1">
        <v>49.205197193658996</v>
      </c>
      <c r="I901" s="1" t="s">
        <v>160</v>
      </c>
    </row>
    <row r="902" spans="1:9" x14ac:dyDescent="0.35">
      <c r="A902" s="1" t="s">
        <v>359</v>
      </c>
      <c r="B902" s="1" t="s">
        <v>356</v>
      </c>
      <c r="C902" s="1" t="s">
        <v>157</v>
      </c>
      <c r="D902" s="1" t="s">
        <v>137</v>
      </c>
      <c r="E902" s="1">
        <v>15.368687830687771</v>
      </c>
      <c r="F902" s="1">
        <v>7.9208473389355047</v>
      </c>
      <c r="G902" s="1">
        <v>8.6078709677419418</v>
      </c>
      <c r="H902" s="1">
        <v>0</v>
      </c>
      <c r="I902" s="1" t="s">
        <v>160</v>
      </c>
    </row>
    <row r="903" spans="1:9" x14ac:dyDescent="0.35">
      <c r="A903" s="1" t="s">
        <v>359</v>
      </c>
      <c r="B903" s="1" t="s">
        <v>356</v>
      </c>
      <c r="C903" s="1" t="s">
        <v>157</v>
      </c>
      <c r="D903" s="1" t="s">
        <v>138</v>
      </c>
      <c r="E903" s="1">
        <v>153.6868783068785</v>
      </c>
      <c r="F903" s="1">
        <v>199.07729645191429</v>
      </c>
      <c r="G903" s="1">
        <v>333.79410752688233</v>
      </c>
      <c r="H903" s="1">
        <v>672.66397760869563</v>
      </c>
      <c r="I903" s="1" t="s">
        <v>160</v>
      </c>
    </row>
    <row r="904" spans="1:9" x14ac:dyDescent="0.35">
      <c r="A904" s="1" t="s">
        <v>359</v>
      </c>
      <c r="B904" s="1" t="s">
        <v>356</v>
      </c>
      <c r="C904" s="1" t="s">
        <v>157</v>
      </c>
      <c r="D904" s="1" t="s">
        <v>139</v>
      </c>
      <c r="E904" s="1">
        <v>48.128259259259252</v>
      </c>
      <c r="F904" s="1">
        <v>68.647343604108315</v>
      </c>
      <c r="G904" s="1">
        <v>141.55165591397841</v>
      </c>
      <c r="H904" s="1">
        <v>354.38559456521739</v>
      </c>
      <c r="I904" s="1" t="s">
        <v>160</v>
      </c>
    </row>
    <row r="905" spans="1:9" x14ac:dyDescent="0.35">
      <c r="A905" s="1" t="s">
        <v>359</v>
      </c>
      <c r="B905" s="1" t="s">
        <v>356</v>
      </c>
      <c r="C905" s="1" t="s">
        <v>157</v>
      </c>
      <c r="D905" s="1" t="s">
        <v>140</v>
      </c>
      <c r="E905" s="1">
        <v>37.612841269841113</v>
      </c>
      <c r="F905" s="1">
        <v>57.030100840335997</v>
      </c>
      <c r="G905" s="1">
        <v>118.5973333333328</v>
      </c>
      <c r="H905" s="1">
        <v>310.25455826086971</v>
      </c>
      <c r="I905" s="1" t="s">
        <v>160</v>
      </c>
    </row>
    <row r="906" spans="1:9" x14ac:dyDescent="0.35">
      <c r="A906" s="1" t="s">
        <v>359</v>
      </c>
      <c r="B906" s="1" t="s">
        <v>356</v>
      </c>
      <c r="C906" s="1" t="s">
        <v>157</v>
      </c>
      <c r="D906" s="1" t="s">
        <v>141</v>
      </c>
      <c r="E906" s="1">
        <v>1.217409808009797</v>
      </c>
      <c r="F906" s="1">
        <v>0</v>
      </c>
      <c r="G906" s="1">
        <v>0</v>
      </c>
      <c r="H906" s="1">
        <v>0</v>
      </c>
      <c r="I906" s="1" t="s">
        <v>160</v>
      </c>
    </row>
    <row r="907" spans="1:9" x14ac:dyDescent="0.35">
      <c r="A907" s="1" t="s">
        <v>359</v>
      </c>
      <c r="B907" s="1" t="s">
        <v>356</v>
      </c>
      <c r="C907" s="1" t="s">
        <v>157</v>
      </c>
      <c r="D907" s="1" t="s">
        <v>142</v>
      </c>
      <c r="E907" s="1">
        <v>4.5732803567847746</v>
      </c>
      <c r="F907" s="1">
        <v>9.4804547306589839</v>
      </c>
      <c r="G907" s="1">
        <v>19.25018258293672</v>
      </c>
      <c r="H907" s="1">
        <v>48.925760869565217</v>
      </c>
      <c r="I907" s="1" t="s">
        <v>160</v>
      </c>
    </row>
    <row r="908" spans="1:9" x14ac:dyDescent="0.35">
      <c r="A908" s="1" t="s">
        <v>359</v>
      </c>
      <c r="B908" s="1" t="s">
        <v>356</v>
      </c>
      <c r="C908" s="1" t="s">
        <v>157</v>
      </c>
      <c r="D908" s="1" t="s">
        <v>143</v>
      </c>
      <c r="E908" s="1">
        <v>13.157856832834741</v>
      </c>
      <c r="F908" s="1">
        <v>19.504544856073981</v>
      </c>
      <c r="G908" s="1">
        <v>38.362567440789618</v>
      </c>
      <c r="H908" s="1">
        <v>96.220663043478254</v>
      </c>
      <c r="I908" s="1" t="s">
        <v>160</v>
      </c>
    </row>
    <row r="909" spans="1:9" x14ac:dyDescent="0.35">
      <c r="A909" s="1" t="s">
        <v>359</v>
      </c>
      <c r="B909" s="1" t="s">
        <v>356</v>
      </c>
      <c r="C909" s="1" t="s">
        <v>157</v>
      </c>
      <c r="D909" s="1" t="s">
        <v>144</v>
      </c>
      <c r="E909" s="1">
        <v>4.2147863357040176</v>
      </c>
      <c r="F909" s="1">
        <v>3.2094121779729181</v>
      </c>
      <c r="G909" s="1">
        <v>6.9462822343381587</v>
      </c>
      <c r="H909" s="1">
        <v>17.939445652173919</v>
      </c>
      <c r="I909" s="1" t="s">
        <v>160</v>
      </c>
    </row>
    <row r="910" spans="1:9" x14ac:dyDescent="0.35">
      <c r="A910" s="1" t="s">
        <v>359</v>
      </c>
      <c r="B910" s="1" t="s">
        <v>356</v>
      </c>
      <c r="C910" s="1" t="s">
        <v>157</v>
      </c>
      <c r="D910" s="1" t="s">
        <v>145</v>
      </c>
      <c r="E910" s="1">
        <v>306.98</v>
      </c>
      <c r="F910" s="1">
        <v>296.70999999999998</v>
      </c>
      <c r="G910" s="1">
        <v>337.03</v>
      </c>
      <c r="H910" s="1">
        <v>434.74</v>
      </c>
      <c r="I910" s="1" t="s">
        <v>160</v>
      </c>
    </row>
    <row r="911" spans="1:9" x14ac:dyDescent="0.35">
      <c r="A911" s="1" t="s">
        <v>359</v>
      </c>
      <c r="B911" s="1" t="s">
        <v>356</v>
      </c>
      <c r="C911" s="1" t="s">
        <v>157</v>
      </c>
      <c r="D911" s="1" t="s">
        <v>146</v>
      </c>
      <c r="E911" s="1">
        <v>0</v>
      </c>
      <c r="F911" s="1">
        <v>0</v>
      </c>
      <c r="G911" s="1">
        <v>0</v>
      </c>
      <c r="H911" s="1">
        <v>0</v>
      </c>
      <c r="I911" s="1" t="s">
        <v>160</v>
      </c>
    </row>
    <row r="912" spans="1:9" x14ac:dyDescent="0.35">
      <c r="A912" s="1" t="s">
        <v>359</v>
      </c>
      <c r="B912" s="1" t="s">
        <v>356</v>
      </c>
      <c r="C912" s="1" t="s">
        <v>157</v>
      </c>
      <c r="D912" s="1" t="s">
        <v>147</v>
      </c>
      <c r="E912" s="1">
        <v>0</v>
      </c>
      <c r="F912" s="1">
        <v>0</v>
      </c>
      <c r="G912" s="1">
        <v>0</v>
      </c>
      <c r="H912" s="1">
        <v>0</v>
      </c>
      <c r="I912" s="1" t="s">
        <v>160</v>
      </c>
    </row>
    <row r="913" spans="1:9" x14ac:dyDescent="0.35">
      <c r="A913" s="1" t="s">
        <v>359</v>
      </c>
      <c r="B913" s="1" t="s">
        <v>356</v>
      </c>
      <c r="C913" s="1" t="s">
        <v>157</v>
      </c>
      <c r="D913" s="1" t="s">
        <v>148</v>
      </c>
      <c r="E913" s="1">
        <v>290.05</v>
      </c>
      <c r="F913" s="1">
        <v>288.87</v>
      </c>
      <c r="G913" s="1">
        <v>392.61</v>
      </c>
      <c r="H913" s="1">
        <v>582.43999999999994</v>
      </c>
      <c r="I913" s="1" t="s">
        <v>160</v>
      </c>
    </row>
    <row r="914" spans="1:9" x14ac:dyDescent="0.35">
      <c r="A914" s="1" t="s">
        <v>359</v>
      </c>
      <c r="B914" s="1" t="s">
        <v>356</v>
      </c>
      <c r="C914" s="1" t="s">
        <v>157</v>
      </c>
      <c r="D914" s="1" t="s">
        <v>149</v>
      </c>
      <c r="E914" s="1">
        <v>35.448999999999998</v>
      </c>
      <c r="F914" s="1">
        <v>32.409999999999997</v>
      </c>
      <c r="G914" s="1">
        <v>22.993400000000001</v>
      </c>
      <c r="H914" s="1">
        <v>7.9132999999999996</v>
      </c>
      <c r="I914" s="1" t="s">
        <v>160</v>
      </c>
    </row>
    <row r="915" spans="1:9" x14ac:dyDescent="0.35">
      <c r="A915" s="1" t="s">
        <v>359</v>
      </c>
      <c r="B915" s="1" t="s">
        <v>356</v>
      </c>
      <c r="C915" s="1" t="s">
        <v>157</v>
      </c>
      <c r="D915" s="1" t="s">
        <v>150</v>
      </c>
      <c r="E915" s="1">
        <v>6.7751999999999999</v>
      </c>
      <c r="F915" s="1">
        <v>12.843999999999999</v>
      </c>
      <c r="G915" s="1">
        <v>15.756</v>
      </c>
      <c r="H915" s="1">
        <v>15.773</v>
      </c>
      <c r="I915" s="1" t="s">
        <v>160</v>
      </c>
    </row>
    <row r="916" spans="1:9" x14ac:dyDescent="0.35">
      <c r="A916" s="1" t="s">
        <v>359</v>
      </c>
      <c r="B916" s="1" t="s">
        <v>356</v>
      </c>
      <c r="C916" s="1" t="s">
        <v>157</v>
      </c>
      <c r="D916" s="1" t="s">
        <v>151</v>
      </c>
      <c r="E916" s="1">
        <v>329.78</v>
      </c>
      <c r="F916" s="1">
        <v>111.09099999999999</v>
      </c>
      <c r="G916" s="1">
        <v>22.330300000000001</v>
      </c>
      <c r="H916" s="1">
        <v>0.51580000000000004</v>
      </c>
      <c r="I916" s="1" t="s">
        <v>160</v>
      </c>
    </row>
    <row r="917" spans="1:9" x14ac:dyDescent="0.35">
      <c r="A917" s="1" t="s">
        <v>359</v>
      </c>
      <c r="B917" s="1" t="s">
        <v>356</v>
      </c>
      <c r="C917" s="1" t="s">
        <v>157</v>
      </c>
      <c r="D917" s="1" t="s">
        <v>152</v>
      </c>
      <c r="E917" s="1">
        <v>933.27</v>
      </c>
      <c r="F917" s="1">
        <v>1325.93</v>
      </c>
      <c r="G917" s="1">
        <v>1490</v>
      </c>
      <c r="H917" s="1">
        <v>1657.7</v>
      </c>
      <c r="I917" s="1" t="s">
        <v>160</v>
      </c>
    </row>
    <row r="918" spans="1:9" x14ac:dyDescent="0.35">
      <c r="A918" s="1" t="s">
        <v>359</v>
      </c>
      <c r="B918" s="1" t="s">
        <v>356</v>
      </c>
      <c r="C918" s="1" t="s">
        <v>157</v>
      </c>
      <c r="D918" s="1" t="s">
        <v>153</v>
      </c>
      <c r="E918" s="1">
        <v>0</v>
      </c>
      <c r="F918" s="1">
        <v>0</v>
      </c>
      <c r="G918" s="1">
        <v>0</v>
      </c>
      <c r="H918" s="1">
        <v>0</v>
      </c>
      <c r="I918" s="1" t="s">
        <v>160</v>
      </c>
    </row>
    <row r="919" spans="1:9" x14ac:dyDescent="0.35">
      <c r="A919" s="1" t="s">
        <v>359</v>
      </c>
      <c r="B919" s="1" t="s">
        <v>356</v>
      </c>
      <c r="C919" s="1" t="s">
        <v>157</v>
      </c>
      <c r="D919" s="1" t="s">
        <v>154</v>
      </c>
      <c r="E919" s="1">
        <v>0</v>
      </c>
      <c r="F919" s="1">
        <v>0</v>
      </c>
      <c r="G919" s="1">
        <v>0</v>
      </c>
      <c r="H919" s="1">
        <v>0</v>
      </c>
      <c r="I919" s="1" t="s">
        <v>160</v>
      </c>
    </row>
    <row r="920" spans="1:9" x14ac:dyDescent="0.35">
      <c r="A920" s="1" t="s">
        <v>359</v>
      </c>
      <c r="B920" s="1" t="s">
        <v>356</v>
      </c>
      <c r="C920" s="1" t="s">
        <v>158</v>
      </c>
      <c r="D920" s="1" t="s">
        <v>128</v>
      </c>
      <c r="E920" s="1">
        <v>1.9060919999999999</v>
      </c>
      <c r="F920" s="1">
        <v>1.8018000000000001</v>
      </c>
      <c r="G920" s="1">
        <v>1.431162</v>
      </c>
      <c r="H920" s="1">
        <v>3.0131999999999999</v>
      </c>
      <c r="I920" s="1" t="s">
        <v>160</v>
      </c>
    </row>
    <row r="921" spans="1:9" x14ac:dyDescent="0.35">
      <c r="A921" s="1" t="s">
        <v>359</v>
      </c>
      <c r="B921" s="1" t="s">
        <v>356</v>
      </c>
      <c r="C921" s="1" t="s">
        <v>158</v>
      </c>
      <c r="D921" s="1" t="s">
        <v>129</v>
      </c>
      <c r="E921" s="1">
        <v>0</v>
      </c>
      <c r="F921" s="1">
        <v>0</v>
      </c>
      <c r="G921" s="1">
        <v>0</v>
      </c>
      <c r="H921" s="1">
        <v>0</v>
      </c>
      <c r="I921" s="1" t="s">
        <v>160</v>
      </c>
    </row>
    <row r="922" spans="1:9" x14ac:dyDescent="0.35">
      <c r="A922" s="1" t="s">
        <v>359</v>
      </c>
      <c r="B922" s="1" t="s">
        <v>356</v>
      </c>
      <c r="C922" s="1" t="s">
        <v>158</v>
      </c>
      <c r="D922" s="1" t="s">
        <v>130</v>
      </c>
      <c r="E922" s="1">
        <v>4.7952000000000002E-2</v>
      </c>
      <c r="F922" s="1">
        <v>5.9674999999999999E-2</v>
      </c>
      <c r="G922" s="1">
        <v>5.9242000000000003E-2</v>
      </c>
      <c r="H922" s="1">
        <v>0.15065999999999999</v>
      </c>
      <c r="I922" s="1" t="s">
        <v>160</v>
      </c>
    </row>
    <row r="923" spans="1:9" x14ac:dyDescent="0.35">
      <c r="A923" s="1" t="s">
        <v>359</v>
      </c>
      <c r="B923" s="1" t="s">
        <v>356</v>
      </c>
      <c r="C923" s="1" t="s">
        <v>158</v>
      </c>
      <c r="D923" s="1" t="s">
        <v>131</v>
      </c>
      <c r="E923" s="1">
        <v>3.7962000000000003E-2</v>
      </c>
      <c r="F923" s="1">
        <v>5.3258333333333331E-2</v>
      </c>
      <c r="G923" s="1">
        <v>5.6643666666666648E-2</v>
      </c>
      <c r="H923" s="1">
        <v>0.15065999999999999</v>
      </c>
      <c r="I923" s="1" t="s">
        <v>160</v>
      </c>
    </row>
    <row r="924" spans="1:9" x14ac:dyDescent="0.35">
      <c r="A924" s="1" t="s">
        <v>359</v>
      </c>
      <c r="B924" s="1" t="s">
        <v>356</v>
      </c>
      <c r="C924" s="1" t="s">
        <v>158</v>
      </c>
      <c r="D924" s="1" t="s">
        <v>132</v>
      </c>
      <c r="E924" s="1">
        <v>5.9940000000000002E-3</v>
      </c>
      <c r="F924" s="1">
        <v>1.026666666666667E-2</v>
      </c>
      <c r="G924" s="1">
        <v>1.195233333333333E-2</v>
      </c>
      <c r="H924" s="1">
        <v>3.3480000000000003E-2</v>
      </c>
      <c r="I924" s="1" t="s">
        <v>160</v>
      </c>
    </row>
    <row r="925" spans="1:9" x14ac:dyDescent="0.35">
      <c r="A925" s="1" t="s">
        <v>359</v>
      </c>
      <c r="B925" s="1" t="s">
        <v>356</v>
      </c>
      <c r="C925" s="1" t="s">
        <v>158</v>
      </c>
      <c r="D925" s="1" t="s">
        <v>133</v>
      </c>
      <c r="E925" s="1">
        <v>0</v>
      </c>
      <c r="F925" s="1">
        <v>0</v>
      </c>
      <c r="G925" s="1">
        <v>0</v>
      </c>
      <c r="H925" s="1">
        <v>0</v>
      </c>
      <c r="I925" s="1" t="s">
        <v>160</v>
      </c>
    </row>
    <row r="926" spans="1:9" x14ac:dyDescent="0.35">
      <c r="A926" s="1" t="s">
        <v>359</v>
      </c>
      <c r="B926" s="1" t="s">
        <v>356</v>
      </c>
      <c r="C926" s="1" t="s">
        <v>158</v>
      </c>
      <c r="D926" s="1" t="s">
        <v>134</v>
      </c>
      <c r="E926" s="1">
        <v>0</v>
      </c>
      <c r="F926" s="1">
        <v>0</v>
      </c>
      <c r="G926" s="1">
        <v>0</v>
      </c>
      <c r="H926" s="1">
        <v>0</v>
      </c>
      <c r="I926" s="1" t="s">
        <v>160</v>
      </c>
    </row>
    <row r="927" spans="1:9" x14ac:dyDescent="0.35">
      <c r="A927" s="1" t="s">
        <v>359</v>
      </c>
      <c r="B927" s="1" t="s">
        <v>356</v>
      </c>
      <c r="C927" s="1" t="s">
        <v>158</v>
      </c>
      <c r="D927" s="1" t="s">
        <v>135</v>
      </c>
      <c r="E927" s="1">
        <v>7.6024481099999999E-4</v>
      </c>
      <c r="F927" s="1">
        <v>7.6024481099999999E-4</v>
      </c>
      <c r="G927" s="1">
        <v>7.6024481099999999E-4</v>
      </c>
      <c r="H927" s="1">
        <v>7.6024481099999999E-4</v>
      </c>
      <c r="I927" s="1" t="s">
        <v>160</v>
      </c>
    </row>
    <row r="928" spans="1:9" x14ac:dyDescent="0.35">
      <c r="A928" s="1" t="s">
        <v>359</v>
      </c>
      <c r="B928" s="1" t="s">
        <v>356</v>
      </c>
      <c r="C928" s="1" t="s">
        <v>158</v>
      </c>
      <c r="D928" s="1" t="s">
        <v>136</v>
      </c>
      <c r="E928" s="1">
        <v>2.39755189E-4</v>
      </c>
      <c r="F928" s="1">
        <v>2.39755189E-4</v>
      </c>
      <c r="G928" s="1">
        <v>2.39755189E-4</v>
      </c>
      <c r="H928" s="1">
        <v>2.39755189E-4</v>
      </c>
      <c r="I928" s="1" t="s">
        <v>160</v>
      </c>
    </row>
    <row r="929" spans="1:9" x14ac:dyDescent="0.35">
      <c r="A929" s="1" t="s">
        <v>359</v>
      </c>
      <c r="B929" s="1" t="s">
        <v>356</v>
      </c>
      <c r="C929" s="1" t="s">
        <v>158</v>
      </c>
      <c r="D929" s="1" t="s">
        <v>137</v>
      </c>
      <c r="E929" s="1">
        <v>2.438333333333324E-3</v>
      </c>
      <c r="F929" s="1">
        <v>2.7743697478991351E-2</v>
      </c>
      <c r="G929" s="1">
        <v>0.1301935483870969</v>
      </c>
      <c r="H929" s="1">
        <v>0</v>
      </c>
      <c r="I929" s="1" t="s">
        <v>160</v>
      </c>
    </row>
    <row r="930" spans="1:9" x14ac:dyDescent="0.35">
      <c r="A930" s="1" t="s">
        <v>359</v>
      </c>
      <c r="B930" s="1" t="s">
        <v>356</v>
      </c>
      <c r="C930" s="1" t="s">
        <v>158</v>
      </c>
      <c r="D930" s="1" t="s">
        <v>138</v>
      </c>
      <c r="E930" s="1">
        <v>2.4383333333333371E-2</v>
      </c>
      <c r="F930" s="1">
        <v>0.69729159663865614</v>
      </c>
      <c r="G930" s="1">
        <v>5.0486164874552069</v>
      </c>
      <c r="H930" s="1">
        <v>17.52955</v>
      </c>
      <c r="I930" s="1" t="s">
        <v>160</v>
      </c>
    </row>
    <row r="931" spans="1:9" x14ac:dyDescent="0.35">
      <c r="A931" s="1" t="s">
        <v>359</v>
      </c>
      <c r="B931" s="1" t="s">
        <v>356</v>
      </c>
      <c r="C931" s="1" t="s">
        <v>158</v>
      </c>
      <c r="D931" s="1" t="s">
        <v>139</v>
      </c>
      <c r="E931" s="1">
        <v>7.635833333333333E-3</v>
      </c>
      <c r="F931" s="1">
        <v>0.24044537815126049</v>
      </c>
      <c r="G931" s="1">
        <v>2.140960573476701</v>
      </c>
      <c r="H931" s="1">
        <v>9.2352500000000006</v>
      </c>
      <c r="I931" s="1" t="s">
        <v>160</v>
      </c>
    </row>
    <row r="932" spans="1:9" x14ac:dyDescent="0.35">
      <c r="A932" s="1" t="s">
        <v>359</v>
      </c>
      <c r="B932" s="1" t="s">
        <v>356</v>
      </c>
      <c r="C932" s="1" t="s">
        <v>158</v>
      </c>
      <c r="D932" s="1" t="s">
        <v>140</v>
      </c>
      <c r="E932" s="1">
        <v>5.9674999999999737E-3</v>
      </c>
      <c r="F932" s="1">
        <v>0.19975462184873899</v>
      </c>
      <c r="G932" s="1">
        <v>1.7937777777777699</v>
      </c>
      <c r="H932" s="1">
        <v>8.0852000000000022</v>
      </c>
      <c r="I932" s="1" t="s">
        <v>160</v>
      </c>
    </row>
    <row r="933" spans="1:9" x14ac:dyDescent="0.35">
      <c r="A933" s="1" t="s">
        <v>359</v>
      </c>
      <c r="B933" s="1" t="s">
        <v>356</v>
      </c>
      <c r="C933" s="1" t="s">
        <v>158</v>
      </c>
      <c r="D933" s="1" t="s">
        <v>141</v>
      </c>
      <c r="E933" s="1">
        <v>1.9314927519510739E-4</v>
      </c>
      <c r="F933" s="1">
        <v>0</v>
      </c>
      <c r="G933" s="1">
        <v>0</v>
      </c>
      <c r="H933" s="1">
        <v>0</v>
      </c>
      <c r="I933" s="1" t="s">
        <v>160</v>
      </c>
    </row>
    <row r="934" spans="1:9" x14ac:dyDescent="0.35">
      <c r="A934" s="1" t="s">
        <v>359</v>
      </c>
      <c r="B934" s="1" t="s">
        <v>356</v>
      </c>
      <c r="C934" s="1" t="s">
        <v>158</v>
      </c>
      <c r="D934" s="1" t="s">
        <v>142</v>
      </c>
      <c r="E934" s="1">
        <v>7.2557801026841475E-4</v>
      </c>
      <c r="F934" s="1">
        <v>3.3206405420511911E-2</v>
      </c>
      <c r="G934" s="1">
        <v>0.29115789339364051</v>
      </c>
      <c r="H934" s="1">
        <v>1.2749999999999999</v>
      </c>
      <c r="I934" s="1" t="s">
        <v>160</v>
      </c>
    </row>
    <row r="935" spans="1:9" x14ac:dyDescent="0.35">
      <c r="A935" s="1" t="s">
        <v>359</v>
      </c>
      <c r="B935" s="1" t="s">
        <v>356</v>
      </c>
      <c r="C935" s="1" t="s">
        <v>158</v>
      </c>
      <c r="D935" s="1" t="s">
        <v>143</v>
      </c>
      <c r="E935" s="1">
        <v>2.0875719036120739E-3</v>
      </c>
      <c r="F935" s="1">
        <v>6.8316957617953117E-2</v>
      </c>
      <c r="G935" s="1">
        <v>0.58023160419955833</v>
      </c>
      <c r="H935" s="1">
        <v>2.5074999999999998</v>
      </c>
      <c r="I935" s="1" t="s">
        <v>160</v>
      </c>
    </row>
    <row r="936" spans="1:9" x14ac:dyDescent="0.35">
      <c r="A936" s="1" t="s">
        <v>359</v>
      </c>
      <c r="B936" s="1" t="s">
        <v>356</v>
      </c>
      <c r="C936" s="1" t="s">
        <v>158</v>
      </c>
      <c r="D936" s="1" t="s">
        <v>144</v>
      </c>
      <c r="E936" s="1">
        <v>6.6870081092440352E-4</v>
      </c>
      <c r="F936" s="1">
        <v>1.124134284388793E-2</v>
      </c>
      <c r="G936" s="1">
        <v>0.1050621153100269</v>
      </c>
      <c r="H936" s="1">
        <v>0.46750000000000003</v>
      </c>
      <c r="I936" s="1" t="s">
        <v>160</v>
      </c>
    </row>
    <row r="937" spans="1:9" x14ac:dyDescent="0.35">
      <c r="A937" s="1" t="s">
        <v>359</v>
      </c>
      <c r="B937" s="1" t="s">
        <v>356</v>
      </c>
      <c r="C937" s="1" t="s">
        <v>158</v>
      </c>
      <c r="D937" s="1" t="s">
        <v>145</v>
      </c>
      <c r="E937" s="1">
        <v>44.15</v>
      </c>
      <c r="F937" s="1">
        <v>46.19</v>
      </c>
      <c r="G937" s="1">
        <v>40.15</v>
      </c>
      <c r="H937" s="1">
        <v>29.47</v>
      </c>
      <c r="I937" s="1" t="s">
        <v>160</v>
      </c>
    </row>
    <row r="938" spans="1:9" x14ac:dyDescent="0.35">
      <c r="A938" s="1" t="s">
        <v>359</v>
      </c>
      <c r="B938" s="1" t="s">
        <v>356</v>
      </c>
      <c r="C938" s="1" t="s">
        <v>158</v>
      </c>
      <c r="D938" s="1" t="s">
        <v>146</v>
      </c>
      <c r="E938" s="1">
        <v>0</v>
      </c>
      <c r="F938" s="1">
        <v>0</v>
      </c>
      <c r="G938" s="1">
        <v>0</v>
      </c>
      <c r="H938" s="1">
        <v>0</v>
      </c>
      <c r="I938" s="1" t="s">
        <v>160</v>
      </c>
    </row>
    <row r="939" spans="1:9" x14ac:dyDescent="0.35">
      <c r="A939" s="1" t="s">
        <v>359</v>
      </c>
      <c r="B939" s="1" t="s">
        <v>356</v>
      </c>
      <c r="C939" s="1" t="s">
        <v>158</v>
      </c>
      <c r="D939" s="1" t="s">
        <v>147</v>
      </c>
      <c r="E939" s="1">
        <v>0</v>
      </c>
      <c r="F939" s="1">
        <v>0</v>
      </c>
      <c r="G939" s="1">
        <v>0</v>
      </c>
      <c r="H939" s="1">
        <v>0</v>
      </c>
      <c r="I939" s="1" t="s">
        <v>160</v>
      </c>
    </row>
    <row r="940" spans="1:9" x14ac:dyDescent="0.35">
      <c r="A940" s="1" t="s">
        <v>359</v>
      </c>
      <c r="B940" s="1" t="s">
        <v>356</v>
      </c>
      <c r="C940" s="1" t="s">
        <v>158</v>
      </c>
      <c r="D940" s="1" t="s">
        <v>148</v>
      </c>
      <c r="E940" s="1">
        <v>26.48</v>
      </c>
      <c r="F940" s="1">
        <v>24.05</v>
      </c>
      <c r="G940" s="1">
        <v>36.229999999999997</v>
      </c>
      <c r="H940" s="1">
        <v>94.67</v>
      </c>
      <c r="I940" s="1" t="s">
        <v>160</v>
      </c>
    </row>
    <row r="941" spans="1:9" x14ac:dyDescent="0.35">
      <c r="A941" s="1" t="s">
        <v>359</v>
      </c>
      <c r="B941" s="1" t="s">
        <v>356</v>
      </c>
      <c r="C941" s="1" t="s">
        <v>158</v>
      </c>
      <c r="D941" s="1" t="s">
        <v>149</v>
      </c>
      <c r="E941" s="1">
        <v>2.9220000000000002</v>
      </c>
      <c r="F941" s="1">
        <v>22.06</v>
      </c>
      <c r="G941" s="1">
        <v>70.84</v>
      </c>
      <c r="H941" s="1">
        <v>77.650000000000006</v>
      </c>
      <c r="I941" s="1" t="s">
        <v>160</v>
      </c>
    </row>
    <row r="942" spans="1:9" x14ac:dyDescent="0.35">
      <c r="A942" s="1" t="s">
        <v>359</v>
      </c>
      <c r="B942" s="1" t="s">
        <v>356</v>
      </c>
      <c r="C942" s="1" t="s">
        <v>158</v>
      </c>
      <c r="D942" s="1" t="s">
        <v>150</v>
      </c>
      <c r="E942" s="1">
        <v>5.5100000000000003E-2</v>
      </c>
      <c r="F942" s="1">
        <v>8.4199999999999997E-2</v>
      </c>
      <c r="G942" s="1">
        <v>0.81220000000000003</v>
      </c>
      <c r="H942" s="1">
        <v>2.8319999999999999</v>
      </c>
      <c r="I942" s="1" t="s">
        <v>160</v>
      </c>
    </row>
    <row r="943" spans="1:9" x14ac:dyDescent="0.35">
      <c r="A943" s="1" t="s">
        <v>359</v>
      </c>
      <c r="B943" s="1" t="s">
        <v>356</v>
      </c>
      <c r="C943" s="1" t="s">
        <v>158</v>
      </c>
      <c r="D943" s="1" t="s">
        <v>151</v>
      </c>
      <c r="E943" s="1">
        <v>7.9850000000000003</v>
      </c>
      <c r="F943" s="1">
        <v>1.696</v>
      </c>
      <c r="G943" s="1">
        <v>3.2800000000000003E-2</v>
      </c>
      <c r="H943" s="1">
        <v>1.06E-2</v>
      </c>
      <c r="I943" s="1" t="s">
        <v>160</v>
      </c>
    </row>
    <row r="944" spans="1:9" x14ac:dyDescent="0.35">
      <c r="A944" s="1" t="s">
        <v>359</v>
      </c>
      <c r="B944" s="1" t="s">
        <v>356</v>
      </c>
      <c r="C944" s="1" t="s">
        <v>158</v>
      </c>
      <c r="D944" s="1" t="s">
        <v>152</v>
      </c>
      <c r="E944" s="1">
        <v>134.19999999999999</v>
      </c>
      <c r="F944" s="1">
        <v>138.69999999999999</v>
      </c>
      <c r="G944" s="1">
        <v>140.6</v>
      </c>
      <c r="H944" s="1">
        <v>115</v>
      </c>
      <c r="I944" s="1" t="s">
        <v>160</v>
      </c>
    </row>
    <row r="945" spans="1:9" x14ac:dyDescent="0.35">
      <c r="A945" s="1" t="s">
        <v>359</v>
      </c>
      <c r="B945" s="1" t="s">
        <v>356</v>
      </c>
      <c r="C945" s="1" t="s">
        <v>158</v>
      </c>
      <c r="D945" s="1" t="s">
        <v>153</v>
      </c>
      <c r="E945" s="1">
        <v>0</v>
      </c>
      <c r="F945" s="1">
        <v>0</v>
      </c>
      <c r="G945" s="1">
        <v>0</v>
      </c>
      <c r="H945" s="1">
        <v>0</v>
      </c>
      <c r="I945" s="1" t="s">
        <v>160</v>
      </c>
    </row>
    <row r="946" spans="1:9" x14ac:dyDescent="0.35">
      <c r="A946" s="1" t="s">
        <v>359</v>
      </c>
      <c r="B946" s="1" t="s">
        <v>356</v>
      </c>
      <c r="C946" s="1" t="s">
        <v>158</v>
      </c>
      <c r="D946" s="1" t="s">
        <v>154</v>
      </c>
      <c r="E946" s="1">
        <v>0</v>
      </c>
      <c r="F946" s="1">
        <v>0</v>
      </c>
      <c r="G946" s="1">
        <v>0</v>
      </c>
      <c r="H946" s="1">
        <v>0</v>
      </c>
      <c r="I946" s="1" t="s">
        <v>160</v>
      </c>
    </row>
    <row r="947" spans="1:9" x14ac:dyDescent="0.35">
      <c r="A947" s="1" t="s">
        <v>360</v>
      </c>
      <c r="B947" s="1" t="s">
        <v>356</v>
      </c>
      <c r="C947" s="1" t="s">
        <v>159</v>
      </c>
      <c r="D947" s="1" t="s">
        <v>128</v>
      </c>
      <c r="E947" s="1">
        <v>77.268276</v>
      </c>
      <c r="F947" s="1">
        <v>77.26827610981141</v>
      </c>
      <c r="G947" s="1">
        <v>77.268276219622848</v>
      </c>
      <c r="H947" s="1">
        <v>77.268276329434215</v>
      </c>
      <c r="I947" s="1" t="s">
        <v>160</v>
      </c>
    </row>
    <row r="948" spans="1:9" x14ac:dyDescent="0.35">
      <c r="A948" s="1" t="s">
        <v>360</v>
      </c>
      <c r="B948" s="1" t="s">
        <v>356</v>
      </c>
      <c r="C948" s="1" t="s">
        <v>159</v>
      </c>
      <c r="D948" s="1" t="s">
        <v>129</v>
      </c>
      <c r="E948" s="1">
        <v>0</v>
      </c>
      <c r="F948" s="1">
        <v>96.664786252642116</v>
      </c>
      <c r="G948" s="1">
        <v>138.15695690930119</v>
      </c>
      <c r="H948" s="1">
        <v>190.4262653845461</v>
      </c>
      <c r="I948" s="1" t="s">
        <v>160</v>
      </c>
    </row>
    <row r="949" spans="1:9" x14ac:dyDescent="0.35">
      <c r="A949" s="1" t="s">
        <v>360</v>
      </c>
      <c r="B949" s="1" t="s">
        <v>356</v>
      </c>
      <c r="C949" s="1" t="s">
        <v>159</v>
      </c>
      <c r="D949" s="1" t="s">
        <v>130</v>
      </c>
      <c r="E949" s="1">
        <v>1.943856</v>
      </c>
      <c r="F949" s="1">
        <v>2.239290779335676</v>
      </c>
      <c r="G949" s="1">
        <v>2.4918623781718519</v>
      </c>
      <c r="H949" s="1">
        <v>2.7478403496652528</v>
      </c>
      <c r="I949" s="1" t="s">
        <v>160</v>
      </c>
    </row>
    <row r="950" spans="1:9" x14ac:dyDescent="0.35">
      <c r="A950" s="1" t="s">
        <v>360</v>
      </c>
      <c r="B950" s="1" t="s">
        <v>356</v>
      </c>
      <c r="C950" s="1" t="s">
        <v>159</v>
      </c>
      <c r="D950" s="1" t="s">
        <v>131</v>
      </c>
      <c r="E950" s="1">
        <v>1.538886</v>
      </c>
      <c r="F950" s="1">
        <v>1.538886000220006</v>
      </c>
      <c r="G950" s="1">
        <v>1.538886000440014</v>
      </c>
      <c r="H950" s="1">
        <v>1.53888600066002</v>
      </c>
      <c r="I950" s="1" t="s">
        <v>160</v>
      </c>
    </row>
    <row r="951" spans="1:9" x14ac:dyDescent="0.35">
      <c r="A951" s="1" t="s">
        <v>360</v>
      </c>
      <c r="B951" s="1" t="s">
        <v>356</v>
      </c>
      <c r="C951" s="1" t="s">
        <v>159</v>
      </c>
      <c r="D951" s="1" t="s">
        <v>132</v>
      </c>
      <c r="E951" s="1">
        <v>0.242982</v>
      </c>
      <c r="F951" s="1">
        <v>1.3273544469685401</v>
      </c>
      <c r="G951" s="1">
        <v>2.5018845949418052</v>
      </c>
      <c r="H951" s="1">
        <v>4.3933613074425484</v>
      </c>
      <c r="I951" s="1" t="s">
        <v>160</v>
      </c>
    </row>
    <row r="952" spans="1:9" x14ac:dyDescent="0.35">
      <c r="A952" s="1" t="s">
        <v>360</v>
      </c>
      <c r="B952" s="1" t="s">
        <v>356</v>
      </c>
      <c r="C952" s="1" t="s">
        <v>159</v>
      </c>
      <c r="D952" s="1" t="s">
        <v>133</v>
      </c>
      <c r="E952" s="1">
        <v>0</v>
      </c>
      <c r="F952" s="1">
        <v>43.955976896970533</v>
      </c>
      <c r="G952" s="1">
        <v>193.26710797277289</v>
      </c>
      <c r="H952" s="1">
        <v>323.0642823457016</v>
      </c>
      <c r="I952" s="1" t="s">
        <v>160</v>
      </c>
    </row>
    <row r="953" spans="1:9" x14ac:dyDescent="0.35">
      <c r="A953" s="1" t="s">
        <v>360</v>
      </c>
      <c r="B953" s="1" t="s">
        <v>356</v>
      </c>
      <c r="C953" s="1" t="s">
        <v>159</v>
      </c>
      <c r="D953" s="1" t="s">
        <v>134</v>
      </c>
      <c r="E953" s="1">
        <v>0</v>
      </c>
      <c r="F953" s="1">
        <v>33.33776182964337</v>
      </c>
      <c r="G953" s="1">
        <v>228.82755606743339</v>
      </c>
      <c r="H953" s="1">
        <v>364.57681667222732</v>
      </c>
      <c r="I953" s="1" t="s">
        <v>160</v>
      </c>
    </row>
    <row r="954" spans="1:9" x14ac:dyDescent="0.35">
      <c r="A954" s="1" t="s">
        <v>360</v>
      </c>
      <c r="B954" s="1" t="s">
        <v>356</v>
      </c>
      <c r="C954" s="1" t="s">
        <v>159</v>
      </c>
      <c r="D954" s="1" t="s">
        <v>135</v>
      </c>
      <c r="E954" s="1">
        <v>0.78396444910319985</v>
      </c>
      <c r="F954" s="1">
        <v>0.78396462699860692</v>
      </c>
      <c r="G954" s="1">
        <v>0.7839648048940977</v>
      </c>
      <c r="H954" s="1">
        <v>0.78396498278908355</v>
      </c>
      <c r="I954" s="1" t="s">
        <v>160</v>
      </c>
    </row>
    <row r="955" spans="1:9" x14ac:dyDescent="0.35">
      <c r="A955" s="1" t="s">
        <v>360</v>
      </c>
      <c r="B955" s="1" t="s">
        <v>356</v>
      </c>
      <c r="C955" s="1" t="s">
        <v>159</v>
      </c>
      <c r="D955" s="1" t="s">
        <v>136</v>
      </c>
      <c r="E955" s="1">
        <v>0.24723555089679999</v>
      </c>
      <c r="F955" s="1">
        <v>0.2472357287944979</v>
      </c>
      <c r="G955" s="1">
        <v>0.2472359066922824</v>
      </c>
      <c r="H955" s="1">
        <v>0.24723608458841381</v>
      </c>
      <c r="I955" s="1" t="s">
        <v>160</v>
      </c>
    </row>
    <row r="956" spans="1:9" x14ac:dyDescent="0.35">
      <c r="A956" s="1" t="s">
        <v>360</v>
      </c>
      <c r="B956" s="1" t="s">
        <v>356</v>
      </c>
      <c r="C956" s="1" t="s">
        <v>159</v>
      </c>
      <c r="D956" s="1" t="s">
        <v>137</v>
      </c>
      <c r="E956" s="1">
        <v>12.159376719576681</v>
      </c>
      <c r="F956" s="1">
        <v>60.743076009840223</v>
      </c>
      <c r="G956" s="1">
        <v>82.91975462691542</v>
      </c>
      <c r="H956" s="1">
        <v>32.663798920944053</v>
      </c>
      <c r="I956" s="1" t="s">
        <v>160</v>
      </c>
    </row>
    <row r="957" spans="1:9" x14ac:dyDescent="0.35">
      <c r="A957" s="1" t="s">
        <v>360</v>
      </c>
      <c r="B957" s="1" t="s">
        <v>356</v>
      </c>
      <c r="C957" s="1" t="s">
        <v>159</v>
      </c>
      <c r="D957" s="1" t="s">
        <v>138</v>
      </c>
      <c r="E957" s="1">
        <v>121.5937671957674</v>
      </c>
      <c r="F957" s="1">
        <v>176.41796596352651</v>
      </c>
      <c r="G957" s="1">
        <v>326.97435659452287</v>
      </c>
      <c r="H957" s="1">
        <v>565.96367071345173</v>
      </c>
      <c r="I957" s="1" t="s">
        <v>160</v>
      </c>
    </row>
    <row r="958" spans="1:9" x14ac:dyDescent="0.35">
      <c r="A958" s="1" t="s">
        <v>360</v>
      </c>
      <c r="B958" s="1" t="s">
        <v>356</v>
      </c>
      <c r="C958" s="1" t="s">
        <v>159</v>
      </c>
      <c r="D958" s="1" t="s">
        <v>139</v>
      </c>
      <c r="E958" s="1">
        <v>38.078048148148142</v>
      </c>
      <c r="F958" s="1">
        <v>42.488598002182499</v>
      </c>
      <c r="G958" s="1">
        <v>44.91253099119433</v>
      </c>
      <c r="H958" s="1">
        <v>53.671323126832839</v>
      </c>
      <c r="I958" s="1" t="s">
        <v>160</v>
      </c>
    </row>
    <row r="959" spans="1:9" x14ac:dyDescent="0.35">
      <c r="A959" s="1" t="s">
        <v>360</v>
      </c>
      <c r="B959" s="1" t="s">
        <v>356</v>
      </c>
      <c r="C959" s="1" t="s">
        <v>159</v>
      </c>
      <c r="D959" s="1" t="s">
        <v>140</v>
      </c>
      <c r="E959" s="1">
        <v>29.75847460317447</v>
      </c>
      <c r="F959" s="1">
        <v>54.557094759702601</v>
      </c>
      <c r="G959" s="1">
        <v>73.009575172590829</v>
      </c>
      <c r="H959" s="1">
        <v>137.28324179914279</v>
      </c>
      <c r="I959" s="1" t="s">
        <v>160</v>
      </c>
    </row>
    <row r="960" spans="1:9" x14ac:dyDescent="0.35">
      <c r="A960" s="1" t="s">
        <v>360</v>
      </c>
      <c r="B960" s="1" t="s">
        <v>356</v>
      </c>
      <c r="C960" s="1" t="s">
        <v>159</v>
      </c>
      <c r="D960" s="1" t="s">
        <v>141</v>
      </c>
      <c r="E960" s="1">
        <v>0.96318857151490356</v>
      </c>
      <c r="F960" s="1">
        <v>16.896673106191201</v>
      </c>
      <c r="G960" s="1">
        <v>31.10483312471959</v>
      </c>
      <c r="H960" s="1">
        <v>59.667743473191621</v>
      </c>
      <c r="I960" s="1" t="s">
        <v>160</v>
      </c>
    </row>
    <row r="961" spans="1:9" x14ac:dyDescent="0.35">
      <c r="A961" s="1" t="s">
        <v>360</v>
      </c>
      <c r="B961" s="1" t="s">
        <v>356</v>
      </c>
      <c r="C961" s="1" t="s">
        <v>159</v>
      </c>
      <c r="D961" s="1" t="s">
        <v>142</v>
      </c>
      <c r="E961" s="1">
        <v>3.6182814899362521</v>
      </c>
      <c r="F961" s="1">
        <v>43.650964863519377</v>
      </c>
      <c r="G961" s="1">
        <v>253.30022552262591</v>
      </c>
      <c r="H961" s="1">
        <v>586.78936570084056</v>
      </c>
      <c r="I961" s="1" t="s">
        <v>160</v>
      </c>
    </row>
    <row r="962" spans="1:9" x14ac:dyDescent="0.35">
      <c r="A962" s="1" t="s">
        <v>360</v>
      </c>
      <c r="B962" s="1" t="s">
        <v>356</v>
      </c>
      <c r="C962" s="1" t="s">
        <v>159</v>
      </c>
      <c r="D962" s="1" t="s">
        <v>143</v>
      </c>
      <c r="E962" s="1">
        <v>10.41021457493771</v>
      </c>
      <c r="F962" s="1">
        <v>15.77522193980043</v>
      </c>
      <c r="G962" s="1">
        <v>18.523241494643219</v>
      </c>
      <c r="H962" s="1">
        <v>28.84786575404431</v>
      </c>
      <c r="I962" s="1" t="s">
        <v>160</v>
      </c>
    </row>
    <row r="963" spans="1:9" x14ac:dyDescent="0.35">
      <c r="A963" s="1" t="s">
        <v>360</v>
      </c>
      <c r="B963" s="1" t="s">
        <v>356</v>
      </c>
      <c r="C963" s="1" t="s">
        <v>159</v>
      </c>
      <c r="D963" s="1" t="s">
        <v>144</v>
      </c>
      <c r="E963" s="1">
        <v>3.3346486969444702</v>
      </c>
      <c r="F963" s="1">
        <v>27.884281161828628</v>
      </c>
      <c r="G963" s="1">
        <v>49.623447020738887</v>
      </c>
      <c r="H963" s="1">
        <v>123.5617921870529</v>
      </c>
      <c r="I963" s="1" t="s">
        <v>160</v>
      </c>
    </row>
    <row r="964" spans="1:9" x14ac:dyDescent="0.35">
      <c r="A964" s="1" t="s">
        <v>360</v>
      </c>
      <c r="B964" s="1" t="s">
        <v>356</v>
      </c>
      <c r="C964" s="1" t="s">
        <v>159</v>
      </c>
      <c r="D964" s="1" t="s">
        <v>145</v>
      </c>
      <c r="E964" s="1">
        <v>112.5</v>
      </c>
      <c r="F964" s="1">
        <v>112.5000003557888</v>
      </c>
      <c r="G964" s="1">
        <v>112.5000006597125</v>
      </c>
      <c r="H964" s="1">
        <v>112.5000009792099</v>
      </c>
      <c r="I964" s="1" t="s">
        <v>160</v>
      </c>
    </row>
    <row r="965" spans="1:9" x14ac:dyDescent="0.35">
      <c r="A965" s="1" t="s">
        <v>360</v>
      </c>
      <c r="B965" s="1" t="s">
        <v>356</v>
      </c>
      <c r="C965" s="1" t="s">
        <v>159</v>
      </c>
      <c r="D965" s="1" t="s">
        <v>146</v>
      </c>
      <c r="E965" s="1">
        <v>0</v>
      </c>
      <c r="F965" s="1">
        <v>53.401828186669967</v>
      </c>
      <c r="G965" s="1">
        <v>53.401833398882083</v>
      </c>
      <c r="H965" s="1">
        <v>53.401841229463997</v>
      </c>
      <c r="I965" s="1" t="s">
        <v>160</v>
      </c>
    </row>
    <row r="966" spans="1:9" x14ac:dyDescent="0.35">
      <c r="A966" s="1" t="s">
        <v>360</v>
      </c>
      <c r="B966" s="1" t="s">
        <v>356</v>
      </c>
      <c r="C966" s="1" t="s">
        <v>159</v>
      </c>
      <c r="D966" s="1" t="s">
        <v>147</v>
      </c>
      <c r="E966" s="1">
        <v>0</v>
      </c>
      <c r="F966" s="1">
        <v>53.575863485703529</v>
      </c>
      <c r="G966" s="1">
        <v>53.575867164909774</v>
      </c>
      <c r="H966" s="1">
        <v>53.575872692376521</v>
      </c>
      <c r="I966" s="1" t="s">
        <v>160</v>
      </c>
    </row>
    <row r="967" spans="1:9" x14ac:dyDescent="0.35">
      <c r="A967" s="1" t="s">
        <v>360</v>
      </c>
      <c r="B967" s="1" t="s">
        <v>356</v>
      </c>
      <c r="C967" s="1" t="s">
        <v>159</v>
      </c>
      <c r="D967" s="1" t="s">
        <v>148</v>
      </c>
      <c r="E967" s="1">
        <v>189.78</v>
      </c>
      <c r="F967" s="1">
        <v>225.77381385447131</v>
      </c>
      <c r="G967" s="1">
        <v>309.88522728098229</v>
      </c>
      <c r="H967" s="1">
        <v>395.96451979629171</v>
      </c>
      <c r="I967" s="1" t="s">
        <v>160</v>
      </c>
    </row>
    <row r="968" spans="1:9" x14ac:dyDescent="0.35">
      <c r="A968" s="1" t="s">
        <v>360</v>
      </c>
      <c r="B968" s="1" t="s">
        <v>356</v>
      </c>
      <c r="C968" s="1" t="s">
        <v>159</v>
      </c>
      <c r="D968" s="1" t="s">
        <v>149</v>
      </c>
      <c r="E968" s="1">
        <v>5.5259</v>
      </c>
      <c r="F968" s="1">
        <v>27.112957936659381</v>
      </c>
      <c r="G968" s="1">
        <v>422.18721855837362</v>
      </c>
      <c r="H968" s="1">
        <v>1441.907559890743</v>
      </c>
      <c r="I968" s="1" t="s">
        <v>160</v>
      </c>
    </row>
    <row r="969" spans="1:9" x14ac:dyDescent="0.35">
      <c r="A969" s="1" t="s">
        <v>360</v>
      </c>
      <c r="B969" s="1" t="s">
        <v>356</v>
      </c>
      <c r="C969" s="1" t="s">
        <v>159</v>
      </c>
      <c r="D969" s="1" t="s">
        <v>150</v>
      </c>
      <c r="E969" s="1">
        <v>5.3338999999999999</v>
      </c>
      <c r="F969" s="1">
        <v>21.133218366799898</v>
      </c>
      <c r="G969" s="1">
        <v>26.435581328097321</v>
      </c>
      <c r="H969" s="1">
        <v>30.77942020622838</v>
      </c>
      <c r="I969" s="1" t="s">
        <v>160</v>
      </c>
    </row>
    <row r="970" spans="1:9" x14ac:dyDescent="0.35">
      <c r="A970" s="1" t="s">
        <v>360</v>
      </c>
      <c r="B970" s="1" t="s">
        <v>356</v>
      </c>
      <c r="C970" s="1" t="s">
        <v>159</v>
      </c>
      <c r="D970" s="1" t="s">
        <v>151</v>
      </c>
      <c r="E970" s="1">
        <v>911.8</v>
      </c>
      <c r="F970" s="1">
        <v>555.57000000000005</v>
      </c>
      <c r="G970" s="1">
        <v>148.988</v>
      </c>
      <c r="H970" s="1">
        <v>0.6110000000000001</v>
      </c>
      <c r="I970" s="1" t="s">
        <v>160</v>
      </c>
    </row>
    <row r="971" spans="1:9" x14ac:dyDescent="0.35">
      <c r="A971" s="1" t="s">
        <v>360</v>
      </c>
      <c r="B971" s="1" t="s">
        <v>356</v>
      </c>
      <c r="C971" s="1" t="s">
        <v>159</v>
      </c>
      <c r="D971" s="1" t="s">
        <v>152</v>
      </c>
      <c r="E971" s="1">
        <v>633.33000000000004</v>
      </c>
      <c r="F971" s="1">
        <v>1816.4</v>
      </c>
      <c r="G971" s="1">
        <v>2284.6999999999998</v>
      </c>
      <c r="H971" s="1">
        <v>1614.2</v>
      </c>
      <c r="I971" s="1" t="s">
        <v>160</v>
      </c>
    </row>
    <row r="972" spans="1:9" x14ac:dyDescent="0.35">
      <c r="A972" s="1" t="s">
        <v>360</v>
      </c>
      <c r="B972" s="1" t="s">
        <v>356</v>
      </c>
      <c r="C972" s="1" t="s">
        <v>159</v>
      </c>
      <c r="D972" s="1" t="s">
        <v>153</v>
      </c>
      <c r="E972" s="1">
        <v>0</v>
      </c>
      <c r="F972" s="1">
        <v>0</v>
      </c>
      <c r="G972" s="1">
        <v>0</v>
      </c>
      <c r="H972" s="1">
        <v>0</v>
      </c>
      <c r="I972" s="1" t="s">
        <v>160</v>
      </c>
    </row>
    <row r="973" spans="1:9" x14ac:dyDescent="0.35">
      <c r="A973" s="1" t="s">
        <v>360</v>
      </c>
      <c r="B973" s="1" t="s">
        <v>356</v>
      </c>
      <c r="C973" s="1" t="s">
        <v>159</v>
      </c>
      <c r="D973" s="1" t="s">
        <v>154</v>
      </c>
      <c r="E973" s="1">
        <v>0</v>
      </c>
      <c r="F973" s="1">
        <v>0</v>
      </c>
      <c r="G973" s="1">
        <v>0</v>
      </c>
      <c r="H973" s="1">
        <v>0</v>
      </c>
      <c r="I973" s="1" t="s">
        <v>160</v>
      </c>
    </row>
    <row r="974" spans="1:9" x14ac:dyDescent="0.35">
      <c r="A974" s="1" t="s">
        <v>360</v>
      </c>
      <c r="B974" s="1" t="s">
        <v>356</v>
      </c>
      <c r="C974" s="1" t="s">
        <v>155</v>
      </c>
      <c r="D974" s="1" t="s">
        <v>128</v>
      </c>
      <c r="E974" s="1">
        <v>4.9617539999999991</v>
      </c>
      <c r="F974" s="1">
        <v>4.9617541083256702</v>
      </c>
      <c r="G974" s="1">
        <v>4.9617542181371297</v>
      </c>
      <c r="H974" s="1">
        <v>4.9617543279485634</v>
      </c>
      <c r="I974" s="1" t="s">
        <v>160</v>
      </c>
    </row>
    <row r="975" spans="1:9" x14ac:dyDescent="0.35">
      <c r="A975" s="1" t="s">
        <v>360</v>
      </c>
      <c r="B975" s="1" t="s">
        <v>356</v>
      </c>
      <c r="C975" s="1" t="s">
        <v>155</v>
      </c>
      <c r="D975" s="1" t="s">
        <v>129</v>
      </c>
      <c r="E975" s="1">
        <v>0</v>
      </c>
      <c r="F975" s="1">
        <v>8.0061113549700964E-6</v>
      </c>
      <c r="G975" s="1">
        <v>38.251163569764998</v>
      </c>
      <c r="H975" s="1">
        <v>76.159432176624634</v>
      </c>
      <c r="I975" s="1" t="s">
        <v>160</v>
      </c>
    </row>
    <row r="976" spans="1:9" x14ac:dyDescent="0.35">
      <c r="A976" s="1" t="s">
        <v>360</v>
      </c>
      <c r="B976" s="1" t="s">
        <v>356</v>
      </c>
      <c r="C976" s="1" t="s">
        <v>155</v>
      </c>
      <c r="D976" s="1" t="s">
        <v>130</v>
      </c>
      <c r="E976" s="1">
        <v>0.124824</v>
      </c>
      <c r="F976" s="1">
        <v>0.12483200476164601</v>
      </c>
      <c r="G976" s="1">
        <v>0.61379802288712537</v>
      </c>
      <c r="H976" s="1">
        <v>0.92574484035273097</v>
      </c>
      <c r="I976" s="1" t="s">
        <v>160</v>
      </c>
    </row>
    <row r="977" spans="1:9" x14ac:dyDescent="0.35">
      <c r="A977" s="1" t="s">
        <v>360</v>
      </c>
      <c r="B977" s="1" t="s">
        <v>356</v>
      </c>
      <c r="C977" s="1" t="s">
        <v>155</v>
      </c>
      <c r="D977" s="1" t="s">
        <v>131</v>
      </c>
      <c r="E977" s="1">
        <v>9.8819000000000004E-2</v>
      </c>
      <c r="F977" s="1">
        <v>9.8819000220000425E-2</v>
      </c>
      <c r="G977" s="1">
        <v>9.8819000440006854E-2</v>
      </c>
      <c r="H977" s="1">
        <v>9.881900066001334E-2</v>
      </c>
      <c r="I977" s="1" t="s">
        <v>160</v>
      </c>
    </row>
    <row r="978" spans="1:9" x14ac:dyDescent="0.35">
      <c r="A978" s="1" t="s">
        <v>360</v>
      </c>
      <c r="B978" s="1" t="s">
        <v>356</v>
      </c>
      <c r="C978" s="1" t="s">
        <v>155</v>
      </c>
      <c r="D978" s="1" t="s">
        <v>132</v>
      </c>
      <c r="E978" s="1">
        <v>1.5603000000000001E-2</v>
      </c>
      <c r="F978" s="1">
        <v>1.561100543220767E-2</v>
      </c>
      <c r="G978" s="1">
        <v>1.6306990821300911</v>
      </c>
      <c r="H978" s="1">
        <v>3.6454591519083741</v>
      </c>
      <c r="I978" s="1" t="s">
        <v>160</v>
      </c>
    </row>
    <row r="979" spans="1:9" x14ac:dyDescent="0.35">
      <c r="A979" s="1" t="s">
        <v>360</v>
      </c>
      <c r="B979" s="1" t="s">
        <v>356</v>
      </c>
      <c r="C979" s="1" t="s">
        <v>155</v>
      </c>
      <c r="D979" s="1" t="s">
        <v>133</v>
      </c>
      <c r="E979" s="1">
        <v>0</v>
      </c>
      <c r="F979" s="1">
        <v>3.9712218489882967E-6</v>
      </c>
      <c r="G979" s="1">
        <v>33.798005910906703</v>
      </c>
      <c r="H979" s="1">
        <v>70.623631091437829</v>
      </c>
      <c r="I979" s="1" t="s">
        <v>160</v>
      </c>
    </row>
    <row r="980" spans="1:9" x14ac:dyDescent="0.35">
      <c r="A980" s="1" t="s">
        <v>360</v>
      </c>
      <c r="B980" s="1" t="s">
        <v>356</v>
      </c>
      <c r="C980" s="1" t="s">
        <v>155</v>
      </c>
      <c r="D980" s="1" t="s">
        <v>134</v>
      </c>
      <c r="E980" s="1">
        <v>0</v>
      </c>
      <c r="F980" s="1">
        <v>3.9712209406103672E-6</v>
      </c>
      <c r="G980" s="1">
        <v>34.897524993982969</v>
      </c>
      <c r="H980" s="1">
        <v>72.331232070131989</v>
      </c>
      <c r="I980" s="1" t="s">
        <v>160</v>
      </c>
    </row>
    <row r="981" spans="1:9" x14ac:dyDescent="0.35">
      <c r="A981" s="1" t="s">
        <v>360</v>
      </c>
      <c r="B981" s="1" t="s">
        <v>356</v>
      </c>
      <c r="C981" s="1" t="s">
        <v>155</v>
      </c>
      <c r="D981" s="1" t="s">
        <v>135</v>
      </c>
      <c r="E981" s="1">
        <v>2.7292788714899999E-2</v>
      </c>
      <c r="F981" s="1">
        <v>2.7292959009764022E-2</v>
      </c>
      <c r="G981" s="1">
        <v>2.729313693450305E-2</v>
      </c>
      <c r="H981" s="1">
        <v>2.729331484410466E-2</v>
      </c>
      <c r="I981" s="1" t="s">
        <v>160</v>
      </c>
    </row>
    <row r="982" spans="1:9" x14ac:dyDescent="0.35">
      <c r="A982" s="1" t="s">
        <v>360</v>
      </c>
      <c r="B982" s="1" t="s">
        <v>356</v>
      </c>
      <c r="C982" s="1" t="s">
        <v>155</v>
      </c>
      <c r="D982" s="1" t="s">
        <v>136</v>
      </c>
      <c r="E982" s="1">
        <v>8.6072112851000009E-3</v>
      </c>
      <c r="F982" s="1">
        <v>8.6073816402417493E-3</v>
      </c>
      <c r="G982" s="1">
        <v>8.6075596307894336E-3</v>
      </c>
      <c r="H982" s="1">
        <v>8.6077375732325836E-3</v>
      </c>
      <c r="I982" s="1" t="s">
        <v>160</v>
      </c>
    </row>
    <row r="983" spans="1:9" x14ac:dyDescent="0.35">
      <c r="A983" s="1" t="s">
        <v>360</v>
      </c>
      <c r="B983" s="1" t="s">
        <v>356</v>
      </c>
      <c r="C983" s="1" t="s">
        <v>155</v>
      </c>
      <c r="D983" s="1" t="s">
        <v>137</v>
      </c>
      <c r="E983" s="1">
        <v>0.82549470899470601</v>
      </c>
      <c r="F983" s="1">
        <v>0.82550008970506128</v>
      </c>
      <c r="G983" s="1">
        <v>26.96083005548078</v>
      </c>
      <c r="H983" s="1">
        <v>20.524843930556418</v>
      </c>
      <c r="I983" s="1" t="s">
        <v>160</v>
      </c>
    </row>
    <row r="984" spans="1:9" x14ac:dyDescent="0.35">
      <c r="A984" s="1" t="s">
        <v>360</v>
      </c>
      <c r="B984" s="1" t="s">
        <v>356</v>
      </c>
      <c r="C984" s="1" t="s">
        <v>155</v>
      </c>
      <c r="D984" s="1" t="s">
        <v>138</v>
      </c>
      <c r="E984" s="1">
        <v>8.2549470899471018</v>
      </c>
      <c r="F984" s="1">
        <v>8.2549524706524977</v>
      </c>
      <c r="G984" s="1">
        <v>54.586537360833212</v>
      </c>
      <c r="H984" s="1">
        <v>117.79107179197879</v>
      </c>
      <c r="I984" s="1" t="s">
        <v>160</v>
      </c>
    </row>
    <row r="985" spans="1:9" x14ac:dyDescent="0.35">
      <c r="A985" s="1" t="s">
        <v>360</v>
      </c>
      <c r="B985" s="1" t="s">
        <v>356</v>
      </c>
      <c r="C985" s="1" t="s">
        <v>155</v>
      </c>
      <c r="D985" s="1" t="s">
        <v>139</v>
      </c>
      <c r="E985" s="1">
        <v>2.585101851851852</v>
      </c>
      <c r="F985" s="1">
        <v>2.5851072325209108</v>
      </c>
      <c r="G985" s="1">
        <v>6.2561454495879252</v>
      </c>
      <c r="H985" s="1">
        <v>17.08442244940878</v>
      </c>
      <c r="I985" s="1" t="s">
        <v>160</v>
      </c>
    </row>
    <row r="986" spans="1:9" x14ac:dyDescent="0.35">
      <c r="A986" s="1" t="s">
        <v>360</v>
      </c>
      <c r="B986" s="1" t="s">
        <v>356</v>
      </c>
      <c r="C986" s="1" t="s">
        <v>155</v>
      </c>
      <c r="D986" s="1" t="s">
        <v>140</v>
      </c>
      <c r="E986" s="1">
        <v>2.0202896825396741</v>
      </c>
      <c r="F986" s="1">
        <v>2.0202950632403791</v>
      </c>
      <c r="G986" s="1">
        <v>21.927492875553231</v>
      </c>
      <c r="H986" s="1">
        <v>62.07625484714022</v>
      </c>
      <c r="I986" s="1" t="s">
        <v>160</v>
      </c>
    </row>
    <row r="987" spans="1:9" x14ac:dyDescent="0.35">
      <c r="A987" s="1" t="s">
        <v>360</v>
      </c>
      <c r="B987" s="1" t="s">
        <v>356</v>
      </c>
      <c r="C987" s="1" t="s">
        <v>155</v>
      </c>
      <c r="D987" s="1" t="s">
        <v>141</v>
      </c>
      <c r="E987" s="1">
        <v>6.5390446228184892E-2</v>
      </c>
      <c r="F987" s="1">
        <v>4.2766970236475821E-6</v>
      </c>
      <c r="G987" s="1">
        <v>15.272093746224909</v>
      </c>
      <c r="H987" s="1">
        <v>38.111597859357737</v>
      </c>
      <c r="I987" s="1" t="s">
        <v>160</v>
      </c>
    </row>
    <row r="988" spans="1:9" x14ac:dyDescent="0.35">
      <c r="A988" s="1" t="s">
        <v>360</v>
      </c>
      <c r="B988" s="1" t="s">
        <v>356</v>
      </c>
      <c r="C988" s="1" t="s">
        <v>155</v>
      </c>
      <c r="D988" s="1" t="s">
        <v>142</v>
      </c>
      <c r="E988" s="1">
        <v>0.24564353046048601</v>
      </c>
      <c r="F988" s="1">
        <v>0.24564780715884729</v>
      </c>
      <c r="G988" s="1">
        <v>38.080236501672623</v>
      </c>
      <c r="H988" s="1">
        <v>84.986422328110663</v>
      </c>
      <c r="I988" s="1" t="s">
        <v>160</v>
      </c>
    </row>
    <row r="989" spans="1:9" x14ac:dyDescent="0.35">
      <c r="A989" s="1" t="s">
        <v>360</v>
      </c>
      <c r="B989" s="1" t="s">
        <v>356</v>
      </c>
      <c r="C989" s="1" t="s">
        <v>155</v>
      </c>
      <c r="D989" s="1" t="s">
        <v>143</v>
      </c>
      <c r="E989" s="1">
        <v>0.70674486442014206</v>
      </c>
      <c r="F989" s="1">
        <v>0.70674914110553189</v>
      </c>
      <c r="G989" s="1">
        <v>4.9075855116783877</v>
      </c>
      <c r="H989" s="1">
        <v>15.46532128501163</v>
      </c>
      <c r="I989" s="1" t="s">
        <v>160</v>
      </c>
    </row>
    <row r="990" spans="1:9" x14ac:dyDescent="0.35">
      <c r="A990" s="1" t="s">
        <v>360</v>
      </c>
      <c r="B990" s="1" t="s">
        <v>356</v>
      </c>
      <c r="C990" s="1" t="s">
        <v>155</v>
      </c>
      <c r="D990" s="1" t="s">
        <v>144</v>
      </c>
      <c r="E990" s="1">
        <v>0.22638782555785361</v>
      </c>
      <c r="F990" s="1">
        <v>0.22639210225337739</v>
      </c>
      <c r="G990" s="1">
        <v>18.444754562078149</v>
      </c>
      <c r="H990" s="1">
        <v>51.185260348998128</v>
      </c>
      <c r="I990" s="1" t="s">
        <v>160</v>
      </c>
    </row>
    <row r="991" spans="1:9" x14ac:dyDescent="0.35">
      <c r="A991" s="1" t="s">
        <v>360</v>
      </c>
      <c r="B991" s="1" t="s">
        <v>356</v>
      </c>
      <c r="C991" s="1" t="s">
        <v>155</v>
      </c>
      <c r="D991" s="1" t="s">
        <v>145</v>
      </c>
      <c r="E991" s="1">
        <v>5.0739999999999998</v>
      </c>
      <c r="F991" s="1">
        <v>39.64603950593289</v>
      </c>
      <c r="G991" s="1">
        <v>3.8600062350722841</v>
      </c>
      <c r="H991" s="1">
        <v>2.8060003194972372</v>
      </c>
      <c r="I991" s="1" t="s">
        <v>160</v>
      </c>
    </row>
    <row r="992" spans="1:9" x14ac:dyDescent="0.35">
      <c r="A992" s="1" t="s">
        <v>360</v>
      </c>
      <c r="B992" s="1" t="s">
        <v>356</v>
      </c>
      <c r="C992" s="1" t="s">
        <v>155</v>
      </c>
      <c r="D992" s="1" t="s">
        <v>146</v>
      </c>
      <c r="E992" s="1">
        <v>0</v>
      </c>
      <c r="F992" s="1">
        <v>2.6873132133727788E-6</v>
      </c>
      <c r="G992" s="1">
        <v>1.454513276969024E-5</v>
      </c>
      <c r="H992" s="1">
        <v>2.5789870795561821E-5</v>
      </c>
      <c r="I992" s="1" t="s">
        <v>160</v>
      </c>
    </row>
    <row r="993" spans="1:9" x14ac:dyDescent="0.35">
      <c r="A993" s="1" t="s">
        <v>360</v>
      </c>
      <c r="B993" s="1" t="s">
        <v>356</v>
      </c>
      <c r="C993" s="1" t="s">
        <v>155</v>
      </c>
      <c r="D993" s="1" t="s">
        <v>147</v>
      </c>
      <c r="E993" s="1">
        <v>0</v>
      </c>
      <c r="F993" s="1">
        <v>2.9901527802247242E-6</v>
      </c>
      <c r="G993" s="1">
        <v>1.0889960493429629E-5</v>
      </c>
      <c r="H993" s="1">
        <v>1.873130721948394E-5</v>
      </c>
      <c r="I993" s="1" t="s">
        <v>160</v>
      </c>
    </row>
    <row r="994" spans="1:9" x14ac:dyDescent="0.35">
      <c r="A994" s="1" t="s">
        <v>360</v>
      </c>
      <c r="B994" s="1" t="s">
        <v>356</v>
      </c>
      <c r="C994" s="1" t="s">
        <v>155</v>
      </c>
      <c r="D994" s="1" t="s">
        <v>148</v>
      </c>
      <c r="E994" s="1">
        <v>157</v>
      </c>
      <c r="F994" s="1">
        <v>157.00000324691109</v>
      </c>
      <c r="G994" s="1">
        <v>171.63363443399871</v>
      </c>
      <c r="H994" s="1">
        <v>196.6410947408045</v>
      </c>
      <c r="I994" s="1" t="s">
        <v>160</v>
      </c>
    </row>
    <row r="995" spans="1:9" x14ac:dyDescent="0.35">
      <c r="A995" s="1" t="s">
        <v>360</v>
      </c>
      <c r="B995" s="1" t="s">
        <v>356</v>
      </c>
      <c r="C995" s="1" t="s">
        <v>155</v>
      </c>
      <c r="D995" s="1" t="s">
        <v>149</v>
      </c>
      <c r="E995" s="1">
        <v>1.7230000000000001</v>
      </c>
      <c r="F995" s="1">
        <v>1.723002382732213</v>
      </c>
      <c r="G995" s="1">
        <v>24.72525383954612</v>
      </c>
      <c r="H995" s="1">
        <v>54.109106450854568</v>
      </c>
      <c r="I995" s="1" t="s">
        <v>160</v>
      </c>
    </row>
    <row r="996" spans="1:9" x14ac:dyDescent="0.35">
      <c r="A996" s="1" t="s">
        <v>360</v>
      </c>
      <c r="B996" s="1" t="s">
        <v>356</v>
      </c>
      <c r="C996" s="1" t="s">
        <v>155</v>
      </c>
      <c r="D996" s="1" t="s">
        <v>150</v>
      </c>
      <c r="E996" s="1">
        <v>1.9730000000000001</v>
      </c>
      <c r="F996" s="1">
        <v>1.9730018538471761</v>
      </c>
      <c r="G996" s="1">
        <v>7.8300815510305828</v>
      </c>
      <c r="H996" s="1">
        <v>11.925071629608</v>
      </c>
      <c r="I996" s="1" t="s">
        <v>160</v>
      </c>
    </row>
    <row r="997" spans="1:9" x14ac:dyDescent="0.35">
      <c r="A997" s="1" t="s">
        <v>360</v>
      </c>
      <c r="B997" s="1" t="s">
        <v>356</v>
      </c>
      <c r="C997" s="1" t="s">
        <v>155</v>
      </c>
      <c r="D997" s="1" t="s">
        <v>151</v>
      </c>
      <c r="E997" s="1">
        <v>33.51</v>
      </c>
      <c r="F997" s="1">
        <v>29.77</v>
      </c>
      <c r="G997" s="1">
        <v>13.17</v>
      </c>
      <c r="H997" s="1">
        <v>0.80030000000000001</v>
      </c>
      <c r="I997" s="1" t="s">
        <v>160</v>
      </c>
    </row>
    <row r="998" spans="1:9" x14ac:dyDescent="0.35">
      <c r="A998" s="1" t="s">
        <v>360</v>
      </c>
      <c r="B998" s="1" t="s">
        <v>356</v>
      </c>
      <c r="C998" s="1" t="s">
        <v>155</v>
      </c>
      <c r="D998" s="1" t="s">
        <v>152</v>
      </c>
      <c r="E998" s="1">
        <v>193.8</v>
      </c>
      <c r="F998" s="1">
        <v>267.2</v>
      </c>
      <c r="G998" s="1">
        <v>230.1</v>
      </c>
      <c r="H998" s="1">
        <v>230.7</v>
      </c>
      <c r="I998" s="1" t="s">
        <v>160</v>
      </c>
    </row>
    <row r="999" spans="1:9" x14ac:dyDescent="0.35">
      <c r="A999" s="1" t="s">
        <v>360</v>
      </c>
      <c r="B999" s="1" t="s">
        <v>356</v>
      </c>
      <c r="C999" s="1" t="s">
        <v>155</v>
      </c>
      <c r="D999" s="1" t="s">
        <v>153</v>
      </c>
      <c r="E999" s="1">
        <v>0</v>
      </c>
      <c r="F999" s="1">
        <v>0</v>
      </c>
      <c r="G999" s="1">
        <v>0</v>
      </c>
      <c r="H999" s="1">
        <v>0</v>
      </c>
      <c r="I999" s="1" t="s">
        <v>160</v>
      </c>
    </row>
    <row r="1000" spans="1:9" x14ac:dyDescent="0.35">
      <c r="A1000" s="1" t="s">
        <v>360</v>
      </c>
      <c r="B1000" s="1" t="s">
        <v>356</v>
      </c>
      <c r="C1000" s="1" t="s">
        <v>155</v>
      </c>
      <c r="D1000" s="1" t="s">
        <v>154</v>
      </c>
      <c r="E1000" s="1">
        <v>0</v>
      </c>
      <c r="F1000" s="1">
        <v>0</v>
      </c>
      <c r="G1000" s="1">
        <v>0</v>
      </c>
      <c r="H1000" s="1">
        <v>0</v>
      </c>
      <c r="I1000" s="1" t="s">
        <v>160</v>
      </c>
    </row>
    <row r="1001" spans="1:9" x14ac:dyDescent="0.35">
      <c r="A1001" s="1" t="s">
        <v>360</v>
      </c>
      <c r="B1001" s="1" t="s">
        <v>356</v>
      </c>
      <c r="C1001" s="1" t="s">
        <v>156</v>
      </c>
      <c r="D1001" s="1" t="s">
        <v>128</v>
      </c>
      <c r="E1001" s="1">
        <v>11.697948</v>
      </c>
      <c r="F1001" s="1">
        <v>11.69794810981139</v>
      </c>
      <c r="G1001" s="1">
        <v>11.69794821962282</v>
      </c>
      <c r="H1001" s="1">
        <v>11.697948329434229</v>
      </c>
      <c r="I1001" s="1" t="s">
        <v>160</v>
      </c>
    </row>
    <row r="1002" spans="1:9" x14ac:dyDescent="0.35">
      <c r="A1002" s="1" t="s">
        <v>360</v>
      </c>
      <c r="B1002" s="1" t="s">
        <v>356</v>
      </c>
      <c r="C1002" s="1" t="s">
        <v>156</v>
      </c>
      <c r="D1002" s="1" t="s">
        <v>129</v>
      </c>
      <c r="E1002" s="1">
        <v>0</v>
      </c>
      <c r="F1002" s="1">
        <v>4.614238319740565</v>
      </c>
      <c r="G1002" s="1">
        <v>39.430564036608573</v>
      </c>
      <c r="H1002" s="1">
        <v>96.393850329092885</v>
      </c>
      <c r="I1002" s="1" t="s">
        <v>160</v>
      </c>
    </row>
    <row r="1003" spans="1:9" x14ac:dyDescent="0.35">
      <c r="A1003" s="1" t="s">
        <v>360</v>
      </c>
      <c r="B1003" s="1" t="s">
        <v>356</v>
      </c>
      <c r="C1003" s="1" t="s">
        <v>156</v>
      </c>
      <c r="D1003" s="1" t="s">
        <v>130</v>
      </c>
      <c r="E1003" s="1">
        <v>0.29428799999999999</v>
      </c>
      <c r="F1003" s="1">
        <v>0.67668205625613442</v>
      </c>
      <c r="G1003" s="1">
        <v>1.01105950026444</v>
      </c>
      <c r="H1003" s="1">
        <v>1.296571598151264</v>
      </c>
      <c r="I1003" s="1" t="s">
        <v>160</v>
      </c>
    </row>
    <row r="1004" spans="1:9" x14ac:dyDescent="0.35">
      <c r="A1004" s="1" t="s">
        <v>360</v>
      </c>
      <c r="B1004" s="1" t="s">
        <v>356</v>
      </c>
      <c r="C1004" s="1" t="s">
        <v>156</v>
      </c>
      <c r="D1004" s="1" t="s">
        <v>131</v>
      </c>
      <c r="E1004" s="1">
        <v>0.23297799999999999</v>
      </c>
      <c r="F1004" s="1">
        <v>0.23297800022000639</v>
      </c>
      <c r="G1004" s="1">
        <v>0.23297800044001299</v>
      </c>
      <c r="H1004" s="1">
        <v>0.23297800066001939</v>
      </c>
      <c r="I1004" s="1" t="s">
        <v>160</v>
      </c>
    </row>
    <row r="1005" spans="1:9" x14ac:dyDescent="0.35">
      <c r="A1005" s="1" t="s">
        <v>360</v>
      </c>
      <c r="B1005" s="1" t="s">
        <v>356</v>
      </c>
      <c r="C1005" s="1" t="s">
        <v>156</v>
      </c>
      <c r="D1005" s="1" t="s">
        <v>132</v>
      </c>
      <c r="E1005" s="1">
        <v>3.6785999999999999E-2</v>
      </c>
      <c r="F1005" s="1">
        <v>0.96328986565237296</v>
      </c>
      <c r="G1005" s="1">
        <v>2.1989480545352942</v>
      </c>
      <c r="H1005" s="1">
        <v>4.1310274533220834</v>
      </c>
      <c r="I1005" s="1" t="s">
        <v>160</v>
      </c>
    </row>
    <row r="1006" spans="1:9" x14ac:dyDescent="0.35">
      <c r="A1006" s="1" t="s">
        <v>360</v>
      </c>
      <c r="B1006" s="1" t="s">
        <v>356</v>
      </c>
      <c r="C1006" s="1" t="s">
        <v>156</v>
      </c>
      <c r="D1006" s="1" t="s">
        <v>133</v>
      </c>
      <c r="E1006" s="1">
        <v>0</v>
      </c>
      <c r="F1006" s="1">
        <v>2.2097974187755138</v>
      </c>
      <c r="G1006" s="1">
        <v>32.608211046327703</v>
      </c>
      <c r="H1006" s="1">
        <v>129.46318176091839</v>
      </c>
      <c r="I1006" s="1" t="s">
        <v>160</v>
      </c>
    </row>
    <row r="1007" spans="1:9" x14ac:dyDescent="0.35">
      <c r="A1007" s="1" t="s">
        <v>360</v>
      </c>
      <c r="B1007" s="1" t="s">
        <v>356</v>
      </c>
      <c r="C1007" s="1" t="s">
        <v>156</v>
      </c>
      <c r="D1007" s="1" t="s">
        <v>134</v>
      </c>
      <c r="E1007" s="1">
        <v>0</v>
      </c>
      <c r="F1007" s="1">
        <v>2.1857786825519341</v>
      </c>
      <c r="G1007" s="1">
        <v>34.154191310612063</v>
      </c>
      <c r="H1007" s="1">
        <v>135.28260467966209</v>
      </c>
      <c r="I1007" s="1" t="s">
        <v>160</v>
      </c>
    </row>
    <row r="1008" spans="1:9" x14ac:dyDescent="0.35">
      <c r="A1008" s="1" t="s">
        <v>360</v>
      </c>
      <c r="B1008" s="1" t="s">
        <v>356</v>
      </c>
      <c r="C1008" s="1" t="s">
        <v>156</v>
      </c>
      <c r="D1008" s="1" t="s">
        <v>135</v>
      </c>
      <c r="E1008" s="1">
        <v>0.12703690791809999</v>
      </c>
      <c r="F1008" s="1">
        <v>0.12703708581877829</v>
      </c>
      <c r="G1008" s="1">
        <v>0.12703726371970619</v>
      </c>
      <c r="H1008" s="1">
        <v>0.1270374416174172</v>
      </c>
      <c r="I1008" s="1" t="s">
        <v>160</v>
      </c>
    </row>
    <row r="1009" spans="1:9" x14ac:dyDescent="0.35">
      <c r="A1009" s="1" t="s">
        <v>360</v>
      </c>
      <c r="B1009" s="1" t="s">
        <v>356</v>
      </c>
      <c r="C1009" s="1" t="s">
        <v>156</v>
      </c>
      <c r="D1009" s="1" t="s">
        <v>136</v>
      </c>
      <c r="E1009" s="1">
        <v>4.0063092081900002E-2</v>
      </c>
      <c r="F1009" s="1">
        <v>4.0063269996721412E-2</v>
      </c>
      <c r="G1009" s="1">
        <v>4.0063447911794767E-2</v>
      </c>
      <c r="H1009" s="1">
        <v>4.0063625816575271E-2</v>
      </c>
      <c r="I1009" s="1" t="s">
        <v>160</v>
      </c>
    </row>
    <row r="1010" spans="1:9" x14ac:dyDescent="0.35">
      <c r="A1010" s="1" t="s">
        <v>360</v>
      </c>
      <c r="B1010" s="1" t="s">
        <v>356</v>
      </c>
      <c r="C1010" s="1" t="s">
        <v>156</v>
      </c>
      <c r="D1010" s="1" t="s">
        <v>137</v>
      </c>
      <c r="E1010" s="1">
        <v>0.1038309788359785</v>
      </c>
      <c r="F1010" s="1">
        <v>3.191661836151269</v>
      </c>
      <c r="G1010" s="1">
        <v>23.875883219679402</v>
      </c>
      <c r="H1010" s="1">
        <v>28.92330336112807</v>
      </c>
      <c r="I1010" s="1" t="s">
        <v>160</v>
      </c>
    </row>
    <row r="1011" spans="1:9" x14ac:dyDescent="0.35">
      <c r="A1011" s="1" t="s">
        <v>360</v>
      </c>
      <c r="B1011" s="1" t="s">
        <v>356</v>
      </c>
      <c r="C1011" s="1" t="s">
        <v>156</v>
      </c>
      <c r="D1011" s="1" t="s">
        <v>138</v>
      </c>
      <c r="E1011" s="1">
        <v>1.03830978835979</v>
      </c>
      <c r="F1011" s="1">
        <v>4.0120004920825867</v>
      </c>
      <c r="G1011" s="1">
        <v>47.107025815979448</v>
      </c>
      <c r="H1011" s="1">
        <v>226.4684559335748</v>
      </c>
      <c r="I1011" s="1" t="s">
        <v>160</v>
      </c>
    </row>
    <row r="1012" spans="1:9" x14ac:dyDescent="0.35">
      <c r="A1012" s="1" t="s">
        <v>360</v>
      </c>
      <c r="B1012" s="1" t="s">
        <v>356</v>
      </c>
      <c r="C1012" s="1" t="s">
        <v>156</v>
      </c>
      <c r="D1012" s="1" t="s">
        <v>139</v>
      </c>
      <c r="E1012" s="1">
        <v>0.32515490740740738</v>
      </c>
      <c r="F1012" s="1">
        <v>2.862771551515404</v>
      </c>
      <c r="G1012" s="1">
        <v>6.4159121567149304</v>
      </c>
      <c r="H1012" s="1">
        <v>18.504395566618069</v>
      </c>
      <c r="I1012" s="1" t="s">
        <v>160</v>
      </c>
    </row>
    <row r="1013" spans="1:9" x14ac:dyDescent="0.35">
      <c r="A1013" s="1" t="s">
        <v>360</v>
      </c>
      <c r="B1013" s="1" t="s">
        <v>356</v>
      </c>
      <c r="C1013" s="1" t="s">
        <v>156</v>
      </c>
      <c r="D1013" s="1" t="s">
        <v>140</v>
      </c>
      <c r="E1013" s="1">
        <v>0.25411265873015759</v>
      </c>
      <c r="F1013" s="1">
        <v>3.184728448864961</v>
      </c>
      <c r="G1013" s="1">
        <v>21.530940250865651</v>
      </c>
      <c r="H1013" s="1">
        <v>86.761730984181099</v>
      </c>
      <c r="I1013" s="1" t="s">
        <v>160</v>
      </c>
    </row>
    <row r="1014" spans="1:9" x14ac:dyDescent="0.35">
      <c r="A1014" s="1" t="s">
        <v>360</v>
      </c>
      <c r="B1014" s="1" t="s">
        <v>356</v>
      </c>
      <c r="C1014" s="1" t="s">
        <v>156</v>
      </c>
      <c r="D1014" s="1" t="s">
        <v>141</v>
      </c>
      <c r="E1014" s="1">
        <v>8.224830473671025E-3</v>
      </c>
      <c r="F1014" s="1">
        <v>2.3088042494907248</v>
      </c>
      <c r="G1014" s="1">
        <v>15.710498362476031</v>
      </c>
      <c r="H1014" s="1">
        <v>47.693063613705959</v>
      </c>
      <c r="I1014" s="1" t="s">
        <v>160</v>
      </c>
    </row>
    <row r="1015" spans="1:9" x14ac:dyDescent="0.35">
      <c r="A1015" s="1" t="s">
        <v>360</v>
      </c>
      <c r="B1015" s="1" t="s">
        <v>356</v>
      </c>
      <c r="C1015" s="1" t="s">
        <v>156</v>
      </c>
      <c r="D1015" s="1" t="s">
        <v>142</v>
      </c>
      <c r="E1015" s="1">
        <v>3.0897118945194011E-2</v>
      </c>
      <c r="F1015" s="1">
        <v>2.37831848167257</v>
      </c>
      <c r="G1015" s="1">
        <v>35.893342029546012</v>
      </c>
      <c r="H1015" s="1">
        <v>191.60830471599891</v>
      </c>
      <c r="I1015" s="1" t="s">
        <v>160</v>
      </c>
    </row>
    <row r="1016" spans="1:9" x14ac:dyDescent="0.35">
      <c r="A1016" s="1" t="s">
        <v>360</v>
      </c>
      <c r="B1016" s="1" t="s">
        <v>356</v>
      </c>
      <c r="C1016" s="1" t="s">
        <v>156</v>
      </c>
      <c r="D1016" s="1" t="s">
        <v>143</v>
      </c>
      <c r="E1016" s="1">
        <v>8.8894586798029793E-2</v>
      </c>
      <c r="F1016" s="1">
        <v>2.2061384437205098</v>
      </c>
      <c r="G1016" s="1">
        <v>5.8154812437394732</v>
      </c>
      <c r="H1016" s="1">
        <v>17.9399736865196</v>
      </c>
      <c r="I1016" s="1" t="s">
        <v>160</v>
      </c>
    </row>
    <row r="1017" spans="1:9" x14ac:dyDescent="0.35">
      <c r="A1017" s="1" t="s">
        <v>360</v>
      </c>
      <c r="B1017" s="1" t="s">
        <v>356</v>
      </c>
      <c r="C1017" s="1" t="s">
        <v>156</v>
      </c>
      <c r="D1017" s="1" t="s">
        <v>144</v>
      </c>
      <c r="E1017" s="1">
        <v>2.8475130449771829E-2</v>
      </c>
      <c r="F1017" s="1">
        <v>2.3473426520468421</v>
      </c>
      <c r="G1017" s="1">
        <v>18.678917190487329</v>
      </c>
      <c r="H1017" s="1">
        <v>80.109717579225986</v>
      </c>
      <c r="I1017" s="1" t="s">
        <v>160</v>
      </c>
    </row>
    <row r="1018" spans="1:9" x14ac:dyDescent="0.35">
      <c r="A1018" s="1" t="s">
        <v>360</v>
      </c>
      <c r="B1018" s="1" t="s">
        <v>356</v>
      </c>
      <c r="C1018" s="1" t="s">
        <v>156</v>
      </c>
      <c r="D1018" s="1" t="s">
        <v>145</v>
      </c>
      <c r="E1018" s="1">
        <v>13.180999999999999</v>
      </c>
      <c r="F1018" s="1">
        <v>13.181000355787599</v>
      </c>
      <c r="G1018" s="1">
        <v>13.18100065971138</v>
      </c>
      <c r="H1018" s="1">
        <v>13.18100097920877</v>
      </c>
      <c r="I1018" s="1" t="s">
        <v>160</v>
      </c>
    </row>
    <row r="1019" spans="1:9" x14ac:dyDescent="0.35">
      <c r="A1019" s="1" t="s">
        <v>360</v>
      </c>
      <c r="B1019" s="1" t="s">
        <v>356</v>
      </c>
      <c r="C1019" s="1" t="s">
        <v>156</v>
      </c>
      <c r="D1019" s="1" t="s">
        <v>146</v>
      </c>
      <c r="E1019" s="1">
        <v>0</v>
      </c>
      <c r="F1019" s="1">
        <v>3.1569970773551121</v>
      </c>
      <c r="G1019" s="1">
        <v>3.157002289734677</v>
      </c>
      <c r="H1019" s="1">
        <v>3.157010120534121</v>
      </c>
      <c r="I1019" s="1" t="s">
        <v>160</v>
      </c>
    </row>
    <row r="1020" spans="1:9" x14ac:dyDescent="0.35">
      <c r="A1020" s="1" t="s">
        <v>360</v>
      </c>
      <c r="B1020" s="1" t="s">
        <v>356</v>
      </c>
      <c r="C1020" s="1" t="s">
        <v>156</v>
      </c>
      <c r="D1020" s="1" t="s">
        <v>147</v>
      </c>
      <c r="E1020" s="1">
        <v>0</v>
      </c>
      <c r="F1020" s="1">
        <v>3.1808284623441692</v>
      </c>
      <c r="G1020" s="1">
        <v>3.1808321416337959</v>
      </c>
      <c r="H1020" s="1">
        <v>3.180837669208961</v>
      </c>
      <c r="I1020" s="1" t="s">
        <v>160</v>
      </c>
    </row>
    <row r="1021" spans="1:9" x14ac:dyDescent="0.35">
      <c r="A1021" s="1" t="s">
        <v>360</v>
      </c>
      <c r="B1021" s="1" t="s">
        <v>356</v>
      </c>
      <c r="C1021" s="1" t="s">
        <v>156</v>
      </c>
      <c r="D1021" s="1" t="s">
        <v>148</v>
      </c>
      <c r="E1021" s="1">
        <v>38.869999999999997</v>
      </c>
      <c r="F1021" s="1">
        <v>40.680782427781622</v>
      </c>
      <c r="G1021" s="1">
        <v>59.132803405624813</v>
      </c>
      <c r="H1021" s="1">
        <v>131.46880564981731</v>
      </c>
      <c r="I1021" s="1" t="s">
        <v>160</v>
      </c>
    </row>
    <row r="1022" spans="1:9" x14ac:dyDescent="0.35">
      <c r="A1022" s="1" t="s">
        <v>360</v>
      </c>
      <c r="B1022" s="1" t="s">
        <v>356</v>
      </c>
      <c r="C1022" s="1" t="s">
        <v>156</v>
      </c>
      <c r="D1022" s="1" t="s">
        <v>149</v>
      </c>
      <c r="E1022" s="1">
        <v>4.0000000000000001E-3</v>
      </c>
      <c r="F1022" s="1">
        <v>1.290366831474445</v>
      </c>
      <c r="G1022" s="1">
        <v>18.513134397226882</v>
      </c>
      <c r="H1022" s="1">
        <v>61.715653583063293</v>
      </c>
      <c r="I1022" s="1" t="s">
        <v>160</v>
      </c>
    </row>
    <row r="1023" spans="1:9" x14ac:dyDescent="0.35">
      <c r="A1023" s="1" t="s">
        <v>360</v>
      </c>
      <c r="B1023" s="1" t="s">
        <v>356</v>
      </c>
      <c r="C1023" s="1" t="s">
        <v>156</v>
      </c>
      <c r="D1023" s="1" t="s">
        <v>150</v>
      </c>
      <c r="E1023" s="1">
        <v>0.1717999999999999</v>
      </c>
      <c r="F1023" s="1">
        <v>1.2838245670324131</v>
      </c>
      <c r="G1023" s="1">
        <v>7.4260591680553167</v>
      </c>
      <c r="H1023" s="1">
        <v>12.48678093039654</v>
      </c>
      <c r="I1023" s="1" t="s">
        <v>160</v>
      </c>
    </row>
    <row r="1024" spans="1:9" x14ac:dyDescent="0.35">
      <c r="A1024" s="1" t="s">
        <v>360</v>
      </c>
      <c r="B1024" s="1" t="s">
        <v>356</v>
      </c>
      <c r="C1024" s="1" t="s">
        <v>156</v>
      </c>
      <c r="D1024" s="1" t="s">
        <v>151</v>
      </c>
      <c r="E1024" s="1">
        <v>14.2</v>
      </c>
      <c r="F1024" s="1">
        <v>7.4340000000000002</v>
      </c>
      <c r="G1024" s="1">
        <v>2.6219999999999999</v>
      </c>
      <c r="H1024" s="1">
        <v>0.17849999999999999</v>
      </c>
      <c r="I1024" s="1" t="s">
        <v>160</v>
      </c>
    </row>
    <row r="1025" spans="1:9" x14ac:dyDescent="0.35">
      <c r="A1025" s="1" t="s">
        <v>360</v>
      </c>
      <c r="B1025" s="1" t="s">
        <v>356</v>
      </c>
      <c r="C1025" s="1" t="s">
        <v>156</v>
      </c>
      <c r="D1025" s="1" t="s">
        <v>152</v>
      </c>
      <c r="E1025" s="1">
        <v>346.05</v>
      </c>
      <c r="F1025" s="1">
        <v>513.59999999999991</v>
      </c>
      <c r="G1025" s="1">
        <v>597.1</v>
      </c>
      <c r="H1025" s="1">
        <v>749</v>
      </c>
      <c r="I1025" s="1" t="s">
        <v>160</v>
      </c>
    </row>
    <row r="1026" spans="1:9" x14ac:dyDescent="0.35">
      <c r="A1026" s="1" t="s">
        <v>360</v>
      </c>
      <c r="B1026" s="1" t="s">
        <v>356</v>
      </c>
      <c r="C1026" s="1" t="s">
        <v>156</v>
      </c>
      <c r="D1026" s="1" t="s">
        <v>153</v>
      </c>
      <c r="E1026" s="1">
        <v>0</v>
      </c>
      <c r="F1026" s="1">
        <v>0</v>
      </c>
      <c r="G1026" s="1">
        <v>0</v>
      </c>
      <c r="H1026" s="1">
        <v>0</v>
      </c>
      <c r="I1026" s="1" t="s">
        <v>160</v>
      </c>
    </row>
    <row r="1027" spans="1:9" x14ac:dyDescent="0.35">
      <c r="A1027" s="1" t="s">
        <v>360</v>
      </c>
      <c r="B1027" s="1" t="s">
        <v>356</v>
      </c>
      <c r="C1027" s="1" t="s">
        <v>156</v>
      </c>
      <c r="D1027" s="1" t="s">
        <v>154</v>
      </c>
      <c r="E1027" s="1">
        <v>0</v>
      </c>
      <c r="F1027" s="1">
        <v>0</v>
      </c>
      <c r="G1027" s="1">
        <v>0</v>
      </c>
      <c r="H1027" s="1">
        <v>0</v>
      </c>
      <c r="I1027" s="1" t="s">
        <v>160</v>
      </c>
    </row>
    <row r="1028" spans="1:9" x14ac:dyDescent="0.35">
      <c r="A1028" s="1" t="s">
        <v>360</v>
      </c>
      <c r="B1028" s="1" t="s">
        <v>356</v>
      </c>
      <c r="C1028" s="1" t="s">
        <v>157</v>
      </c>
      <c r="D1028" s="1" t="s">
        <v>128</v>
      </c>
      <c r="E1028" s="1">
        <v>157.11616799999999</v>
      </c>
      <c r="F1028" s="1">
        <v>146.8162801098114</v>
      </c>
      <c r="G1028" s="1">
        <v>146.8162802196228</v>
      </c>
      <c r="H1028" s="1">
        <v>146.81628032943411</v>
      </c>
      <c r="I1028" s="1" t="s">
        <v>160</v>
      </c>
    </row>
    <row r="1029" spans="1:9" x14ac:dyDescent="0.35">
      <c r="A1029" s="1" t="s">
        <v>360</v>
      </c>
      <c r="B1029" s="1" t="s">
        <v>356</v>
      </c>
      <c r="C1029" s="1" t="s">
        <v>157</v>
      </c>
      <c r="D1029" s="1" t="s">
        <v>129</v>
      </c>
      <c r="E1029" s="1">
        <v>0</v>
      </c>
      <c r="F1029" s="1">
        <v>11.256327325268989</v>
      </c>
      <c r="G1029" s="1">
        <v>60.897265244455028</v>
      </c>
      <c r="H1029" s="1">
        <v>119.810131989087</v>
      </c>
      <c r="I1029" s="1" t="s">
        <v>160</v>
      </c>
    </row>
    <row r="1030" spans="1:9" x14ac:dyDescent="0.35">
      <c r="A1030" s="1" t="s">
        <v>360</v>
      </c>
      <c r="B1030" s="1" t="s">
        <v>356</v>
      </c>
      <c r="C1030" s="1" t="s">
        <v>157</v>
      </c>
      <c r="D1030" s="1" t="s">
        <v>130</v>
      </c>
      <c r="E1030" s="1">
        <v>3.9526080000000001</v>
      </c>
      <c r="F1030" s="1">
        <v>4.2156165145274151</v>
      </c>
      <c r="G1030" s="1">
        <v>4.4484640609912232</v>
      </c>
      <c r="H1030" s="1">
        <v>4.6948718332775732</v>
      </c>
      <c r="I1030" s="1" t="s">
        <v>160</v>
      </c>
    </row>
    <row r="1031" spans="1:9" x14ac:dyDescent="0.35">
      <c r="A1031" s="1" t="s">
        <v>360</v>
      </c>
      <c r="B1031" s="1" t="s">
        <v>356</v>
      </c>
      <c r="C1031" s="1" t="s">
        <v>157</v>
      </c>
      <c r="D1031" s="1" t="s">
        <v>131</v>
      </c>
      <c r="E1031" s="1">
        <v>3.1291479999999998</v>
      </c>
      <c r="F1031" s="1">
        <v>3.1291480002200061</v>
      </c>
      <c r="G1031" s="1">
        <v>3.1291480004400141</v>
      </c>
      <c r="H1031" s="1">
        <v>3.129148000660019</v>
      </c>
      <c r="I1031" s="1" t="s">
        <v>160</v>
      </c>
    </row>
    <row r="1032" spans="1:9" x14ac:dyDescent="0.35">
      <c r="A1032" s="1" t="s">
        <v>360</v>
      </c>
      <c r="B1032" s="1" t="s">
        <v>356</v>
      </c>
      <c r="C1032" s="1" t="s">
        <v>157</v>
      </c>
      <c r="D1032" s="1" t="s">
        <v>132</v>
      </c>
      <c r="E1032" s="1">
        <v>0.49407600000000002</v>
      </c>
      <c r="F1032" s="1">
        <v>1.4638325015273741</v>
      </c>
      <c r="G1032" s="1">
        <v>2.6017148196489912</v>
      </c>
      <c r="H1032" s="1">
        <v>4.4751730610148801</v>
      </c>
      <c r="I1032" s="1" t="s">
        <v>160</v>
      </c>
    </row>
    <row r="1033" spans="1:9" x14ac:dyDescent="0.35">
      <c r="A1033" s="1" t="s">
        <v>360</v>
      </c>
      <c r="B1033" s="1" t="s">
        <v>356</v>
      </c>
      <c r="C1033" s="1" t="s">
        <v>157</v>
      </c>
      <c r="D1033" s="1" t="s">
        <v>133</v>
      </c>
      <c r="E1033" s="1">
        <v>0</v>
      </c>
      <c r="F1033" s="1">
        <v>4.7488420830607208</v>
      </c>
      <c r="G1033" s="1">
        <v>73.36012082368326</v>
      </c>
      <c r="H1033" s="1">
        <v>201.02740105507661</v>
      </c>
      <c r="I1033" s="1" t="s">
        <v>160</v>
      </c>
    </row>
    <row r="1034" spans="1:9" x14ac:dyDescent="0.35">
      <c r="A1034" s="1" t="s">
        <v>360</v>
      </c>
      <c r="B1034" s="1" t="s">
        <v>356</v>
      </c>
      <c r="C1034" s="1" t="s">
        <v>157</v>
      </c>
      <c r="D1034" s="1" t="s">
        <v>134</v>
      </c>
      <c r="E1034" s="1">
        <v>0</v>
      </c>
      <c r="F1034" s="1">
        <v>4.6384814634567304</v>
      </c>
      <c r="G1034" s="1">
        <v>81.410770977506161</v>
      </c>
      <c r="H1034" s="1">
        <v>215.87948694826579</v>
      </c>
      <c r="I1034" s="1" t="s">
        <v>160</v>
      </c>
    </row>
    <row r="1035" spans="1:9" x14ac:dyDescent="0.35">
      <c r="A1035" s="1" t="s">
        <v>360</v>
      </c>
      <c r="B1035" s="1" t="s">
        <v>356</v>
      </c>
      <c r="C1035" s="1" t="s">
        <v>157</v>
      </c>
      <c r="D1035" s="1" t="s">
        <v>135</v>
      </c>
      <c r="E1035" s="1">
        <v>2.4264733632687001</v>
      </c>
      <c r="F1035" s="1">
        <v>2.4264735411633112</v>
      </c>
      <c r="G1035" s="1">
        <v>2.4264737190580812</v>
      </c>
      <c r="H1035" s="1">
        <v>2.4264738969527082</v>
      </c>
      <c r="I1035" s="1" t="s">
        <v>160</v>
      </c>
    </row>
    <row r="1036" spans="1:9" x14ac:dyDescent="0.35">
      <c r="A1036" s="1" t="s">
        <v>360</v>
      </c>
      <c r="B1036" s="1" t="s">
        <v>356</v>
      </c>
      <c r="C1036" s="1" t="s">
        <v>157</v>
      </c>
      <c r="D1036" s="1" t="s">
        <v>136</v>
      </c>
      <c r="E1036" s="1">
        <v>0.76522663673129998</v>
      </c>
      <c r="F1036" s="1">
        <v>0.76522681462665099</v>
      </c>
      <c r="G1036" s="1">
        <v>0.76522699252216164</v>
      </c>
      <c r="H1036" s="1">
        <v>0.76522717041715937</v>
      </c>
      <c r="I1036" s="1" t="s">
        <v>160</v>
      </c>
    </row>
    <row r="1037" spans="1:9" x14ac:dyDescent="0.35">
      <c r="A1037" s="1" t="s">
        <v>360</v>
      </c>
      <c r="B1037" s="1" t="s">
        <v>356</v>
      </c>
      <c r="C1037" s="1" t="s">
        <v>157</v>
      </c>
      <c r="D1037" s="1" t="s">
        <v>137</v>
      </c>
      <c r="E1037" s="1">
        <v>15.368687830687771</v>
      </c>
      <c r="F1037" s="1">
        <v>14.84429645498957</v>
      </c>
      <c r="G1037" s="1">
        <v>38.816948580255023</v>
      </c>
      <c r="H1037" s="1">
        <v>31.784167838576149</v>
      </c>
      <c r="I1037" s="1" t="s">
        <v>160</v>
      </c>
    </row>
    <row r="1038" spans="1:9" x14ac:dyDescent="0.35">
      <c r="A1038" s="1" t="s">
        <v>360</v>
      </c>
      <c r="B1038" s="1" t="s">
        <v>356</v>
      </c>
      <c r="C1038" s="1" t="s">
        <v>157</v>
      </c>
      <c r="D1038" s="1" t="s">
        <v>138</v>
      </c>
      <c r="E1038" s="1">
        <v>153.6868783068785</v>
      </c>
      <c r="F1038" s="1">
        <v>160.0689379131951</v>
      </c>
      <c r="G1038" s="1">
        <v>221.93834361408369</v>
      </c>
      <c r="H1038" s="1">
        <v>440.74161766099678</v>
      </c>
      <c r="I1038" s="1" t="s">
        <v>160</v>
      </c>
    </row>
    <row r="1039" spans="1:9" x14ac:dyDescent="0.35">
      <c r="A1039" s="1" t="s">
        <v>360</v>
      </c>
      <c r="B1039" s="1" t="s">
        <v>356</v>
      </c>
      <c r="C1039" s="1" t="s">
        <v>157</v>
      </c>
      <c r="D1039" s="1" t="s">
        <v>139</v>
      </c>
      <c r="E1039" s="1">
        <v>48.128259259259252</v>
      </c>
      <c r="F1039" s="1">
        <v>50.821088111287757</v>
      </c>
      <c r="G1039" s="1">
        <v>53.14513074316018</v>
      </c>
      <c r="H1039" s="1">
        <v>61.658314420557303</v>
      </c>
      <c r="I1039" s="1" t="s">
        <v>160</v>
      </c>
    </row>
    <row r="1040" spans="1:9" x14ac:dyDescent="0.35">
      <c r="A1040" s="1" t="s">
        <v>360</v>
      </c>
      <c r="B1040" s="1" t="s">
        <v>356</v>
      </c>
      <c r="C1040" s="1" t="s">
        <v>157</v>
      </c>
      <c r="D1040" s="1" t="s">
        <v>140</v>
      </c>
      <c r="E1040" s="1">
        <v>37.612841269841113</v>
      </c>
      <c r="F1040" s="1">
        <v>43.297620634322477</v>
      </c>
      <c r="G1040" s="1">
        <v>59.502147696944618</v>
      </c>
      <c r="H1040" s="1">
        <v>123.52971730213849</v>
      </c>
      <c r="I1040" s="1" t="s">
        <v>160</v>
      </c>
    </row>
    <row r="1041" spans="1:9" x14ac:dyDescent="0.35">
      <c r="A1041" s="1" t="s">
        <v>360</v>
      </c>
      <c r="B1041" s="1" t="s">
        <v>356</v>
      </c>
      <c r="C1041" s="1" t="s">
        <v>157</v>
      </c>
      <c r="D1041" s="1" t="s">
        <v>141</v>
      </c>
      <c r="E1041" s="1">
        <v>1.217409808009797</v>
      </c>
      <c r="F1041" s="1">
        <v>4.6933067192023952</v>
      </c>
      <c r="G1041" s="1">
        <v>20.888027595936691</v>
      </c>
      <c r="H1041" s="1">
        <v>52.781565754635423</v>
      </c>
      <c r="I1041" s="1" t="s">
        <v>160</v>
      </c>
    </row>
    <row r="1042" spans="1:9" x14ac:dyDescent="0.35">
      <c r="A1042" s="1" t="s">
        <v>360</v>
      </c>
      <c r="B1042" s="1" t="s">
        <v>356</v>
      </c>
      <c r="C1042" s="1" t="s">
        <v>157</v>
      </c>
      <c r="D1042" s="1" t="s">
        <v>142</v>
      </c>
      <c r="E1042" s="1">
        <v>4.5732803567847746</v>
      </c>
      <c r="F1042" s="1">
        <v>9.547961185124791</v>
      </c>
      <c r="G1042" s="1">
        <v>87.439511878299541</v>
      </c>
      <c r="H1042" s="1">
        <v>354.98052674860782</v>
      </c>
      <c r="I1042" s="1" t="s">
        <v>160</v>
      </c>
    </row>
    <row r="1043" spans="1:9" x14ac:dyDescent="0.35">
      <c r="A1043" s="1" t="s">
        <v>360</v>
      </c>
      <c r="B1043" s="1" t="s">
        <v>356</v>
      </c>
      <c r="C1043" s="1" t="s">
        <v>157</v>
      </c>
      <c r="D1043" s="1" t="s">
        <v>143</v>
      </c>
      <c r="E1043" s="1">
        <v>13.157856832834741</v>
      </c>
      <c r="F1043" s="1">
        <v>15.86982974620094</v>
      </c>
      <c r="G1043" s="1">
        <v>18.498397674886661</v>
      </c>
      <c r="H1043" s="1">
        <v>28.653197311681382</v>
      </c>
      <c r="I1043" s="1" t="s">
        <v>160</v>
      </c>
    </row>
    <row r="1044" spans="1:9" x14ac:dyDescent="0.35">
      <c r="A1044" s="1" t="s">
        <v>360</v>
      </c>
      <c r="B1044" s="1" t="s">
        <v>356</v>
      </c>
      <c r="C1044" s="1" t="s">
        <v>157</v>
      </c>
      <c r="D1044" s="1" t="s">
        <v>144</v>
      </c>
      <c r="E1044" s="1">
        <v>4.2147863357040176</v>
      </c>
      <c r="F1044" s="1">
        <v>7.9975644877046994</v>
      </c>
      <c r="G1044" s="1">
        <v>29.29796668012828</v>
      </c>
      <c r="H1044" s="1">
        <v>102.4393009747867</v>
      </c>
      <c r="I1044" s="1" t="s">
        <v>160</v>
      </c>
    </row>
    <row r="1045" spans="1:9" x14ac:dyDescent="0.35">
      <c r="A1045" s="1" t="s">
        <v>360</v>
      </c>
      <c r="B1045" s="1" t="s">
        <v>356</v>
      </c>
      <c r="C1045" s="1" t="s">
        <v>157</v>
      </c>
      <c r="D1045" s="1" t="s">
        <v>145</v>
      </c>
      <c r="E1045" s="1">
        <v>306.98</v>
      </c>
      <c r="F1045" s="1">
        <v>296.71000035578822</v>
      </c>
      <c r="G1045" s="1">
        <v>296.71000065971259</v>
      </c>
      <c r="H1045" s="1">
        <v>296.71000097920921</v>
      </c>
      <c r="I1045" s="1" t="s">
        <v>160</v>
      </c>
    </row>
    <row r="1046" spans="1:9" x14ac:dyDescent="0.35">
      <c r="A1046" s="1" t="s">
        <v>360</v>
      </c>
      <c r="B1046" s="1" t="s">
        <v>356</v>
      </c>
      <c r="C1046" s="1" t="s">
        <v>157</v>
      </c>
      <c r="D1046" s="1" t="s">
        <v>146</v>
      </c>
      <c r="E1046" s="1">
        <v>0</v>
      </c>
      <c r="F1046" s="1">
        <v>6.8467703923716474</v>
      </c>
      <c r="G1046" s="1">
        <v>6.8467756046604862</v>
      </c>
      <c r="H1046" s="1">
        <v>6.846783435338871</v>
      </c>
      <c r="I1046" s="1" t="s">
        <v>160</v>
      </c>
    </row>
    <row r="1047" spans="1:9" x14ac:dyDescent="0.35">
      <c r="A1047" s="1" t="s">
        <v>360</v>
      </c>
      <c r="B1047" s="1" t="s">
        <v>356</v>
      </c>
      <c r="C1047" s="1" t="s">
        <v>157</v>
      </c>
      <c r="D1047" s="1" t="s">
        <v>147</v>
      </c>
      <c r="E1047" s="1">
        <v>0</v>
      </c>
      <c r="F1047" s="1">
        <v>6.8521005399111559</v>
      </c>
      <c r="G1047" s="1">
        <v>6.8521042191555779</v>
      </c>
      <c r="H1047" s="1">
        <v>6.8521097466704211</v>
      </c>
      <c r="I1047" s="1" t="s">
        <v>160</v>
      </c>
    </row>
    <row r="1048" spans="1:9" x14ac:dyDescent="0.35">
      <c r="A1048" s="1" t="s">
        <v>360</v>
      </c>
      <c r="B1048" s="1" t="s">
        <v>356</v>
      </c>
      <c r="C1048" s="1" t="s">
        <v>157</v>
      </c>
      <c r="D1048" s="1" t="s">
        <v>148</v>
      </c>
      <c r="E1048" s="1">
        <v>290.05</v>
      </c>
      <c r="F1048" s="1">
        <v>292.66331918450322</v>
      </c>
      <c r="G1048" s="1">
        <v>321.12647826718057</v>
      </c>
      <c r="H1048" s="1">
        <v>380.13208830612098</v>
      </c>
      <c r="I1048" s="1" t="s">
        <v>160</v>
      </c>
    </row>
    <row r="1049" spans="1:9" x14ac:dyDescent="0.35">
      <c r="A1049" s="1" t="s">
        <v>360</v>
      </c>
      <c r="B1049" s="1" t="s">
        <v>356</v>
      </c>
      <c r="C1049" s="1" t="s">
        <v>157</v>
      </c>
      <c r="D1049" s="1" t="s">
        <v>149</v>
      </c>
      <c r="E1049" s="1">
        <v>35.448999999999998</v>
      </c>
      <c r="F1049" s="1">
        <v>35.29542329644547</v>
      </c>
      <c r="G1049" s="1">
        <v>55.978074088416463</v>
      </c>
      <c r="H1049" s="1">
        <v>208.4119537630697</v>
      </c>
      <c r="I1049" s="1" t="s">
        <v>160</v>
      </c>
    </row>
    <row r="1050" spans="1:9" x14ac:dyDescent="0.35">
      <c r="A1050" s="1" t="s">
        <v>360</v>
      </c>
      <c r="B1050" s="1" t="s">
        <v>356</v>
      </c>
      <c r="C1050" s="1" t="s">
        <v>157</v>
      </c>
      <c r="D1050" s="1" t="s">
        <v>150</v>
      </c>
      <c r="E1050" s="1">
        <v>6.7751999999999999</v>
      </c>
      <c r="F1050" s="1">
        <v>9.0841450924607177</v>
      </c>
      <c r="G1050" s="1">
        <v>14.744503941997509</v>
      </c>
      <c r="H1050" s="1">
        <v>19.398636667617939</v>
      </c>
      <c r="I1050" s="1" t="s">
        <v>160</v>
      </c>
    </row>
    <row r="1051" spans="1:9" x14ac:dyDescent="0.35">
      <c r="A1051" s="1" t="s">
        <v>360</v>
      </c>
      <c r="B1051" s="1" t="s">
        <v>356</v>
      </c>
      <c r="C1051" s="1" t="s">
        <v>157</v>
      </c>
      <c r="D1051" s="1" t="s">
        <v>151</v>
      </c>
      <c r="E1051" s="1">
        <v>329.78</v>
      </c>
      <c r="F1051" s="1">
        <v>111.09099999999999</v>
      </c>
      <c r="G1051" s="1">
        <v>22.330300000000001</v>
      </c>
      <c r="H1051" s="1">
        <v>0.51580000000000004</v>
      </c>
      <c r="I1051" s="1" t="s">
        <v>160</v>
      </c>
    </row>
    <row r="1052" spans="1:9" x14ac:dyDescent="0.35">
      <c r="A1052" s="1" t="s">
        <v>360</v>
      </c>
      <c r="B1052" s="1" t="s">
        <v>356</v>
      </c>
      <c r="C1052" s="1" t="s">
        <v>157</v>
      </c>
      <c r="D1052" s="1" t="s">
        <v>152</v>
      </c>
      <c r="E1052" s="1">
        <v>933.27</v>
      </c>
      <c r="F1052" s="1">
        <v>1325.93</v>
      </c>
      <c r="G1052" s="1">
        <v>1490</v>
      </c>
      <c r="H1052" s="1">
        <v>1657.7</v>
      </c>
      <c r="I1052" s="1" t="s">
        <v>160</v>
      </c>
    </row>
    <row r="1053" spans="1:9" x14ac:dyDescent="0.35">
      <c r="A1053" s="1" t="s">
        <v>360</v>
      </c>
      <c r="B1053" s="1" t="s">
        <v>356</v>
      </c>
      <c r="C1053" s="1" t="s">
        <v>157</v>
      </c>
      <c r="D1053" s="1" t="s">
        <v>153</v>
      </c>
      <c r="E1053" s="1">
        <v>0</v>
      </c>
      <c r="F1053" s="1">
        <v>0</v>
      </c>
      <c r="G1053" s="1">
        <v>0</v>
      </c>
      <c r="H1053" s="1">
        <v>0</v>
      </c>
      <c r="I1053" s="1" t="s">
        <v>160</v>
      </c>
    </row>
    <row r="1054" spans="1:9" x14ac:dyDescent="0.35">
      <c r="A1054" s="1" t="s">
        <v>360</v>
      </c>
      <c r="B1054" s="1" t="s">
        <v>356</v>
      </c>
      <c r="C1054" s="1" t="s">
        <v>157</v>
      </c>
      <c r="D1054" s="1" t="s">
        <v>154</v>
      </c>
      <c r="E1054" s="1">
        <v>0</v>
      </c>
      <c r="F1054" s="1">
        <v>0</v>
      </c>
      <c r="G1054" s="1">
        <v>0</v>
      </c>
      <c r="H1054" s="1">
        <v>0</v>
      </c>
      <c r="I1054" s="1" t="s">
        <v>160</v>
      </c>
    </row>
    <row r="1055" spans="1:9" x14ac:dyDescent="0.35">
      <c r="A1055" s="1" t="s">
        <v>360</v>
      </c>
      <c r="B1055" s="1" t="s">
        <v>356</v>
      </c>
      <c r="C1055" s="1" t="s">
        <v>158</v>
      </c>
      <c r="D1055" s="1" t="s">
        <v>128</v>
      </c>
      <c r="E1055" s="1">
        <v>1.9060919999999999</v>
      </c>
      <c r="F1055" s="1">
        <v>1.801810107384562</v>
      </c>
      <c r="G1055" s="1">
        <v>1.4311621098114999</v>
      </c>
      <c r="H1055" s="1">
        <v>1.4311622196230029</v>
      </c>
      <c r="I1055" s="1" t="s">
        <v>160</v>
      </c>
    </row>
    <row r="1056" spans="1:9" x14ac:dyDescent="0.35">
      <c r="A1056" s="1" t="s">
        <v>360</v>
      </c>
      <c r="B1056" s="1" t="s">
        <v>356</v>
      </c>
      <c r="C1056" s="1" t="s">
        <v>158</v>
      </c>
      <c r="D1056" s="1" t="s">
        <v>129</v>
      </c>
      <c r="E1056" s="1">
        <v>0</v>
      </c>
      <c r="F1056" s="1">
        <v>1.010735039028212E-5</v>
      </c>
      <c r="G1056" s="1">
        <v>23.08326425175234</v>
      </c>
      <c r="H1056" s="1">
        <v>41.885384992163168</v>
      </c>
      <c r="I1056" s="1" t="s">
        <v>160</v>
      </c>
    </row>
    <row r="1057" spans="1:9" x14ac:dyDescent="0.35">
      <c r="A1057" s="1" t="s">
        <v>360</v>
      </c>
      <c r="B1057" s="1" t="s">
        <v>356</v>
      </c>
      <c r="C1057" s="1" t="s">
        <v>158</v>
      </c>
      <c r="D1057" s="1" t="s">
        <v>130</v>
      </c>
      <c r="E1057" s="1">
        <v>4.7952000000000002E-2</v>
      </c>
      <c r="F1057" s="1">
        <v>4.7962108082435007E-2</v>
      </c>
      <c r="G1057" s="1">
        <v>0.35606455908401963</v>
      </c>
      <c r="H1057" s="1">
        <v>0.70139387022925814</v>
      </c>
      <c r="I1057" s="1" t="s">
        <v>160</v>
      </c>
    </row>
    <row r="1058" spans="1:9" x14ac:dyDescent="0.35">
      <c r="A1058" s="1" t="s">
        <v>360</v>
      </c>
      <c r="B1058" s="1" t="s">
        <v>356</v>
      </c>
      <c r="C1058" s="1" t="s">
        <v>158</v>
      </c>
      <c r="D1058" s="1" t="s">
        <v>131</v>
      </c>
      <c r="E1058" s="1">
        <v>3.7962000000000003E-2</v>
      </c>
      <c r="F1058" s="1">
        <v>3.7962000220001693E-2</v>
      </c>
      <c r="G1058" s="1">
        <v>3.7962000440008171E-2</v>
      </c>
      <c r="H1058" s="1">
        <v>3.7962000660014657E-2</v>
      </c>
      <c r="I1058" s="1" t="s">
        <v>160</v>
      </c>
    </row>
    <row r="1059" spans="1:9" x14ac:dyDescent="0.35">
      <c r="A1059" s="1" t="s">
        <v>360</v>
      </c>
      <c r="B1059" s="1" t="s">
        <v>356</v>
      </c>
      <c r="C1059" s="1" t="s">
        <v>158</v>
      </c>
      <c r="D1059" s="1" t="s">
        <v>132</v>
      </c>
      <c r="E1059" s="1">
        <v>5.9940000000000002E-3</v>
      </c>
      <c r="F1059" s="1">
        <v>6.0041062713797836E-3</v>
      </c>
      <c r="G1059" s="1">
        <v>1.5849509788042151</v>
      </c>
      <c r="H1059" s="1">
        <v>3.5025323714615819</v>
      </c>
      <c r="I1059" s="1" t="s">
        <v>160</v>
      </c>
    </row>
    <row r="1060" spans="1:9" x14ac:dyDescent="0.35">
      <c r="A1060" s="1" t="s">
        <v>360</v>
      </c>
      <c r="B1060" s="1" t="s">
        <v>356</v>
      </c>
      <c r="C1060" s="1" t="s">
        <v>158</v>
      </c>
      <c r="D1060" s="1" t="s">
        <v>133</v>
      </c>
      <c r="E1060" s="1">
        <v>0</v>
      </c>
      <c r="F1060" s="1">
        <v>3.9700998552338314E-6</v>
      </c>
      <c r="G1060" s="1">
        <v>12.26326156942218</v>
      </c>
      <c r="H1060" s="1">
        <v>21.9227669536136</v>
      </c>
      <c r="I1060" s="1" t="s">
        <v>160</v>
      </c>
    </row>
    <row r="1061" spans="1:9" x14ac:dyDescent="0.35">
      <c r="A1061" s="1" t="s">
        <v>360</v>
      </c>
      <c r="B1061" s="1" t="s">
        <v>356</v>
      </c>
      <c r="C1061" s="1" t="s">
        <v>158</v>
      </c>
      <c r="D1061" s="1" t="s">
        <v>134</v>
      </c>
      <c r="E1061" s="1">
        <v>0</v>
      </c>
      <c r="F1061" s="1">
        <v>3.9700989605948204E-6</v>
      </c>
      <c r="G1061" s="1">
        <v>12.4770503012811</v>
      </c>
      <c r="H1061" s="1">
        <v>22.16818603109343</v>
      </c>
      <c r="I1061" s="1" t="s">
        <v>160</v>
      </c>
    </row>
    <row r="1062" spans="1:9" x14ac:dyDescent="0.35">
      <c r="A1062" s="1" t="s">
        <v>360</v>
      </c>
      <c r="B1062" s="1" t="s">
        <v>356</v>
      </c>
      <c r="C1062" s="1" t="s">
        <v>158</v>
      </c>
      <c r="D1062" s="1" t="s">
        <v>135</v>
      </c>
      <c r="E1062" s="1">
        <v>7.6024481099999999E-4</v>
      </c>
      <c r="F1062" s="1">
        <v>7.6041606719391621E-4</v>
      </c>
      <c r="G1062" s="1">
        <v>7.6059504460308368E-4</v>
      </c>
      <c r="H1062" s="1">
        <v>7.6077347184500921E-4</v>
      </c>
      <c r="I1062" s="1" t="s">
        <v>160</v>
      </c>
    </row>
    <row r="1063" spans="1:9" x14ac:dyDescent="0.35">
      <c r="A1063" s="1" t="s">
        <v>360</v>
      </c>
      <c r="B1063" s="1" t="s">
        <v>356</v>
      </c>
      <c r="C1063" s="1" t="s">
        <v>158</v>
      </c>
      <c r="D1063" s="1" t="s">
        <v>136</v>
      </c>
      <c r="E1063" s="1">
        <v>2.39755189E-4</v>
      </c>
      <c r="F1063" s="1">
        <v>2.399285458827122E-4</v>
      </c>
      <c r="G1063" s="1">
        <v>2.4010982562118119E-4</v>
      </c>
      <c r="H1063" s="1">
        <v>2.402893302299246E-4</v>
      </c>
      <c r="I1063" s="1" t="s">
        <v>160</v>
      </c>
    </row>
    <row r="1064" spans="1:9" x14ac:dyDescent="0.35">
      <c r="A1064" s="1" t="s">
        <v>360</v>
      </c>
      <c r="B1064" s="1" t="s">
        <v>356</v>
      </c>
      <c r="C1064" s="1" t="s">
        <v>158</v>
      </c>
      <c r="D1064" s="1" t="s">
        <v>137</v>
      </c>
      <c r="E1064" s="1">
        <v>2.438333333333324E-3</v>
      </c>
      <c r="F1064" s="1">
        <v>2.4437095797746168E-3</v>
      </c>
      <c r="G1064" s="1">
        <v>21.13308887484132</v>
      </c>
      <c r="H1064" s="1">
        <v>7.9342891077422628</v>
      </c>
      <c r="I1064" s="1" t="s">
        <v>160</v>
      </c>
    </row>
    <row r="1065" spans="1:9" x14ac:dyDescent="0.35">
      <c r="A1065" s="1" t="s">
        <v>360</v>
      </c>
      <c r="B1065" s="1" t="s">
        <v>356</v>
      </c>
      <c r="C1065" s="1" t="s">
        <v>158</v>
      </c>
      <c r="D1065" s="1" t="s">
        <v>138</v>
      </c>
      <c r="E1065" s="1">
        <v>2.4383333333333371E-2</v>
      </c>
      <c r="F1065" s="1">
        <v>2.438870956494946E-2</v>
      </c>
      <c r="G1065" s="1">
        <v>17.554630733291521</v>
      </c>
      <c r="H1065" s="1">
        <v>31.725447926839081</v>
      </c>
      <c r="I1065" s="1" t="s">
        <v>160</v>
      </c>
    </row>
    <row r="1066" spans="1:9" x14ac:dyDescent="0.35">
      <c r="A1066" s="1" t="s">
        <v>360</v>
      </c>
      <c r="B1066" s="1" t="s">
        <v>356</v>
      </c>
      <c r="C1066" s="1" t="s">
        <v>158</v>
      </c>
      <c r="D1066" s="1" t="s">
        <v>139</v>
      </c>
      <c r="E1066" s="1">
        <v>7.635833333333333E-3</v>
      </c>
      <c r="F1066" s="1">
        <v>7.6412095519441843E-3</v>
      </c>
      <c r="G1066" s="1">
        <v>4.0159838746139087</v>
      </c>
      <c r="H1066" s="1">
        <v>11.21466385090064</v>
      </c>
      <c r="I1066" s="1" t="s">
        <v>160</v>
      </c>
    </row>
    <row r="1067" spans="1:9" x14ac:dyDescent="0.35">
      <c r="A1067" s="1" t="s">
        <v>360</v>
      </c>
      <c r="B1067" s="1" t="s">
        <v>356</v>
      </c>
      <c r="C1067" s="1" t="s">
        <v>158</v>
      </c>
      <c r="D1067" s="1" t="s">
        <v>140</v>
      </c>
      <c r="E1067" s="1">
        <v>5.9674999999999737E-3</v>
      </c>
      <c r="F1067" s="1">
        <v>5.9728762274989817E-3</v>
      </c>
      <c r="G1067" s="1">
        <v>11.87741997667978</v>
      </c>
      <c r="H1067" s="1">
        <v>24.674161157877311</v>
      </c>
      <c r="I1067" s="1" t="s">
        <v>160</v>
      </c>
    </row>
    <row r="1068" spans="1:9" x14ac:dyDescent="0.35">
      <c r="A1068" s="1" t="s">
        <v>360</v>
      </c>
      <c r="B1068" s="1" t="s">
        <v>356</v>
      </c>
      <c r="C1068" s="1" t="s">
        <v>158</v>
      </c>
      <c r="D1068" s="1" t="s">
        <v>141</v>
      </c>
      <c r="E1068" s="1">
        <v>1.9314927519510739E-4</v>
      </c>
      <c r="F1068" s="1">
        <v>4.2754891485501894E-6</v>
      </c>
      <c r="G1068" s="1">
        <v>9.4504407788585656</v>
      </c>
      <c r="H1068" s="1">
        <v>19.035578972597921</v>
      </c>
      <c r="I1068" s="1" t="s">
        <v>160</v>
      </c>
    </row>
    <row r="1069" spans="1:9" x14ac:dyDescent="0.35">
      <c r="A1069" s="1" t="s">
        <v>360</v>
      </c>
      <c r="B1069" s="1" t="s">
        <v>356</v>
      </c>
      <c r="C1069" s="1" t="s">
        <v>158</v>
      </c>
      <c r="D1069" s="1" t="s">
        <v>142</v>
      </c>
      <c r="E1069" s="1">
        <v>7.2557801026841475E-4</v>
      </c>
      <c r="F1069" s="1">
        <v>7.2985350048485943E-4</v>
      </c>
      <c r="G1069" s="1">
        <v>13.89044018930921</v>
      </c>
      <c r="H1069" s="1">
        <v>25.21448919986511</v>
      </c>
      <c r="I1069" s="1" t="s">
        <v>160</v>
      </c>
    </row>
    <row r="1070" spans="1:9" x14ac:dyDescent="0.35">
      <c r="A1070" s="1" t="s">
        <v>360</v>
      </c>
      <c r="B1070" s="1" t="s">
        <v>356</v>
      </c>
      <c r="C1070" s="1" t="s">
        <v>158</v>
      </c>
      <c r="D1070" s="1" t="s">
        <v>143</v>
      </c>
      <c r="E1070" s="1">
        <v>2.0875719036120739E-3</v>
      </c>
      <c r="F1070" s="1">
        <v>2.0918473857691549E-3</v>
      </c>
      <c r="G1070" s="1">
        <v>3.8128432481712649</v>
      </c>
      <c r="H1070" s="1">
        <v>10.260033135420301</v>
      </c>
      <c r="I1070" s="1" t="s">
        <v>160</v>
      </c>
    </row>
    <row r="1071" spans="1:9" x14ac:dyDescent="0.35">
      <c r="A1071" s="1" t="s">
        <v>360</v>
      </c>
      <c r="B1071" s="1" t="s">
        <v>356</v>
      </c>
      <c r="C1071" s="1" t="s">
        <v>158</v>
      </c>
      <c r="D1071" s="1" t="s">
        <v>144</v>
      </c>
      <c r="E1071" s="1">
        <v>6.6870081092440352E-4</v>
      </c>
      <c r="F1071" s="1">
        <v>6.7297629852037242E-4</v>
      </c>
      <c r="G1071" s="1">
        <v>10.03594922999779</v>
      </c>
      <c r="H1071" s="1">
        <v>20.364335459384431</v>
      </c>
      <c r="I1071" s="1" t="s">
        <v>160</v>
      </c>
    </row>
    <row r="1072" spans="1:9" x14ac:dyDescent="0.35">
      <c r="A1072" s="1" t="s">
        <v>360</v>
      </c>
      <c r="B1072" s="1" t="s">
        <v>356</v>
      </c>
      <c r="C1072" s="1" t="s">
        <v>158</v>
      </c>
      <c r="D1072" s="1" t="s">
        <v>145</v>
      </c>
      <c r="E1072" s="1">
        <v>44.15</v>
      </c>
      <c r="F1072" s="1">
        <v>63.469109226502937</v>
      </c>
      <c r="G1072" s="1">
        <v>40.150006235048721</v>
      </c>
      <c r="H1072" s="1">
        <v>29.470000319496979</v>
      </c>
      <c r="I1072" s="1" t="s">
        <v>160</v>
      </c>
    </row>
    <row r="1073" spans="1:9" x14ac:dyDescent="0.35">
      <c r="A1073" s="1" t="s">
        <v>360</v>
      </c>
      <c r="B1073" s="1" t="s">
        <v>356</v>
      </c>
      <c r="C1073" s="1" t="s">
        <v>158</v>
      </c>
      <c r="D1073" s="1" t="s">
        <v>146</v>
      </c>
      <c r="E1073" s="1">
        <v>0</v>
      </c>
      <c r="F1073" s="1">
        <v>2.687300657007491E-6</v>
      </c>
      <c r="G1073" s="1">
        <v>1.454491867999346E-5</v>
      </c>
      <c r="H1073" s="1">
        <v>2.578942415932563E-5</v>
      </c>
      <c r="I1073" s="1" t="s">
        <v>160</v>
      </c>
    </row>
    <row r="1074" spans="1:9" x14ac:dyDescent="0.35">
      <c r="A1074" s="1" t="s">
        <v>360</v>
      </c>
      <c r="B1074" s="1" t="s">
        <v>356</v>
      </c>
      <c r="C1074" s="1" t="s">
        <v>158</v>
      </c>
      <c r="D1074" s="1" t="s">
        <v>147</v>
      </c>
      <c r="E1074" s="1">
        <v>0</v>
      </c>
      <c r="F1074" s="1">
        <v>2.990136394548525E-6</v>
      </c>
      <c r="G1074" s="1">
        <v>1.088984868600688E-5</v>
      </c>
      <c r="H1074" s="1">
        <v>1.8731080736574989E-5</v>
      </c>
      <c r="I1074" s="1" t="s">
        <v>160</v>
      </c>
    </row>
    <row r="1075" spans="1:9" x14ac:dyDescent="0.35">
      <c r="A1075" s="1" t="s">
        <v>360</v>
      </c>
      <c r="B1075" s="1" t="s">
        <v>356</v>
      </c>
      <c r="C1075" s="1" t="s">
        <v>158</v>
      </c>
      <c r="D1075" s="1" t="s">
        <v>148</v>
      </c>
      <c r="E1075" s="1">
        <v>26.48</v>
      </c>
      <c r="F1075" s="1">
        <v>24.050003380518369</v>
      </c>
      <c r="G1075" s="1">
        <v>30.15362553040929</v>
      </c>
      <c r="H1075" s="1">
        <v>37.567173346719869</v>
      </c>
      <c r="I1075" s="1" t="s">
        <v>160</v>
      </c>
    </row>
    <row r="1076" spans="1:9" x14ac:dyDescent="0.35">
      <c r="A1076" s="1" t="s">
        <v>360</v>
      </c>
      <c r="B1076" s="1" t="s">
        <v>356</v>
      </c>
      <c r="C1076" s="1" t="s">
        <v>158</v>
      </c>
      <c r="D1076" s="1" t="s">
        <v>149</v>
      </c>
      <c r="E1076" s="1">
        <v>2.9220000000000002</v>
      </c>
      <c r="F1076" s="1">
        <v>2.922002382057459</v>
      </c>
      <c r="G1076" s="1">
        <v>9.8176184886326752</v>
      </c>
      <c r="H1076" s="1">
        <v>16.157817428660469</v>
      </c>
      <c r="I1076" s="1" t="s">
        <v>160</v>
      </c>
    </row>
    <row r="1077" spans="1:9" x14ac:dyDescent="0.35">
      <c r="A1077" s="1" t="s">
        <v>360</v>
      </c>
      <c r="B1077" s="1" t="s">
        <v>356</v>
      </c>
      <c r="C1077" s="1" t="s">
        <v>158</v>
      </c>
      <c r="D1077" s="1" t="s">
        <v>150</v>
      </c>
      <c r="E1077" s="1">
        <v>5.5100000000000003E-2</v>
      </c>
      <c r="F1077" s="1">
        <v>5.5101844840042519E-2</v>
      </c>
      <c r="G1077" s="1">
        <v>4.050165783666607</v>
      </c>
      <c r="H1077" s="1">
        <v>6.5967837679128181</v>
      </c>
      <c r="I1077" s="1" t="s">
        <v>160</v>
      </c>
    </row>
    <row r="1078" spans="1:9" x14ac:dyDescent="0.35">
      <c r="A1078" s="1" t="s">
        <v>360</v>
      </c>
      <c r="B1078" s="1" t="s">
        <v>356</v>
      </c>
      <c r="C1078" s="1" t="s">
        <v>158</v>
      </c>
      <c r="D1078" s="1" t="s">
        <v>151</v>
      </c>
      <c r="E1078" s="1">
        <v>7.9850000000000003</v>
      </c>
      <c r="F1078" s="1">
        <v>1.696</v>
      </c>
      <c r="G1078" s="1">
        <v>3.2800000000000003E-2</v>
      </c>
      <c r="H1078" s="1">
        <v>1.06E-2</v>
      </c>
      <c r="I1078" s="1" t="s">
        <v>160</v>
      </c>
    </row>
    <row r="1079" spans="1:9" x14ac:dyDescent="0.35">
      <c r="A1079" s="1" t="s">
        <v>360</v>
      </c>
      <c r="B1079" s="1" t="s">
        <v>356</v>
      </c>
      <c r="C1079" s="1" t="s">
        <v>158</v>
      </c>
      <c r="D1079" s="1" t="s">
        <v>152</v>
      </c>
      <c r="E1079" s="1">
        <v>134.19999999999999</v>
      </c>
      <c r="F1079" s="1">
        <v>138.69999999999999</v>
      </c>
      <c r="G1079" s="1">
        <v>140.6</v>
      </c>
      <c r="H1079" s="1">
        <v>115</v>
      </c>
      <c r="I1079" s="1" t="s">
        <v>160</v>
      </c>
    </row>
    <row r="1080" spans="1:9" x14ac:dyDescent="0.35">
      <c r="A1080" s="1" t="s">
        <v>360</v>
      </c>
      <c r="B1080" s="1" t="s">
        <v>356</v>
      </c>
      <c r="C1080" s="1" t="s">
        <v>158</v>
      </c>
      <c r="D1080" s="1" t="s">
        <v>153</v>
      </c>
      <c r="E1080" s="1">
        <v>0</v>
      </c>
      <c r="F1080" s="1">
        <v>0</v>
      </c>
      <c r="G1080" s="1">
        <v>0</v>
      </c>
      <c r="H1080" s="1">
        <v>0</v>
      </c>
      <c r="I1080" s="1" t="s">
        <v>160</v>
      </c>
    </row>
    <row r="1081" spans="1:9" x14ac:dyDescent="0.35">
      <c r="A1081" s="1" t="s">
        <v>360</v>
      </c>
      <c r="B1081" s="1" t="s">
        <v>356</v>
      </c>
      <c r="C1081" s="1" t="s">
        <v>158</v>
      </c>
      <c r="D1081" s="1" t="s">
        <v>154</v>
      </c>
      <c r="E1081" s="1">
        <v>0</v>
      </c>
      <c r="F1081" s="1">
        <v>0</v>
      </c>
      <c r="G1081" s="1">
        <v>0</v>
      </c>
      <c r="H1081" s="1">
        <v>0</v>
      </c>
      <c r="I1081" s="1" t="s">
        <v>160</v>
      </c>
    </row>
  </sheetData>
  <autoFilter ref="A1:I1" xr:uid="{711ED128-C076-434A-9F23-5A2634B3552D}">
    <sortState xmlns:xlrd2="http://schemas.microsoft.com/office/spreadsheetml/2017/richdata2" ref="A2:I1081">
      <sortCondition ref="B1"/>
    </sortState>
  </autoFilter>
  <phoneticPr fontId="4" type="noConversion"/>
  <pageMargins left="0.7" right="0.7" top="0.75" bottom="0.75" header="0.3" footer="0.3"/>
  <ignoredErrors>
    <ignoredError sqref="E1:H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9DE0-9727-46B3-864E-890F0C74DC92}">
  <sheetPr>
    <tabColor theme="4" tint="0.79998168889431442"/>
  </sheetPr>
  <dimension ref="A1:AK457"/>
  <sheetViews>
    <sheetView zoomScale="85" zoomScaleNormal="85" workbookViewId="0">
      <selection activeCell="C10" sqref="C10"/>
    </sheetView>
  </sheetViews>
  <sheetFormatPr baseColWidth="10" defaultRowHeight="14.5" x14ac:dyDescent="0.35"/>
  <cols>
    <col min="1" max="1" width="16.08984375" bestFit="1" customWidth="1"/>
    <col min="2" max="2" width="23" bestFit="1" customWidth="1"/>
    <col min="3" max="3" width="24.36328125" style="65" bestFit="1" customWidth="1"/>
    <col min="37" max="37" width="15" style="65" bestFit="1" customWidth="1"/>
  </cols>
  <sheetData>
    <row r="1" spans="1:37" s="131" customFormat="1" x14ac:dyDescent="0.35">
      <c r="A1" s="271" t="s">
        <v>358</v>
      </c>
      <c r="B1" s="271" t="s">
        <v>5</v>
      </c>
      <c r="C1" s="271" t="s">
        <v>186</v>
      </c>
      <c r="D1" s="271" t="s">
        <v>440</v>
      </c>
      <c r="E1" s="271" t="s">
        <v>441</v>
      </c>
      <c r="F1" s="271" t="s">
        <v>11</v>
      </c>
      <c r="G1" s="271" t="s">
        <v>442</v>
      </c>
      <c r="H1" s="271" t="s">
        <v>443</v>
      </c>
      <c r="I1" s="271" t="s">
        <v>444</v>
      </c>
      <c r="J1" s="271" t="s">
        <v>445</v>
      </c>
      <c r="K1" s="271" t="s">
        <v>446</v>
      </c>
      <c r="L1" s="271" t="s">
        <v>447</v>
      </c>
      <c r="M1" s="271" t="s">
        <v>448</v>
      </c>
      <c r="N1" s="271" t="s">
        <v>449</v>
      </c>
      <c r="O1" s="271" t="s">
        <v>450</v>
      </c>
      <c r="P1" s="271" t="s">
        <v>12</v>
      </c>
      <c r="Q1" s="271" t="s">
        <v>451</v>
      </c>
      <c r="R1" s="271" t="s">
        <v>452</v>
      </c>
      <c r="S1" s="271" t="s">
        <v>453</v>
      </c>
      <c r="T1" s="271" t="s">
        <v>454</v>
      </c>
      <c r="U1" s="271" t="s">
        <v>455</v>
      </c>
      <c r="V1" s="271" t="s">
        <v>456</v>
      </c>
      <c r="W1" s="271" t="s">
        <v>457</v>
      </c>
      <c r="X1" s="271" t="s">
        <v>458</v>
      </c>
      <c r="Y1" s="271" t="s">
        <v>459</v>
      </c>
      <c r="Z1" s="271" t="s">
        <v>13</v>
      </c>
      <c r="AA1" s="271" t="s">
        <v>460</v>
      </c>
      <c r="AB1" s="271" t="s">
        <v>461</v>
      </c>
      <c r="AC1" s="271" t="s">
        <v>462</v>
      </c>
      <c r="AD1" s="271" t="s">
        <v>463</v>
      </c>
      <c r="AE1" s="271" t="s">
        <v>464</v>
      </c>
      <c r="AF1" s="271" t="s">
        <v>465</v>
      </c>
      <c r="AG1" s="271" t="s">
        <v>466</v>
      </c>
      <c r="AH1" s="271" t="s">
        <v>467</v>
      </c>
      <c r="AI1" s="271" t="s">
        <v>468</v>
      </c>
      <c r="AJ1" s="271" t="s">
        <v>14</v>
      </c>
      <c r="AK1" s="170" t="s">
        <v>18</v>
      </c>
    </row>
    <row r="2" spans="1:37" x14ac:dyDescent="0.35">
      <c r="A2" s="1" t="s">
        <v>359</v>
      </c>
      <c r="B2" s="1" t="s">
        <v>357</v>
      </c>
      <c r="C2" s="1" t="s">
        <v>161</v>
      </c>
      <c r="D2" s="1">
        <v>37.546043017830463</v>
      </c>
      <c r="E2" s="1">
        <v>37.028212445454322</v>
      </c>
      <c r="F2" s="1">
        <v>36.44047643714768</v>
      </c>
      <c r="G2" s="1">
        <v>36.477420315786183</v>
      </c>
      <c r="H2" s="1">
        <v>35.777259241828339</v>
      </c>
      <c r="I2" s="1">
        <v>66.085709616891222</v>
      </c>
      <c r="J2" s="1">
        <v>65.249376131684357</v>
      </c>
      <c r="K2" s="1">
        <v>64.333130864634285</v>
      </c>
      <c r="L2" s="1">
        <v>63.251338584420239</v>
      </c>
      <c r="M2" s="1">
        <v>62.064179027986</v>
      </c>
      <c r="N2" s="1">
        <v>60.770608019659242</v>
      </c>
      <c r="O2" s="1">
        <v>59.37442135977885</v>
      </c>
      <c r="P2" s="1">
        <v>57.884574053656237</v>
      </c>
      <c r="Q2" s="1">
        <v>55.808122995681757</v>
      </c>
      <c r="R2" s="1">
        <v>53.870174729602823</v>
      </c>
      <c r="S2" s="1">
        <v>52.56827038800057</v>
      </c>
      <c r="T2" s="1">
        <v>50.567349028232933</v>
      </c>
      <c r="U2" s="1">
        <v>48.565049916397747</v>
      </c>
      <c r="V2" s="1">
        <v>46.572496360672353</v>
      </c>
      <c r="W2" s="1">
        <v>44.596461093189824</v>
      </c>
      <c r="X2" s="1">
        <v>42.640091498896133</v>
      </c>
      <c r="Y2" s="1">
        <v>40.70452135751777</v>
      </c>
      <c r="Z2" s="1">
        <v>38.790973604928958</v>
      </c>
      <c r="AA2" s="1">
        <v>34.753336804433268</v>
      </c>
      <c r="AB2" s="1">
        <v>32.998497800240941</v>
      </c>
      <c r="AC2" s="1">
        <v>31.06112400310947</v>
      </c>
      <c r="AD2" s="1">
        <v>29.39362515278215</v>
      </c>
      <c r="AE2" s="1">
        <v>27.79173304590714</v>
      </c>
      <c r="AF2" s="1">
        <v>26.275424845975369</v>
      </c>
      <c r="AG2" s="1">
        <v>24.862864661029491</v>
      </c>
      <c r="AH2" s="1">
        <v>23.56852214348044</v>
      </c>
      <c r="AI2" s="1">
        <v>22.401987812540781</v>
      </c>
      <c r="AJ2" s="1">
        <v>21.367603720343158</v>
      </c>
      <c r="AK2" s="3" t="s">
        <v>439</v>
      </c>
    </row>
    <row r="3" spans="1:37" x14ac:dyDescent="0.35">
      <c r="A3" s="1" t="s">
        <v>359</v>
      </c>
      <c r="B3" s="1" t="s">
        <v>357</v>
      </c>
      <c r="C3" s="1" t="s">
        <v>162</v>
      </c>
      <c r="D3" s="1">
        <v>0</v>
      </c>
      <c r="E3" s="1">
        <v>0</v>
      </c>
      <c r="F3" s="1">
        <v>0</v>
      </c>
      <c r="G3" s="1">
        <v>0</v>
      </c>
      <c r="H3" s="1">
        <v>0</v>
      </c>
      <c r="I3" s="1">
        <v>0</v>
      </c>
      <c r="J3" s="1">
        <v>0</v>
      </c>
      <c r="K3" s="1">
        <v>0</v>
      </c>
      <c r="L3" s="1">
        <v>0</v>
      </c>
      <c r="M3" s="1">
        <v>0</v>
      </c>
      <c r="N3" s="1">
        <v>0</v>
      </c>
      <c r="O3" s="1">
        <v>0</v>
      </c>
      <c r="P3" s="1">
        <v>0</v>
      </c>
      <c r="Q3" s="1">
        <v>0</v>
      </c>
      <c r="R3" s="1">
        <v>0</v>
      </c>
      <c r="S3" s="1">
        <v>0</v>
      </c>
      <c r="T3" s="1">
        <v>0</v>
      </c>
      <c r="U3" s="1">
        <v>0</v>
      </c>
      <c r="V3" s="1">
        <v>0</v>
      </c>
      <c r="W3" s="1">
        <v>0</v>
      </c>
      <c r="X3" s="1">
        <v>0</v>
      </c>
      <c r="Y3" s="1">
        <v>0</v>
      </c>
      <c r="Z3" s="1">
        <v>0</v>
      </c>
      <c r="AA3" s="1">
        <v>0</v>
      </c>
      <c r="AB3" s="1">
        <v>0</v>
      </c>
      <c r="AC3" s="1">
        <v>0</v>
      </c>
      <c r="AD3" s="1">
        <v>0</v>
      </c>
      <c r="AE3" s="1">
        <v>0</v>
      </c>
      <c r="AF3" s="1">
        <v>0</v>
      </c>
      <c r="AG3" s="1">
        <v>0</v>
      </c>
      <c r="AH3" s="1">
        <v>0</v>
      </c>
      <c r="AI3" s="1">
        <v>0</v>
      </c>
      <c r="AJ3" s="1">
        <v>0</v>
      </c>
      <c r="AK3" s="3" t="s">
        <v>439</v>
      </c>
    </row>
    <row r="4" spans="1:37" x14ac:dyDescent="0.35">
      <c r="A4" s="1" t="s">
        <v>359</v>
      </c>
      <c r="B4" s="1" t="s">
        <v>357</v>
      </c>
      <c r="C4" s="1" t="s">
        <v>163</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c r="Z4" s="1">
        <v>0</v>
      </c>
      <c r="AA4" s="1">
        <v>0</v>
      </c>
      <c r="AB4" s="1">
        <v>0</v>
      </c>
      <c r="AC4" s="1">
        <v>0</v>
      </c>
      <c r="AD4" s="1">
        <v>0</v>
      </c>
      <c r="AE4" s="1">
        <v>0</v>
      </c>
      <c r="AF4" s="1">
        <v>0</v>
      </c>
      <c r="AG4" s="1">
        <v>0</v>
      </c>
      <c r="AH4" s="1">
        <v>0</v>
      </c>
      <c r="AI4" s="1">
        <v>0</v>
      </c>
      <c r="AJ4" s="1">
        <v>0</v>
      </c>
      <c r="AK4" s="3" t="s">
        <v>439</v>
      </c>
    </row>
    <row r="5" spans="1:37" x14ac:dyDescent="0.35">
      <c r="A5" s="1" t="s">
        <v>359</v>
      </c>
      <c r="B5" s="1" t="s">
        <v>357</v>
      </c>
      <c r="C5" s="1" t="s">
        <v>164</v>
      </c>
      <c r="D5" s="1">
        <v>0</v>
      </c>
      <c r="E5" s="1">
        <v>0.15533734696657239</v>
      </c>
      <c r="F5" s="1">
        <v>0.31044640100274978</v>
      </c>
      <c r="G5" s="1">
        <v>0.45703282935571149</v>
      </c>
      <c r="H5" s="1">
        <v>0.48509281056601622</v>
      </c>
      <c r="I5" s="1">
        <v>0.61427452255710191</v>
      </c>
      <c r="J5" s="1">
        <v>0.67271976681270873</v>
      </c>
      <c r="K5" s="1">
        <v>0.69691263616579568</v>
      </c>
      <c r="L5" s="1">
        <v>0.71372122049391129</v>
      </c>
      <c r="M5" s="1">
        <v>0.69493583093429157</v>
      </c>
      <c r="N5" s="1">
        <v>0.67428850999309109</v>
      </c>
      <c r="O5" s="1">
        <v>0.60688907279414495</v>
      </c>
      <c r="P5" s="1">
        <v>0.55222508132419013</v>
      </c>
      <c r="Q5" s="1">
        <v>0.6784877318666187</v>
      </c>
      <c r="R5" s="1">
        <v>0.8013933086174504</v>
      </c>
      <c r="S5" s="1">
        <v>0.90802053657005621</v>
      </c>
      <c r="T5" s="1">
        <v>0.8889118673940557</v>
      </c>
      <c r="U5" s="1">
        <v>0.96426175214070553</v>
      </c>
      <c r="V5" s="1">
        <v>0.96275826542313769</v>
      </c>
      <c r="W5" s="1">
        <v>0.92143177320260605</v>
      </c>
      <c r="X5" s="1">
        <v>0.86769663848532441</v>
      </c>
      <c r="Y5" s="1">
        <v>0.77388944553727668</v>
      </c>
      <c r="Z5" s="1">
        <v>0.67428850999309109</v>
      </c>
      <c r="AA5" s="1">
        <v>0.60688907279414495</v>
      </c>
      <c r="AB5" s="1">
        <v>0.55222508132419013</v>
      </c>
      <c r="AC5" s="1">
        <v>0.52315038490004628</v>
      </c>
      <c r="AD5" s="1">
        <v>0.49094690761470061</v>
      </c>
      <c r="AE5" s="1">
        <v>0.45098770721434472</v>
      </c>
      <c r="AF5" s="1">
        <v>0.40381905682803948</v>
      </c>
      <c r="AG5" s="1">
        <v>0.34998722958360368</v>
      </c>
      <c r="AH5" s="1">
        <v>0.29003849861042902</v>
      </c>
      <c r="AI5" s="1">
        <v>0.2245191370368104</v>
      </c>
      <c r="AJ5" s="1">
        <v>0.15397541799141309</v>
      </c>
      <c r="AK5" s="3" t="s">
        <v>439</v>
      </c>
    </row>
    <row r="6" spans="1:37" x14ac:dyDescent="0.35">
      <c r="A6" s="1" t="s">
        <v>359</v>
      </c>
      <c r="B6" s="1" t="s">
        <v>357</v>
      </c>
      <c r="C6" s="1" t="s">
        <v>165</v>
      </c>
      <c r="D6" s="1">
        <v>0</v>
      </c>
      <c r="E6" s="1">
        <v>2.1929978395280811E-2</v>
      </c>
      <c r="F6" s="1">
        <v>4.382772720038821E-2</v>
      </c>
      <c r="G6" s="1">
        <v>6.4522281791394576E-2</v>
      </c>
      <c r="H6" s="1">
        <v>6.8483690903437588E-2</v>
      </c>
      <c r="I6" s="1">
        <v>8.6721109066884974E-2</v>
      </c>
      <c r="J6" s="1">
        <v>9.4972202373558884E-2</v>
      </c>
      <c r="K6" s="1">
        <v>9.8387666282229974E-2</v>
      </c>
      <c r="L6" s="1">
        <v>0.1007606428932581</v>
      </c>
      <c r="M6" s="1">
        <v>9.8108587896605856E-2</v>
      </c>
      <c r="N6" s="1">
        <v>9.5193671999024621E-2</v>
      </c>
      <c r="O6" s="1">
        <v>8.5678457335643998E-2</v>
      </c>
      <c r="P6" s="1">
        <v>7.7961187951650371E-2</v>
      </c>
      <c r="Q6" s="1">
        <v>9.5786503322346173E-2</v>
      </c>
      <c r="R6" s="1">
        <v>0.1131378788636401</v>
      </c>
      <c r="S6" s="1">
        <v>0.12819113457459619</v>
      </c>
      <c r="T6" s="1">
        <v>0.1254934401026902</v>
      </c>
      <c r="U6" s="1">
        <v>0.13613107089045259</v>
      </c>
      <c r="V6" s="1">
        <v>0.13591881394208999</v>
      </c>
      <c r="W6" s="1">
        <v>0.1300844856286032</v>
      </c>
      <c r="X6" s="1">
        <v>0.12249834896263399</v>
      </c>
      <c r="Y6" s="1">
        <v>0.1092549805464391</v>
      </c>
      <c r="Z6" s="1">
        <v>9.5193671999024621E-2</v>
      </c>
      <c r="AA6" s="1">
        <v>8.5678457335643998E-2</v>
      </c>
      <c r="AB6" s="1">
        <v>7.7961187951650371E-2</v>
      </c>
      <c r="AC6" s="1">
        <v>7.3856524927065362E-2</v>
      </c>
      <c r="AD6" s="1">
        <v>6.9310151663251857E-2</v>
      </c>
      <c r="AE6" s="1">
        <v>6.3668852783201613E-2</v>
      </c>
      <c r="AF6" s="1">
        <v>5.7009749199252641E-2</v>
      </c>
      <c r="AG6" s="1">
        <v>4.9409961823567577E-2</v>
      </c>
      <c r="AH6" s="1">
        <v>4.0946611568531147E-2</v>
      </c>
      <c r="AI6" s="1">
        <v>3.169681934637323E-2</v>
      </c>
      <c r="AJ6" s="1">
        <v>2.1737706069375969E-2</v>
      </c>
      <c r="AK6" s="3" t="s">
        <v>439</v>
      </c>
    </row>
    <row r="7" spans="1:37" x14ac:dyDescent="0.35">
      <c r="A7" s="1" t="s">
        <v>359</v>
      </c>
      <c r="B7" s="1" t="s">
        <v>357</v>
      </c>
      <c r="C7" s="1" t="s">
        <v>166</v>
      </c>
      <c r="D7" s="1">
        <v>0</v>
      </c>
      <c r="E7" s="1">
        <v>0</v>
      </c>
      <c r="F7" s="1">
        <v>0</v>
      </c>
      <c r="G7" s="1">
        <v>0</v>
      </c>
      <c r="H7" s="1">
        <v>0</v>
      </c>
      <c r="I7" s="1">
        <v>5.5844361435272258E-2</v>
      </c>
      <c r="J7" s="1">
        <v>9.6107371569542216E-2</v>
      </c>
      <c r="K7" s="1">
        <v>0.16559286419640129</v>
      </c>
      <c r="L7" s="1">
        <v>0.23274009670223719</v>
      </c>
      <c r="M7" s="1">
        <v>0.30886289548002199</v>
      </c>
      <c r="N7" s="1">
        <v>0.41206795803920809</v>
      </c>
      <c r="O7" s="1">
        <v>0.50570515574627406</v>
      </c>
      <c r="P7" s="1">
        <v>0.61718936213052755</v>
      </c>
      <c r="Q7" s="1">
        <v>0.70162628534924687</v>
      </c>
      <c r="R7" s="1">
        <v>0.79560393806045848</v>
      </c>
      <c r="S7" s="1">
        <v>0.89285215766303516</v>
      </c>
      <c r="T7" s="1">
        <v>0.99288257888919196</v>
      </c>
      <c r="U7" s="1">
        <v>1.1510511979035729</v>
      </c>
      <c r="V7" s="1">
        <v>1.295443936703129</v>
      </c>
      <c r="W7" s="1">
        <v>1.4703762638117881</v>
      </c>
      <c r="X7" s="1">
        <v>1.6437990713471451</v>
      </c>
      <c r="Y7" s="1">
        <v>1.8265378204347431</v>
      </c>
      <c r="Z7" s="1">
        <v>2.0362108433141421</v>
      </c>
      <c r="AA7" s="1">
        <v>1.8749071289979999</v>
      </c>
      <c r="AB7" s="1">
        <v>2.0273450000641851</v>
      </c>
      <c r="AC7" s="1">
        <v>2.1502202331429729</v>
      </c>
      <c r="AD7" s="1">
        <v>2.2800077049624958</v>
      </c>
      <c r="AE7" s="1">
        <v>2.4103241169891509</v>
      </c>
      <c r="AF7" s="1">
        <v>2.540567968023963</v>
      </c>
      <c r="AG7" s="1">
        <v>2.6701377568651452</v>
      </c>
      <c r="AH7" s="1">
        <v>2.798431982315901</v>
      </c>
      <c r="AI7" s="1">
        <v>2.9248491431741979</v>
      </c>
      <c r="AJ7" s="1">
        <v>3.0487877382399291</v>
      </c>
      <c r="AK7" s="3" t="s">
        <v>439</v>
      </c>
    </row>
    <row r="8" spans="1:37" x14ac:dyDescent="0.35">
      <c r="A8" s="1" t="s">
        <v>359</v>
      </c>
      <c r="B8" s="1" t="s">
        <v>357</v>
      </c>
      <c r="C8" s="1" t="s">
        <v>167</v>
      </c>
      <c r="D8" s="1">
        <v>0</v>
      </c>
      <c r="E8" s="1">
        <v>0</v>
      </c>
      <c r="F8" s="1">
        <v>0</v>
      </c>
      <c r="G8" s="1">
        <v>0</v>
      </c>
      <c r="H8" s="1">
        <v>0</v>
      </c>
      <c r="I8" s="1">
        <v>7.883909849685497E-3</v>
      </c>
      <c r="J8" s="1">
        <v>1.356809951570008E-2</v>
      </c>
      <c r="K8" s="1">
        <v>2.3377816121844891E-2</v>
      </c>
      <c r="L8" s="1">
        <v>3.2857425416786427E-2</v>
      </c>
      <c r="M8" s="1">
        <v>4.3604173479532507E-2</v>
      </c>
      <c r="N8" s="1">
        <v>5.817429995847645E-2</v>
      </c>
      <c r="O8" s="1">
        <v>7.1393669046532812E-2</v>
      </c>
      <c r="P8" s="1">
        <v>8.7132615830192134E-2</v>
      </c>
      <c r="Q8" s="1">
        <v>9.905312263754075E-2</v>
      </c>
      <c r="R8" s="1">
        <v>0.1123205559614765</v>
      </c>
      <c r="S8" s="1">
        <v>0.12604971637595791</v>
      </c>
      <c r="T8" s="1">
        <v>0.14017165819612121</v>
      </c>
      <c r="U8" s="1">
        <v>0.16250134558638671</v>
      </c>
      <c r="V8" s="1">
        <v>0.18288620282867701</v>
      </c>
      <c r="W8" s="1">
        <v>0.20758253136166421</v>
      </c>
      <c r="X8" s="1">
        <v>0.23206575124900869</v>
      </c>
      <c r="Y8" s="1">
        <v>0.25786416288490488</v>
      </c>
      <c r="Z8" s="1">
        <v>0.28746506023258478</v>
      </c>
      <c r="AA8" s="1">
        <v>0.26469277115265882</v>
      </c>
      <c r="AB8" s="1">
        <v>0.28621341177376741</v>
      </c>
      <c r="AC8" s="1">
        <v>0.30356050350253738</v>
      </c>
      <c r="AD8" s="1">
        <v>0.32188344070058761</v>
      </c>
      <c r="AE8" s="1">
        <v>0.34028105181023321</v>
      </c>
      <c r="AF8" s="1">
        <v>0.35866841901514768</v>
      </c>
      <c r="AG8" s="1">
        <v>0.37696062449860868</v>
      </c>
      <c r="AH8" s="1">
        <v>0.39507275044459778</v>
      </c>
      <c r="AI8" s="1">
        <v>0.41291987903635741</v>
      </c>
      <c r="AJ8" s="1">
        <v>0.43041709245740178</v>
      </c>
      <c r="AK8" s="3" t="s">
        <v>439</v>
      </c>
    </row>
    <row r="9" spans="1:37" x14ac:dyDescent="0.35">
      <c r="A9" s="1" t="s">
        <v>359</v>
      </c>
      <c r="B9" s="1" t="s">
        <v>357</v>
      </c>
      <c r="C9" s="1" t="s">
        <v>168</v>
      </c>
      <c r="D9" s="1">
        <v>0</v>
      </c>
      <c r="E9" s="1">
        <v>9.378751218685083E-2</v>
      </c>
      <c r="F9" s="1">
        <v>0.13797378844621311</v>
      </c>
      <c r="G9" s="1">
        <v>0.13990615941897411</v>
      </c>
      <c r="H9" s="1">
        <v>0.16443196305067359</v>
      </c>
      <c r="I9" s="1">
        <v>0.1218459121944736</v>
      </c>
      <c r="J9" s="1">
        <v>0.1321436566363596</v>
      </c>
      <c r="K9" s="1">
        <v>0.15180564913411251</v>
      </c>
      <c r="L9" s="1">
        <v>0.14738218825707461</v>
      </c>
      <c r="M9" s="1">
        <v>0.15442007994849541</v>
      </c>
      <c r="N9" s="1">
        <v>0.14046643233569761</v>
      </c>
      <c r="O9" s="1">
        <v>0.1618406599033233</v>
      </c>
      <c r="P9" s="1">
        <v>0.1299572560829958</v>
      </c>
      <c r="Q9" s="1">
        <v>0.21690250793703569</v>
      </c>
      <c r="R9" s="1">
        <v>0.25351021580848782</v>
      </c>
      <c r="S9" s="1">
        <v>0.24603883419027919</v>
      </c>
      <c r="T9" s="1">
        <v>0.25946425758817371</v>
      </c>
      <c r="U9" s="1">
        <v>0.2042097554152654</v>
      </c>
      <c r="V9" s="1">
        <v>0.20039953401784211</v>
      </c>
      <c r="W9" s="1">
        <v>0.20464260271372861</v>
      </c>
      <c r="X9" s="1">
        <v>0.18361781663239851</v>
      </c>
      <c r="Y9" s="1">
        <v>0.1730005382772519</v>
      </c>
      <c r="Z9" s="1">
        <v>0.14046643233569761</v>
      </c>
      <c r="AA9" s="1">
        <v>0.1618406599033233</v>
      </c>
      <c r="AB9" s="1">
        <v>0.1299572560829958</v>
      </c>
      <c r="AC9" s="1">
        <v>0.12311499575018479</v>
      </c>
      <c r="AD9" s="1">
        <v>0.11553642736227469</v>
      </c>
      <c r="AE9" s="1">
        <v>0.106132674771305</v>
      </c>
      <c r="AF9" s="1">
        <v>9.5032294537500089E-2</v>
      </c>
      <c r="AG9" s="1">
        <v>8.2363843220791863E-2</v>
      </c>
      <c r="AH9" s="1">
        <v>6.8255877381482533E-2</v>
      </c>
      <c r="AI9" s="1">
        <v>5.2836953579616167E-2</v>
      </c>
      <c r="AJ9" s="1">
        <v>3.6235628375323937E-2</v>
      </c>
      <c r="AK9" s="3" t="s">
        <v>439</v>
      </c>
    </row>
    <row r="10" spans="1:37" x14ac:dyDescent="0.35">
      <c r="A10" s="1" t="s">
        <v>359</v>
      </c>
      <c r="B10" s="1" t="s">
        <v>357</v>
      </c>
      <c r="C10" s="1" t="s">
        <v>169</v>
      </c>
      <c r="D10" s="1">
        <v>0</v>
      </c>
      <c r="E10" s="1">
        <v>1.3240589955790709E-2</v>
      </c>
      <c r="F10" s="1">
        <v>1.9478652486524198E-2</v>
      </c>
      <c r="G10" s="1">
        <v>1.9751457800325761E-2</v>
      </c>
      <c r="H10" s="1">
        <v>2.3213924195389219E-2</v>
      </c>
      <c r="I10" s="1">
        <v>1.72017758392198E-2</v>
      </c>
      <c r="J10" s="1">
        <v>1.865557505454488E-2</v>
      </c>
      <c r="K10" s="1">
        <v>2.143138576011E-2</v>
      </c>
      <c r="L10" s="1">
        <v>2.0806897165704649E-2</v>
      </c>
      <c r="M10" s="1">
        <v>2.1800481875081709E-2</v>
      </c>
      <c r="N10" s="1">
        <v>1.9830555153274951E-2</v>
      </c>
      <c r="O10" s="1">
        <v>2.284809316282211E-2</v>
      </c>
      <c r="P10" s="1">
        <v>1.8346906741128821E-2</v>
      </c>
      <c r="Q10" s="1">
        <v>3.0621530532287389E-2</v>
      </c>
      <c r="R10" s="1">
        <v>3.5789677525904159E-2</v>
      </c>
      <c r="S10" s="1">
        <v>3.4734894238627648E-2</v>
      </c>
      <c r="T10" s="1">
        <v>3.6630248130095112E-2</v>
      </c>
      <c r="U10" s="1">
        <v>2.8829612529213941E-2</v>
      </c>
      <c r="V10" s="1">
        <v>2.8291698920165951E-2</v>
      </c>
      <c r="W10" s="1">
        <v>2.8890720383114639E-2</v>
      </c>
      <c r="X10" s="1">
        <v>2.5922515289279791E-2</v>
      </c>
      <c r="Y10" s="1">
        <v>2.4423605403847332E-2</v>
      </c>
      <c r="Z10" s="1">
        <v>1.9830555153274951E-2</v>
      </c>
      <c r="AA10" s="1">
        <v>2.284809316282211E-2</v>
      </c>
      <c r="AB10" s="1">
        <v>1.8346906741128821E-2</v>
      </c>
      <c r="AC10" s="1">
        <v>1.7380940576496681E-2</v>
      </c>
      <c r="AD10" s="1">
        <v>1.6311025039379961E-2</v>
      </c>
      <c r="AE10" s="1">
        <v>1.4983436438301891E-2</v>
      </c>
      <c r="AF10" s="1">
        <v>1.34163239347059E-2</v>
      </c>
      <c r="AG10" s="1">
        <v>1.1627836689994149E-2</v>
      </c>
      <c r="AH10" s="1">
        <v>9.6361238656210626E-3</v>
      </c>
      <c r="AI10" s="1">
        <v>7.4593346230046346E-3</v>
      </c>
      <c r="AJ10" s="1">
        <v>5.1156181235751446E-3</v>
      </c>
      <c r="AK10" s="3" t="s">
        <v>439</v>
      </c>
    </row>
    <row r="11" spans="1:37" x14ac:dyDescent="0.35">
      <c r="A11" s="1" t="s">
        <v>359</v>
      </c>
      <c r="B11" s="1" t="s">
        <v>357</v>
      </c>
      <c r="C11" s="1" t="s">
        <v>170</v>
      </c>
      <c r="D11" s="1">
        <v>0</v>
      </c>
      <c r="E11" s="1">
        <v>9.770719124197403E-3</v>
      </c>
      <c r="F11" s="1">
        <v>8.9279687582265094E-2</v>
      </c>
      <c r="G11" s="1">
        <v>0.22695924701221851</v>
      </c>
      <c r="H11" s="1">
        <v>0.43986149278501729</v>
      </c>
      <c r="I11" s="1">
        <v>0.5381292357048636</v>
      </c>
      <c r="J11" s="1">
        <v>0.66070236609475486</v>
      </c>
      <c r="K11" s="1">
        <v>0.77972735369511326</v>
      </c>
      <c r="L11" s="1">
        <v>0.90766787470192367</v>
      </c>
      <c r="M11" s="1">
        <v>1.02953540640573</v>
      </c>
      <c r="N11" s="1">
        <v>1.1518991973253341</v>
      </c>
      <c r="O11" s="1">
        <v>1.2845666819918471</v>
      </c>
      <c r="P11" s="1">
        <v>1.4076646305284899</v>
      </c>
      <c r="Q11" s="1">
        <v>1.50023626993648</v>
      </c>
      <c r="R11" s="1">
        <v>1.672066180301041</v>
      </c>
      <c r="S11" s="1">
        <v>1.89831761754068</v>
      </c>
      <c r="T11" s="1">
        <v>2.195960519186857</v>
      </c>
      <c r="U11" s="1">
        <v>2.3750555381991592</v>
      </c>
      <c r="V11" s="1">
        <v>2.574460407062789</v>
      </c>
      <c r="W11" s="1">
        <v>2.7662394376753459</v>
      </c>
      <c r="X11" s="1">
        <v>2.962774148391552</v>
      </c>
      <c r="Y11" s="1">
        <v>3.1489938586626032</v>
      </c>
      <c r="Z11" s="1">
        <v>3.3313856591643569</v>
      </c>
      <c r="AA11" s="1">
        <v>3.0780669655865012</v>
      </c>
      <c r="AB11" s="1">
        <v>3.2107357557052261</v>
      </c>
      <c r="AC11" s="1">
        <v>3.2985102984664381</v>
      </c>
      <c r="AD11" s="1">
        <v>3.391346897159337</v>
      </c>
      <c r="AE11" s="1">
        <v>3.476115719474838</v>
      </c>
      <c r="AF11" s="1">
        <v>3.5528738609855051</v>
      </c>
      <c r="AG11" s="1">
        <v>3.621678417258821</v>
      </c>
      <c r="AH11" s="1">
        <v>3.682586483870343</v>
      </c>
      <c r="AI11" s="1">
        <v>3.735655156387939</v>
      </c>
      <c r="AJ11" s="1">
        <v>3.78094153038227</v>
      </c>
      <c r="AK11" s="3" t="s">
        <v>439</v>
      </c>
    </row>
    <row r="12" spans="1:37" x14ac:dyDescent="0.35">
      <c r="A12" s="1" t="s">
        <v>359</v>
      </c>
      <c r="B12" s="1" t="s">
        <v>357</v>
      </c>
      <c r="C12" s="1" t="s">
        <v>171</v>
      </c>
      <c r="D12" s="1">
        <v>0</v>
      </c>
      <c r="E12" s="1">
        <v>1.3793956410631629E-3</v>
      </c>
      <c r="F12" s="1">
        <v>1.2604191188084479E-2</v>
      </c>
      <c r="G12" s="1">
        <v>3.2041305460548487E-2</v>
      </c>
      <c r="H12" s="1">
        <v>6.2098093099061273E-2</v>
      </c>
      <c r="I12" s="1">
        <v>7.5971186217157219E-2</v>
      </c>
      <c r="J12" s="1">
        <v>9.3275628154553633E-2</v>
      </c>
      <c r="K12" s="1">
        <v>0.1100791558157807</v>
      </c>
      <c r="L12" s="1">
        <v>0.12814134701674221</v>
      </c>
      <c r="M12" s="1">
        <v>0.14534617502198541</v>
      </c>
      <c r="N12" s="1">
        <v>0.16262106315181191</v>
      </c>
      <c r="O12" s="1">
        <v>0.18135059039884899</v>
      </c>
      <c r="P12" s="1">
        <v>0.1987291243099045</v>
      </c>
      <c r="Q12" s="1">
        <v>0.2117980616380912</v>
      </c>
      <c r="R12" s="1">
        <v>0.23605640192485289</v>
      </c>
      <c r="S12" s="1">
        <v>0.26799778129986079</v>
      </c>
      <c r="T12" s="1">
        <v>0.3100179556499093</v>
      </c>
      <c r="U12" s="1">
        <v>0.3353019583339989</v>
      </c>
      <c r="V12" s="1">
        <v>0.36345323393827611</v>
      </c>
      <c r="W12" s="1">
        <v>0.39052792061299008</v>
      </c>
      <c r="X12" s="1">
        <v>0.41827399741998378</v>
      </c>
      <c r="Y12" s="1">
        <v>0.44456383887001449</v>
      </c>
      <c r="Z12" s="1">
        <v>0.47031326952908581</v>
      </c>
      <c r="AA12" s="1">
        <v>0.43455063043574138</v>
      </c>
      <c r="AB12" s="1">
        <v>0.4532803419819143</v>
      </c>
      <c r="AC12" s="1">
        <v>0.46567204213643831</v>
      </c>
      <c r="AD12" s="1">
        <v>0.47877838548131818</v>
      </c>
      <c r="AE12" s="1">
        <v>0.49074574863174192</v>
      </c>
      <c r="AF12" s="1">
        <v>0.50158219213913013</v>
      </c>
      <c r="AG12" s="1">
        <v>0.51129577655418657</v>
      </c>
      <c r="AH12" s="1">
        <v>0.51989456242875431</v>
      </c>
      <c r="AI12" s="1">
        <v>0.52738661031359135</v>
      </c>
      <c r="AJ12" s="1">
        <v>0.53377998075984989</v>
      </c>
      <c r="AK12" s="3" t="s">
        <v>439</v>
      </c>
    </row>
    <row r="13" spans="1:37" x14ac:dyDescent="0.35">
      <c r="A13" s="1" t="s">
        <v>359</v>
      </c>
      <c r="B13" s="1" t="s">
        <v>357</v>
      </c>
      <c r="C13" s="1" t="s">
        <v>172</v>
      </c>
      <c r="D13" s="1">
        <v>0</v>
      </c>
      <c r="E13" s="1">
        <v>0</v>
      </c>
      <c r="F13" s="1">
        <v>0</v>
      </c>
      <c r="G13" s="1">
        <v>0</v>
      </c>
      <c r="H13" s="1">
        <v>0</v>
      </c>
      <c r="I13" s="1">
        <v>1.522905737044771E-2</v>
      </c>
      <c r="J13" s="1">
        <v>3.0035543251362418E-2</v>
      </c>
      <c r="K13" s="1">
        <v>3.4504608517955983E-2</v>
      </c>
      <c r="L13" s="1">
        <v>5.4314931144537573E-2</v>
      </c>
      <c r="M13" s="1">
        <v>8.5804090360073859E-2</v>
      </c>
      <c r="N13" s="1">
        <v>0.103016989509802</v>
      </c>
      <c r="O13" s="1">
        <v>0.12136709308417511</v>
      </c>
      <c r="P13" s="1">
        <v>0.16241070201584379</v>
      </c>
      <c r="Q13" s="1">
        <v>0.18205434694243969</v>
      </c>
      <c r="R13" s="1">
        <v>0.20392142529796239</v>
      </c>
      <c r="S13" s="1">
        <v>0.226386175628774</v>
      </c>
      <c r="T13" s="1">
        <v>0.24934429135624081</v>
      </c>
      <c r="U13" s="1">
        <v>0.2879205232714605</v>
      </c>
      <c r="V13" s="1">
        <v>0.32635893593607068</v>
      </c>
      <c r="W13" s="1">
        <v>0.35464037364617762</v>
      </c>
      <c r="X13" s="1">
        <v>0.398339207797204</v>
      </c>
      <c r="Y13" s="1">
        <v>0.45368871103956132</v>
      </c>
      <c r="Z13" s="1">
        <v>0.49462948013932978</v>
      </c>
      <c r="AA13" s="1">
        <v>0.45133324687139748</v>
      </c>
      <c r="AB13" s="1">
        <v>0.50207042746201158</v>
      </c>
      <c r="AC13" s="1">
        <v>0.53079626633486721</v>
      </c>
      <c r="AD13" s="1">
        <v>0.56110804344345211</v>
      </c>
      <c r="AE13" s="1">
        <v>0.59135387985299459</v>
      </c>
      <c r="AF13" s="1">
        <v>0.62140335150403692</v>
      </c>
      <c r="AG13" s="1">
        <v>0.65112603433641247</v>
      </c>
      <c r="AH13" s="1">
        <v>0.68039150429119621</v>
      </c>
      <c r="AI13" s="1">
        <v>0.70906933730817512</v>
      </c>
      <c r="AJ13" s="1">
        <v>0.73702910932760912</v>
      </c>
      <c r="AK13" s="3" t="s">
        <v>439</v>
      </c>
    </row>
    <row r="14" spans="1:37" x14ac:dyDescent="0.35">
      <c r="A14" s="1" t="s">
        <v>359</v>
      </c>
      <c r="B14" s="1" t="s">
        <v>357</v>
      </c>
      <c r="C14" s="1" t="s">
        <v>173</v>
      </c>
      <c r="D14" s="1">
        <v>0</v>
      </c>
      <c r="E14" s="1">
        <v>0</v>
      </c>
      <c r="F14" s="1">
        <v>0</v>
      </c>
      <c r="G14" s="1">
        <v>0</v>
      </c>
      <c r="H14" s="1">
        <v>0</v>
      </c>
      <c r="I14" s="1">
        <v>2.1499845699455588E-3</v>
      </c>
      <c r="J14" s="1">
        <v>4.2403119884276358E-3</v>
      </c>
      <c r="K14" s="1">
        <v>4.8712388495937859E-3</v>
      </c>
      <c r="L14" s="1">
        <v>7.6679902792288332E-3</v>
      </c>
      <c r="M14" s="1">
        <v>1.2113518639069251E-2</v>
      </c>
      <c r="N14" s="1">
        <v>1.45435749896191E-2</v>
      </c>
      <c r="O14" s="1">
        <v>1.7134177847177658E-2</v>
      </c>
      <c r="P14" s="1">
        <v>2.2928569696354421E-2</v>
      </c>
      <c r="Q14" s="1">
        <v>2.570179015657972E-2</v>
      </c>
      <c r="R14" s="1">
        <v>2.878890710088881E-2</v>
      </c>
      <c r="S14" s="1">
        <v>3.1960401265238692E-2</v>
      </c>
      <c r="T14" s="1">
        <v>3.5201547014998703E-2</v>
      </c>
      <c r="U14" s="1">
        <v>4.0647603285382652E-2</v>
      </c>
      <c r="V14" s="1">
        <v>4.6074202720386447E-2</v>
      </c>
      <c r="W14" s="1">
        <v>5.0066876279460368E-2</v>
      </c>
      <c r="X14" s="1">
        <v>5.6236123453722933E-2</v>
      </c>
      <c r="Y14" s="1">
        <v>6.4050170970291004E-2</v>
      </c>
      <c r="Z14" s="1">
        <v>6.9830044254964224E-2</v>
      </c>
      <c r="AA14" s="1">
        <v>6.3717634852432592E-2</v>
      </c>
      <c r="AB14" s="1">
        <v>7.088053093581341E-2</v>
      </c>
      <c r="AC14" s="1">
        <v>7.4935943482569489E-2</v>
      </c>
      <c r="AD14" s="1">
        <v>7.9215253192016763E-2</v>
      </c>
      <c r="AE14" s="1">
        <v>8.3485253626305128E-2</v>
      </c>
      <c r="AF14" s="1">
        <v>8.7727531977040502E-2</v>
      </c>
      <c r="AG14" s="1">
        <v>9.1923675435728824E-2</v>
      </c>
      <c r="AH14" s="1">
        <v>9.6055271194051231E-2</v>
      </c>
      <c r="AI14" s="1">
        <v>0.1001039064435071</v>
      </c>
      <c r="AJ14" s="1">
        <v>0.1040511683756625</v>
      </c>
      <c r="AK14" s="3" t="s">
        <v>439</v>
      </c>
    </row>
    <row r="15" spans="1:37" x14ac:dyDescent="0.35">
      <c r="A15" s="1" t="s">
        <v>359</v>
      </c>
      <c r="B15" s="1" t="s">
        <v>357</v>
      </c>
      <c r="C15" s="1" t="s">
        <v>174</v>
      </c>
      <c r="D15" s="1">
        <v>0</v>
      </c>
      <c r="E15" s="1">
        <v>0</v>
      </c>
      <c r="F15" s="1">
        <v>0</v>
      </c>
      <c r="G15" s="1">
        <v>0</v>
      </c>
      <c r="H15" s="1">
        <v>0</v>
      </c>
      <c r="I15" s="1">
        <v>0</v>
      </c>
      <c r="J15" s="1">
        <v>0</v>
      </c>
      <c r="K15" s="1">
        <v>0</v>
      </c>
      <c r="L15" s="1">
        <v>3.5818295699336648E-3</v>
      </c>
      <c r="M15" s="1">
        <v>7.993639587541377E-3</v>
      </c>
      <c r="N15" s="1">
        <v>8.2242678671454929E-3</v>
      </c>
      <c r="O15" s="1">
        <v>7.5949339416627399E-3</v>
      </c>
      <c r="P15" s="1">
        <v>0</v>
      </c>
      <c r="Q15" s="1">
        <v>0</v>
      </c>
      <c r="R15" s="1">
        <v>0</v>
      </c>
      <c r="S15" s="1">
        <v>0</v>
      </c>
      <c r="T15" s="1">
        <v>0</v>
      </c>
      <c r="U15" s="1">
        <v>0</v>
      </c>
      <c r="V15" s="1">
        <v>0</v>
      </c>
      <c r="W15" s="1">
        <v>0</v>
      </c>
      <c r="X15" s="1">
        <v>0</v>
      </c>
      <c r="Y15" s="1">
        <v>0</v>
      </c>
      <c r="Z15" s="1">
        <v>0</v>
      </c>
      <c r="AA15" s="1">
        <v>0</v>
      </c>
      <c r="AB15" s="1">
        <v>0</v>
      </c>
      <c r="AC15" s="1">
        <v>0</v>
      </c>
      <c r="AD15" s="1">
        <v>0</v>
      </c>
      <c r="AE15" s="1">
        <v>0</v>
      </c>
      <c r="AF15" s="1">
        <v>0</v>
      </c>
      <c r="AG15" s="1">
        <v>0</v>
      </c>
      <c r="AH15" s="1">
        <v>0</v>
      </c>
      <c r="AI15" s="1">
        <v>0</v>
      </c>
      <c r="AJ15" s="1">
        <v>0</v>
      </c>
      <c r="AK15" s="3" t="s">
        <v>439</v>
      </c>
    </row>
    <row r="16" spans="1:37" x14ac:dyDescent="0.35">
      <c r="A16" s="1" t="s">
        <v>359</v>
      </c>
      <c r="B16" s="1" t="s">
        <v>357</v>
      </c>
      <c r="C16" s="1" t="s">
        <v>175</v>
      </c>
      <c r="D16" s="1">
        <v>0</v>
      </c>
      <c r="E16" s="1">
        <v>0</v>
      </c>
      <c r="F16" s="1">
        <v>0</v>
      </c>
      <c r="G16" s="1">
        <v>0</v>
      </c>
      <c r="H16" s="1">
        <v>0</v>
      </c>
      <c r="I16" s="1">
        <v>0</v>
      </c>
      <c r="J16" s="1">
        <v>0</v>
      </c>
      <c r="K16" s="1">
        <v>0</v>
      </c>
      <c r="L16" s="1">
        <v>5.0567005693181153E-4</v>
      </c>
      <c r="M16" s="1">
        <v>1.1285138241234889E-3</v>
      </c>
      <c r="N16" s="1">
        <v>1.161073110655834E-3</v>
      </c>
      <c r="O16" s="1">
        <v>1.07222596823474E-3</v>
      </c>
      <c r="P16" s="1">
        <v>0</v>
      </c>
      <c r="Q16" s="1">
        <v>0</v>
      </c>
      <c r="R16" s="1">
        <v>0</v>
      </c>
      <c r="S16" s="1">
        <v>0</v>
      </c>
      <c r="T16" s="1">
        <v>0</v>
      </c>
      <c r="U16" s="1">
        <v>0</v>
      </c>
      <c r="V16" s="1">
        <v>0</v>
      </c>
      <c r="W16" s="1">
        <v>0</v>
      </c>
      <c r="X16" s="1">
        <v>0</v>
      </c>
      <c r="Y16" s="1">
        <v>0</v>
      </c>
      <c r="Z16" s="1">
        <v>0</v>
      </c>
      <c r="AA16" s="1">
        <v>0</v>
      </c>
      <c r="AB16" s="1">
        <v>0</v>
      </c>
      <c r="AC16" s="1">
        <v>0</v>
      </c>
      <c r="AD16" s="1">
        <v>0</v>
      </c>
      <c r="AE16" s="1">
        <v>0</v>
      </c>
      <c r="AF16" s="1">
        <v>0</v>
      </c>
      <c r="AG16" s="1">
        <v>0</v>
      </c>
      <c r="AH16" s="1">
        <v>0</v>
      </c>
      <c r="AI16" s="1">
        <v>0</v>
      </c>
      <c r="AJ16" s="1">
        <v>0</v>
      </c>
      <c r="AK16" s="3" t="s">
        <v>439</v>
      </c>
    </row>
    <row r="17" spans="1:37" x14ac:dyDescent="0.35">
      <c r="A17" s="1" t="s">
        <v>359</v>
      </c>
      <c r="B17" s="1" t="s">
        <v>357</v>
      </c>
      <c r="C17" s="1" t="s">
        <v>176</v>
      </c>
      <c r="D17" s="1">
        <v>0.35366025528130279</v>
      </c>
      <c r="E17" s="1">
        <v>0.4499898007944016</v>
      </c>
      <c r="F17" s="1">
        <v>0.56939537746080593</v>
      </c>
      <c r="G17" s="1">
        <v>0.71966068577503295</v>
      </c>
      <c r="H17" s="1">
        <v>0.73267821248245724</v>
      </c>
      <c r="I17" s="1">
        <v>0.94006839426901967</v>
      </c>
      <c r="J17" s="1">
        <v>1.0757576051556039</v>
      </c>
      <c r="K17" s="1">
        <v>1.1858438244314899</v>
      </c>
      <c r="L17" s="1">
        <v>1.3271080858807149</v>
      </c>
      <c r="M17" s="1">
        <v>1.421967465816355</v>
      </c>
      <c r="N17" s="1">
        <v>1.562515221220258</v>
      </c>
      <c r="O17" s="1">
        <v>1.618748917065548</v>
      </c>
      <c r="P17" s="1">
        <v>1.732790271770376</v>
      </c>
      <c r="Q17" s="1">
        <v>1.8513682168633829</v>
      </c>
      <c r="R17" s="1">
        <v>1.971302466575751</v>
      </c>
      <c r="S17" s="1">
        <v>2.0829702229066518</v>
      </c>
      <c r="T17" s="1">
        <v>2.0155885759486472</v>
      </c>
      <c r="U17" s="1">
        <v>2.1001129916285541</v>
      </c>
      <c r="V17" s="1">
        <v>2.0717393597225811</v>
      </c>
      <c r="W17" s="1">
        <v>1.9794573301888021</v>
      </c>
      <c r="X17" s="1">
        <v>1.862887741789381</v>
      </c>
      <c r="Y17" s="1">
        <v>1.6654502955947219</v>
      </c>
      <c r="Z17" s="1">
        <v>1.444310509551276</v>
      </c>
      <c r="AA17" s="1">
        <v>1.40600992652931</v>
      </c>
      <c r="AB17" s="1">
        <v>1.379130016489073</v>
      </c>
      <c r="AC17" s="1">
        <v>1.4013784160689811</v>
      </c>
      <c r="AD17" s="1">
        <v>1.401907089114945</v>
      </c>
      <c r="AE17" s="1">
        <v>1.3633095371316191</v>
      </c>
      <c r="AF17" s="1">
        <v>1.28291036346619</v>
      </c>
      <c r="AG17" s="1">
        <v>1.1600445973595339</v>
      </c>
      <c r="AH17" s="1">
        <v>0.99598175456697768</v>
      </c>
      <c r="AI17" s="1">
        <v>0.79361350575731193</v>
      </c>
      <c r="AJ17" s="1">
        <v>0.55699217685597346</v>
      </c>
      <c r="AK17" s="3" t="s">
        <v>439</v>
      </c>
    </row>
    <row r="18" spans="1:37" x14ac:dyDescent="0.35">
      <c r="A18" s="1" t="s">
        <v>359</v>
      </c>
      <c r="B18" s="1" t="s">
        <v>357</v>
      </c>
      <c r="C18" s="1" t="s">
        <v>177</v>
      </c>
      <c r="D18" s="1">
        <v>4.9928506627948642E-2</v>
      </c>
      <c r="E18" s="1">
        <v>6.3527971876856687E-2</v>
      </c>
      <c r="F18" s="1">
        <v>8.0385229759172616E-2</v>
      </c>
      <c r="G18" s="1">
        <v>0.1015991556388282</v>
      </c>
      <c r="H18" s="1">
        <v>0.1034369241151704</v>
      </c>
      <c r="I18" s="1">
        <v>0.13271553801444991</v>
      </c>
      <c r="J18" s="1">
        <v>0.15187166190432061</v>
      </c>
      <c r="K18" s="1">
        <v>0.16741324580209269</v>
      </c>
      <c r="L18" s="1">
        <v>0.18735643565374799</v>
      </c>
      <c r="M18" s="1">
        <v>0.20074834811525019</v>
      </c>
      <c r="N18" s="1">
        <v>0.22059038417227181</v>
      </c>
      <c r="O18" s="1">
        <v>0.22852925887984221</v>
      </c>
      <c r="P18" s="1">
        <v>0.24462921483817071</v>
      </c>
      <c r="Q18" s="1">
        <v>0.26136963061600688</v>
      </c>
      <c r="R18" s="1">
        <v>0.27830152469304731</v>
      </c>
      <c r="S18" s="1">
        <v>0.29406638441035088</v>
      </c>
      <c r="T18" s="1">
        <v>0.28455368131039732</v>
      </c>
      <c r="U18" s="1">
        <v>0.29648653999461938</v>
      </c>
      <c r="V18" s="1">
        <v>0.29248085078436448</v>
      </c>
      <c r="W18" s="1">
        <v>0.27945279955606622</v>
      </c>
      <c r="X18" s="1">
        <v>0.26299591648791271</v>
      </c>
      <c r="Y18" s="1">
        <v>0.23512239467219609</v>
      </c>
      <c r="Z18" s="1">
        <v>0.20390266017194481</v>
      </c>
      <c r="AA18" s="1">
        <v>0.19849551903943199</v>
      </c>
      <c r="AB18" s="1">
        <v>0.19470070821022209</v>
      </c>
      <c r="AC18" s="1">
        <v>0.19784165873915019</v>
      </c>
      <c r="AD18" s="1">
        <v>0.19791629493387461</v>
      </c>
      <c r="AE18" s="1">
        <v>0.1924672287715227</v>
      </c>
      <c r="AF18" s="1">
        <v>0.1811167571952268</v>
      </c>
      <c r="AG18" s="1">
        <v>0.1637710019801695</v>
      </c>
      <c r="AH18" s="1">
        <v>0.14060918888004389</v>
      </c>
      <c r="AI18" s="1">
        <v>0.11203955375397349</v>
      </c>
      <c r="AJ18" s="1">
        <v>7.8634189673784494E-2</v>
      </c>
      <c r="AK18" s="3" t="s">
        <v>439</v>
      </c>
    </row>
    <row r="19" spans="1:37" x14ac:dyDescent="0.35">
      <c r="A19" s="1" t="s">
        <v>359</v>
      </c>
      <c r="B19" s="1" t="s">
        <v>357</v>
      </c>
      <c r="C19" s="1" t="s">
        <v>178</v>
      </c>
      <c r="D19" s="1">
        <v>0</v>
      </c>
      <c r="E19" s="1">
        <v>0</v>
      </c>
      <c r="F19" s="1">
        <v>0</v>
      </c>
      <c r="G19" s="1">
        <v>0</v>
      </c>
      <c r="H19" s="1">
        <v>0</v>
      </c>
      <c r="I19" s="1">
        <v>8.5462634792174835E-2</v>
      </c>
      <c r="J19" s="1">
        <v>0.15368693024629779</v>
      </c>
      <c r="K19" s="1">
        <v>0.28176741988433263</v>
      </c>
      <c r="L19" s="1">
        <v>0.42584450530319762</v>
      </c>
      <c r="M19" s="1">
        <v>0.61095035919534935</v>
      </c>
      <c r="N19" s="1">
        <v>0.88264010675706239</v>
      </c>
      <c r="O19" s="1">
        <v>1.1715921422060109</v>
      </c>
      <c r="P19" s="1">
        <v>1.5413721758723551</v>
      </c>
      <c r="Q19" s="1">
        <v>1.879467091710064</v>
      </c>
      <c r="R19" s="1">
        <v>2.271860324599642</v>
      </c>
      <c r="S19" s="1">
        <v>2.6990400011325248</v>
      </c>
      <c r="T19" s="1">
        <v>3.1543319430425041</v>
      </c>
      <c r="U19" s="1">
        <v>3.7155630105911408</v>
      </c>
      <c r="V19" s="1">
        <v>4.2721654845796042</v>
      </c>
      <c r="W19" s="1">
        <v>4.8938184979754604</v>
      </c>
      <c r="X19" s="1">
        <v>5.5302229847527924</v>
      </c>
      <c r="Y19" s="1">
        <v>6.2012596409173852</v>
      </c>
      <c r="Z19" s="1">
        <v>6.9487212014319262</v>
      </c>
      <c r="AA19" s="1">
        <v>6.3392206119985319</v>
      </c>
      <c r="AB19" s="1">
        <v>6.9051409409067519</v>
      </c>
      <c r="AC19" s="1">
        <v>7.4214780949731143</v>
      </c>
      <c r="AD19" s="1">
        <v>7.9760787607693358</v>
      </c>
      <c r="AE19" s="1">
        <v>8.5513605069278533</v>
      </c>
      <c r="AF19" s="1">
        <v>9.1425280604639436</v>
      </c>
      <c r="AG19" s="1">
        <v>9.7436998934139041</v>
      </c>
      <c r="AH19" s="1">
        <v>10.348597986108761</v>
      </c>
      <c r="AI19" s="1">
        <v>10.95121335416283</v>
      </c>
      <c r="AJ19" s="1">
        <v>11.546330064730739</v>
      </c>
      <c r="AK19" s="3" t="s">
        <v>439</v>
      </c>
    </row>
    <row r="20" spans="1:37" x14ac:dyDescent="0.35">
      <c r="A20" s="1" t="s">
        <v>359</v>
      </c>
      <c r="B20" s="1" t="s">
        <v>357</v>
      </c>
      <c r="C20" s="1" t="s">
        <v>179</v>
      </c>
      <c r="D20" s="1">
        <v>0</v>
      </c>
      <c r="E20" s="1">
        <v>0</v>
      </c>
      <c r="F20" s="1">
        <v>0</v>
      </c>
      <c r="G20" s="1">
        <v>0</v>
      </c>
      <c r="H20" s="1">
        <v>0</v>
      </c>
      <c r="I20" s="1">
        <v>1.2065313147130569E-2</v>
      </c>
      <c r="J20" s="1">
        <v>2.1696978387712638E-2</v>
      </c>
      <c r="K20" s="1">
        <v>3.9778929866023431E-2</v>
      </c>
      <c r="L20" s="1">
        <v>6.0119224278098481E-2</v>
      </c>
      <c r="M20" s="1">
        <v>8.6251815415814018E-2</v>
      </c>
      <c r="N20" s="1">
        <v>0.1246080150715853</v>
      </c>
      <c r="O20" s="1">
        <v>0.1654012436055545</v>
      </c>
      <c r="P20" s="1">
        <v>0.21760548365256771</v>
      </c>
      <c r="Q20" s="1">
        <v>0.26533653059436202</v>
      </c>
      <c r="R20" s="1">
        <v>0.32073322229642021</v>
      </c>
      <c r="S20" s="1">
        <v>0.38104094133635652</v>
      </c>
      <c r="T20" s="1">
        <v>0.4453174507824712</v>
      </c>
      <c r="U20" s="1">
        <v>0.52455007208345517</v>
      </c>
      <c r="V20" s="1">
        <v>0.60312924488182651</v>
      </c>
      <c r="W20" s="1">
        <v>0.69089202324359422</v>
      </c>
      <c r="X20" s="1">
        <v>0.78073736255333537</v>
      </c>
      <c r="Y20" s="1">
        <v>0.87547194930598393</v>
      </c>
      <c r="Z20" s="1">
        <v>0.98099593431980125</v>
      </c>
      <c r="AA20" s="1">
        <v>0.89494879228214563</v>
      </c>
      <c r="AB20" s="1">
        <v>0.97484342695154147</v>
      </c>
      <c r="AC20" s="1">
        <v>1.0477380839962041</v>
      </c>
      <c r="AD20" s="1">
        <v>1.126034648579201</v>
      </c>
      <c r="AE20" s="1">
        <v>1.2072508950956971</v>
      </c>
      <c r="AF20" s="1">
        <v>1.290709843830204</v>
      </c>
      <c r="AG20" s="1">
        <v>1.375581161423139</v>
      </c>
      <c r="AH20" s="1">
        <v>1.460978539215354</v>
      </c>
      <c r="AI20" s="1">
        <v>1.5460536499994579</v>
      </c>
      <c r="AJ20" s="1">
        <v>1.6300701267855171</v>
      </c>
      <c r="AK20" s="3" t="s">
        <v>439</v>
      </c>
    </row>
    <row r="21" spans="1:37" x14ac:dyDescent="0.35">
      <c r="A21" s="1" t="s">
        <v>359</v>
      </c>
      <c r="B21" s="1" t="s">
        <v>357</v>
      </c>
      <c r="C21" s="1" t="s">
        <v>180</v>
      </c>
      <c r="D21" s="1">
        <v>0.16787636557991761</v>
      </c>
      <c r="E21" s="1">
        <v>0.27168884205963317</v>
      </c>
      <c r="F21" s="1">
        <v>0.25306022907101772</v>
      </c>
      <c r="G21" s="1">
        <v>0.22030137916689191</v>
      </c>
      <c r="H21" s="1">
        <v>0.2483560138159448</v>
      </c>
      <c r="I21" s="1">
        <v>0.18646954548608191</v>
      </c>
      <c r="J21" s="1">
        <v>0.2113131657675992</v>
      </c>
      <c r="K21" s="1">
        <v>0.25830754415633039</v>
      </c>
      <c r="L21" s="1">
        <v>0.31236426010981438</v>
      </c>
      <c r="M21" s="1">
        <v>0.40074511948423969</v>
      </c>
      <c r="N21" s="1">
        <v>0.42422075262515502</v>
      </c>
      <c r="O21" s="1">
        <v>0.50562643636476234</v>
      </c>
      <c r="P21" s="1">
        <v>0.49243234607765762</v>
      </c>
      <c r="Q21" s="1">
        <v>0.60148062415245773</v>
      </c>
      <c r="R21" s="1">
        <v>0.58297642582869913</v>
      </c>
      <c r="S21" s="1">
        <v>0.54113426530194508</v>
      </c>
      <c r="T21" s="1">
        <v>0.55026825263841128</v>
      </c>
      <c r="U21" s="1">
        <v>0.45946731017516079</v>
      </c>
      <c r="V21" s="1">
        <v>0.44570138953656968</v>
      </c>
      <c r="W21" s="1">
        <v>0.44507166821841732</v>
      </c>
      <c r="X21" s="1">
        <v>0.40074427346591179</v>
      </c>
      <c r="Y21" s="1">
        <v>0.37389324474957142</v>
      </c>
      <c r="Z21" s="1">
        <v>0.30087587353920642</v>
      </c>
      <c r="AA21" s="1">
        <v>0.37494426006465731</v>
      </c>
      <c r="AB21" s="1">
        <v>0.32455598049773993</v>
      </c>
      <c r="AC21" s="1">
        <v>0.32979178209282461</v>
      </c>
      <c r="AD21" s="1">
        <v>0.32991619675768152</v>
      </c>
      <c r="AE21" s="1">
        <v>0.32083288613505312</v>
      </c>
      <c r="AF21" s="1">
        <v>0.30191223882246648</v>
      </c>
      <c r="AG21" s="1">
        <v>0.27299776468907888</v>
      </c>
      <c r="AH21" s="1">
        <v>0.23438822376897051</v>
      </c>
      <c r="AI21" s="1">
        <v>0.18676412406208689</v>
      </c>
      <c r="AJ21" s="1">
        <v>0.13107911504186551</v>
      </c>
      <c r="AK21" s="3" t="s">
        <v>439</v>
      </c>
    </row>
    <row r="22" spans="1:37" x14ac:dyDescent="0.35">
      <c r="A22" s="1" t="s">
        <v>359</v>
      </c>
      <c r="B22" s="1" t="s">
        <v>357</v>
      </c>
      <c r="C22" s="1" t="s">
        <v>181</v>
      </c>
      <c r="D22" s="1">
        <v>2.370019278775308E-2</v>
      </c>
      <c r="E22" s="1">
        <v>3.835607182018351E-2</v>
      </c>
      <c r="F22" s="1">
        <v>3.5726149986496612E-2</v>
      </c>
      <c r="G22" s="1">
        <v>3.1101371176502388E-2</v>
      </c>
      <c r="H22" s="1">
        <v>3.5062025479898083E-2</v>
      </c>
      <c r="I22" s="1">
        <v>2.6325112303917441E-2</v>
      </c>
      <c r="J22" s="1">
        <v>2.9832446931896361E-2</v>
      </c>
      <c r="K22" s="1">
        <v>3.646694741030547E-2</v>
      </c>
      <c r="L22" s="1">
        <v>4.40984837802091E-2</v>
      </c>
      <c r="M22" s="1">
        <v>5.6575781574245608E-2</v>
      </c>
      <c r="N22" s="1">
        <v>5.9889988605904228E-2</v>
      </c>
      <c r="O22" s="1">
        <v>7.1382555722084087E-2</v>
      </c>
      <c r="P22" s="1">
        <v>6.9519860622728136E-2</v>
      </c>
      <c r="Q22" s="1">
        <v>8.4914911645052854E-2</v>
      </c>
      <c r="R22" s="1">
        <v>8.2302554234639877E-2</v>
      </c>
      <c r="S22" s="1">
        <v>7.6395425689686353E-2</v>
      </c>
      <c r="T22" s="1">
        <v>7.7684929784246293E-2</v>
      </c>
      <c r="U22" s="1">
        <v>6.4865973201199176E-2</v>
      </c>
      <c r="V22" s="1">
        <v>6.292254911104514E-2</v>
      </c>
      <c r="W22" s="1">
        <v>6.28336472778942E-2</v>
      </c>
      <c r="X22" s="1">
        <v>5.6575662136364023E-2</v>
      </c>
      <c r="Y22" s="1">
        <v>5.2784928670527718E-2</v>
      </c>
      <c r="Z22" s="1">
        <v>4.2476593911417372E-2</v>
      </c>
      <c r="AA22" s="1">
        <v>5.2933307303245733E-2</v>
      </c>
      <c r="AB22" s="1">
        <v>4.5819667834975063E-2</v>
      </c>
      <c r="AC22" s="1">
        <v>4.6558839824869337E-2</v>
      </c>
      <c r="AD22" s="1">
        <v>4.6576404248143258E-2</v>
      </c>
      <c r="AE22" s="1">
        <v>4.5294054513183968E-2</v>
      </c>
      <c r="AF22" s="1">
        <v>4.2622904304348223E-2</v>
      </c>
      <c r="AG22" s="1">
        <v>3.8540860897281738E-2</v>
      </c>
      <c r="AH22" s="1">
        <v>3.3090102179148782E-2</v>
      </c>
      <c r="AI22" s="1">
        <v>2.636669986758873E-2</v>
      </c>
      <c r="AJ22" s="1">
        <v>1.8505286829439829E-2</v>
      </c>
      <c r="AK22" s="3" t="s">
        <v>439</v>
      </c>
    </row>
    <row r="23" spans="1:37" x14ac:dyDescent="0.35">
      <c r="A23" s="1" t="s">
        <v>359</v>
      </c>
      <c r="B23" s="1" t="s">
        <v>357</v>
      </c>
      <c r="C23" s="1" t="s">
        <v>182</v>
      </c>
      <c r="D23" s="1">
        <v>3.3572900472840582E-2</v>
      </c>
      <c r="E23" s="1">
        <v>2.8304358469967861E-2</v>
      </c>
      <c r="F23" s="1">
        <v>0.1637494950699602</v>
      </c>
      <c r="G23" s="1">
        <v>0.35737836946648449</v>
      </c>
      <c r="H23" s="1">
        <v>0.66436138663352373</v>
      </c>
      <c r="I23" s="1">
        <v>0.82353779611828259</v>
      </c>
      <c r="J23" s="1">
        <v>1.0565403755537559</v>
      </c>
      <c r="K23" s="1">
        <v>1.3267586482671949</v>
      </c>
      <c r="L23" s="1">
        <v>1.6637897628644771</v>
      </c>
      <c r="M23" s="1">
        <v>2.043248420032127</v>
      </c>
      <c r="N23" s="1">
        <v>2.4817313725020189</v>
      </c>
      <c r="O23" s="1">
        <v>3.020085132439347</v>
      </c>
      <c r="P23" s="1">
        <v>3.549082446791596</v>
      </c>
      <c r="Q23" s="1">
        <v>4.0208585323558728</v>
      </c>
      <c r="R23" s="1">
        <v>4.6834227434026712</v>
      </c>
      <c r="S23" s="1">
        <v>5.4097972493080482</v>
      </c>
      <c r="T23" s="1">
        <v>6.2433889291677014</v>
      </c>
      <c r="U23" s="1">
        <v>6.9120926142223142</v>
      </c>
      <c r="V23" s="1">
        <v>7.6283165383457794</v>
      </c>
      <c r="W23" s="1">
        <v>8.348533451090983</v>
      </c>
      <c r="X23" s="1">
        <v>9.094921169202566</v>
      </c>
      <c r="Y23" s="1">
        <v>9.8434467506000516</v>
      </c>
      <c r="Z23" s="1">
        <v>10.607599334480961</v>
      </c>
      <c r="AA23" s="1">
        <v>9.7450300886961134</v>
      </c>
      <c r="AB23" s="1">
        <v>10.373799739399839</v>
      </c>
      <c r="AC23" s="1">
        <v>10.909747153431701</v>
      </c>
      <c r="AD23" s="1">
        <v>11.4695502507785</v>
      </c>
      <c r="AE23" s="1">
        <v>12.012691441262801</v>
      </c>
      <c r="AF23" s="1">
        <v>12.53098312980601</v>
      </c>
      <c r="AG23" s="1">
        <v>13.01664260060643</v>
      </c>
      <c r="AH23" s="1">
        <v>13.46318009978823</v>
      </c>
      <c r="AI23" s="1">
        <v>13.86600431890612</v>
      </c>
      <c r="AJ23" s="1">
        <v>14.2226769959757</v>
      </c>
      <c r="AK23" s="3" t="s">
        <v>439</v>
      </c>
    </row>
    <row r="24" spans="1:37" x14ac:dyDescent="0.35">
      <c r="A24" s="1" t="s">
        <v>359</v>
      </c>
      <c r="B24" s="1" t="s">
        <v>357</v>
      </c>
      <c r="C24" s="1" t="s">
        <v>183</v>
      </c>
      <c r="D24" s="1">
        <v>4.7397035961657293E-3</v>
      </c>
      <c r="E24" s="1">
        <v>3.9959094310542866E-3</v>
      </c>
      <c r="F24" s="1">
        <v>2.3117575774582611E-2</v>
      </c>
      <c r="G24" s="1">
        <v>5.0453416865856637E-2</v>
      </c>
      <c r="H24" s="1">
        <v>9.379219576002687E-2</v>
      </c>
      <c r="I24" s="1">
        <v>0.11626415945199289</v>
      </c>
      <c r="J24" s="1">
        <v>0.14915864125464789</v>
      </c>
      <c r="K24" s="1">
        <v>0.18730710328478051</v>
      </c>
      <c r="L24" s="1">
        <v>0.23488796652204391</v>
      </c>
      <c r="M24" s="1">
        <v>0.28845860047512378</v>
      </c>
      <c r="N24" s="1">
        <v>0.35036207611793219</v>
      </c>
      <c r="O24" s="1">
        <v>0.42636495987379008</v>
      </c>
      <c r="P24" s="1">
        <v>0.50104693366469588</v>
      </c>
      <c r="Q24" s="1">
        <v>0.56765061633259384</v>
      </c>
      <c r="R24" s="1">
        <v>0.66118909318625951</v>
      </c>
      <c r="S24" s="1">
        <v>0.76373608225525391</v>
      </c>
      <c r="T24" s="1">
        <v>0.881419613529558</v>
      </c>
      <c r="U24" s="1">
        <v>0.97582483965491507</v>
      </c>
      <c r="V24" s="1">
        <v>1.076938805413522</v>
      </c>
      <c r="W24" s="1">
        <v>1.1786164872128451</v>
      </c>
      <c r="X24" s="1">
        <v>1.283988870946245</v>
      </c>
      <c r="Y24" s="1">
        <v>1.3896630706729489</v>
      </c>
      <c r="Z24" s="1">
        <v>1.497543435456135</v>
      </c>
      <c r="AA24" s="1">
        <v>1.3757689536982749</v>
      </c>
      <c r="AB24" s="1">
        <v>1.4645364337976241</v>
      </c>
      <c r="AC24" s="1">
        <v>1.5401995981315351</v>
      </c>
      <c r="AD24" s="1">
        <v>1.619230623639317</v>
      </c>
      <c r="AE24" s="1">
        <v>1.6959093799429841</v>
      </c>
      <c r="AF24" s="1">
        <v>1.7690799712667311</v>
      </c>
      <c r="AG24" s="1">
        <v>1.837643661262085</v>
      </c>
      <c r="AH24" s="1">
        <v>1.900684249381867</v>
      </c>
      <c r="AI24" s="1">
        <v>1.9575535509043931</v>
      </c>
      <c r="AJ24" s="1">
        <v>2.0079073406083352</v>
      </c>
      <c r="AK24" s="3" t="s">
        <v>439</v>
      </c>
    </row>
    <row r="25" spans="1:37" x14ac:dyDescent="0.35">
      <c r="A25" s="1" t="s">
        <v>359</v>
      </c>
      <c r="B25" s="1" t="s">
        <v>357</v>
      </c>
      <c r="C25" s="1" t="s">
        <v>184</v>
      </c>
      <c r="D25" s="1">
        <v>0</v>
      </c>
      <c r="E25" s="1">
        <v>0</v>
      </c>
      <c r="F25" s="1">
        <v>0</v>
      </c>
      <c r="G25" s="1">
        <v>0</v>
      </c>
      <c r="H25" s="1">
        <v>0</v>
      </c>
      <c r="I25" s="1">
        <v>2.33061196301475E-2</v>
      </c>
      <c r="J25" s="1">
        <v>4.8030347362498213E-2</v>
      </c>
      <c r="K25" s="1">
        <v>5.8711917107082137E-2</v>
      </c>
      <c r="L25" s="1">
        <v>9.93800179322539E-2</v>
      </c>
      <c r="M25" s="1">
        <v>0.16972592238522261</v>
      </c>
      <c r="N25" s="1">
        <v>0.2206600266892654</v>
      </c>
      <c r="O25" s="1">
        <v>0.28117714633533808</v>
      </c>
      <c r="P25" s="1">
        <v>0.40560539845820448</v>
      </c>
      <c r="Q25" s="1">
        <v>0.48767436614887272</v>
      </c>
      <c r="R25" s="1">
        <v>0.58230103360177887</v>
      </c>
      <c r="S25" s="1">
        <v>0.68435220599654634</v>
      </c>
      <c r="T25" s="1">
        <v>0.79215274772996502</v>
      </c>
      <c r="U25" s="1">
        <v>0.92715127461159985</v>
      </c>
      <c r="V25" s="1">
        <v>1.0655942017450459</v>
      </c>
      <c r="W25" s="1">
        <v>1.190303950796634</v>
      </c>
      <c r="X25" s="1">
        <v>1.343856787300443</v>
      </c>
      <c r="Y25" s="1">
        <v>1.524817698477317</v>
      </c>
      <c r="Z25" s="1">
        <v>1.6833103559084119</v>
      </c>
      <c r="AA25" s="1">
        <v>1.526532122219016</v>
      </c>
      <c r="AB25" s="1">
        <v>1.697559404866982</v>
      </c>
      <c r="AC25" s="1">
        <v>1.821886453335587</v>
      </c>
      <c r="AD25" s="1">
        <v>1.954886133295257</v>
      </c>
      <c r="AE25" s="1">
        <v>2.0918958289660088</v>
      </c>
      <c r="AF25" s="1">
        <v>2.231697654640302</v>
      </c>
      <c r="AG25" s="1">
        <v>2.372860313089153</v>
      </c>
      <c r="AH25" s="1">
        <v>2.5139037097372068</v>
      </c>
      <c r="AI25" s="1">
        <v>2.6534518955276019</v>
      </c>
      <c r="AJ25" s="1">
        <v>2.7903481988447401</v>
      </c>
      <c r="AK25" s="3" t="s">
        <v>439</v>
      </c>
    </row>
    <row r="26" spans="1:37" x14ac:dyDescent="0.35">
      <c r="A26" s="1" t="s">
        <v>359</v>
      </c>
      <c r="B26" s="1" t="s">
        <v>357</v>
      </c>
      <c r="C26" s="1" t="s">
        <v>185</v>
      </c>
      <c r="D26" s="1">
        <v>0</v>
      </c>
      <c r="E26" s="1">
        <v>0</v>
      </c>
      <c r="F26" s="1">
        <v>0</v>
      </c>
      <c r="G26" s="1">
        <v>0</v>
      </c>
      <c r="H26" s="1">
        <v>0</v>
      </c>
      <c r="I26" s="1">
        <v>3.2902757124914118E-3</v>
      </c>
      <c r="J26" s="1">
        <v>6.7807549217644538E-3</v>
      </c>
      <c r="K26" s="1">
        <v>8.2887412386468927E-3</v>
      </c>
      <c r="L26" s="1">
        <v>1.403012017867114E-2</v>
      </c>
      <c r="M26" s="1">
        <v>2.3961306689678479E-2</v>
      </c>
      <c r="N26" s="1">
        <v>3.1152003767896289E-2</v>
      </c>
      <c r="O26" s="1">
        <v>3.9695597129694789E-2</v>
      </c>
      <c r="P26" s="1">
        <v>5.7261938605864177E-2</v>
      </c>
      <c r="Q26" s="1">
        <v>6.8848145809252609E-2</v>
      </c>
      <c r="R26" s="1">
        <v>8.2207204743780557E-2</v>
      </c>
      <c r="S26" s="1">
        <v>9.6614429081865363E-2</v>
      </c>
      <c r="T26" s="1">
        <v>0.11183332909128919</v>
      </c>
      <c r="U26" s="1">
        <v>0.13089194465104939</v>
      </c>
      <c r="V26" s="1">
        <v>0.15043682848165349</v>
      </c>
      <c r="W26" s="1">
        <v>0.16804291070070121</v>
      </c>
      <c r="X26" s="1">
        <v>0.1897209582071214</v>
      </c>
      <c r="Y26" s="1">
        <v>0.21526838096150361</v>
      </c>
      <c r="Z26" s="1">
        <v>0.23764381495177581</v>
      </c>
      <c r="AA26" s="1">
        <v>0.21551041725444939</v>
      </c>
      <c r="AB26" s="1">
        <v>0.23965544539298569</v>
      </c>
      <c r="AC26" s="1">
        <v>0.25720749929443582</v>
      </c>
      <c r="AD26" s="1">
        <v>0.27598392470050681</v>
      </c>
      <c r="AE26" s="1">
        <v>0.29532646997167189</v>
      </c>
      <c r="AF26" s="1">
        <v>0.31506319830216017</v>
      </c>
      <c r="AG26" s="1">
        <v>0.33499204420082163</v>
      </c>
      <c r="AH26" s="1">
        <v>0.3549040531393704</v>
      </c>
      <c r="AI26" s="1">
        <v>0.37460497348624983</v>
      </c>
      <c r="AJ26" s="1">
        <v>0.39393151042513969</v>
      </c>
      <c r="AK26" s="3" t="s">
        <v>439</v>
      </c>
    </row>
    <row r="27" spans="1:37" x14ac:dyDescent="0.35">
      <c r="A27" s="1" t="s">
        <v>360</v>
      </c>
      <c r="B27" s="1" t="s">
        <v>357</v>
      </c>
      <c r="C27" s="1" t="s">
        <v>161</v>
      </c>
      <c r="D27" s="1">
        <v>37.546043017830463</v>
      </c>
      <c r="E27" s="1">
        <v>37.028212445454322</v>
      </c>
      <c r="F27" s="1">
        <v>36.44047643714768</v>
      </c>
      <c r="G27" s="1">
        <v>36.477420315786183</v>
      </c>
      <c r="H27" s="1">
        <v>35.777259241828339</v>
      </c>
      <c r="I27" s="1">
        <v>66.085709616891222</v>
      </c>
      <c r="J27" s="1">
        <v>65.249376131684357</v>
      </c>
      <c r="K27" s="1">
        <v>64.333130864634285</v>
      </c>
      <c r="L27" s="1">
        <v>63.251338584420239</v>
      </c>
      <c r="M27" s="1">
        <v>62.064179027986</v>
      </c>
      <c r="N27" s="1">
        <v>60.770608019659242</v>
      </c>
      <c r="O27" s="1">
        <v>59.37442135977885</v>
      </c>
      <c r="P27" s="1">
        <v>57.884574053656237</v>
      </c>
      <c r="Q27" s="1">
        <v>55.808122995681757</v>
      </c>
      <c r="R27" s="1">
        <v>53.870174729602823</v>
      </c>
      <c r="S27" s="1">
        <v>52.56827038800057</v>
      </c>
      <c r="T27" s="1">
        <v>50.567349028232933</v>
      </c>
      <c r="U27" s="1">
        <v>48.565049916397747</v>
      </c>
      <c r="V27" s="1">
        <v>46.572496360672353</v>
      </c>
      <c r="W27" s="1">
        <v>44.596461093189824</v>
      </c>
      <c r="X27" s="1">
        <v>42.640091498896133</v>
      </c>
      <c r="Y27" s="1">
        <v>40.70452135751777</v>
      </c>
      <c r="Z27" s="1">
        <v>38.790973604928958</v>
      </c>
      <c r="AA27" s="1">
        <v>34.753336804433268</v>
      </c>
      <c r="AB27" s="1">
        <v>32.998497800240941</v>
      </c>
      <c r="AC27" s="1">
        <v>31.06112400310947</v>
      </c>
      <c r="AD27" s="1">
        <v>29.39362515278215</v>
      </c>
      <c r="AE27" s="1">
        <v>27.79173304590714</v>
      </c>
      <c r="AF27" s="1">
        <v>26.275424845975369</v>
      </c>
      <c r="AG27" s="1">
        <v>24.862864661029491</v>
      </c>
      <c r="AH27" s="1">
        <v>23.56852214348044</v>
      </c>
      <c r="AI27" s="1">
        <v>22.401987812540781</v>
      </c>
      <c r="AJ27" s="1">
        <v>21.367603720343158</v>
      </c>
      <c r="AK27" s="3" t="s">
        <v>439</v>
      </c>
    </row>
    <row r="28" spans="1:37" x14ac:dyDescent="0.35">
      <c r="A28" s="1" t="s">
        <v>360</v>
      </c>
      <c r="B28" s="1" t="s">
        <v>357</v>
      </c>
      <c r="C28" s="1" t="s">
        <v>187</v>
      </c>
      <c r="D28" s="1">
        <v>0</v>
      </c>
      <c r="E28" s="1">
        <v>0</v>
      </c>
      <c r="F28" s="1">
        <v>0</v>
      </c>
      <c r="G28" s="1">
        <v>1.1312340100718439E-8</v>
      </c>
      <c r="H28" s="1">
        <v>1.0982481056336609E-8</v>
      </c>
      <c r="I28" s="1">
        <v>1.067131297034967E-8</v>
      </c>
      <c r="J28" s="1">
        <v>1.037729138000042E-8</v>
      </c>
      <c r="K28" s="1">
        <v>1.0099037196872821E-8</v>
      </c>
      <c r="L28" s="1">
        <v>9.8353152867828231E-9</v>
      </c>
      <c r="M28" s="1">
        <v>9.5850162059847953E-9</v>
      </c>
      <c r="N28" s="1">
        <v>9.3471406239507692E-9</v>
      </c>
      <c r="O28" s="1">
        <v>2.8213861919541228E-5</v>
      </c>
      <c r="P28" s="1">
        <v>2.8213978340785601E-5</v>
      </c>
      <c r="Q28" s="1">
        <v>4.5279764143178429E-9</v>
      </c>
      <c r="R28" s="1">
        <v>4.5279764372955902E-9</v>
      </c>
      <c r="S28" s="1">
        <v>4.5279764552751053E-9</v>
      </c>
      <c r="T28" s="1">
        <v>4.5279764689130207E-9</v>
      </c>
      <c r="U28" s="1">
        <v>4.5279764798605973E-9</v>
      </c>
      <c r="V28" s="1">
        <v>4.5279764888071644E-9</v>
      </c>
      <c r="W28" s="1">
        <v>4.5279764962436041E-9</v>
      </c>
      <c r="X28" s="1">
        <v>4.5279765025074161E-9</v>
      </c>
      <c r="Y28" s="1">
        <v>4.5279764889160842E-9</v>
      </c>
      <c r="Z28" s="1">
        <v>4.5279764930659203E-9</v>
      </c>
      <c r="AA28" s="1">
        <v>2.8215074183855151E-5</v>
      </c>
      <c r="AB28" s="1">
        <v>2.8215135151916399E-5</v>
      </c>
      <c r="AC28" s="1">
        <v>2.8215175557201531E-5</v>
      </c>
      <c r="AD28" s="1">
        <v>2.8215217227015411E-5</v>
      </c>
      <c r="AE28" s="1">
        <v>2.8215258012656809E-5</v>
      </c>
      <c r="AF28" s="1">
        <v>2.8215299953815451E-5</v>
      </c>
      <c r="AG28" s="1">
        <v>2.8215345986868451E-5</v>
      </c>
      <c r="AH28" s="1">
        <v>2.8215401002869731E-5</v>
      </c>
      <c r="AI28" s="1">
        <v>2.8215474983401891E-5</v>
      </c>
      <c r="AJ28" s="1">
        <v>2.821559186768216E-5</v>
      </c>
      <c r="AK28" s="3" t="s">
        <v>439</v>
      </c>
    </row>
    <row r="29" spans="1:37" x14ac:dyDescent="0.35">
      <c r="A29" s="1" t="s">
        <v>360</v>
      </c>
      <c r="B29" s="1" t="s">
        <v>357</v>
      </c>
      <c r="C29" s="1" t="s">
        <v>188</v>
      </c>
      <c r="D29" s="1">
        <v>0</v>
      </c>
      <c r="E29" s="1">
        <v>0</v>
      </c>
      <c r="F29" s="1">
        <v>0</v>
      </c>
      <c r="G29" s="1">
        <v>1.131234085611162E-8</v>
      </c>
      <c r="H29" s="1">
        <v>1.0982481763125969E-8</v>
      </c>
      <c r="I29" s="1">
        <v>1.067131363275188E-8</v>
      </c>
      <c r="J29" s="1">
        <v>1.03772920017665E-8</v>
      </c>
      <c r="K29" s="1">
        <v>1.0099037781350031E-8</v>
      </c>
      <c r="L29" s="1">
        <v>9.8353158369671249E-9</v>
      </c>
      <c r="M29" s="1">
        <v>9.5850167245654773E-9</v>
      </c>
      <c r="N29" s="1">
        <v>9.3471411133483736E-9</v>
      </c>
      <c r="O29" s="1">
        <v>2.821390828849954E-5</v>
      </c>
      <c r="P29" s="1">
        <v>2.8214031514613111E-5</v>
      </c>
      <c r="Q29" s="1">
        <v>4.5279764440396269E-9</v>
      </c>
      <c r="R29" s="1">
        <v>4.5279764669078224E-9</v>
      </c>
      <c r="S29" s="1">
        <v>4.5279764847777757E-9</v>
      </c>
      <c r="T29" s="1">
        <v>4.5279764983061327E-9</v>
      </c>
      <c r="U29" s="1">
        <v>4.5279765091441541E-9</v>
      </c>
      <c r="V29" s="1">
        <v>4.5279765179811662E-9</v>
      </c>
      <c r="W29" s="1">
        <v>4.5279765253080541E-9</v>
      </c>
      <c r="X29" s="1">
        <v>4.5279765314623142E-9</v>
      </c>
      <c r="Y29" s="1">
        <v>4.527976517867452E-9</v>
      </c>
      <c r="Z29" s="1">
        <v>4.5279765220172914E-9</v>
      </c>
      <c r="AA29" s="1">
        <v>2.821504613793015E-5</v>
      </c>
      <c r="AB29" s="1">
        <v>2.8215106945579949E-5</v>
      </c>
      <c r="AC29" s="1">
        <v>2.8215147217839698E-5</v>
      </c>
      <c r="AD29" s="1">
        <v>2.8215188746834551E-5</v>
      </c>
      <c r="AE29" s="1">
        <v>2.8215229402093729E-5</v>
      </c>
      <c r="AF29" s="1">
        <v>2.8215271223802789E-5</v>
      </c>
      <c r="AG29" s="1">
        <v>2.8215317148640612E-5</v>
      </c>
      <c r="AH29" s="1">
        <v>2.8215372067831501E-5</v>
      </c>
      <c r="AI29" s="1">
        <v>2.821544596303593E-5</v>
      </c>
      <c r="AJ29" s="1">
        <v>2.8215562773468899E-5</v>
      </c>
      <c r="AK29" s="3" t="s">
        <v>439</v>
      </c>
    </row>
    <row r="30" spans="1:37" x14ac:dyDescent="0.35">
      <c r="A30" s="1" t="s">
        <v>360</v>
      </c>
      <c r="B30" s="1" t="s">
        <v>357</v>
      </c>
      <c r="C30" s="1" t="s">
        <v>189</v>
      </c>
      <c r="D30" s="1">
        <v>0</v>
      </c>
      <c r="E30" s="1">
        <v>0</v>
      </c>
      <c r="F30" s="1">
        <v>0</v>
      </c>
      <c r="G30" s="1">
        <v>1.131234002993562E-8</v>
      </c>
      <c r="H30" s="1">
        <v>1.098248098962136E-8</v>
      </c>
      <c r="I30" s="1">
        <v>1.0671312907361259E-8</v>
      </c>
      <c r="J30" s="1">
        <v>1.037729132043508E-8</v>
      </c>
      <c r="K30" s="1">
        <v>1.0099037140458939E-8</v>
      </c>
      <c r="L30" s="1">
        <v>9.835315233276751E-9</v>
      </c>
      <c r="M30" s="1">
        <v>9.5850161551673912E-9</v>
      </c>
      <c r="N30" s="1">
        <v>9.34714057562435E-9</v>
      </c>
      <c r="O30" s="1">
        <v>2.821384930362941E-5</v>
      </c>
      <c r="P30" s="1">
        <v>2.821396544744208E-5</v>
      </c>
      <c r="Q30" s="1">
        <v>4.5279764229391626E-9</v>
      </c>
      <c r="R30" s="1">
        <v>4.5279764459169133E-9</v>
      </c>
      <c r="S30" s="1">
        <v>4.5279764638964217E-9</v>
      </c>
      <c r="T30" s="1">
        <v>4.5279764775343338E-9</v>
      </c>
      <c r="U30" s="1">
        <v>4.5279764884819104E-9</v>
      </c>
      <c r="V30" s="1">
        <v>4.5279764974284841E-9</v>
      </c>
      <c r="W30" s="1">
        <v>4.5279765048649271E-9</v>
      </c>
      <c r="X30" s="1">
        <v>4.5279765111287358E-9</v>
      </c>
      <c r="Y30" s="1">
        <v>4.5279765014058861E-9</v>
      </c>
      <c r="Z30" s="1">
        <v>4.5279765055557264E-9</v>
      </c>
      <c r="AA30" s="1">
        <v>2.8215094609868381E-5</v>
      </c>
      <c r="AB30" s="1">
        <v>2.8215155908263811E-5</v>
      </c>
      <c r="AC30" s="1">
        <v>2.821519657336414E-5</v>
      </c>
      <c r="AD30" s="1">
        <v>2.821523850621404E-5</v>
      </c>
      <c r="AE30" s="1">
        <v>2.8215279525623161E-5</v>
      </c>
      <c r="AF30" s="1">
        <v>2.8215321673473879E-5</v>
      </c>
      <c r="AG30" s="1">
        <v>2.8215367888070461E-5</v>
      </c>
      <c r="AH30" s="1">
        <v>2.8215423062151761E-5</v>
      </c>
      <c r="AI30" s="1">
        <v>2.821549717876345E-5</v>
      </c>
      <c r="AJ30" s="1">
        <v>2.8215614178374079E-5</v>
      </c>
      <c r="AK30" s="3" t="s">
        <v>439</v>
      </c>
    </row>
    <row r="31" spans="1:37" x14ac:dyDescent="0.35">
      <c r="A31" s="1" t="s">
        <v>360</v>
      </c>
      <c r="B31" s="1" t="s">
        <v>357</v>
      </c>
      <c r="C31" s="1" t="s">
        <v>190</v>
      </c>
      <c r="D31" s="1">
        <v>0</v>
      </c>
      <c r="E31" s="1">
        <v>0</v>
      </c>
      <c r="F31" s="1">
        <v>0</v>
      </c>
      <c r="G31" s="1">
        <v>1.131234068444491E-8</v>
      </c>
      <c r="H31" s="1">
        <v>1.0982481601324161E-8</v>
      </c>
      <c r="I31" s="1">
        <v>1.0671313479988621E-8</v>
      </c>
      <c r="J31" s="1">
        <v>1.0377291857305091E-8</v>
      </c>
      <c r="K31" s="1">
        <v>1.009903764453171E-8</v>
      </c>
      <c r="L31" s="1">
        <v>9.835315707201009E-9</v>
      </c>
      <c r="M31" s="1">
        <v>9.5850166013200659E-9</v>
      </c>
      <c r="N31" s="1">
        <v>9.347140996144246E-9</v>
      </c>
      <c r="O31" s="1">
        <v>2.8213876282983528E-5</v>
      </c>
      <c r="P31" s="1">
        <v>2.8213998666193232E-5</v>
      </c>
      <c r="Q31" s="1">
        <v>4.5279764649485516E-9</v>
      </c>
      <c r="R31" s="1">
        <v>4.5279764878167513E-9</v>
      </c>
      <c r="S31" s="1">
        <v>4.5279765056867013E-9</v>
      </c>
      <c r="T31" s="1">
        <v>4.5279765192150649E-9</v>
      </c>
      <c r="U31" s="1">
        <v>4.527976530053083E-9</v>
      </c>
      <c r="V31" s="1">
        <v>4.5279765388900951E-9</v>
      </c>
      <c r="W31" s="1">
        <v>4.5279765462169797E-9</v>
      </c>
      <c r="X31" s="1">
        <v>4.5279765523712374E-9</v>
      </c>
      <c r="Y31" s="1">
        <v>4.5279765481584586E-9</v>
      </c>
      <c r="Z31" s="1">
        <v>4.5279765523082947E-9</v>
      </c>
      <c r="AA31" s="1">
        <v>2.8215095984170251E-5</v>
      </c>
      <c r="AB31" s="1">
        <v>2.8215157605444608E-5</v>
      </c>
      <c r="AC31" s="1">
        <v>2.8215198517588019E-5</v>
      </c>
      <c r="AD31" s="1">
        <v>2.8215240694318368E-5</v>
      </c>
      <c r="AE31" s="1">
        <v>2.8215281925139491E-5</v>
      </c>
      <c r="AF31" s="1">
        <v>2.8215324255642861E-5</v>
      </c>
      <c r="AG31" s="1">
        <v>2.8215370627267659E-5</v>
      </c>
      <c r="AH31" s="1">
        <v>2.8215425935407462E-5</v>
      </c>
      <c r="AI31" s="1">
        <v>2.8215500165348679E-5</v>
      </c>
      <c r="AJ31" s="1">
        <v>2.8215617259412711E-5</v>
      </c>
      <c r="AK31" s="3" t="s">
        <v>439</v>
      </c>
    </row>
    <row r="32" spans="1:37" x14ac:dyDescent="0.35">
      <c r="A32" s="1" t="s">
        <v>360</v>
      </c>
      <c r="B32" s="1" t="s">
        <v>357</v>
      </c>
      <c r="C32" s="1" t="s">
        <v>191</v>
      </c>
      <c r="D32" s="1">
        <v>0</v>
      </c>
      <c r="E32" s="1">
        <v>3.8882559875807118E-2</v>
      </c>
      <c r="F32" s="1">
        <v>7.7820941597072563E-2</v>
      </c>
      <c r="G32" s="1">
        <v>0.1163866473111633</v>
      </c>
      <c r="H32" s="1">
        <v>0.15351366946146361</v>
      </c>
      <c r="I32" s="1">
        <v>0.18890009175913389</v>
      </c>
      <c r="J32" s="1">
        <v>0.2229070626235323</v>
      </c>
      <c r="K32" s="1">
        <v>0.25542748329795001</v>
      </c>
      <c r="L32" s="1">
        <v>0.28640019922206289</v>
      </c>
      <c r="M32" s="1">
        <v>0.31613304970100797</v>
      </c>
      <c r="N32" s="1">
        <v>0.34451414488840798</v>
      </c>
      <c r="O32" s="1">
        <v>7.9674615061949811E-2</v>
      </c>
      <c r="P32" s="1">
        <v>8.450584058163714E-2</v>
      </c>
      <c r="Q32" s="1">
        <v>2.7669200963629979E-9</v>
      </c>
      <c r="R32" s="1">
        <v>2.7669201050081739E-9</v>
      </c>
      <c r="S32" s="1">
        <v>2.7669201117873422E-9</v>
      </c>
      <c r="T32" s="1">
        <v>2.766920116946143E-9</v>
      </c>
      <c r="U32" s="1">
        <v>2.766920121099799E-9</v>
      </c>
      <c r="V32" s="1">
        <v>2.7669201245066999E-9</v>
      </c>
      <c r="W32" s="1">
        <v>2.7669201273499199E-9</v>
      </c>
      <c r="X32" s="1">
        <v>2.7669201297553689E-9</v>
      </c>
      <c r="Y32" s="1">
        <v>2.766920121241074E-9</v>
      </c>
      <c r="Z32" s="1">
        <v>2.7669201227916001E-9</v>
      </c>
      <c r="AA32" s="1">
        <v>0.1736559233441359</v>
      </c>
      <c r="AB32" s="1">
        <v>0.18145499381481181</v>
      </c>
      <c r="AC32" s="1">
        <v>0.18753790307236801</v>
      </c>
      <c r="AD32" s="1">
        <v>0.1940542229120128</v>
      </c>
      <c r="AE32" s="1">
        <v>0.2003919427008358</v>
      </c>
      <c r="AF32" s="1">
        <v>0.2067160955046129</v>
      </c>
      <c r="AG32" s="1">
        <v>0.21332133757689559</v>
      </c>
      <c r="AH32" s="1">
        <v>0.22078466604007529</v>
      </c>
      <c r="AI32" s="1">
        <v>0.23040679826934579</v>
      </c>
      <c r="AJ32" s="1">
        <v>0.24575151601012399</v>
      </c>
      <c r="AK32" s="3" t="s">
        <v>439</v>
      </c>
    </row>
    <row r="33" spans="1:37" x14ac:dyDescent="0.35">
      <c r="A33" s="1" t="s">
        <v>360</v>
      </c>
      <c r="B33" s="1" t="s">
        <v>357</v>
      </c>
      <c r="C33" s="1" t="s">
        <v>192</v>
      </c>
      <c r="D33" s="1">
        <v>0</v>
      </c>
      <c r="E33" s="1">
        <v>5.4847188582665468E-3</v>
      </c>
      <c r="F33" s="1">
        <v>1.096672889105681E-2</v>
      </c>
      <c r="G33" s="1">
        <v>0.12015807240763481</v>
      </c>
      <c r="H33" s="1">
        <v>0.15990820305482739</v>
      </c>
      <c r="I33" s="1">
        <v>0.19893700032035641</v>
      </c>
      <c r="J33" s="1">
        <v>0.23681858722490889</v>
      </c>
      <c r="K33" s="1">
        <v>0.27369881987886763</v>
      </c>
      <c r="L33" s="1">
        <v>0.30963992602966078</v>
      </c>
      <c r="M33" s="1">
        <v>0.34429641461001692</v>
      </c>
      <c r="N33" s="1">
        <v>0.37779206672934629</v>
      </c>
      <c r="O33" s="1">
        <v>8.1774986886960555E-2</v>
      </c>
      <c r="P33" s="1">
        <v>8.6787810811517832E-2</v>
      </c>
      <c r="Q33" s="1">
        <v>2.7669201075053061E-9</v>
      </c>
      <c r="R33" s="1">
        <v>2.766920116102841E-9</v>
      </c>
      <c r="S33" s="1">
        <v>2.766920122836736E-9</v>
      </c>
      <c r="T33" s="1">
        <v>2.766920127955335E-9</v>
      </c>
      <c r="U33" s="1">
        <v>2.766920132065466E-9</v>
      </c>
      <c r="V33" s="1">
        <v>2.766920135431503E-9</v>
      </c>
      <c r="W33" s="1">
        <v>2.7669201382352031E-9</v>
      </c>
      <c r="X33" s="1">
        <v>2.7669201406017441E-9</v>
      </c>
      <c r="Y33" s="1">
        <v>2.7669201320902951E-9</v>
      </c>
      <c r="Z33" s="1">
        <v>2.7669201336465051E-9</v>
      </c>
      <c r="AA33" s="1">
        <v>0.1708610513508399</v>
      </c>
      <c r="AB33" s="1">
        <v>0.17773289596683911</v>
      </c>
      <c r="AC33" s="1">
        <v>0.18304342432038401</v>
      </c>
      <c r="AD33" s="1">
        <v>0.18851497926508551</v>
      </c>
      <c r="AE33" s="1">
        <v>0.1933425785894585</v>
      </c>
      <c r="AF33" s="1">
        <v>0.19736446392622339</v>
      </c>
      <c r="AG33" s="1">
        <v>0.2002059995767021</v>
      </c>
      <c r="AH33" s="1">
        <v>0.2009150788448511</v>
      </c>
      <c r="AI33" s="1">
        <v>0.19678329016633589</v>
      </c>
      <c r="AJ33" s="1">
        <v>0.17916249882770849</v>
      </c>
      <c r="AK33" s="3" t="s">
        <v>439</v>
      </c>
    </row>
    <row r="34" spans="1:37" x14ac:dyDescent="0.35">
      <c r="A34" s="1" t="s">
        <v>360</v>
      </c>
      <c r="B34" s="1" t="s">
        <v>357</v>
      </c>
      <c r="C34" s="1" t="s">
        <v>193</v>
      </c>
      <c r="D34" s="1">
        <v>0</v>
      </c>
      <c r="E34" s="1">
        <v>3.8793280347193752E-2</v>
      </c>
      <c r="F34" s="1">
        <v>7.7427983931156588E-2</v>
      </c>
      <c r="G34" s="1">
        <v>0.11555969275526989</v>
      </c>
      <c r="H34" s="1">
        <v>0.15207332704299259</v>
      </c>
      <c r="I34" s="1">
        <v>0.18672279098917241</v>
      </c>
      <c r="J34" s="1">
        <v>0.219880968090297</v>
      </c>
      <c r="K34" s="1">
        <v>0.25144101228896543</v>
      </c>
      <c r="L34" s="1">
        <v>0.28135479622992349</v>
      </c>
      <c r="M34" s="1">
        <v>0.30994678190041292</v>
      </c>
      <c r="N34" s="1">
        <v>0.33711939944945241</v>
      </c>
      <c r="O34" s="1">
        <v>7.9552899532642524E-2</v>
      </c>
      <c r="P34" s="1">
        <v>8.4368931866890998E-2</v>
      </c>
      <c r="Q34" s="1">
        <v>2.766920099582284E-9</v>
      </c>
      <c r="R34" s="1">
        <v>2.76692010822746E-9</v>
      </c>
      <c r="S34" s="1">
        <v>2.7669201150066269E-9</v>
      </c>
      <c r="T34" s="1">
        <v>2.766920120165429E-9</v>
      </c>
      <c r="U34" s="1">
        <v>2.7669201243190871E-9</v>
      </c>
      <c r="V34" s="1">
        <v>2.7669201277259839E-9</v>
      </c>
      <c r="W34" s="1">
        <v>2.7669201305692038E-9</v>
      </c>
      <c r="X34" s="1">
        <v>2.766920132974655E-9</v>
      </c>
      <c r="Y34" s="1">
        <v>2.7669201259048879E-9</v>
      </c>
      <c r="Z34" s="1">
        <v>2.7669201274554168E-9</v>
      </c>
      <c r="AA34" s="1">
        <v>0.17436154775243259</v>
      </c>
      <c r="AB34" s="1">
        <v>0.1822255036812202</v>
      </c>
      <c r="AC34" s="1">
        <v>0.18836101948413389</v>
      </c>
      <c r="AD34" s="1">
        <v>0.19493561640440241</v>
      </c>
      <c r="AE34" s="1">
        <v>0.2013319058154027</v>
      </c>
      <c r="AF34" s="1">
        <v>0.20771633778116569</v>
      </c>
      <c r="AG34" s="1">
        <v>0.21438645806820089</v>
      </c>
      <c r="AH34" s="1">
        <v>0.22192539641482639</v>
      </c>
      <c r="AI34" s="1">
        <v>0.23164853873599789</v>
      </c>
      <c r="AJ34" s="1">
        <v>0.24716254034173721</v>
      </c>
      <c r="AK34" s="3" t="s">
        <v>439</v>
      </c>
    </row>
    <row r="35" spans="1:37" x14ac:dyDescent="0.35">
      <c r="A35" s="1" t="s">
        <v>360</v>
      </c>
      <c r="B35" s="1" t="s">
        <v>357</v>
      </c>
      <c r="C35" s="1" t="s">
        <v>194</v>
      </c>
      <c r="D35" s="1">
        <v>0</v>
      </c>
      <c r="E35" s="1">
        <v>5.4803795756198639E-3</v>
      </c>
      <c r="F35" s="1">
        <v>1.094772327362851E-2</v>
      </c>
      <c r="G35" s="1">
        <v>0.118047660237087</v>
      </c>
      <c r="H35" s="1">
        <v>0.15618127332399781</v>
      </c>
      <c r="I35" s="1">
        <v>0.19320121832408799</v>
      </c>
      <c r="J35" s="1">
        <v>0.2287383642463422</v>
      </c>
      <c r="K35" s="1">
        <v>0.26291005148923963</v>
      </c>
      <c r="L35" s="1">
        <v>0.29577443122338098</v>
      </c>
      <c r="M35" s="1">
        <v>0.32705829000881359</v>
      </c>
      <c r="N35" s="1">
        <v>0.35685000599962469</v>
      </c>
      <c r="O35" s="1">
        <v>8.1464656111896072E-2</v>
      </c>
      <c r="P35" s="1">
        <v>8.6438346436833166E-2</v>
      </c>
      <c r="Q35" s="1">
        <v>2.766920115312905E-9</v>
      </c>
      <c r="R35" s="1">
        <v>2.7669201239104429E-9</v>
      </c>
      <c r="S35" s="1">
        <v>2.766920130644337E-9</v>
      </c>
      <c r="T35" s="1">
        <v>2.7669201357629361E-9</v>
      </c>
      <c r="U35" s="1">
        <v>2.766920139873065E-9</v>
      </c>
      <c r="V35" s="1">
        <v>2.7669201432391049E-9</v>
      </c>
      <c r="W35" s="1">
        <v>2.7669201460428E-9</v>
      </c>
      <c r="X35" s="1">
        <v>2.7669201484093439E-9</v>
      </c>
      <c r="Y35" s="1">
        <v>2.7669201434012591E-9</v>
      </c>
      <c r="Z35" s="1">
        <v>2.7669201449574622E-9</v>
      </c>
      <c r="AA35" s="1">
        <v>0.17252753962530901</v>
      </c>
      <c r="AB35" s="1">
        <v>0.1795368350485422</v>
      </c>
      <c r="AC35" s="1">
        <v>0.1849573597162549</v>
      </c>
      <c r="AD35" s="1">
        <v>0.19054568591624879</v>
      </c>
      <c r="AE35" s="1">
        <v>0.1954792082120872</v>
      </c>
      <c r="AF35" s="1">
        <v>0.1995913829150808</v>
      </c>
      <c r="AG35" s="1">
        <v>0.20249770160513869</v>
      </c>
      <c r="AH35" s="1">
        <v>0.20322236784569389</v>
      </c>
      <c r="AI35" s="1">
        <v>0.19899243501265529</v>
      </c>
      <c r="AJ35" s="1">
        <v>0.18097256015144469</v>
      </c>
      <c r="AK35" s="3" t="s">
        <v>439</v>
      </c>
    </row>
    <row r="36" spans="1:37" x14ac:dyDescent="0.35">
      <c r="A36" s="1" t="s">
        <v>360</v>
      </c>
      <c r="B36" s="1" t="s">
        <v>357</v>
      </c>
      <c r="C36" s="1" t="s">
        <v>195</v>
      </c>
      <c r="D36" s="1">
        <v>0</v>
      </c>
      <c r="E36" s="1">
        <v>2.905917748132441E-8</v>
      </c>
      <c r="F36" s="1">
        <v>2.7749227193902E-8</v>
      </c>
      <c r="G36" s="1">
        <v>2.691579796216806E-8</v>
      </c>
      <c r="H36" s="1">
        <v>2.6130960145362591E-8</v>
      </c>
      <c r="I36" s="1">
        <v>2.539059091912374E-8</v>
      </c>
      <c r="J36" s="1">
        <v>2.469101735521953E-8</v>
      </c>
      <c r="K36" s="1">
        <v>2.402895890057958E-8</v>
      </c>
      <c r="L36" s="1">
        <v>2.3401477120980391E-8</v>
      </c>
      <c r="M36" s="1">
        <v>2.2805932471459591E-8</v>
      </c>
      <c r="N36" s="1">
        <v>2.2239947317331919E-8</v>
      </c>
      <c r="O36" s="1">
        <v>7.9580014253122791E-2</v>
      </c>
      <c r="P36" s="1">
        <v>8.4396576785128644E-2</v>
      </c>
      <c r="Q36" s="1">
        <v>3.3075810898750841E-9</v>
      </c>
      <c r="R36" s="1">
        <v>3.3075811021891809E-9</v>
      </c>
      <c r="S36" s="1">
        <v>3.307581111836784E-9</v>
      </c>
      <c r="T36" s="1">
        <v>3.3075811191689092E-9</v>
      </c>
      <c r="U36" s="1">
        <v>3.3075811250646969E-9</v>
      </c>
      <c r="V36" s="1">
        <v>3.3075811298933749E-9</v>
      </c>
      <c r="W36" s="1">
        <v>3.3075811339165701E-9</v>
      </c>
      <c r="X36" s="1">
        <v>3.3075811373141929E-9</v>
      </c>
      <c r="Y36" s="1">
        <v>3.307581127195496E-9</v>
      </c>
      <c r="Z36" s="1">
        <v>3.3075811294111791E-9</v>
      </c>
      <c r="AA36" s="1">
        <v>0.17431292101091519</v>
      </c>
      <c r="AB36" s="1">
        <v>0.1821724969220869</v>
      </c>
      <c r="AC36" s="1">
        <v>0.18830443902951741</v>
      </c>
      <c r="AD36" s="1">
        <v>0.19487509164692049</v>
      </c>
      <c r="AE36" s="1">
        <v>0.20126744939342309</v>
      </c>
      <c r="AF36" s="1">
        <v>0.20764788110155971</v>
      </c>
      <c r="AG36" s="1">
        <v>0.21431376155518969</v>
      </c>
      <c r="AH36" s="1">
        <v>0.2218478516463861</v>
      </c>
      <c r="AI36" s="1">
        <v>0.2315646511170614</v>
      </c>
      <c r="AJ36" s="1">
        <v>0.2470682200691677</v>
      </c>
      <c r="AK36" s="3" t="s">
        <v>439</v>
      </c>
    </row>
    <row r="37" spans="1:37" x14ac:dyDescent="0.35">
      <c r="A37" s="1" t="s">
        <v>360</v>
      </c>
      <c r="B37" s="1" t="s">
        <v>357</v>
      </c>
      <c r="C37" s="1" t="s">
        <v>196</v>
      </c>
      <c r="D37" s="1">
        <v>0</v>
      </c>
      <c r="E37" s="1">
        <v>2.905802392745301E-8</v>
      </c>
      <c r="F37" s="1">
        <v>2.7748701012645411E-8</v>
      </c>
      <c r="G37" s="1">
        <v>2.691580219281645E-8</v>
      </c>
      <c r="H37" s="1">
        <v>2.613096409445624E-8</v>
      </c>
      <c r="I37" s="1">
        <v>2.5390594631059701E-8</v>
      </c>
      <c r="J37" s="1">
        <v>2.4691020839230731E-8</v>
      </c>
      <c r="K37" s="1">
        <v>2.402896217253008E-8</v>
      </c>
      <c r="L37" s="1">
        <v>2.3401480197788311E-8</v>
      </c>
      <c r="M37" s="1">
        <v>2.280593536483395E-8</v>
      </c>
      <c r="N37" s="1">
        <v>2.2239950040795582E-8</v>
      </c>
      <c r="O37" s="1">
        <v>8.167531228426167E-2</v>
      </c>
      <c r="P37" s="1">
        <v>8.6672543165612348E-2</v>
      </c>
      <c r="Q37" s="1">
        <v>3.3075811057972732E-9</v>
      </c>
      <c r="R37" s="1">
        <v>3.3075811180433E-9</v>
      </c>
      <c r="S37" s="1">
        <v>3.307581127626206E-9</v>
      </c>
      <c r="T37" s="1">
        <v>3.3075811349008819E-9</v>
      </c>
      <c r="U37" s="1">
        <v>3.3075811407344718E-9</v>
      </c>
      <c r="V37" s="1">
        <v>3.3075811455047621E-9</v>
      </c>
      <c r="W37" s="1">
        <v>3.3075811494714748E-9</v>
      </c>
      <c r="X37" s="1">
        <v>3.3075811528135008E-9</v>
      </c>
      <c r="Y37" s="1">
        <v>3.307581142698874E-9</v>
      </c>
      <c r="Z37" s="1">
        <v>3.3075811449226759E-9</v>
      </c>
      <c r="AA37" s="1">
        <v>0.1714967552427768</v>
      </c>
      <c r="AB37" s="1">
        <v>0.17842087028367631</v>
      </c>
      <c r="AC37" s="1">
        <v>0.18377318477455701</v>
      </c>
      <c r="AD37" s="1">
        <v>0.18928907285418789</v>
      </c>
      <c r="AE37" s="1">
        <v>0.1941568425677313</v>
      </c>
      <c r="AF37" s="1">
        <v>0.19821289501769421</v>
      </c>
      <c r="AG37" s="1">
        <v>0.2010787911763969</v>
      </c>
      <c r="AH37" s="1">
        <v>0.201793297953589</v>
      </c>
      <c r="AI37" s="1">
        <v>0.19762317644571051</v>
      </c>
      <c r="AJ37" s="1">
        <v>0.17984851859751261</v>
      </c>
      <c r="AK37" s="3" t="s">
        <v>439</v>
      </c>
    </row>
    <row r="38" spans="1:37" x14ac:dyDescent="0.35">
      <c r="A38" s="1" t="s">
        <v>360</v>
      </c>
      <c r="B38" s="1" t="s">
        <v>357</v>
      </c>
      <c r="C38" s="1" t="s">
        <v>197</v>
      </c>
      <c r="D38" s="1">
        <v>0</v>
      </c>
      <c r="E38" s="1">
        <v>2.905917703763357E-8</v>
      </c>
      <c r="F38" s="1">
        <v>2.774922674833404E-8</v>
      </c>
      <c r="G38" s="1">
        <v>2.691579756145067E-8</v>
      </c>
      <c r="H38" s="1">
        <v>2.6130959767671669E-8</v>
      </c>
      <c r="I38" s="1">
        <v>2.539059056253086E-8</v>
      </c>
      <c r="J38" s="1">
        <v>2.4691017018005371E-8</v>
      </c>
      <c r="K38" s="1">
        <v>2.4028958581206459E-8</v>
      </c>
      <c r="L38" s="1">
        <v>2.3401476818069121E-8</v>
      </c>
      <c r="M38" s="1">
        <v>2.2805932183769519E-8</v>
      </c>
      <c r="N38" s="1">
        <v>2.223994704374394E-8</v>
      </c>
      <c r="O38" s="1">
        <v>7.9458585671274964E-2</v>
      </c>
      <c r="P38" s="1">
        <v>8.4260019586961457E-2</v>
      </c>
      <c r="Q38" s="1">
        <v>3.3075810944753941E-9</v>
      </c>
      <c r="R38" s="1">
        <v>3.3075811067894908E-9</v>
      </c>
      <c r="S38" s="1">
        <v>3.307581116437096E-9</v>
      </c>
      <c r="T38" s="1">
        <v>3.30758112376922E-9</v>
      </c>
      <c r="U38" s="1">
        <v>3.3075811296650069E-9</v>
      </c>
      <c r="V38" s="1">
        <v>3.3075811344936869E-9</v>
      </c>
      <c r="W38" s="1">
        <v>3.30758113851688E-9</v>
      </c>
      <c r="X38" s="1">
        <v>3.307581141914505E-9</v>
      </c>
      <c r="Y38" s="1">
        <v>3.3075811338600219E-9</v>
      </c>
      <c r="Z38" s="1">
        <v>3.3075811360757021E-9</v>
      </c>
      <c r="AA38" s="1">
        <v>0.17502390906990961</v>
      </c>
      <c r="AB38" s="1">
        <v>0.18294912910846139</v>
      </c>
      <c r="AC38" s="1">
        <v>0.1891343169190228</v>
      </c>
      <c r="AD38" s="1">
        <v>0.1957639791122753</v>
      </c>
      <c r="AE38" s="1">
        <v>0.2022156677202839</v>
      </c>
      <c r="AF38" s="1">
        <v>0.20865718736771791</v>
      </c>
      <c r="AG38" s="1">
        <v>0.21538884407643391</v>
      </c>
      <c r="AH38" s="1">
        <v>0.2229996249554948</v>
      </c>
      <c r="AI38" s="1">
        <v>0.23281893290792061</v>
      </c>
      <c r="AJ38" s="1">
        <v>0.24849442781764419</v>
      </c>
      <c r="AK38" s="3" t="s">
        <v>439</v>
      </c>
    </row>
    <row r="39" spans="1:37" x14ac:dyDescent="0.35">
      <c r="A39" s="1" t="s">
        <v>360</v>
      </c>
      <c r="B39" s="1" t="s">
        <v>357</v>
      </c>
      <c r="C39" s="1" t="s">
        <v>198</v>
      </c>
      <c r="D39" s="1">
        <v>0</v>
      </c>
      <c r="E39" s="1">
        <v>2.9058022851860259E-8</v>
      </c>
      <c r="F39" s="1">
        <v>2.7748699932254701E-8</v>
      </c>
      <c r="G39" s="1">
        <v>2.6915801220971338E-8</v>
      </c>
      <c r="H39" s="1">
        <v>2.613096317845652E-8</v>
      </c>
      <c r="I39" s="1">
        <v>2.5390593766228332E-8</v>
      </c>
      <c r="J39" s="1">
        <v>2.4691020021397851E-8</v>
      </c>
      <c r="K39" s="1">
        <v>2.4028961397966509E-8</v>
      </c>
      <c r="L39" s="1">
        <v>2.3401479463149088E-8</v>
      </c>
      <c r="M39" s="1">
        <v>2.2805934667110141E-8</v>
      </c>
      <c r="N39" s="1">
        <v>2.223994937727313E-8</v>
      </c>
      <c r="O39" s="1">
        <v>8.1365731517772613E-2</v>
      </c>
      <c r="P39" s="1">
        <v>8.6323999107343286E-2</v>
      </c>
      <c r="Q39" s="1">
        <v>3.3075811169542158E-9</v>
      </c>
      <c r="R39" s="1">
        <v>3.3075811292002459E-9</v>
      </c>
      <c r="S39" s="1">
        <v>3.3075811387831532E-9</v>
      </c>
      <c r="T39" s="1">
        <v>3.3075811460578291E-9</v>
      </c>
      <c r="U39" s="1">
        <v>3.3075811518914198E-9</v>
      </c>
      <c r="V39" s="1">
        <v>3.307581156661708E-9</v>
      </c>
      <c r="W39" s="1">
        <v>3.307581160628422E-9</v>
      </c>
      <c r="X39" s="1">
        <v>3.3075811639704501E-9</v>
      </c>
      <c r="Y39" s="1">
        <v>3.3075811588620729E-9</v>
      </c>
      <c r="Z39" s="1">
        <v>3.3075811610858711E-9</v>
      </c>
      <c r="AA39" s="1">
        <v>0.17317573530108199</v>
      </c>
      <c r="AB39" s="1">
        <v>0.18023888136522601</v>
      </c>
      <c r="AC39" s="1">
        <v>0.1857025005771599</v>
      </c>
      <c r="AD39" s="1">
        <v>0.19133659048422061</v>
      </c>
      <c r="AE39" s="1">
        <v>0.19631161604325939</v>
      </c>
      <c r="AF39" s="1">
        <v>0.20045911791094889</v>
      </c>
      <c r="AG39" s="1">
        <v>0.20339063692790471</v>
      </c>
      <c r="AH39" s="1">
        <v>0.20412090904269201</v>
      </c>
      <c r="AI39" s="1">
        <v>0.19985126644646331</v>
      </c>
      <c r="AJ39" s="1">
        <v>0.1816722630030998</v>
      </c>
      <c r="AK39" s="3" t="s">
        <v>439</v>
      </c>
    </row>
    <row r="40" spans="1:37" x14ac:dyDescent="0.35">
      <c r="A40" s="1" t="s">
        <v>360</v>
      </c>
      <c r="B40" s="1" t="s">
        <v>357</v>
      </c>
      <c r="C40" s="1" t="s">
        <v>199</v>
      </c>
      <c r="D40" s="1">
        <v>0</v>
      </c>
      <c r="E40" s="1">
        <v>3.8875333435573138E-2</v>
      </c>
      <c r="F40" s="1">
        <v>7.7795035294456194E-2</v>
      </c>
      <c r="G40" s="1">
        <v>0.1163646920032992</v>
      </c>
      <c r="H40" s="1">
        <v>0.15347266746724569</v>
      </c>
      <c r="I40" s="1">
        <v>0.18883615073339011</v>
      </c>
      <c r="J40" s="1">
        <v>0.22284558960207451</v>
      </c>
      <c r="K40" s="1">
        <v>0.25537040638944958</v>
      </c>
      <c r="L40" s="1">
        <v>0.286345555882634</v>
      </c>
      <c r="M40" s="1">
        <v>0.31607359324869622</v>
      </c>
      <c r="N40" s="1">
        <v>0.34444509719173338</v>
      </c>
      <c r="O40" s="1">
        <v>7.9679308242518315E-2</v>
      </c>
      <c r="P40" s="1">
        <v>8.4511116973537484E-2</v>
      </c>
      <c r="Q40" s="1">
        <v>2.766920096430507E-9</v>
      </c>
      <c r="R40" s="1">
        <v>2.766920105075683E-9</v>
      </c>
      <c r="S40" s="1">
        <v>2.766920111854848E-9</v>
      </c>
      <c r="T40" s="1">
        <v>2.7669201170136508E-9</v>
      </c>
      <c r="U40" s="1">
        <v>2.7669201211673089E-9</v>
      </c>
      <c r="V40" s="1">
        <v>2.766920124574209E-9</v>
      </c>
      <c r="W40" s="1">
        <v>2.766920127417431E-9</v>
      </c>
      <c r="X40" s="1">
        <v>2.7669201298228789E-9</v>
      </c>
      <c r="Y40" s="1">
        <v>2.7669201214407302E-9</v>
      </c>
      <c r="Z40" s="1">
        <v>2.766920122991255E-9</v>
      </c>
      <c r="AA40" s="1">
        <v>0.17371933137872819</v>
      </c>
      <c r="AB40" s="1">
        <v>0.18152422163973189</v>
      </c>
      <c r="AC40" s="1">
        <v>0.1876118478230594</v>
      </c>
      <c r="AD40" s="1">
        <v>0.19413339211832689</v>
      </c>
      <c r="AE40" s="1">
        <v>0.20047636199003169</v>
      </c>
      <c r="AF40" s="1">
        <v>0.20680591782498201</v>
      </c>
      <c r="AG40" s="1">
        <v>0.21341697526875281</v>
      </c>
      <c r="AH40" s="1">
        <v>0.22088708169260421</v>
      </c>
      <c r="AI40" s="1">
        <v>0.23051827020219701</v>
      </c>
      <c r="AJ40" s="1">
        <v>0.24587816684795191</v>
      </c>
      <c r="AK40" s="3" t="s">
        <v>439</v>
      </c>
    </row>
    <row r="41" spans="1:37" x14ac:dyDescent="0.35">
      <c r="A41" s="1" t="s">
        <v>360</v>
      </c>
      <c r="B41" s="1" t="s">
        <v>357</v>
      </c>
      <c r="C41" s="1" t="s">
        <v>200</v>
      </c>
      <c r="D41" s="1">
        <v>0</v>
      </c>
      <c r="E41" s="1">
        <v>5.4845681564820187E-3</v>
      </c>
      <c r="F41" s="1">
        <v>1.096609965472131E-2</v>
      </c>
      <c r="G41" s="1">
        <v>0.1201339429011581</v>
      </c>
      <c r="H41" s="1">
        <v>0.1598623627867658</v>
      </c>
      <c r="I41" s="1">
        <v>0.19886271220734311</v>
      </c>
      <c r="J41" s="1">
        <v>0.2367417096741771</v>
      </c>
      <c r="K41" s="1">
        <v>0.27361869470091599</v>
      </c>
      <c r="L41" s="1">
        <v>0.3095478862792066</v>
      </c>
      <c r="M41" s="1">
        <v>0.34417442846935792</v>
      </c>
      <c r="N41" s="1">
        <v>0.3776146744399394</v>
      </c>
      <c r="O41" s="1">
        <v>8.1779915746447981E-2</v>
      </c>
      <c r="P41" s="1">
        <v>8.6793356857446283E-2</v>
      </c>
      <c r="Q41" s="1">
        <v>2.766920107572816E-9</v>
      </c>
      <c r="R41" s="1">
        <v>2.7669201161703489E-9</v>
      </c>
      <c r="S41" s="1">
        <v>2.7669201229042459E-9</v>
      </c>
      <c r="T41" s="1">
        <v>2.7669201280228462E-9</v>
      </c>
      <c r="U41" s="1">
        <v>2.7669201321329759E-9</v>
      </c>
      <c r="V41" s="1">
        <v>2.7669201354990121E-9</v>
      </c>
      <c r="W41" s="1">
        <v>2.766920138302711E-9</v>
      </c>
      <c r="X41" s="1">
        <v>2.7669201406692499E-9</v>
      </c>
      <c r="Y41" s="1">
        <v>2.766920132289955E-9</v>
      </c>
      <c r="Z41" s="1">
        <v>2.7669201338461609E-9</v>
      </c>
      <c r="AA41" s="1">
        <v>0.17092244223964911</v>
      </c>
      <c r="AB41" s="1">
        <v>0.17779932435065049</v>
      </c>
      <c r="AC41" s="1">
        <v>0.1831138813575495</v>
      </c>
      <c r="AD41" s="1">
        <v>0.18858971085737619</v>
      </c>
      <c r="AE41" s="1">
        <v>0.19342118540797429</v>
      </c>
      <c r="AF41" s="1">
        <v>0.1974463718305626</v>
      </c>
      <c r="AG41" s="1">
        <v>0.2002902733363664</v>
      </c>
      <c r="AH41" s="1">
        <v>0.20099991622135421</v>
      </c>
      <c r="AI41" s="1">
        <v>0.1968645259656118</v>
      </c>
      <c r="AJ41" s="1">
        <v>0.17922910563969269</v>
      </c>
      <c r="AK41" s="3" t="s">
        <v>439</v>
      </c>
    </row>
    <row r="42" spans="1:37" x14ac:dyDescent="0.35">
      <c r="A42" s="1" t="s">
        <v>360</v>
      </c>
      <c r="B42" s="1" t="s">
        <v>357</v>
      </c>
      <c r="C42" s="1" t="s">
        <v>201</v>
      </c>
      <c r="D42" s="1">
        <v>0</v>
      </c>
      <c r="E42" s="1">
        <v>3.878609063946549E-2</v>
      </c>
      <c r="F42" s="1">
        <v>7.740236123818478E-2</v>
      </c>
      <c r="G42" s="1">
        <v>0.1155380108287017</v>
      </c>
      <c r="H42" s="1">
        <v>0.15203297516527661</v>
      </c>
      <c r="I42" s="1">
        <v>0.1866601572321448</v>
      </c>
      <c r="J42" s="1">
        <v>0.2198212160612458</v>
      </c>
      <c r="K42" s="1">
        <v>0.25138616674545189</v>
      </c>
      <c r="L42" s="1">
        <v>0.28130320254804342</v>
      </c>
      <c r="M42" s="1">
        <v>0.30989171790057701</v>
      </c>
      <c r="N42" s="1">
        <v>0.3370567725366253</v>
      </c>
      <c r="O42" s="1">
        <v>7.9557577610713748E-2</v>
      </c>
      <c r="P42" s="1">
        <v>8.4374190258715828E-2</v>
      </c>
      <c r="Q42" s="1">
        <v>2.7669200996497931E-9</v>
      </c>
      <c r="R42" s="1">
        <v>2.766920108294967E-9</v>
      </c>
      <c r="S42" s="1">
        <v>2.766920115074134E-9</v>
      </c>
      <c r="T42" s="1">
        <v>2.7669201202329369E-9</v>
      </c>
      <c r="U42" s="1">
        <v>2.766920124386597E-9</v>
      </c>
      <c r="V42" s="1">
        <v>2.7669201277934922E-9</v>
      </c>
      <c r="W42" s="1">
        <v>2.7669201306367142E-9</v>
      </c>
      <c r="X42" s="1">
        <v>2.7669201330421649E-9</v>
      </c>
      <c r="Y42" s="1">
        <v>2.7669201261045469E-9</v>
      </c>
      <c r="Z42" s="1">
        <v>2.766920127655073E-9</v>
      </c>
      <c r="AA42" s="1">
        <v>0.17442547927175681</v>
      </c>
      <c r="AB42" s="1">
        <v>0.18229532869555701</v>
      </c>
      <c r="AC42" s="1">
        <v>0.1884356235329786</v>
      </c>
      <c r="AD42" s="1">
        <v>0.19501551603432651</v>
      </c>
      <c r="AE42" s="1">
        <v>0.2014171293537162</v>
      </c>
      <c r="AF42" s="1">
        <v>0.20780704266204511</v>
      </c>
      <c r="AG42" s="1">
        <v>0.21448306509836029</v>
      </c>
      <c r="AH42" s="1">
        <v>0.22202888559305259</v>
      </c>
      <c r="AI42" s="1">
        <v>0.23176122821278231</v>
      </c>
      <c r="AJ42" s="1">
        <v>0.24729066193133481</v>
      </c>
      <c r="AK42" s="3" t="s">
        <v>439</v>
      </c>
    </row>
    <row r="43" spans="1:37" x14ac:dyDescent="0.35">
      <c r="A43" s="1" t="s">
        <v>360</v>
      </c>
      <c r="B43" s="1" t="s">
        <v>357</v>
      </c>
      <c r="C43" s="1" t="s">
        <v>202</v>
      </c>
      <c r="D43" s="1">
        <v>0</v>
      </c>
      <c r="E43" s="1">
        <v>5.4802291389000751E-3</v>
      </c>
      <c r="F43" s="1">
        <v>1.094709644025226E-2</v>
      </c>
      <c r="G43" s="1">
        <v>0.11802426615333619</v>
      </c>
      <c r="H43" s="1">
        <v>0.15613720869367731</v>
      </c>
      <c r="I43" s="1">
        <v>0.19313065013144351</v>
      </c>
      <c r="J43" s="1">
        <v>0.2286667486213052</v>
      </c>
      <c r="K43" s="1">
        <v>0.26283747182250861</v>
      </c>
      <c r="L43" s="1">
        <v>0.29569435572740888</v>
      </c>
      <c r="M43" s="1">
        <v>0.3269567099133196</v>
      </c>
      <c r="N43" s="1">
        <v>0.3567098432423273</v>
      </c>
      <c r="O43" s="1">
        <v>8.1469545546223723E-2</v>
      </c>
      <c r="P43" s="1">
        <v>8.6443845429654012E-2</v>
      </c>
      <c r="Q43" s="1">
        <v>2.7669201153804158E-9</v>
      </c>
      <c r="R43" s="1">
        <v>2.7669201239779512E-9</v>
      </c>
      <c r="S43" s="1">
        <v>2.766920130711847E-9</v>
      </c>
      <c r="T43" s="1">
        <v>2.7669201358304452E-9</v>
      </c>
      <c r="U43" s="1">
        <v>2.7669201399405749E-9</v>
      </c>
      <c r="V43" s="1">
        <v>2.7669201433066111E-9</v>
      </c>
      <c r="W43" s="1">
        <v>2.76692014611031E-9</v>
      </c>
      <c r="X43" s="1">
        <v>2.7669201484768539E-9</v>
      </c>
      <c r="Y43" s="1">
        <v>2.766920143600912E-9</v>
      </c>
      <c r="Z43" s="1">
        <v>2.766920145157122E-9</v>
      </c>
      <c r="AA43" s="1">
        <v>0.17259015162108771</v>
      </c>
      <c r="AB43" s="1">
        <v>0.17960463863643861</v>
      </c>
      <c r="AC43" s="1">
        <v>0.18502931964465469</v>
      </c>
      <c r="AD43" s="1">
        <v>0.190622060034391</v>
      </c>
      <c r="AE43" s="1">
        <v>0.19555958776814031</v>
      </c>
      <c r="AF43" s="1">
        <v>0.19967517715852351</v>
      </c>
      <c r="AG43" s="1">
        <v>0.20258394462332729</v>
      </c>
      <c r="AH43" s="1">
        <v>0.2033091941534203</v>
      </c>
      <c r="AI43" s="1">
        <v>0.19907553069943071</v>
      </c>
      <c r="AJ43" s="1">
        <v>0.18104052475900259</v>
      </c>
      <c r="AK43" s="3" t="s">
        <v>439</v>
      </c>
    </row>
    <row r="44" spans="1:37" x14ac:dyDescent="0.35">
      <c r="A44" s="1" t="s">
        <v>360</v>
      </c>
      <c r="B44" s="1" t="s">
        <v>357</v>
      </c>
      <c r="C44" s="1" t="s">
        <v>203</v>
      </c>
      <c r="D44" s="1">
        <v>0</v>
      </c>
      <c r="E44" s="1">
        <v>7.2648465213920337E-9</v>
      </c>
      <c r="F44" s="1">
        <v>6.9373388615451186E-9</v>
      </c>
      <c r="G44" s="1">
        <v>6.7289753206132819E-9</v>
      </c>
      <c r="H44" s="1">
        <v>6.5327625022819316E-9</v>
      </c>
      <c r="I44" s="1">
        <v>6.3476680632930374E-9</v>
      </c>
      <c r="J44" s="1">
        <v>6.1727731527453543E-9</v>
      </c>
      <c r="K44" s="1">
        <v>6.0072573736494351E-9</v>
      </c>
      <c r="L44" s="1">
        <v>5.8503859889309644E-9</v>
      </c>
      <c r="M44" s="1">
        <v>5.7014990405605593E-9</v>
      </c>
      <c r="N44" s="1">
        <v>5.5600020772439508E-9</v>
      </c>
      <c r="O44" s="1">
        <v>7.9299006563740809E-2</v>
      </c>
      <c r="P44" s="1">
        <v>8.4072103430940501E-2</v>
      </c>
      <c r="Q44" s="1">
        <v>7.9932538616337162E-9</v>
      </c>
      <c r="R44" s="1">
        <v>7.9932539328541919E-9</v>
      </c>
      <c r="S44" s="1">
        <v>7.9932539885018511E-9</v>
      </c>
      <c r="T44" s="1">
        <v>7.9932540306267318E-9</v>
      </c>
      <c r="U44" s="1">
        <v>7.993254064363131E-9</v>
      </c>
      <c r="V44" s="1">
        <v>7.993254091867429E-9</v>
      </c>
      <c r="W44" s="1">
        <v>7.9932541146675542E-9</v>
      </c>
      <c r="X44" s="1">
        <v>7.9932541338142475E-9</v>
      </c>
      <c r="Y44" s="1">
        <v>7.9932541108444048E-9</v>
      </c>
      <c r="Z44" s="1">
        <v>7.9932541237843716E-9</v>
      </c>
      <c r="AA44" s="1">
        <v>0.1763284519989429</v>
      </c>
      <c r="AB44" s="1">
        <v>0.18437517075056281</v>
      </c>
      <c r="AC44" s="1">
        <v>0.19065891060036619</v>
      </c>
      <c r="AD44" s="1">
        <v>0.19739791000940549</v>
      </c>
      <c r="AE44" s="1">
        <v>0.2039597050715419</v>
      </c>
      <c r="AF44" s="1">
        <v>0.21051480934555239</v>
      </c>
      <c r="AG44" s="1">
        <v>0.21736905252637259</v>
      </c>
      <c r="AH44" s="1">
        <v>0.22512315077777009</v>
      </c>
      <c r="AI44" s="1">
        <v>0.23513460143527329</v>
      </c>
      <c r="AJ44" s="1">
        <v>0.2511333613390041</v>
      </c>
      <c r="AK44" s="3" t="s">
        <v>439</v>
      </c>
    </row>
    <row r="45" spans="1:37" x14ac:dyDescent="0.35">
      <c r="A45" s="1" t="s">
        <v>360</v>
      </c>
      <c r="B45" s="1" t="s">
        <v>357</v>
      </c>
      <c r="C45" s="1" t="s">
        <v>204</v>
      </c>
      <c r="D45" s="1">
        <v>0</v>
      </c>
      <c r="E45" s="1">
        <v>7.2647744081933233E-9</v>
      </c>
      <c r="F45" s="1">
        <v>6.9373059716342764E-9</v>
      </c>
      <c r="G45" s="1">
        <v>6.7289755850348063E-9</v>
      </c>
      <c r="H45" s="1">
        <v>6.532762749104702E-9</v>
      </c>
      <c r="I45" s="1">
        <v>6.3476682952925194E-9</v>
      </c>
      <c r="J45" s="1">
        <v>6.1727733704989201E-9</v>
      </c>
      <c r="K45" s="1">
        <v>6.0072575781487617E-9</v>
      </c>
      <c r="L45" s="1">
        <v>5.8503861812335517E-9</v>
      </c>
      <c r="M45" s="1">
        <v>5.7014992213982852E-9</v>
      </c>
      <c r="N45" s="1">
        <v>5.560002247462064E-9</v>
      </c>
      <c r="O45" s="1">
        <v>8.1379264953125544E-2</v>
      </c>
      <c r="P45" s="1">
        <v>8.6330281719020921E-2</v>
      </c>
      <c r="Q45" s="1">
        <v>7.9932539546221247E-9</v>
      </c>
      <c r="R45" s="1">
        <v>7.9932540254450541E-9</v>
      </c>
      <c r="S45" s="1">
        <v>7.9932540807149035E-9</v>
      </c>
      <c r="T45" s="1">
        <v>7.9932541225042467E-9</v>
      </c>
      <c r="U45" s="1">
        <v>7.993254155877411E-9</v>
      </c>
      <c r="V45" s="1">
        <v>7.9932541830406989E-9</v>
      </c>
      <c r="W45" s="1">
        <v>7.9932542055109907E-9</v>
      </c>
      <c r="X45" s="1">
        <v>7.9932542243329628E-9</v>
      </c>
      <c r="Y45" s="1">
        <v>7.9932542013868998E-9</v>
      </c>
      <c r="Z45" s="1">
        <v>7.9932542143742872E-9</v>
      </c>
      <c r="AA45" s="1">
        <v>0.17344645952505011</v>
      </c>
      <c r="AB45" s="1">
        <v>0.18053217232988919</v>
      </c>
      <c r="AC45" s="1">
        <v>0.186013774497196</v>
      </c>
      <c r="AD45" s="1">
        <v>0.19166692806203281</v>
      </c>
      <c r="AE45" s="1">
        <v>0.1966591570045198</v>
      </c>
      <c r="AF45" s="1">
        <v>0.2008211251747645</v>
      </c>
      <c r="AG45" s="1">
        <v>0.2037625558069607</v>
      </c>
      <c r="AH45" s="1">
        <v>0.20449383957350301</v>
      </c>
      <c r="AI45" s="1">
        <v>0.2002046274222736</v>
      </c>
      <c r="AJ45" s="1">
        <v>0.1819527181789585</v>
      </c>
      <c r="AK45" s="3" t="s">
        <v>439</v>
      </c>
    </row>
    <row r="46" spans="1:37" x14ac:dyDescent="0.35">
      <c r="A46" s="1" t="s">
        <v>360</v>
      </c>
      <c r="B46" s="1" t="s">
        <v>357</v>
      </c>
      <c r="C46" s="1" t="s">
        <v>205</v>
      </c>
      <c r="D46" s="1">
        <v>0</v>
      </c>
      <c r="E46" s="1">
        <v>7.264846493659725E-9</v>
      </c>
      <c r="F46" s="1">
        <v>6.9373388336962676E-9</v>
      </c>
      <c r="G46" s="1">
        <v>6.7289752955678941E-9</v>
      </c>
      <c r="H46" s="1">
        <v>6.5327624786758414E-9</v>
      </c>
      <c r="I46" s="1">
        <v>6.3476680410056484E-9</v>
      </c>
      <c r="J46" s="1">
        <v>6.1727731316691926E-9</v>
      </c>
      <c r="K46" s="1">
        <v>6.0072573536883791E-9</v>
      </c>
      <c r="L46" s="1">
        <v>5.8503859699988036E-9</v>
      </c>
      <c r="M46" s="1">
        <v>5.7014990225797414E-9</v>
      </c>
      <c r="N46" s="1">
        <v>5.5600020601445394E-9</v>
      </c>
      <c r="O46" s="1">
        <v>7.9178428218258101E-2</v>
      </c>
      <c r="P46" s="1">
        <v>8.3936587294268783E-2</v>
      </c>
      <c r="Q46" s="1">
        <v>7.9932538885003472E-9</v>
      </c>
      <c r="R46" s="1">
        <v>7.9932539597208329E-9</v>
      </c>
      <c r="S46" s="1">
        <v>7.9932540153684987E-9</v>
      </c>
      <c r="T46" s="1">
        <v>7.9932540574933629E-9</v>
      </c>
      <c r="U46" s="1">
        <v>7.9932540912297621E-9</v>
      </c>
      <c r="V46" s="1">
        <v>7.9932541187340766E-9</v>
      </c>
      <c r="W46" s="1">
        <v>7.9932541415342018E-9</v>
      </c>
      <c r="X46" s="1">
        <v>7.9932541606808985E-9</v>
      </c>
      <c r="Y46" s="1">
        <v>7.9932541497664257E-9</v>
      </c>
      <c r="Z46" s="1">
        <v>7.9932541627063925E-9</v>
      </c>
      <c r="AA46" s="1">
        <v>0.1770560232536891</v>
      </c>
      <c r="AB46" s="1">
        <v>0.1851707515336386</v>
      </c>
      <c r="AC46" s="1">
        <v>0.19150973232714261</v>
      </c>
      <c r="AD46" s="1">
        <v>0.1983100304965211</v>
      </c>
      <c r="AE46" s="1">
        <v>0.20493353816094911</v>
      </c>
      <c r="AF46" s="1">
        <v>0.21155226368984789</v>
      </c>
      <c r="AG46" s="1">
        <v>0.2184750992221049</v>
      </c>
      <c r="AH46" s="1">
        <v>0.2263092818791537</v>
      </c>
      <c r="AI46" s="1">
        <v>0.23642795211243259</v>
      </c>
      <c r="AJ46" s="1">
        <v>0.25260696213287909</v>
      </c>
      <c r="AK46" s="3" t="s">
        <v>439</v>
      </c>
    </row>
    <row r="47" spans="1:37" x14ac:dyDescent="0.35">
      <c r="A47" s="1" t="s">
        <v>360</v>
      </c>
      <c r="B47" s="1" t="s">
        <v>357</v>
      </c>
      <c r="C47" s="1" t="s">
        <v>206</v>
      </c>
      <c r="D47" s="1">
        <v>0</v>
      </c>
      <c r="E47" s="1">
        <v>7.2647743409427123E-9</v>
      </c>
      <c r="F47" s="1">
        <v>6.9373059040971846E-9</v>
      </c>
      <c r="G47" s="1">
        <v>6.7289755242932431E-9</v>
      </c>
      <c r="H47" s="1">
        <v>6.5327626918538014E-9</v>
      </c>
      <c r="I47" s="1">
        <v>6.3476682412398216E-9</v>
      </c>
      <c r="J47" s="1">
        <v>6.1727733193837573E-9</v>
      </c>
      <c r="K47" s="1">
        <v>6.007257529738023E-9</v>
      </c>
      <c r="L47" s="1">
        <v>5.8503861353181489E-9</v>
      </c>
      <c r="M47" s="1">
        <v>5.7014991777901472E-9</v>
      </c>
      <c r="N47" s="1">
        <v>5.560002205991546E-9</v>
      </c>
      <c r="O47" s="1">
        <v>8.1071906133027866E-2</v>
      </c>
      <c r="P47" s="1">
        <v>8.5984462809549161E-2</v>
      </c>
      <c r="Q47" s="1">
        <v>7.9932540197806702E-9</v>
      </c>
      <c r="R47" s="1">
        <v>7.9932540906036062E-9</v>
      </c>
      <c r="S47" s="1">
        <v>7.9932541458734556E-9</v>
      </c>
      <c r="T47" s="1">
        <v>7.9932541876628187E-9</v>
      </c>
      <c r="U47" s="1">
        <v>7.9932542210359731E-9</v>
      </c>
      <c r="V47" s="1">
        <v>7.9932542481992807E-9</v>
      </c>
      <c r="W47" s="1">
        <v>7.993254270669556E-9</v>
      </c>
      <c r="X47" s="1">
        <v>7.9932542894915314E-9</v>
      </c>
      <c r="Y47" s="1">
        <v>7.9932542957828653E-9</v>
      </c>
      <c r="Z47" s="1">
        <v>7.9932543087702528E-9</v>
      </c>
      <c r="AA47" s="1">
        <v>0.17516404900328</v>
      </c>
      <c r="AB47" s="1">
        <v>0.18239371711909061</v>
      </c>
      <c r="AC47" s="1">
        <v>0.18799070566023171</v>
      </c>
      <c r="AD47" s="1">
        <v>0.1937665280813072</v>
      </c>
      <c r="AE47" s="1">
        <v>0.19887017855921121</v>
      </c>
      <c r="AF47" s="1">
        <v>0.20312722431078811</v>
      </c>
      <c r="AG47" s="1">
        <v>0.2061369052722207</v>
      </c>
      <c r="AH47" s="1">
        <v>0.20688450988860549</v>
      </c>
      <c r="AI47" s="1">
        <v>0.20249145759807019</v>
      </c>
      <c r="AJ47" s="1">
        <v>0.18381873376737951</v>
      </c>
      <c r="AK47" s="3" t="s">
        <v>439</v>
      </c>
    </row>
    <row r="48" spans="1:37" x14ac:dyDescent="0.35">
      <c r="A48" s="1" t="s">
        <v>360</v>
      </c>
      <c r="B48" s="1" t="s">
        <v>357</v>
      </c>
      <c r="C48" s="1" t="s">
        <v>207</v>
      </c>
      <c r="D48" s="1">
        <v>0</v>
      </c>
      <c r="E48" s="1">
        <v>5.0102427009191593E-9</v>
      </c>
      <c r="F48" s="1">
        <v>4.784373916097087E-9</v>
      </c>
      <c r="G48" s="1">
        <v>4.6406744777325879E-9</v>
      </c>
      <c r="H48" s="1">
        <v>4.5053550526626724E-9</v>
      </c>
      <c r="I48" s="1">
        <v>4.3777035632914377E-9</v>
      </c>
      <c r="J48" s="1">
        <v>4.2570862751902717E-9</v>
      </c>
      <c r="K48" s="1">
        <v>4.1429373788733474E-9</v>
      </c>
      <c r="L48" s="1">
        <v>4.0347501499478099E-9</v>
      </c>
      <c r="M48" s="1">
        <v>3.9320694398233614E-9</v>
      </c>
      <c r="N48" s="1">
        <v>3.8344852790492412E-9</v>
      </c>
      <c r="O48" s="1">
        <v>7.9132014299998762E-2</v>
      </c>
      <c r="P48" s="1">
        <v>8.3879355910567818E-2</v>
      </c>
      <c r="Q48" s="1">
        <v>5.3284034887986679E-8</v>
      </c>
      <c r="R48" s="1">
        <v>5.3284038034256952E-8</v>
      </c>
      <c r="S48" s="1">
        <v>5.3284040488517698E-8</v>
      </c>
      <c r="T48" s="1">
        <v>5.3284042341866418E-8</v>
      </c>
      <c r="U48" s="1">
        <v>5.3284043822456273E-8</v>
      </c>
      <c r="V48" s="1">
        <v>5.3284045026109731E-8</v>
      </c>
      <c r="W48" s="1">
        <v>5.3284046020723532E-8</v>
      </c>
      <c r="X48" s="1">
        <v>5.3284046852989598E-8</v>
      </c>
      <c r="Y48" s="1">
        <v>5.3284046803439468E-8</v>
      </c>
      <c r="Z48" s="1">
        <v>5.3284047378454507E-8</v>
      </c>
      <c r="AA48" s="1">
        <v>0.1775711160492412</v>
      </c>
      <c r="AB48" s="1">
        <v>0.18573436386646841</v>
      </c>
      <c r="AC48" s="1">
        <v>0.1921127301638875</v>
      </c>
      <c r="AD48" s="1">
        <v>0.19895677958426641</v>
      </c>
      <c r="AE48" s="1">
        <v>0.205624415376717</v>
      </c>
      <c r="AF48" s="1">
        <v>0.21228874218981039</v>
      </c>
      <c r="AG48" s="1">
        <v>0.2192608900592046</v>
      </c>
      <c r="AH48" s="1">
        <v>0.22715285340310579</v>
      </c>
      <c r="AI48" s="1">
        <v>0.23734918551227099</v>
      </c>
      <c r="AJ48" s="1">
        <v>0.25365924553298352</v>
      </c>
      <c r="AK48" s="3" t="s">
        <v>439</v>
      </c>
    </row>
    <row r="49" spans="1:37" x14ac:dyDescent="0.35">
      <c r="A49" s="1" t="s">
        <v>360</v>
      </c>
      <c r="B49" s="1" t="s">
        <v>357</v>
      </c>
      <c r="C49" s="1" t="s">
        <v>208</v>
      </c>
      <c r="D49" s="1">
        <v>0</v>
      </c>
      <c r="E49" s="1">
        <v>5.0102084013405356E-9</v>
      </c>
      <c r="F49" s="1">
        <v>4.7843582726813504E-9</v>
      </c>
      <c r="G49" s="1">
        <v>4.6406746034981738E-9</v>
      </c>
      <c r="H49" s="1">
        <v>4.5053551700577827E-9</v>
      </c>
      <c r="I49" s="1">
        <v>4.3777036736361924E-9</v>
      </c>
      <c r="J49" s="1">
        <v>4.2570863787592897E-9</v>
      </c>
      <c r="K49" s="1">
        <v>4.142937476138307E-9</v>
      </c>
      <c r="L49" s="1">
        <v>4.0347502414116898E-9</v>
      </c>
      <c r="M49" s="1">
        <v>3.9320695258342657E-9</v>
      </c>
      <c r="N49" s="1">
        <v>3.8344853600091781E-9</v>
      </c>
      <c r="O49" s="1">
        <v>8.1203356626984524E-2</v>
      </c>
      <c r="P49" s="1">
        <v>8.6126995223473404E-2</v>
      </c>
      <c r="Q49" s="1">
        <v>5.3284039020115099E-8</v>
      </c>
      <c r="R49" s="1">
        <v>5.3284042148721842E-8</v>
      </c>
      <c r="S49" s="1">
        <v>5.3284044586195858E-8</v>
      </c>
      <c r="T49" s="1">
        <v>5.3284046424636427E-8</v>
      </c>
      <c r="U49" s="1">
        <v>5.3284047889085911E-8</v>
      </c>
      <c r="V49" s="1">
        <v>5.3284049077587141E-8</v>
      </c>
      <c r="W49" s="1">
        <v>5.3284050057544552E-8</v>
      </c>
      <c r="X49" s="1">
        <v>5.3284050875381987E-8</v>
      </c>
      <c r="Y49" s="1">
        <v>5.3284050826887472E-8</v>
      </c>
      <c r="Z49" s="1">
        <v>5.3284051404010167E-8</v>
      </c>
      <c r="AA49" s="1">
        <v>0.17464816180079401</v>
      </c>
      <c r="AB49" s="1">
        <v>0.18183444127985551</v>
      </c>
      <c r="AC49" s="1">
        <v>0.1873965806463872</v>
      </c>
      <c r="AD49" s="1">
        <v>0.19313531487997171</v>
      </c>
      <c r="AE49" s="1">
        <v>0.1982052029253224</v>
      </c>
      <c r="AF49" s="1">
        <v>0.20243330243703539</v>
      </c>
      <c r="AG49" s="1">
        <v>0.20542190926203011</v>
      </c>
      <c r="AH49" s="1">
        <v>0.2061636319624239</v>
      </c>
      <c r="AI49" s="1">
        <v>0.2017998640051703</v>
      </c>
      <c r="AJ49" s="1">
        <v>0.1832497633215241</v>
      </c>
      <c r="AK49" s="3" t="s">
        <v>439</v>
      </c>
    </row>
    <row r="50" spans="1:37" x14ac:dyDescent="0.35">
      <c r="A50" s="1" t="s">
        <v>360</v>
      </c>
      <c r="B50" s="1" t="s">
        <v>357</v>
      </c>
      <c r="C50" s="1" t="s">
        <v>209</v>
      </c>
      <c r="D50" s="1">
        <v>0</v>
      </c>
      <c r="E50" s="1">
        <v>5.0102426877289207E-9</v>
      </c>
      <c r="F50" s="1">
        <v>4.7843739028514596E-9</v>
      </c>
      <c r="G50" s="1">
        <v>4.6406744658203632E-9</v>
      </c>
      <c r="H50" s="1">
        <v>4.5053550414350191E-9</v>
      </c>
      <c r="I50" s="1">
        <v>4.3777035526910007E-9</v>
      </c>
      <c r="J50" s="1">
        <v>4.257086265165923E-9</v>
      </c>
      <c r="K50" s="1">
        <v>4.1429373693793704E-9</v>
      </c>
      <c r="L50" s="1">
        <v>4.0347501409432036E-9</v>
      </c>
      <c r="M50" s="1">
        <v>3.9320694312712428E-9</v>
      </c>
      <c r="N50" s="1">
        <v>3.8344852709163369E-9</v>
      </c>
      <c r="O50" s="1">
        <v>7.9011939698277106E-2</v>
      </c>
      <c r="P50" s="1">
        <v>8.3744456191765335E-2</v>
      </c>
      <c r="Q50" s="1">
        <v>5.3284036081860527E-8</v>
      </c>
      <c r="R50" s="1">
        <v>5.3284039228131567E-8</v>
      </c>
      <c r="S50" s="1">
        <v>5.3284041682393041E-8</v>
      </c>
      <c r="T50" s="1">
        <v>5.3284043535742178E-8</v>
      </c>
      <c r="U50" s="1">
        <v>5.328404501633243E-8</v>
      </c>
      <c r="V50" s="1">
        <v>5.32840462199861E-8</v>
      </c>
      <c r="W50" s="1">
        <v>5.3284047214600219E-8</v>
      </c>
      <c r="X50" s="1">
        <v>5.3284048046866437E-8</v>
      </c>
      <c r="Y50" s="1">
        <v>5.3284048533022512E-8</v>
      </c>
      <c r="Z50" s="1">
        <v>5.3284049108037757E-8</v>
      </c>
      <c r="AA50" s="1">
        <v>0.1783090085637975</v>
      </c>
      <c r="AB50" s="1">
        <v>0.1865417531027255</v>
      </c>
      <c r="AC50" s="1">
        <v>0.1929766166859638</v>
      </c>
      <c r="AD50" s="1">
        <v>0.199883408267826</v>
      </c>
      <c r="AE50" s="1">
        <v>0.2066142605124294</v>
      </c>
      <c r="AF50" s="1">
        <v>0.2133438103147971</v>
      </c>
      <c r="AG50" s="1">
        <v>0.22038633350930939</v>
      </c>
      <c r="AH50" s="1">
        <v>0.22836053302969661</v>
      </c>
      <c r="AI50" s="1">
        <v>0.23866707703970511</v>
      </c>
      <c r="AJ50" s="1">
        <v>0.25516268765345462</v>
      </c>
      <c r="AK50" s="3" t="s">
        <v>439</v>
      </c>
    </row>
    <row r="51" spans="1:37" x14ac:dyDescent="0.35">
      <c r="A51" s="1" t="s">
        <v>360</v>
      </c>
      <c r="B51" s="1" t="s">
        <v>357</v>
      </c>
      <c r="C51" s="1" t="s">
        <v>210</v>
      </c>
      <c r="D51" s="1">
        <v>0</v>
      </c>
      <c r="E51" s="1">
        <v>5.0102083693532364E-9</v>
      </c>
      <c r="F51" s="1">
        <v>4.784358240558439E-9</v>
      </c>
      <c r="G51" s="1">
        <v>4.6406745746079479E-9</v>
      </c>
      <c r="H51" s="1">
        <v>4.5053551428278208E-9</v>
      </c>
      <c r="I51" s="1">
        <v>4.3777036479273817E-9</v>
      </c>
      <c r="J51" s="1">
        <v>4.2570863544476491E-9</v>
      </c>
      <c r="K51" s="1">
        <v>4.1429374531129546E-9</v>
      </c>
      <c r="L51" s="1">
        <v>4.0347502195731869E-9</v>
      </c>
      <c r="M51" s="1">
        <v>3.9320695050931544E-9</v>
      </c>
      <c r="N51" s="1">
        <v>3.8344853402847817E-9</v>
      </c>
      <c r="O51" s="1">
        <v>8.0897314014941435E-2</v>
      </c>
      <c r="P51" s="1">
        <v>8.5782789562573084E-2</v>
      </c>
      <c r="Q51" s="1">
        <v>5.328404191557118E-8</v>
      </c>
      <c r="R51" s="1">
        <v>5.328404504417975E-8</v>
      </c>
      <c r="S51" s="1">
        <v>5.3284047481655248E-8</v>
      </c>
      <c r="T51" s="1">
        <v>5.3284049320096909E-8</v>
      </c>
      <c r="U51" s="1">
        <v>5.3284050784547312E-8</v>
      </c>
      <c r="V51" s="1">
        <v>5.3284051973049277E-8</v>
      </c>
      <c r="W51" s="1">
        <v>5.3284052953007237E-8</v>
      </c>
      <c r="X51" s="1">
        <v>5.3284053770845162E-8</v>
      </c>
      <c r="Y51" s="1">
        <v>5.3284055021578697E-8</v>
      </c>
      <c r="Z51" s="1">
        <v>5.3284055598701869E-8</v>
      </c>
      <c r="AA51" s="1">
        <v>0.17638977219313251</v>
      </c>
      <c r="AB51" s="1">
        <v>0.18372310108324971</v>
      </c>
      <c r="AC51" s="1">
        <v>0.18940319481621601</v>
      </c>
      <c r="AD51" s="1">
        <v>0.1952674116310959</v>
      </c>
      <c r="AE51" s="1">
        <v>0.20045134798589101</v>
      </c>
      <c r="AF51" s="1">
        <v>0.20477681490527411</v>
      </c>
      <c r="AG51" s="1">
        <v>0.20783533099916379</v>
      </c>
      <c r="AH51" s="1">
        <v>0.20859372339024079</v>
      </c>
      <c r="AI51" s="1">
        <v>0.2041233798899682</v>
      </c>
      <c r="AJ51" s="1">
        <v>0.18514206222645521</v>
      </c>
      <c r="AK51" s="3" t="s">
        <v>439</v>
      </c>
    </row>
    <row r="52" spans="1:37" x14ac:dyDescent="0.35">
      <c r="A52" s="1" t="s">
        <v>360</v>
      </c>
      <c r="B52" s="1" t="s">
        <v>357</v>
      </c>
      <c r="C52" s="1" t="s">
        <v>211</v>
      </c>
      <c r="D52" s="1">
        <v>0</v>
      </c>
      <c r="E52" s="1">
        <v>0</v>
      </c>
      <c r="F52" s="1">
        <v>0</v>
      </c>
      <c r="G52" s="1">
        <v>4.6860461777029309E-9</v>
      </c>
      <c r="H52" s="1">
        <v>4.5494038077245066E-9</v>
      </c>
      <c r="I52" s="1">
        <v>4.4205052953799579E-9</v>
      </c>
      <c r="J52" s="1">
        <v>4.2987087079166321E-9</v>
      </c>
      <c r="K52" s="1">
        <v>4.1834437546164141E-9</v>
      </c>
      <c r="L52" s="1">
        <v>4.0741987569186332E-9</v>
      </c>
      <c r="M52" s="1">
        <v>3.9705141162346258E-9</v>
      </c>
      <c r="N52" s="1">
        <v>3.8719758548120881E-9</v>
      </c>
      <c r="O52" s="1">
        <v>7.9178848763944765E-2</v>
      </c>
      <c r="P52" s="1">
        <v>8.3932798829208607E-2</v>
      </c>
      <c r="Q52" s="1">
        <v>4.5279547858898837E-8</v>
      </c>
      <c r="R52" s="1">
        <v>4.5279550131381588E-8</v>
      </c>
      <c r="S52" s="1">
        <v>4.5279551904086822E-8</v>
      </c>
      <c r="T52" s="1">
        <v>4.5279553242668731E-8</v>
      </c>
      <c r="U52" s="1">
        <v>4.527955431218592E-8</v>
      </c>
      <c r="V52" s="1">
        <v>4.5279555181659099E-8</v>
      </c>
      <c r="W52" s="1">
        <v>4.5279555900127612E-8</v>
      </c>
      <c r="X52" s="1">
        <v>4.5279556501360333E-8</v>
      </c>
      <c r="Y52" s="1">
        <v>4.5279556375237948E-8</v>
      </c>
      <c r="Z52" s="1">
        <v>4.5279556790144438E-8</v>
      </c>
      <c r="AA52" s="1">
        <v>0.17744040509885359</v>
      </c>
      <c r="AB52" s="1">
        <v>0.18560435233046441</v>
      </c>
      <c r="AC52" s="1">
        <v>0.19198405249274761</v>
      </c>
      <c r="AD52" s="1">
        <v>0.19883378966874871</v>
      </c>
      <c r="AE52" s="1">
        <v>0.20551733406038489</v>
      </c>
      <c r="AF52" s="1">
        <v>0.21221550356666069</v>
      </c>
      <c r="AG52" s="1">
        <v>0.21925647699976389</v>
      </c>
      <c r="AH52" s="1">
        <v>0.2272962988197425</v>
      </c>
      <c r="AI52" s="1">
        <v>0.237862909207814</v>
      </c>
      <c r="AJ52" s="1">
        <v>0.25545572151231311</v>
      </c>
      <c r="AK52" s="3" t="s">
        <v>439</v>
      </c>
    </row>
    <row r="53" spans="1:37" x14ac:dyDescent="0.35">
      <c r="A53" s="1" t="s">
        <v>360</v>
      </c>
      <c r="B53" s="1" t="s">
        <v>357</v>
      </c>
      <c r="C53" s="1" t="s">
        <v>212</v>
      </c>
      <c r="D53" s="1">
        <v>0</v>
      </c>
      <c r="E53" s="1">
        <v>0</v>
      </c>
      <c r="F53" s="1">
        <v>0</v>
      </c>
      <c r="G53" s="1">
        <v>4.6860463073286379E-9</v>
      </c>
      <c r="H53" s="1">
        <v>4.549403929009447E-9</v>
      </c>
      <c r="I53" s="1">
        <v>4.4205054104084433E-9</v>
      </c>
      <c r="J53" s="1">
        <v>4.2987088153590714E-9</v>
      </c>
      <c r="K53" s="1">
        <v>4.1834438553233541E-9</v>
      </c>
      <c r="L53" s="1">
        <v>4.0741988516071858E-9</v>
      </c>
      <c r="M53" s="1">
        <v>3.9705142054210724E-9</v>
      </c>
      <c r="N53" s="1">
        <v>3.8719759389336664E-9</v>
      </c>
      <c r="O53" s="1">
        <v>8.1447336942535128E-2</v>
      </c>
      <c r="P53" s="1">
        <v>8.6502965931350428E-2</v>
      </c>
      <c r="Q53" s="1">
        <v>4.5279550842410213E-8</v>
      </c>
      <c r="R53" s="1">
        <v>4.527955310259754E-8</v>
      </c>
      <c r="S53" s="1">
        <v>4.5279554863257297E-8</v>
      </c>
      <c r="T53" s="1">
        <v>4.5279556189985172E-8</v>
      </c>
      <c r="U53" s="1">
        <v>4.5279557247444238E-8</v>
      </c>
      <c r="V53" s="1">
        <v>4.5279558105190643E-8</v>
      </c>
      <c r="W53" s="1">
        <v>4.5279558811972107E-8</v>
      </c>
      <c r="X53" s="1">
        <v>4.5279559401677848E-8</v>
      </c>
      <c r="Y53" s="1">
        <v>4.5279559274718891E-8</v>
      </c>
      <c r="Z53" s="1">
        <v>4.5279559689176348E-8</v>
      </c>
      <c r="AA53" s="1">
        <v>0.17701649638296271</v>
      </c>
      <c r="AB53" s="1">
        <v>0.18514741394186729</v>
      </c>
      <c r="AC53" s="1">
        <v>0.19149941767113521</v>
      </c>
      <c r="AD53" s="1">
        <v>0.19831869287831921</v>
      </c>
      <c r="AE53" s="1">
        <v>0.20497273605081209</v>
      </c>
      <c r="AF53" s="1">
        <v>0.211642167538868</v>
      </c>
      <c r="AG53" s="1">
        <v>0.21865465595088279</v>
      </c>
      <c r="AH53" s="1">
        <v>0.22666505225676681</v>
      </c>
      <c r="AI53" s="1">
        <v>0.23719827274244371</v>
      </c>
      <c r="AJ53" s="1">
        <v>0.25474432215710913</v>
      </c>
      <c r="AK53" s="3" t="s">
        <v>439</v>
      </c>
    </row>
    <row r="54" spans="1:37" x14ac:dyDescent="0.35">
      <c r="A54" s="1" t="s">
        <v>360</v>
      </c>
      <c r="B54" s="1" t="s">
        <v>357</v>
      </c>
      <c r="C54" s="1" t="s">
        <v>213</v>
      </c>
      <c r="D54" s="1">
        <v>0</v>
      </c>
      <c r="E54" s="1">
        <v>0</v>
      </c>
      <c r="F54" s="1">
        <v>0</v>
      </c>
      <c r="G54" s="1">
        <v>4.6860461655566671E-9</v>
      </c>
      <c r="H54" s="1">
        <v>4.5494037962762608E-9</v>
      </c>
      <c r="I54" s="1">
        <v>4.4205052845712244E-9</v>
      </c>
      <c r="J54" s="1">
        <v>4.2987086976953077E-9</v>
      </c>
      <c r="K54" s="1">
        <v>4.183443744935883E-9</v>
      </c>
      <c r="L54" s="1">
        <v>4.0741987477370872E-9</v>
      </c>
      <c r="M54" s="1">
        <v>3.970514107514453E-9</v>
      </c>
      <c r="N54" s="1">
        <v>3.8719758465193741E-9</v>
      </c>
      <c r="O54" s="1">
        <v>7.9058631704277738E-2</v>
      </c>
      <c r="P54" s="1">
        <v>8.3797726854510049E-2</v>
      </c>
      <c r="Q54" s="1">
        <v>4.5279548721020862E-8</v>
      </c>
      <c r="R54" s="1">
        <v>4.5279550993504063E-8</v>
      </c>
      <c r="S54" s="1">
        <v>4.5279552766209681E-8</v>
      </c>
      <c r="T54" s="1">
        <v>4.5279554104791809E-8</v>
      </c>
      <c r="U54" s="1">
        <v>4.5279555174309262E-8</v>
      </c>
      <c r="V54" s="1">
        <v>4.52795560437826E-8</v>
      </c>
      <c r="W54" s="1">
        <v>4.5279556762251272E-8</v>
      </c>
      <c r="X54" s="1">
        <v>4.5279557363484178E-8</v>
      </c>
      <c r="Y54" s="1">
        <v>4.5279557624206531E-8</v>
      </c>
      <c r="Z54" s="1">
        <v>4.5279558039113213E-8</v>
      </c>
      <c r="AA54" s="1">
        <v>0.17817721304212061</v>
      </c>
      <c r="AB54" s="1">
        <v>0.18641061189725561</v>
      </c>
      <c r="AC54" s="1">
        <v>0.1928467813585143</v>
      </c>
      <c r="AD54" s="1">
        <v>0.19975927049528339</v>
      </c>
      <c r="AE54" s="1">
        <v>0.20650614256246641</v>
      </c>
      <c r="AF54" s="1">
        <v>0.21326983116347051</v>
      </c>
      <c r="AG54" s="1">
        <v>0.2203818478833863</v>
      </c>
      <c r="AH54" s="1">
        <v>0.22850544041501289</v>
      </c>
      <c r="AI54" s="1">
        <v>0.23918633295818989</v>
      </c>
      <c r="AJ54" s="1">
        <v>0.25697980132801279</v>
      </c>
      <c r="AK54" s="3" t="s">
        <v>439</v>
      </c>
    </row>
    <row r="55" spans="1:37" x14ac:dyDescent="0.35">
      <c r="A55" s="1" t="s">
        <v>360</v>
      </c>
      <c r="B55" s="1" t="s">
        <v>357</v>
      </c>
      <c r="C55" s="1" t="s">
        <v>214</v>
      </c>
      <c r="D55" s="1">
        <v>0</v>
      </c>
      <c r="E55" s="1">
        <v>0</v>
      </c>
      <c r="F55" s="1">
        <v>0</v>
      </c>
      <c r="G55" s="1">
        <v>4.6860462778708006E-9</v>
      </c>
      <c r="H55" s="1">
        <v>4.5494039012444879E-9</v>
      </c>
      <c r="I55" s="1">
        <v>4.4205053841944577E-9</v>
      </c>
      <c r="J55" s="1">
        <v>4.2987087905697051E-9</v>
      </c>
      <c r="K55" s="1">
        <v>4.1834438318455529E-9</v>
      </c>
      <c r="L55" s="1">
        <v>4.0741988293395556E-9</v>
      </c>
      <c r="M55" s="1">
        <v>3.9705141842724017E-9</v>
      </c>
      <c r="N55" s="1">
        <v>3.8719759188216797E-9</v>
      </c>
      <c r="O55" s="1">
        <v>8.1139456957947956E-2</v>
      </c>
      <c r="P55" s="1">
        <v>8.6155757568951025E-2</v>
      </c>
      <c r="Q55" s="1">
        <v>4.5279552933280842E-8</v>
      </c>
      <c r="R55" s="1">
        <v>4.5279555193469333E-8</v>
      </c>
      <c r="S55" s="1">
        <v>4.5279556954129937E-8</v>
      </c>
      <c r="T55" s="1">
        <v>4.5279558280858527E-8</v>
      </c>
      <c r="U55" s="1">
        <v>4.5279559338318102E-8</v>
      </c>
      <c r="V55" s="1">
        <v>4.5279560196064977E-8</v>
      </c>
      <c r="W55" s="1">
        <v>4.5279560902846838E-8</v>
      </c>
      <c r="X55" s="1">
        <v>4.5279561492552817E-8</v>
      </c>
      <c r="Y55" s="1">
        <v>4.5279562303793758E-8</v>
      </c>
      <c r="Z55" s="1">
        <v>4.5279562718251479E-8</v>
      </c>
      <c r="AA55" s="1">
        <v>0.17880577496546871</v>
      </c>
      <c r="AB55" s="1">
        <v>0.18710564379697781</v>
      </c>
      <c r="AC55" s="1">
        <v>0.19359501379781241</v>
      </c>
      <c r="AD55" s="1">
        <v>0.20056697121628031</v>
      </c>
      <c r="AE55" s="1">
        <v>0.2073751605414732</v>
      </c>
      <c r="AF55" s="1">
        <v>0.21420415922105049</v>
      </c>
      <c r="AG55" s="1">
        <v>0.22138979632977551</v>
      </c>
      <c r="AH55" s="1">
        <v>0.22960456205198421</v>
      </c>
      <c r="AI55" s="1">
        <v>0.2404169362909811</v>
      </c>
      <c r="AJ55" s="1">
        <v>0.25845385754632139</v>
      </c>
      <c r="AK55" s="3" t="s">
        <v>439</v>
      </c>
    </row>
    <row r="56" spans="1:37" x14ac:dyDescent="0.35">
      <c r="A56" s="1" t="s">
        <v>360</v>
      </c>
      <c r="B56" s="1" t="s">
        <v>357</v>
      </c>
      <c r="C56" s="1" t="s">
        <v>215</v>
      </c>
      <c r="D56" s="1">
        <v>0</v>
      </c>
      <c r="E56" s="1">
        <v>2.3463329362610259E-2</v>
      </c>
      <c r="F56" s="1">
        <v>3.4532650313107482E-2</v>
      </c>
      <c r="G56" s="1">
        <v>7.6884245242554142E-9</v>
      </c>
      <c r="H56" s="1">
        <v>7.4642348938683917E-9</v>
      </c>
      <c r="I56" s="1">
        <v>7.2527488895710953E-9</v>
      </c>
      <c r="J56" s="1">
        <v>7.0529166795881391E-9</v>
      </c>
      <c r="K56" s="1">
        <v>6.8638009047980071E-9</v>
      </c>
      <c r="L56" s="1">
        <v>6.6845620726998247E-9</v>
      </c>
      <c r="M56" s="1">
        <v>6.5144461290343038E-9</v>
      </c>
      <c r="N56" s="1">
        <v>6.3527738650508248E-9</v>
      </c>
      <c r="O56" s="1">
        <v>7.9326781703499466E-2</v>
      </c>
      <c r="P56" s="1">
        <v>8.4089727069724687E-2</v>
      </c>
      <c r="Q56" s="1">
        <v>6.4685306268990359E-9</v>
      </c>
      <c r="R56" s="1">
        <v>6.4685306736042473E-9</v>
      </c>
      <c r="S56" s="1">
        <v>6.4685307101299623E-9</v>
      </c>
      <c r="T56" s="1">
        <v>6.4685307377864351E-9</v>
      </c>
      <c r="U56" s="1">
        <v>6.4685307599859378E-9</v>
      </c>
      <c r="V56" s="1">
        <v>6.4685307780763447E-9</v>
      </c>
      <c r="W56" s="1">
        <v>6.4685307930796011E-9</v>
      </c>
      <c r="X56" s="1">
        <v>6.4685308057074727E-9</v>
      </c>
      <c r="Y56" s="1">
        <v>6.4685307879211969E-9</v>
      </c>
      <c r="Z56" s="1">
        <v>6.4685307964260686E-9</v>
      </c>
      <c r="AA56" s="1">
        <v>0.17589969614368209</v>
      </c>
      <c r="AB56" s="1">
        <v>0.18373465326037189</v>
      </c>
      <c r="AC56" s="1">
        <v>0.18990467316780679</v>
      </c>
      <c r="AD56" s="1">
        <v>0.19649083228007261</v>
      </c>
      <c r="AE56" s="1">
        <v>0.20283391859189739</v>
      </c>
      <c r="AF56" s="1">
        <v>0.20905405455487919</v>
      </c>
      <c r="AG56" s="1">
        <v>0.215347684454994</v>
      </c>
      <c r="AH56" s="1">
        <v>0.22204121719114009</v>
      </c>
      <c r="AI56" s="1">
        <v>0.22964092497048341</v>
      </c>
      <c r="AJ56" s="1">
        <v>0.2381586447072554</v>
      </c>
      <c r="AK56" s="3" t="s">
        <v>439</v>
      </c>
    </row>
    <row r="57" spans="1:37" x14ac:dyDescent="0.35">
      <c r="A57" s="1" t="s">
        <v>360</v>
      </c>
      <c r="B57" s="1" t="s">
        <v>357</v>
      </c>
      <c r="C57" s="1" t="s">
        <v>216</v>
      </c>
      <c r="D57" s="1">
        <v>0</v>
      </c>
      <c r="E57" s="1">
        <v>3.3109423270761299E-3</v>
      </c>
      <c r="F57" s="1">
        <v>4.8715573545508994E-3</v>
      </c>
      <c r="G57" s="1">
        <v>7.6884248748401243E-9</v>
      </c>
      <c r="H57" s="1">
        <v>7.4642352216752741E-9</v>
      </c>
      <c r="I57" s="1">
        <v>7.2527491972345747E-9</v>
      </c>
      <c r="J57" s="1">
        <v>7.0529169682651566E-9</v>
      </c>
      <c r="K57" s="1">
        <v>6.8638011759928039E-9</v>
      </c>
      <c r="L57" s="1">
        <v>6.6845623280255147E-9</v>
      </c>
      <c r="M57" s="1">
        <v>6.5144463696508083E-9</v>
      </c>
      <c r="N57" s="1">
        <v>6.3527740922351098E-9</v>
      </c>
      <c r="O57" s="1">
        <v>8.0271070670281275E-2</v>
      </c>
      <c r="P57" s="1">
        <v>8.4150852484716585E-2</v>
      </c>
      <c r="Q57" s="1">
        <v>6.468530688305864E-9</v>
      </c>
      <c r="R57" s="1">
        <v>6.4685307346792006E-9</v>
      </c>
      <c r="S57" s="1">
        <v>6.4685307710008138E-9</v>
      </c>
      <c r="T57" s="1">
        <v>6.4685307983995007E-9</v>
      </c>
      <c r="U57" s="1">
        <v>6.4685308205450447E-9</v>
      </c>
      <c r="V57" s="1">
        <v>6.468530838427022E-9</v>
      </c>
      <c r="W57" s="1">
        <v>6.46853085318986E-9</v>
      </c>
      <c r="X57" s="1">
        <v>6.468530865685161E-9</v>
      </c>
      <c r="Y57" s="1">
        <v>6.4685308479460974E-9</v>
      </c>
      <c r="Z57" s="1">
        <v>6.4685308566687401E-9</v>
      </c>
      <c r="AA57" s="1">
        <v>0.16255440647531591</v>
      </c>
      <c r="AB57" s="1">
        <v>0.16189996088972039</v>
      </c>
      <c r="AC57" s="1">
        <v>0.163906568302436</v>
      </c>
      <c r="AD57" s="1">
        <v>0.16513890863108449</v>
      </c>
      <c r="AE57" s="1">
        <v>0.16429387489737041</v>
      </c>
      <c r="AF57" s="1">
        <v>0.1606707393508513</v>
      </c>
      <c r="AG57" s="1">
        <v>0.15321998329135661</v>
      </c>
      <c r="AH57" s="1">
        <v>0.14043395317491619</v>
      </c>
      <c r="AI57" s="1">
        <v>0.1203711884489768</v>
      </c>
      <c r="AJ57" s="1">
        <v>9.1002560997705442E-2</v>
      </c>
      <c r="AK57" s="3" t="s">
        <v>439</v>
      </c>
    </row>
    <row r="58" spans="1:37" x14ac:dyDescent="0.35">
      <c r="A58" s="1" t="s">
        <v>360</v>
      </c>
      <c r="B58" s="1" t="s">
        <v>357</v>
      </c>
      <c r="C58" s="1" t="s">
        <v>217</v>
      </c>
      <c r="D58" s="1">
        <v>0</v>
      </c>
      <c r="E58" s="1">
        <v>2.3430458453512829E-2</v>
      </c>
      <c r="F58" s="1">
        <v>3.4454308998618642E-2</v>
      </c>
      <c r="G58" s="1">
        <v>7.6884244915586851E-9</v>
      </c>
      <c r="H58" s="1">
        <v>7.4642348630506464E-9</v>
      </c>
      <c r="I58" s="1">
        <v>7.252748860474918E-9</v>
      </c>
      <c r="J58" s="1">
        <v>7.0529166520732168E-9</v>
      </c>
      <c r="K58" s="1">
        <v>6.8638008787388474E-9</v>
      </c>
      <c r="L58" s="1">
        <v>6.6845620479838864E-9</v>
      </c>
      <c r="M58" s="1">
        <v>6.5144461055603473E-9</v>
      </c>
      <c r="N58" s="1">
        <v>6.3527738427275362E-9</v>
      </c>
      <c r="O58" s="1">
        <v>7.9206119016954762E-2</v>
      </c>
      <c r="P58" s="1">
        <v>8.3954153955942384E-2</v>
      </c>
      <c r="Q58" s="1">
        <v>6.4685306444935579E-9</v>
      </c>
      <c r="R58" s="1">
        <v>6.4685306911987693E-9</v>
      </c>
      <c r="S58" s="1">
        <v>6.468530727724491E-9</v>
      </c>
      <c r="T58" s="1">
        <v>6.4685307553809596E-9</v>
      </c>
      <c r="U58" s="1">
        <v>6.4685307775804599E-9</v>
      </c>
      <c r="V58" s="1">
        <v>6.4685307956708701E-9</v>
      </c>
      <c r="W58" s="1">
        <v>6.4685308106741297E-9</v>
      </c>
      <c r="X58" s="1">
        <v>6.4685308233019947E-9</v>
      </c>
      <c r="Y58" s="1">
        <v>6.4685308134105921E-9</v>
      </c>
      <c r="Z58" s="1">
        <v>6.4685308219154646E-9</v>
      </c>
      <c r="AA58" s="1">
        <v>0.17662373966739739</v>
      </c>
      <c r="AB58" s="1">
        <v>0.18452473302141151</v>
      </c>
      <c r="AC58" s="1">
        <v>0.19074880103960329</v>
      </c>
      <c r="AD58" s="1">
        <v>0.1973946257399693</v>
      </c>
      <c r="AE58" s="1">
        <v>0.2037970884323082</v>
      </c>
      <c r="AF58" s="1">
        <v>0.21007725845386549</v>
      </c>
      <c r="AG58" s="1">
        <v>0.21643343524599479</v>
      </c>
      <c r="AH58" s="1">
        <v>0.22319546359324771</v>
      </c>
      <c r="AI58" s="1">
        <v>0.23087543918075801</v>
      </c>
      <c r="AJ58" s="1">
        <v>0.23948662113142749</v>
      </c>
      <c r="AK58" s="3" t="s">
        <v>439</v>
      </c>
    </row>
    <row r="59" spans="1:37" x14ac:dyDescent="0.35">
      <c r="A59" s="1" t="s">
        <v>360</v>
      </c>
      <c r="B59" s="1" t="s">
        <v>357</v>
      </c>
      <c r="C59" s="1" t="s">
        <v>218</v>
      </c>
      <c r="D59" s="1">
        <v>0</v>
      </c>
      <c r="E59" s="1">
        <v>3.309353279354083E-3</v>
      </c>
      <c r="F59" s="1">
        <v>4.8677701769024046E-3</v>
      </c>
      <c r="G59" s="1">
        <v>7.6884247955420678E-9</v>
      </c>
      <c r="H59" s="1">
        <v>7.4642351469342548E-9</v>
      </c>
      <c r="I59" s="1">
        <v>7.2527491266688058E-9</v>
      </c>
      <c r="J59" s="1">
        <v>7.0529169015343261E-9</v>
      </c>
      <c r="K59" s="1">
        <v>6.8638011127925919E-9</v>
      </c>
      <c r="L59" s="1">
        <v>6.6845622680829658E-9</v>
      </c>
      <c r="M59" s="1">
        <v>6.5144463127203864E-9</v>
      </c>
      <c r="N59" s="1">
        <v>6.3527740380953612E-9</v>
      </c>
      <c r="O59" s="1">
        <v>7.9972019335635178E-2</v>
      </c>
      <c r="P59" s="1">
        <v>8.38222865624937E-2</v>
      </c>
      <c r="Q59" s="1">
        <v>6.4685307309771339E-9</v>
      </c>
      <c r="R59" s="1">
        <v>6.4685307773504672E-9</v>
      </c>
      <c r="S59" s="1">
        <v>6.4685308136720871E-9</v>
      </c>
      <c r="T59" s="1">
        <v>6.4685308410707706E-9</v>
      </c>
      <c r="U59" s="1">
        <v>6.4685308632163147E-9</v>
      </c>
      <c r="V59" s="1">
        <v>6.4685308810982919E-9</v>
      </c>
      <c r="W59" s="1">
        <v>6.4685308958611432E-9</v>
      </c>
      <c r="X59" s="1">
        <v>6.4685309083564408E-9</v>
      </c>
      <c r="Y59" s="1">
        <v>6.4685309097644644E-9</v>
      </c>
      <c r="Z59" s="1">
        <v>6.4685309184871038E-9</v>
      </c>
      <c r="AA59" s="1">
        <v>0.16406046329912591</v>
      </c>
      <c r="AB59" s="1">
        <v>0.1633907677048719</v>
      </c>
      <c r="AC59" s="1">
        <v>0.16543289832850441</v>
      </c>
      <c r="AD59" s="1">
        <v>0.16668557777686879</v>
      </c>
      <c r="AE59" s="1">
        <v>0.16582009403014469</v>
      </c>
      <c r="AF59" s="1">
        <v>0.16212252720004469</v>
      </c>
      <c r="AG59" s="1">
        <v>0.15452732191363619</v>
      </c>
      <c r="AH59" s="1">
        <v>0.14151207485507211</v>
      </c>
      <c r="AI59" s="1">
        <v>0.1211358578895608</v>
      </c>
      <c r="AJ59" s="1">
        <v>9.1411620104248817E-2</v>
      </c>
      <c r="AK59" s="3" t="s">
        <v>439</v>
      </c>
    </row>
    <row r="60" spans="1:37" x14ac:dyDescent="0.35">
      <c r="A60" s="1" t="s">
        <v>360</v>
      </c>
      <c r="B60" s="1" t="s">
        <v>357</v>
      </c>
      <c r="C60" s="1" t="s">
        <v>219</v>
      </c>
      <c r="D60" s="1">
        <v>0</v>
      </c>
      <c r="E60" s="1">
        <v>2.3463297595646349E-2</v>
      </c>
      <c r="F60" s="1">
        <v>3.4532585077299227E-2</v>
      </c>
      <c r="G60" s="1">
        <v>7.6884245242653834E-9</v>
      </c>
      <c r="H60" s="1">
        <v>7.4642348938777917E-9</v>
      </c>
      <c r="I60" s="1">
        <v>7.2527488895799627E-9</v>
      </c>
      <c r="J60" s="1">
        <v>7.05291667959653E-9</v>
      </c>
      <c r="K60" s="1">
        <v>6.8638009048059546E-9</v>
      </c>
      <c r="L60" s="1">
        <v>6.6845620727073554E-9</v>
      </c>
      <c r="M60" s="1">
        <v>6.5144461290414638E-9</v>
      </c>
      <c r="N60" s="1">
        <v>6.3527738650576308E-9</v>
      </c>
      <c r="O60" s="1">
        <v>7.9327102602472874E-2</v>
      </c>
      <c r="P60" s="1">
        <v>8.409008767220244E-2</v>
      </c>
      <c r="Q60" s="1">
        <v>6.4685306269117653E-9</v>
      </c>
      <c r="R60" s="1">
        <v>6.4685306736169726E-9</v>
      </c>
      <c r="S60" s="1">
        <v>6.4685307101426877E-9</v>
      </c>
      <c r="T60" s="1">
        <v>6.4685307377991596E-9</v>
      </c>
      <c r="U60" s="1">
        <v>6.4685307599986598E-9</v>
      </c>
      <c r="V60" s="1">
        <v>6.4685307780890701E-9</v>
      </c>
      <c r="W60" s="1">
        <v>6.4685307930923231E-9</v>
      </c>
      <c r="X60" s="1">
        <v>6.468530805720198E-9</v>
      </c>
      <c r="Y60" s="1">
        <v>6.4685307879460487E-9</v>
      </c>
      <c r="Z60" s="1">
        <v>6.4685307964509179E-9</v>
      </c>
      <c r="AA60" s="1">
        <v>0.1759007673506249</v>
      </c>
      <c r="AB60" s="1">
        <v>0.18373582205008179</v>
      </c>
      <c r="AC60" s="1">
        <v>0.18990592179730259</v>
      </c>
      <c r="AD60" s="1">
        <v>0.19649216903991679</v>
      </c>
      <c r="AE60" s="1">
        <v>0.20283534305776571</v>
      </c>
      <c r="AF60" s="1">
        <v>0.20905556771005321</v>
      </c>
      <c r="AG60" s="1">
        <v>0.21534929003584161</v>
      </c>
      <c r="AH60" s="1">
        <v>0.2220429240283732</v>
      </c>
      <c r="AI60" s="1">
        <v>0.22964275052342659</v>
      </c>
      <c r="AJ60" s="1">
        <v>0.23816060851813839</v>
      </c>
      <c r="AK60" s="3" t="s">
        <v>439</v>
      </c>
    </row>
    <row r="61" spans="1:37" x14ac:dyDescent="0.35">
      <c r="A61" s="1" t="s">
        <v>360</v>
      </c>
      <c r="B61" s="1" t="s">
        <v>357</v>
      </c>
      <c r="C61" s="1" t="s">
        <v>220</v>
      </c>
      <c r="D61" s="1">
        <v>0</v>
      </c>
      <c r="E61" s="1">
        <v>3.3109416982419291E-3</v>
      </c>
      <c r="F61" s="1">
        <v>4.8715560653640501E-3</v>
      </c>
      <c r="G61" s="1">
        <v>7.6884248748500869E-9</v>
      </c>
      <c r="H61" s="1">
        <v>7.4642352216846708E-9</v>
      </c>
      <c r="I61" s="1">
        <v>7.252749197243452E-9</v>
      </c>
      <c r="J61" s="1">
        <v>7.0529169682735442E-9</v>
      </c>
      <c r="K61" s="1">
        <v>6.8638011760007547E-9</v>
      </c>
      <c r="L61" s="1">
        <v>6.6845623280330461E-9</v>
      </c>
      <c r="M61" s="1">
        <v>6.514446369657961E-9</v>
      </c>
      <c r="N61" s="1">
        <v>6.3527740922419134E-9</v>
      </c>
      <c r="O61" s="1">
        <v>8.0271399715970151E-2</v>
      </c>
      <c r="P61" s="1">
        <v>8.4151214136267888E-2</v>
      </c>
      <c r="Q61" s="1">
        <v>6.468530688318586E-9</v>
      </c>
      <c r="R61" s="1">
        <v>6.4685307346919226E-9</v>
      </c>
      <c r="S61" s="1">
        <v>6.4685307710135391E-9</v>
      </c>
      <c r="T61" s="1">
        <v>6.4685307984122194E-9</v>
      </c>
      <c r="U61" s="1">
        <v>6.4685308205577668E-9</v>
      </c>
      <c r="V61" s="1">
        <v>6.4685308384397407E-9</v>
      </c>
      <c r="W61" s="1">
        <v>6.4685308532025919E-9</v>
      </c>
      <c r="X61" s="1">
        <v>6.4685308656978896E-9</v>
      </c>
      <c r="Y61" s="1">
        <v>6.4685308479709459E-9</v>
      </c>
      <c r="Z61" s="1">
        <v>6.468530856693582E-9</v>
      </c>
      <c r="AA61" s="1">
        <v>0.16255531951768509</v>
      </c>
      <c r="AB61" s="1">
        <v>0.16190086429013201</v>
      </c>
      <c r="AC61" s="1">
        <v>0.16390749294647439</v>
      </c>
      <c r="AD61" s="1">
        <v>0.1651398452939325</v>
      </c>
      <c r="AE61" s="1">
        <v>0.1642947988813821</v>
      </c>
      <c r="AF61" s="1">
        <v>0.16067161797610119</v>
      </c>
      <c r="AG61" s="1">
        <v>0.15322077416104549</v>
      </c>
      <c r="AH61" s="1">
        <v>0.1404346049295489</v>
      </c>
      <c r="AI61" s="1">
        <v>0.12037164999554641</v>
      </c>
      <c r="AJ61" s="1">
        <v>9.1002806771832062E-2</v>
      </c>
      <c r="AK61" s="3" t="s">
        <v>439</v>
      </c>
    </row>
    <row r="62" spans="1:37" x14ac:dyDescent="0.35">
      <c r="A62" s="1" t="s">
        <v>360</v>
      </c>
      <c r="B62" s="1" t="s">
        <v>357</v>
      </c>
      <c r="C62" s="1" t="s">
        <v>221</v>
      </c>
      <c r="D62" s="1">
        <v>0</v>
      </c>
      <c r="E62" s="1">
        <v>2.343042677508142E-2</v>
      </c>
      <c r="F62" s="1">
        <v>3.4454244057187708E-2</v>
      </c>
      <c r="G62" s="1">
        <v>7.6884244915686444E-9</v>
      </c>
      <c r="H62" s="1">
        <v>7.4642348630600431E-9</v>
      </c>
      <c r="I62" s="1">
        <v>7.2527488604837887E-9</v>
      </c>
      <c r="J62" s="1">
        <v>7.0529166520816011E-9</v>
      </c>
      <c r="K62" s="1">
        <v>6.8638008787467974E-9</v>
      </c>
      <c r="L62" s="1">
        <v>6.6845620479914237E-9</v>
      </c>
      <c r="M62" s="1">
        <v>6.5144461055675008E-9</v>
      </c>
      <c r="N62" s="1">
        <v>6.3527738427343422E-9</v>
      </c>
      <c r="O62" s="1">
        <v>7.9206438937534901E-2</v>
      </c>
      <c r="P62" s="1">
        <v>8.3954513393226474E-2</v>
      </c>
      <c r="Q62" s="1">
        <v>6.4685306445062833E-9</v>
      </c>
      <c r="R62" s="1">
        <v>6.4685306912114947E-9</v>
      </c>
      <c r="S62" s="1">
        <v>6.4685307277372097E-9</v>
      </c>
      <c r="T62" s="1">
        <v>6.4685307553936891E-9</v>
      </c>
      <c r="U62" s="1">
        <v>6.4685307775931819E-9</v>
      </c>
      <c r="V62" s="1">
        <v>6.4685307956835946E-9</v>
      </c>
      <c r="W62" s="1">
        <v>6.4685308106868551E-9</v>
      </c>
      <c r="X62" s="1">
        <v>6.4685308233147201E-9</v>
      </c>
      <c r="Y62" s="1">
        <v>6.4685308134354373E-9</v>
      </c>
      <c r="Z62" s="1">
        <v>6.4685308219403131E-9</v>
      </c>
      <c r="AA62" s="1">
        <v>0.17662481967979371</v>
      </c>
      <c r="AB62" s="1">
        <v>0.18452591184906969</v>
      </c>
      <c r="AC62" s="1">
        <v>0.19075006075505349</v>
      </c>
      <c r="AD62" s="1">
        <v>0.1973959747822939</v>
      </c>
      <c r="AE62" s="1">
        <v>0.20379852641124119</v>
      </c>
      <c r="AF62" s="1">
        <v>0.21007878640536121</v>
      </c>
      <c r="AG62" s="1">
        <v>0.21643505700048141</v>
      </c>
      <c r="AH62" s="1">
        <v>0.2231971881582151</v>
      </c>
      <c r="AI62" s="1">
        <v>0.23087728434259039</v>
      </c>
      <c r="AJ62" s="1">
        <v>0.23948860682779349</v>
      </c>
      <c r="AK62" s="3" t="s">
        <v>439</v>
      </c>
    </row>
    <row r="63" spans="1:37" x14ac:dyDescent="0.35">
      <c r="A63" s="1" t="s">
        <v>360</v>
      </c>
      <c r="B63" s="1" t="s">
        <v>357</v>
      </c>
      <c r="C63" s="1" t="s">
        <v>222</v>
      </c>
      <c r="D63" s="1">
        <v>0</v>
      </c>
      <c r="E63" s="1">
        <v>3.309352651118566E-3</v>
      </c>
      <c r="F63" s="1">
        <v>4.8677688897068409E-3</v>
      </c>
      <c r="G63" s="1">
        <v>7.6884247955520336E-9</v>
      </c>
      <c r="H63" s="1">
        <v>7.4642351469436516E-9</v>
      </c>
      <c r="I63" s="1">
        <v>7.2527491266776831E-9</v>
      </c>
      <c r="J63" s="1">
        <v>7.052916901542717E-9</v>
      </c>
      <c r="K63" s="1">
        <v>6.8638011128005362E-9</v>
      </c>
      <c r="L63" s="1">
        <v>6.6845622680904956E-9</v>
      </c>
      <c r="M63" s="1">
        <v>6.5144463127275456E-9</v>
      </c>
      <c r="N63" s="1">
        <v>6.3527740381021714E-9</v>
      </c>
      <c r="O63" s="1">
        <v>7.9972345922958099E-2</v>
      </c>
      <c r="P63" s="1">
        <v>8.382264538242272E-2</v>
      </c>
      <c r="Q63" s="1">
        <v>6.468530730989856E-9</v>
      </c>
      <c r="R63" s="1">
        <v>6.4685307773631959E-9</v>
      </c>
      <c r="S63" s="1">
        <v>6.4685308136848124E-9</v>
      </c>
      <c r="T63" s="1">
        <v>6.4685308410834927E-9</v>
      </c>
      <c r="U63" s="1">
        <v>6.46853086322904E-9</v>
      </c>
      <c r="V63" s="1">
        <v>6.4685308811110206E-9</v>
      </c>
      <c r="W63" s="1">
        <v>6.4685308958738619E-9</v>
      </c>
      <c r="X63" s="1">
        <v>6.4685309083691629E-9</v>
      </c>
      <c r="Y63" s="1">
        <v>6.4685309097893129E-9</v>
      </c>
      <c r="Z63" s="1">
        <v>6.4685309185119523E-9</v>
      </c>
      <c r="AA63" s="1">
        <v>0.16406139324300911</v>
      </c>
      <c r="AB63" s="1">
        <v>0.1633916876749765</v>
      </c>
      <c r="AC63" s="1">
        <v>0.16543384009445211</v>
      </c>
      <c r="AD63" s="1">
        <v>0.166686531838105</v>
      </c>
      <c r="AE63" s="1">
        <v>0.16582103495932959</v>
      </c>
      <c r="AF63" s="1">
        <v>0.16212342136765301</v>
      </c>
      <c r="AG63" s="1">
        <v>0.15452812577851521</v>
      </c>
      <c r="AH63" s="1">
        <v>0.14151273591166341</v>
      </c>
      <c r="AI63" s="1">
        <v>0.12113632445019359</v>
      </c>
      <c r="AJ63" s="1">
        <v>9.1411867378414113E-2</v>
      </c>
      <c r="AK63" s="3" t="s">
        <v>439</v>
      </c>
    </row>
    <row r="64" spans="1:37" x14ac:dyDescent="0.35">
      <c r="A64" s="1" t="s">
        <v>360</v>
      </c>
      <c r="B64" s="1" t="s">
        <v>357</v>
      </c>
      <c r="C64" s="1" t="s">
        <v>223</v>
      </c>
      <c r="D64" s="1">
        <v>0</v>
      </c>
      <c r="E64" s="1">
        <v>9.7707191241974047E-3</v>
      </c>
      <c r="F64" s="1">
        <v>8.9279687582265094E-2</v>
      </c>
      <c r="G64" s="1">
        <v>4.3996948998761331E-9</v>
      </c>
      <c r="H64" s="1">
        <v>4.2714022815820427E-9</v>
      </c>
      <c r="I64" s="1">
        <v>4.1503794299835181E-9</v>
      </c>
      <c r="J64" s="1">
        <v>4.0360255142134697E-9</v>
      </c>
      <c r="K64" s="1">
        <v>3.9278041039763226E-9</v>
      </c>
      <c r="L64" s="1">
        <v>3.8252347869306471E-9</v>
      </c>
      <c r="M64" s="1">
        <v>3.7278860487681366E-9</v>
      </c>
      <c r="N64" s="1">
        <v>3.6353692084940131E-9</v>
      </c>
      <c r="O64" s="1">
        <v>7.9145150081908075E-2</v>
      </c>
      <c r="P64" s="1">
        <v>8.3894196724422151E-2</v>
      </c>
      <c r="Q64" s="1">
        <v>0.86363632977081917</v>
      </c>
      <c r="R64" s="1">
        <v>0.9696308324484606</v>
      </c>
      <c r="S64" s="1">
        <v>1.07280872874236</v>
      </c>
      <c r="T64" s="1">
        <v>1.166669432443628</v>
      </c>
      <c r="U64" s="1">
        <v>1.2554034227137789</v>
      </c>
      <c r="V64" s="1">
        <v>1.338041468932156</v>
      </c>
      <c r="W64" s="1">
        <v>1.414981903794071</v>
      </c>
      <c r="X64" s="1">
        <v>1.486365453692404</v>
      </c>
      <c r="Y64" s="1">
        <v>1.509259827119154</v>
      </c>
      <c r="Z64" s="1">
        <v>1.565738283158272</v>
      </c>
      <c r="AA64" s="1">
        <v>0.17767955758699189</v>
      </c>
      <c r="AB64" s="1">
        <v>0.18586627844150649</v>
      </c>
      <c r="AC64" s="1">
        <v>0.19226449836381579</v>
      </c>
      <c r="AD64" s="1">
        <v>0.19913481057097179</v>
      </c>
      <c r="AE64" s="1">
        <v>0.2058391369908085</v>
      </c>
      <c r="AF64" s="1">
        <v>0.21255882718284991</v>
      </c>
      <c r="AG64" s="1">
        <v>0.2196231562612069</v>
      </c>
      <c r="AH64" s="1">
        <v>0.22769053752651311</v>
      </c>
      <c r="AI64" s="1">
        <v>0.23829476043193021</v>
      </c>
      <c r="AJ64" s="1">
        <v>0.2559536173437354</v>
      </c>
      <c r="AK64" s="3" t="s">
        <v>439</v>
      </c>
    </row>
    <row r="65" spans="1:37" x14ac:dyDescent="0.35">
      <c r="A65" s="1" t="s">
        <v>360</v>
      </c>
      <c r="B65" s="1" t="s">
        <v>357</v>
      </c>
      <c r="C65" s="1" t="s">
        <v>224</v>
      </c>
      <c r="D65" s="1">
        <v>0</v>
      </c>
      <c r="E65" s="1">
        <v>1.3793956410631629E-3</v>
      </c>
      <c r="F65" s="1">
        <v>1.2604191188084479E-2</v>
      </c>
      <c r="G65" s="1">
        <v>4.3996950144757898E-9</v>
      </c>
      <c r="H65" s="1">
        <v>4.2714023886587548E-9</v>
      </c>
      <c r="I65" s="1">
        <v>4.150379530308787E-9</v>
      </c>
      <c r="J65" s="1">
        <v>4.0360256083629834E-9</v>
      </c>
      <c r="K65" s="1">
        <v>3.9278041924661359E-9</v>
      </c>
      <c r="L65" s="1">
        <v>3.8252348702186689E-9</v>
      </c>
      <c r="M65" s="1">
        <v>3.7278861272652499E-9</v>
      </c>
      <c r="N65" s="1">
        <v>3.6353692825687098E-9</v>
      </c>
      <c r="O65" s="1">
        <v>8.1458567485959671E-2</v>
      </c>
      <c r="P65" s="1">
        <v>8.6496396871310458E-2</v>
      </c>
      <c r="Q65" s="1">
        <v>0.93412820208572367</v>
      </c>
      <c r="R65" s="1">
        <v>1.0608800723749541</v>
      </c>
      <c r="S65" s="1">
        <v>1.186693994520295</v>
      </c>
      <c r="T65" s="1">
        <v>1.3038447479844859</v>
      </c>
      <c r="U65" s="1">
        <v>1.414262944899108</v>
      </c>
      <c r="V65" s="1">
        <v>1.519000953299559</v>
      </c>
      <c r="W65" s="1">
        <v>1.6179274557512919</v>
      </c>
      <c r="X65" s="1">
        <v>1.711159026395495</v>
      </c>
      <c r="Y65" s="1">
        <v>1.7085292686071489</v>
      </c>
      <c r="Z65" s="1">
        <v>1.7818507667173351</v>
      </c>
      <c r="AA65" s="1">
        <v>0.17727574404557139</v>
      </c>
      <c r="AB65" s="1">
        <v>0.18542754286295149</v>
      </c>
      <c r="AC65" s="1">
        <v>0.19179656727729991</v>
      </c>
      <c r="AD65" s="1">
        <v>0.19863500992577321</v>
      </c>
      <c r="AE65" s="1">
        <v>0.20530841666894389</v>
      </c>
      <c r="AF65" s="1">
        <v>0.2119979872553146</v>
      </c>
      <c r="AG65" s="1">
        <v>0.21903254040163031</v>
      </c>
      <c r="AH65" s="1">
        <v>0.22706937369380459</v>
      </c>
      <c r="AI65" s="1">
        <v>0.23763940913462539</v>
      </c>
      <c r="AJ65" s="1">
        <v>0.25525150123773371</v>
      </c>
      <c r="AK65" s="3" t="s">
        <v>439</v>
      </c>
    </row>
    <row r="66" spans="1:37" x14ac:dyDescent="0.35">
      <c r="A66" s="1" t="s">
        <v>360</v>
      </c>
      <c r="B66" s="1" t="s">
        <v>357</v>
      </c>
      <c r="C66" s="1" t="s">
        <v>225</v>
      </c>
      <c r="D66" s="1">
        <v>0</v>
      </c>
      <c r="E66" s="1">
        <v>0</v>
      </c>
      <c r="F66" s="1">
        <v>0</v>
      </c>
      <c r="G66" s="1">
        <v>4.3996948891689352E-9</v>
      </c>
      <c r="H66" s="1">
        <v>4.2714022714901629E-9</v>
      </c>
      <c r="I66" s="1">
        <v>4.1503794204554082E-9</v>
      </c>
      <c r="J66" s="1">
        <v>4.0360255052031683E-9</v>
      </c>
      <c r="K66" s="1">
        <v>3.9278040954427403E-9</v>
      </c>
      <c r="L66" s="1">
        <v>3.8252347788369314E-9</v>
      </c>
      <c r="M66" s="1">
        <v>3.7278860410811381E-9</v>
      </c>
      <c r="N66" s="1">
        <v>3.6353692011838222E-9</v>
      </c>
      <c r="O66" s="1">
        <v>7.9025034691323798E-2</v>
      </c>
      <c r="P66" s="1">
        <v>8.3759248206110082E-2</v>
      </c>
      <c r="Q66" s="1">
        <v>0.90004815406275884</v>
      </c>
      <c r="R66" s="1">
        <v>1.0159228147957819</v>
      </c>
      <c r="S66" s="1">
        <v>1.129732653394472</v>
      </c>
      <c r="T66" s="1">
        <v>1.234150907634312</v>
      </c>
      <c r="U66" s="1">
        <v>1.3336889899389699</v>
      </c>
      <c r="V66" s="1">
        <v>1.42714687885376</v>
      </c>
      <c r="W66" s="1">
        <v>1.5148441813118381</v>
      </c>
      <c r="X66" s="1">
        <v>1.596813308419275</v>
      </c>
      <c r="Y66" s="1">
        <v>1.6829415306520861</v>
      </c>
      <c r="Z66" s="1">
        <v>1.7533300396285261</v>
      </c>
      <c r="AA66" s="1">
        <v>0.17841835781913551</v>
      </c>
      <c r="AB66" s="1">
        <v>0.18667482095125901</v>
      </c>
      <c r="AC66" s="1">
        <v>0.19312975609722929</v>
      </c>
      <c r="AD66" s="1">
        <v>0.20006310316969181</v>
      </c>
      <c r="AE66" s="1">
        <v>0.20683105284945841</v>
      </c>
      <c r="AF66" s="1">
        <v>0.2136165781868952</v>
      </c>
      <c r="AG66" s="1">
        <v>0.2207523044569033</v>
      </c>
      <c r="AH66" s="1">
        <v>0.22890388783401941</v>
      </c>
      <c r="AI66" s="1">
        <v>0.2396230043116433</v>
      </c>
      <c r="AJ66" s="1">
        <v>0.25748364996569922</v>
      </c>
      <c r="AK66" s="3" t="s">
        <v>439</v>
      </c>
    </row>
    <row r="67" spans="1:37" x14ac:dyDescent="0.35">
      <c r="A67" s="1" t="s">
        <v>360</v>
      </c>
      <c r="B67" s="1" t="s">
        <v>357</v>
      </c>
      <c r="C67" s="1" t="s">
        <v>226</v>
      </c>
      <c r="D67" s="1">
        <v>0</v>
      </c>
      <c r="E67" s="1">
        <v>0</v>
      </c>
      <c r="F67" s="1">
        <v>0</v>
      </c>
      <c r="G67" s="1">
        <v>4.3996949885080609E-9</v>
      </c>
      <c r="H67" s="1">
        <v>4.2714023641833424E-9</v>
      </c>
      <c r="I67" s="1">
        <v>4.1503795072006529E-9</v>
      </c>
      <c r="J67" s="1">
        <v>4.0360255865106781E-9</v>
      </c>
      <c r="K67" s="1">
        <v>3.9278041717700033E-9</v>
      </c>
      <c r="L67" s="1">
        <v>3.8252348505893239E-9</v>
      </c>
      <c r="M67" s="1">
        <v>3.7278861086222896E-9</v>
      </c>
      <c r="N67" s="1">
        <v>3.6353692648396039E-9</v>
      </c>
      <c r="O67" s="1">
        <v>8.1150601950150753E-2</v>
      </c>
      <c r="P67" s="1">
        <v>8.6149240015153103E-2</v>
      </c>
      <c r="Q67" s="1">
        <v>1.044454931273531</v>
      </c>
      <c r="R67" s="1">
        <v>1.206154236717109</v>
      </c>
      <c r="S67" s="1">
        <v>1.3713133395641059</v>
      </c>
      <c r="T67" s="1">
        <v>1.529412742320023</v>
      </c>
      <c r="U67" s="1">
        <v>1.6825544668778469</v>
      </c>
      <c r="V67" s="1">
        <v>1.83185539728118</v>
      </c>
      <c r="W67" s="1">
        <v>1.9767289113323661</v>
      </c>
      <c r="X67" s="1">
        <v>2.1168852973951608</v>
      </c>
      <c r="Y67" s="1">
        <v>2.3755359731226249</v>
      </c>
      <c r="Z67" s="1">
        <v>2.5186939034854969</v>
      </c>
      <c r="AA67" s="1">
        <v>0.1790702935528764</v>
      </c>
      <c r="AB67" s="1">
        <v>0.18739173363770231</v>
      </c>
      <c r="AC67" s="1">
        <v>0.1938987070269716</v>
      </c>
      <c r="AD67" s="1">
        <v>0.2008905061238643</v>
      </c>
      <c r="AE67" s="1">
        <v>0.20771876190025351</v>
      </c>
      <c r="AF67" s="1">
        <v>0.21456865184621149</v>
      </c>
      <c r="AG67" s="1">
        <v>0.22177719980155691</v>
      </c>
      <c r="AH67" s="1">
        <v>0.23001944302689911</v>
      </c>
      <c r="AI67" s="1">
        <v>0.2408701256194771</v>
      </c>
      <c r="AJ67" s="1">
        <v>0.25897589572572721</v>
      </c>
      <c r="AK67" s="3" t="s">
        <v>439</v>
      </c>
    </row>
    <row r="68" spans="1:37" x14ac:dyDescent="0.35">
      <c r="A68" s="1" t="s">
        <v>360</v>
      </c>
      <c r="B68" s="1" t="s">
        <v>357</v>
      </c>
      <c r="C68" s="1" t="s">
        <v>227</v>
      </c>
      <c r="D68" s="1">
        <v>0</v>
      </c>
      <c r="E68" s="1">
        <v>0</v>
      </c>
      <c r="F68" s="1">
        <v>0</v>
      </c>
      <c r="G68" s="1">
        <v>0</v>
      </c>
      <c r="H68" s="1">
        <v>0</v>
      </c>
      <c r="I68" s="1">
        <v>9.1333441908443062E-10</v>
      </c>
      <c r="J68" s="1">
        <v>8.8816969604151741E-10</v>
      </c>
      <c r="K68" s="1">
        <v>8.6435443747897698E-10</v>
      </c>
      <c r="L68" s="1">
        <v>8.4178299533560554E-10</v>
      </c>
      <c r="M68" s="1">
        <v>8.2036038960333187E-10</v>
      </c>
      <c r="N68" s="1">
        <v>8.0000108669896022E-10</v>
      </c>
      <c r="O68" s="1">
        <v>4.260620846259508E-2</v>
      </c>
      <c r="P68" s="1">
        <v>5.3607757417441428E-2</v>
      </c>
      <c r="Q68" s="1">
        <v>4.1815741032946518E-10</v>
      </c>
      <c r="R68" s="1">
        <v>4.1815741154838199E-10</v>
      </c>
      <c r="S68" s="1">
        <v>4.1815741250906578E-10</v>
      </c>
      <c r="T68" s="1">
        <v>4.1815741327081051E-10</v>
      </c>
      <c r="U68" s="1">
        <v>4.181574140163864E-10</v>
      </c>
      <c r="V68" s="1">
        <v>4.1815741459332502E-10</v>
      </c>
      <c r="W68" s="1">
        <v>4.1815741499975732E-10</v>
      </c>
      <c r="X68" s="1">
        <v>4.1815741541134652E-10</v>
      </c>
      <c r="Y68" s="1">
        <v>4.1815741441926182E-10</v>
      </c>
      <c r="Z68" s="1">
        <v>4.1815741466519171E-10</v>
      </c>
      <c r="AA68" s="1">
        <v>0.1941053734716795</v>
      </c>
      <c r="AB68" s="1">
        <v>0.20392005847345099</v>
      </c>
      <c r="AC68" s="1">
        <v>0.21164826717140861</v>
      </c>
      <c r="AD68" s="1">
        <v>0.22000465609120121</v>
      </c>
      <c r="AE68" s="1">
        <v>0.228217697522964</v>
      </c>
      <c r="AF68" s="1">
        <v>0.23650793576666171</v>
      </c>
      <c r="AG68" s="1">
        <v>0.24528635866498111</v>
      </c>
      <c r="AH68" s="1">
        <v>0.25538948438402942</v>
      </c>
      <c r="AI68" s="1">
        <v>0.26879469074806228</v>
      </c>
      <c r="AJ68" s="1">
        <v>0.2914303772421597</v>
      </c>
      <c r="AK68" s="3" t="s">
        <v>439</v>
      </c>
    </row>
    <row r="69" spans="1:37" x14ac:dyDescent="0.35">
      <c r="A69" s="1" t="s">
        <v>360</v>
      </c>
      <c r="B69" s="1" t="s">
        <v>357</v>
      </c>
      <c r="C69" s="1" t="s">
        <v>228</v>
      </c>
      <c r="D69" s="1">
        <v>0</v>
      </c>
      <c r="E69" s="1">
        <v>0</v>
      </c>
      <c r="F69" s="1">
        <v>0</v>
      </c>
      <c r="G69" s="1">
        <v>0</v>
      </c>
      <c r="H69" s="1">
        <v>0</v>
      </c>
      <c r="I69" s="1">
        <v>9.1333442414957101E-10</v>
      </c>
      <c r="J69" s="1">
        <v>8.8816970069828452E-10</v>
      </c>
      <c r="K69" s="1">
        <v>8.6435444184466668E-10</v>
      </c>
      <c r="L69" s="1">
        <v>8.417829994166413E-10</v>
      </c>
      <c r="M69" s="1">
        <v>8.20360393432633E-10</v>
      </c>
      <c r="N69" s="1">
        <v>8.0000109030814155E-10</v>
      </c>
      <c r="O69" s="1">
        <v>4.310317339013784E-2</v>
      </c>
      <c r="P69" s="1">
        <v>5.4476367702700798E-2</v>
      </c>
      <c r="Q69" s="1">
        <v>4.181574105866818E-10</v>
      </c>
      <c r="R69" s="1">
        <v>4.1815741180426452E-10</v>
      </c>
      <c r="S69" s="1">
        <v>4.1815741276368262E-10</v>
      </c>
      <c r="T69" s="1">
        <v>4.1815741352421678E-10</v>
      </c>
      <c r="U69" s="1">
        <v>4.181574142684928E-10</v>
      </c>
      <c r="V69" s="1">
        <v>4.1815741484421898E-10</v>
      </c>
      <c r="W69" s="1">
        <v>4.1815741524955082E-10</v>
      </c>
      <c r="X69" s="1">
        <v>4.1815741565999531E-10</v>
      </c>
      <c r="Y69" s="1">
        <v>4.1815741466767258E-10</v>
      </c>
      <c r="Z69" s="1">
        <v>4.181574149134785E-10</v>
      </c>
      <c r="AA69" s="1">
        <v>0.19252505400043579</v>
      </c>
      <c r="AB69" s="1">
        <v>0.2023768306085201</v>
      </c>
      <c r="AC69" s="1">
        <v>0.21007143300893921</v>
      </c>
      <c r="AD69" s="1">
        <v>0.2183859159643792</v>
      </c>
      <c r="AE69" s="1">
        <v>0.2265592120612919</v>
      </c>
      <c r="AF69" s="1">
        <v>0.2348089670204071</v>
      </c>
      <c r="AG69" s="1">
        <v>0.2435411710637706</v>
      </c>
      <c r="AH69" s="1">
        <v>0.25358235214445157</v>
      </c>
      <c r="AI69" s="1">
        <v>0.26688569135055029</v>
      </c>
      <c r="AJ69" s="1">
        <v>0.28930128833599977</v>
      </c>
      <c r="AK69" s="3" t="s">
        <v>439</v>
      </c>
    </row>
    <row r="70" spans="1:37" x14ac:dyDescent="0.35">
      <c r="A70" s="1" t="s">
        <v>360</v>
      </c>
      <c r="B70" s="1" t="s">
        <v>357</v>
      </c>
      <c r="C70" s="1" t="s">
        <v>229</v>
      </c>
      <c r="D70" s="1">
        <v>0</v>
      </c>
      <c r="E70" s="1">
        <v>0</v>
      </c>
      <c r="F70" s="1">
        <v>0</v>
      </c>
      <c r="G70" s="1">
        <v>0</v>
      </c>
      <c r="H70" s="1">
        <v>0</v>
      </c>
      <c r="I70" s="1">
        <v>9.1333441862301687E-10</v>
      </c>
      <c r="J70" s="1">
        <v>8.8816969560517798E-10</v>
      </c>
      <c r="K70" s="1">
        <v>8.6435443706572458E-10</v>
      </c>
      <c r="L70" s="1">
        <v>8.417829949436547E-10</v>
      </c>
      <c r="M70" s="1">
        <v>8.2036038923107578E-10</v>
      </c>
      <c r="N70" s="1">
        <v>8.0000108634495215E-10</v>
      </c>
      <c r="O70" s="1">
        <v>4.2571361360329192E-2</v>
      </c>
      <c r="P70" s="1">
        <v>5.3552607732398262E-2</v>
      </c>
      <c r="Q70" s="1">
        <v>4.1815741040299218E-10</v>
      </c>
      <c r="R70" s="1">
        <v>4.1815741162190899E-10</v>
      </c>
      <c r="S70" s="1">
        <v>4.1815741258259288E-10</v>
      </c>
      <c r="T70" s="1">
        <v>4.1815741334433751E-10</v>
      </c>
      <c r="U70" s="1">
        <v>4.1815741408991298E-10</v>
      </c>
      <c r="V70" s="1">
        <v>4.1815741466685192E-10</v>
      </c>
      <c r="W70" s="1">
        <v>4.1815741507328442E-10</v>
      </c>
      <c r="X70" s="1">
        <v>4.1815741548487352E-10</v>
      </c>
      <c r="Y70" s="1">
        <v>4.1815741452578117E-10</v>
      </c>
      <c r="Z70" s="1">
        <v>4.1815741477171112E-10</v>
      </c>
      <c r="AA70" s="1">
        <v>0.19498746100182271</v>
      </c>
      <c r="AB70" s="1">
        <v>0.20489375259381831</v>
      </c>
      <c r="AC70" s="1">
        <v>0.21269730413474211</v>
      </c>
      <c r="AD70" s="1">
        <v>0.22113831447933591</v>
      </c>
      <c r="AE70" s="1">
        <v>0.2294376923845568</v>
      </c>
      <c r="AF70" s="1">
        <v>0.23781822428649929</v>
      </c>
      <c r="AG70" s="1">
        <v>0.2466956364705761</v>
      </c>
      <c r="AH70" s="1">
        <v>0.25691687838049271</v>
      </c>
      <c r="AI70" s="1">
        <v>0.27048553931822161</v>
      </c>
      <c r="AJ70" s="1">
        <v>0.29341434851635151</v>
      </c>
      <c r="AK70" s="3" t="s">
        <v>439</v>
      </c>
    </row>
    <row r="71" spans="1:37" x14ac:dyDescent="0.35">
      <c r="A71" s="1" t="s">
        <v>360</v>
      </c>
      <c r="B71" s="1" t="s">
        <v>357</v>
      </c>
      <c r="C71" s="1" t="s">
        <v>230</v>
      </c>
      <c r="D71" s="1">
        <v>0</v>
      </c>
      <c r="E71" s="1">
        <v>0</v>
      </c>
      <c r="F71" s="1">
        <v>0</v>
      </c>
      <c r="G71" s="1">
        <v>0</v>
      </c>
      <c r="H71" s="1">
        <v>0</v>
      </c>
      <c r="I71" s="1">
        <v>9.1333442303052344E-10</v>
      </c>
      <c r="J71" s="1">
        <v>8.8816969964005127E-10</v>
      </c>
      <c r="K71" s="1">
        <v>8.6435444084242405E-10</v>
      </c>
      <c r="L71" s="1">
        <v>8.4178299846605899E-10</v>
      </c>
      <c r="M71" s="1">
        <v>8.2036039252981747E-10</v>
      </c>
      <c r="N71" s="1">
        <v>8.0000108944958019E-10</v>
      </c>
      <c r="O71" s="1">
        <v>4.3016767144440367E-2</v>
      </c>
      <c r="P71" s="1">
        <v>5.4338426123318559E-2</v>
      </c>
      <c r="Q71" s="1">
        <v>4.181574107650039E-10</v>
      </c>
      <c r="R71" s="1">
        <v>4.181574119825861E-10</v>
      </c>
      <c r="S71" s="1">
        <v>4.181574129420041E-10</v>
      </c>
      <c r="T71" s="1">
        <v>4.1815741370253841E-10</v>
      </c>
      <c r="U71" s="1">
        <v>4.1815741444681422E-10</v>
      </c>
      <c r="V71" s="1">
        <v>4.1815741502254061E-10</v>
      </c>
      <c r="W71" s="1">
        <v>4.181574154278725E-10</v>
      </c>
      <c r="X71" s="1">
        <v>4.1815741583831699E-10</v>
      </c>
      <c r="Y71" s="1">
        <v>4.1815741492600921E-10</v>
      </c>
      <c r="Z71" s="1">
        <v>4.1815741517181518E-10</v>
      </c>
      <c r="AA71" s="1">
        <v>0.19464363484064631</v>
      </c>
      <c r="AB71" s="1">
        <v>0.2047190086121381</v>
      </c>
      <c r="AC71" s="1">
        <v>0.21259615202046961</v>
      </c>
      <c r="AD71" s="1">
        <v>0.2211156411153479</v>
      </c>
      <c r="AE71" s="1">
        <v>0.2294982765297727</v>
      </c>
      <c r="AF71" s="1">
        <v>0.2379671175045287</v>
      </c>
      <c r="AG71" s="1">
        <v>0.24693961315187329</v>
      </c>
      <c r="AH71" s="1">
        <v>0.25726753766440302</v>
      </c>
      <c r="AI71" s="1">
        <v>0.27096753421913272</v>
      </c>
      <c r="AJ71" s="1">
        <v>0.29409387221928929</v>
      </c>
      <c r="AK71" s="3" t="s">
        <v>439</v>
      </c>
    </row>
    <row r="72" spans="1:37" x14ac:dyDescent="0.35">
      <c r="A72" s="1" t="s">
        <v>360</v>
      </c>
      <c r="B72" s="1" t="s">
        <v>357</v>
      </c>
      <c r="C72" s="1" t="s">
        <v>231</v>
      </c>
      <c r="D72" s="1">
        <v>0</v>
      </c>
      <c r="E72" s="1">
        <v>0</v>
      </c>
      <c r="F72" s="1">
        <v>0</v>
      </c>
      <c r="G72" s="1">
        <v>3.9457518250330327E-9</v>
      </c>
      <c r="H72" s="1">
        <v>3.8306958029798713E-9</v>
      </c>
      <c r="I72" s="1">
        <v>3.7221595748443881E-9</v>
      </c>
      <c r="J72" s="1">
        <v>3.619604240881421E-9</v>
      </c>
      <c r="K72" s="1">
        <v>3.5225486966688291E-9</v>
      </c>
      <c r="L72" s="1">
        <v>3.4305625445793409E-9</v>
      </c>
      <c r="M72" s="1">
        <v>3.3432578442321019E-9</v>
      </c>
      <c r="N72" s="1">
        <v>3.2602865082945452E-9</v>
      </c>
      <c r="O72" s="1">
        <v>0.13805059167192349</v>
      </c>
      <c r="P72" s="1">
        <v>2.8215310712099401E-5</v>
      </c>
      <c r="Q72" s="1">
        <v>1.579358552815394E-9</v>
      </c>
      <c r="R72" s="1">
        <v>1.579358553978419E-9</v>
      </c>
      <c r="S72" s="1">
        <v>1.57935855493669E-9</v>
      </c>
      <c r="T72" s="1">
        <v>1.5793585557072931E-9</v>
      </c>
      <c r="U72" s="1">
        <v>1.5793585563303689E-9</v>
      </c>
      <c r="V72" s="1">
        <v>1.5793585568580049E-9</v>
      </c>
      <c r="W72" s="1">
        <v>1.579358557319033E-9</v>
      </c>
      <c r="X72" s="1">
        <v>1.5793585577089419E-9</v>
      </c>
      <c r="Y72" s="1">
        <v>1.5793585522565921E-9</v>
      </c>
      <c r="Z72" s="1">
        <v>1.5793585524373569E-9</v>
      </c>
      <c r="AA72" s="1">
        <v>2.821563427233903E-5</v>
      </c>
      <c r="AB72" s="1">
        <v>2.821564130149412E-5</v>
      </c>
      <c r="AC72" s="1">
        <v>2.8215643653424721E-5</v>
      </c>
      <c r="AD72" s="1">
        <v>2.8215644749504861E-5</v>
      </c>
      <c r="AE72" s="1">
        <v>2.8215645081719178E-5</v>
      </c>
      <c r="AF72" s="1">
        <v>2.821564511219991E-5</v>
      </c>
      <c r="AG72" s="1">
        <v>2.8215645248009391E-5</v>
      </c>
      <c r="AH72" s="1">
        <v>2.8215645889499758E-5</v>
      </c>
      <c r="AI72" s="1">
        <v>2.8215647539975748E-5</v>
      </c>
      <c r="AJ72" s="1">
        <v>2.8215651130154531E-5</v>
      </c>
      <c r="AK72" s="3" t="s">
        <v>439</v>
      </c>
    </row>
    <row r="73" spans="1:37" x14ac:dyDescent="0.35">
      <c r="A73" s="1" t="s">
        <v>360</v>
      </c>
      <c r="B73" s="1" t="s">
        <v>357</v>
      </c>
      <c r="C73" s="1" t="s">
        <v>232</v>
      </c>
      <c r="D73" s="1">
        <v>0</v>
      </c>
      <c r="E73" s="1">
        <v>0</v>
      </c>
      <c r="F73" s="1">
        <v>0</v>
      </c>
      <c r="G73" s="1">
        <v>3.9457519169379422E-9</v>
      </c>
      <c r="H73" s="1">
        <v>3.8306958889710954E-9</v>
      </c>
      <c r="I73" s="1">
        <v>3.7221596554350922E-9</v>
      </c>
      <c r="J73" s="1">
        <v>3.6196043165280182E-9</v>
      </c>
      <c r="K73" s="1">
        <v>3.5225487677786119E-9</v>
      </c>
      <c r="L73" s="1">
        <v>3.4305626242335218E-9</v>
      </c>
      <c r="M73" s="1">
        <v>3.343257912750303E-9</v>
      </c>
      <c r="N73" s="1">
        <v>3.2602865728517878E-9</v>
      </c>
      <c r="O73" s="1">
        <v>2.928173689489132E-2</v>
      </c>
      <c r="P73" s="1">
        <v>2.8215476415305071E-5</v>
      </c>
      <c r="Q73" s="1">
        <v>1.5793585564314041E-9</v>
      </c>
      <c r="R73" s="1">
        <v>1.579358557581101E-9</v>
      </c>
      <c r="S73" s="1">
        <v>1.579358558526046E-9</v>
      </c>
      <c r="T73" s="1">
        <v>1.5793585592833171E-9</v>
      </c>
      <c r="U73" s="1">
        <v>1.579358559893065E-9</v>
      </c>
      <c r="V73" s="1">
        <v>1.5793585604073699E-9</v>
      </c>
      <c r="W73" s="1">
        <v>1.579358560855068E-9</v>
      </c>
      <c r="X73" s="1">
        <v>1.5793585612316529E-9</v>
      </c>
      <c r="Y73" s="1">
        <v>1.579358555778874E-9</v>
      </c>
      <c r="Z73" s="1">
        <v>1.579358555959638E-9</v>
      </c>
      <c r="AA73" s="1">
        <v>2.821560074742595E-5</v>
      </c>
      <c r="AB73" s="1">
        <v>2.8215607770690481E-5</v>
      </c>
      <c r="AC73" s="1">
        <v>2.8215610190144621E-5</v>
      </c>
      <c r="AD73" s="1">
        <v>2.8215611417882679E-5</v>
      </c>
      <c r="AE73" s="1">
        <v>2.8215611924657969E-5</v>
      </c>
      <c r="AF73" s="1">
        <v>2.821561215351757E-5</v>
      </c>
      <c r="AG73" s="1">
        <v>2.8215612495076959E-5</v>
      </c>
      <c r="AH73" s="1">
        <v>2.8215613337155492E-5</v>
      </c>
      <c r="AI73" s="1">
        <v>2.821561517465985E-5</v>
      </c>
      <c r="AJ73" s="1">
        <v>2.8215618933535849E-5</v>
      </c>
      <c r="AK73" s="3" t="s">
        <v>439</v>
      </c>
    </row>
    <row r="74" spans="1:37" x14ac:dyDescent="0.35">
      <c r="A74" s="1" t="s">
        <v>360</v>
      </c>
      <c r="B74" s="1" t="s">
        <v>357</v>
      </c>
      <c r="C74" s="1" t="s">
        <v>233</v>
      </c>
      <c r="D74" s="1">
        <v>0</v>
      </c>
      <c r="E74" s="1">
        <v>0</v>
      </c>
      <c r="F74" s="1">
        <v>0</v>
      </c>
      <c r="G74" s="1">
        <v>3.9457518164213067E-9</v>
      </c>
      <c r="H74" s="1">
        <v>3.8306957948630449E-9</v>
      </c>
      <c r="I74" s="1">
        <v>3.722159567180994E-9</v>
      </c>
      <c r="J74" s="1">
        <v>3.619604233634504E-9</v>
      </c>
      <c r="K74" s="1">
        <v>3.5225486898053331E-9</v>
      </c>
      <c r="L74" s="1">
        <v>3.4305625380696131E-9</v>
      </c>
      <c r="M74" s="1">
        <v>3.3432578380494959E-9</v>
      </c>
      <c r="N74" s="1">
        <v>3.2602865024150012E-9</v>
      </c>
      <c r="O74" s="1">
        <v>0.13769221063250409</v>
      </c>
      <c r="P74" s="1">
        <v>2.8215291542010972E-5</v>
      </c>
      <c r="Q74" s="1">
        <v>1.579358553864278E-9</v>
      </c>
      <c r="R74" s="1">
        <v>1.5793585550273041E-9</v>
      </c>
      <c r="S74" s="1">
        <v>1.579358555985574E-9</v>
      </c>
      <c r="T74" s="1">
        <v>1.5793585567561769E-9</v>
      </c>
      <c r="U74" s="1">
        <v>1.579358557379253E-9</v>
      </c>
      <c r="V74" s="1">
        <v>1.57935855790689E-9</v>
      </c>
      <c r="W74" s="1">
        <v>1.579358558367917E-9</v>
      </c>
      <c r="X74" s="1">
        <v>1.579358558757827E-9</v>
      </c>
      <c r="Y74" s="1">
        <v>1.5793585537761231E-9</v>
      </c>
      <c r="Z74" s="1">
        <v>1.5793585539568879E-9</v>
      </c>
      <c r="AA74" s="1">
        <v>2.8215658470877321E-5</v>
      </c>
      <c r="AB74" s="1">
        <v>2.8215665266463551E-5</v>
      </c>
      <c r="AC74" s="1">
        <v>2.8215667377900308E-5</v>
      </c>
      <c r="AD74" s="1">
        <v>2.8215668213444589E-5</v>
      </c>
      <c r="AE74" s="1">
        <v>2.8215668291110981E-5</v>
      </c>
      <c r="AF74" s="1">
        <v>2.8215668082735811E-5</v>
      </c>
      <c r="AG74" s="1">
        <v>2.8215668001509491E-5</v>
      </c>
      <c r="AH74" s="1">
        <v>2.8215668450757471E-5</v>
      </c>
      <c r="AI74" s="1">
        <v>2.821566993433811E-5</v>
      </c>
      <c r="AJ74" s="1">
        <v>2.821567338189043E-5</v>
      </c>
      <c r="AK74" s="3" t="s">
        <v>439</v>
      </c>
    </row>
    <row r="75" spans="1:37" x14ac:dyDescent="0.35">
      <c r="A75" s="1" t="s">
        <v>360</v>
      </c>
      <c r="B75" s="1" t="s">
        <v>357</v>
      </c>
      <c r="C75" s="1" t="s">
        <v>234</v>
      </c>
      <c r="D75" s="1">
        <v>0</v>
      </c>
      <c r="E75" s="1">
        <v>0</v>
      </c>
      <c r="F75" s="1">
        <v>0</v>
      </c>
      <c r="G75" s="1">
        <v>3.9457518960522819E-9</v>
      </c>
      <c r="H75" s="1">
        <v>3.8306958692856973E-9</v>
      </c>
      <c r="I75" s="1">
        <v>3.722159636849384E-9</v>
      </c>
      <c r="J75" s="1">
        <v>3.6196042989523691E-9</v>
      </c>
      <c r="K75" s="1">
        <v>3.5225487511328669E-9</v>
      </c>
      <c r="L75" s="1">
        <v>3.4305626084457599E-9</v>
      </c>
      <c r="M75" s="1">
        <v>3.3432578977558822E-9</v>
      </c>
      <c r="N75" s="1">
        <v>3.2602865585923749E-9</v>
      </c>
      <c r="O75" s="1">
        <v>2.9253518524387529E-2</v>
      </c>
      <c r="P75" s="1">
        <v>2.8215422562051759E-5</v>
      </c>
      <c r="Q75" s="1">
        <v>1.579358558975221E-9</v>
      </c>
      <c r="R75" s="1">
        <v>1.5793585601249169E-9</v>
      </c>
      <c r="S75" s="1">
        <v>1.579358561069862E-9</v>
      </c>
      <c r="T75" s="1">
        <v>1.5793585618271351E-9</v>
      </c>
      <c r="U75" s="1">
        <v>1.5793585624368809E-9</v>
      </c>
      <c r="V75" s="1">
        <v>1.5793585629511871E-9</v>
      </c>
      <c r="W75" s="1">
        <v>1.579358563398886E-9</v>
      </c>
      <c r="X75" s="1">
        <v>1.579358563775469E-9</v>
      </c>
      <c r="Y75" s="1">
        <v>1.5793585594641301E-9</v>
      </c>
      <c r="Z75" s="1">
        <v>1.579358559644893E-9</v>
      </c>
      <c r="AA75" s="1">
        <v>2.8215659486940501E-5</v>
      </c>
      <c r="AB75" s="1">
        <v>2.8215665888340009E-5</v>
      </c>
      <c r="AC75" s="1">
        <v>2.8215667677018339E-5</v>
      </c>
      <c r="AD75" s="1">
        <v>2.8215668228587969E-5</v>
      </c>
      <c r="AE75" s="1">
        <v>2.8215668080079549E-5</v>
      </c>
      <c r="AF75" s="1">
        <v>2.8215667697875661E-5</v>
      </c>
      <c r="AG75" s="1">
        <v>2.821566748688466E-5</v>
      </c>
      <c r="AH75" s="1">
        <v>2.8215667841392451E-5</v>
      </c>
      <c r="AI75" s="1">
        <v>2.821566925687398E-5</v>
      </c>
      <c r="AJ75" s="1">
        <v>2.821567265594092E-5</v>
      </c>
      <c r="AK75" s="3" t="s">
        <v>439</v>
      </c>
    </row>
    <row r="76" spans="1:37" x14ac:dyDescent="0.35">
      <c r="A76" s="1" t="s">
        <v>360</v>
      </c>
      <c r="B76" s="1" t="s">
        <v>357</v>
      </c>
      <c r="C76" s="1" t="s">
        <v>235</v>
      </c>
      <c r="D76" s="1">
        <v>3.5367130790267043E-2</v>
      </c>
      <c r="E76" s="1">
        <v>0.1129413271868126</v>
      </c>
      <c r="F76" s="1">
        <v>0.14311739469728829</v>
      </c>
      <c r="G76" s="1">
        <v>0.1813318737493386</v>
      </c>
      <c r="H76" s="1">
        <v>0.22905690496739681</v>
      </c>
      <c r="I76" s="1">
        <v>0.28544635545302838</v>
      </c>
      <c r="J76" s="1">
        <v>0.35114980300443333</v>
      </c>
      <c r="K76" s="1">
        <v>0.4263383198069976</v>
      </c>
      <c r="L76" s="1">
        <v>0.52015370124991245</v>
      </c>
      <c r="M76" s="1">
        <v>0.62509768898908513</v>
      </c>
      <c r="N76" s="1">
        <v>0.73988845601087916</v>
      </c>
      <c r="O76" s="1">
        <v>0.19251453198251919</v>
      </c>
      <c r="P76" s="1">
        <v>0.23426237539839759</v>
      </c>
      <c r="Q76" s="1">
        <v>9.6510175288369394E-10</v>
      </c>
      <c r="R76" s="1">
        <v>9.6510175334103217E-10</v>
      </c>
      <c r="S76" s="1">
        <v>9.6510175372191493E-10</v>
      </c>
      <c r="T76" s="1">
        <v>9.6510175403274748E-10</v>
      </c>
      <c r="U76" s="1">
        <v>9.6510175428846954E-10</v>
      </c>
      <c r="V76" s="1">
        <v>9.6510175450857031E-10</v>
      </c>
      <c r="W76" s="1">
        <v>9.6510175470380851E-10</v>
      </c>
      <c r="X76" s="1">
        <v>9.6510175487249504E-10</v>
      </c>
      <c r="Y76" s="1">
        <v>9.6510175163676342E-10</v>
      </c>
      <c r="Z76" s="1">
        <v>9.6510175170431636E-10</v>
      </c>
      <c r="AA76" s="1">
        <v>0.41388953268911749</v>
      </c>
      <c r="AB76" s="1">
        <v>0.42921848159811432</v>
      </c>
      <c r="AC76" s="1">
        <v>0.44149774237671657</v>
      </c>
      <c r="AD76" s="1">
        <v>0.45288741891472512</v>
      </c>
      <c r="AE76" s="1">
        <v>0.46276905321226652</v>
      </c>
      <c r="AF76" s="1">
        <v>0.47126981814015878</v>
      </c>
      <c r="AG76" s="1">
        <v>0.47857449411266317</v>
      </c>
      <c r="AH76" s="1">
        <v>0.48492789207981352</v>
      </c>
      <c r="AI76" s="1">
        <v>0.49065590217937283</v>
      </c>
      <c r="AJ76" s="1">
        <v>0.49618938520026212</v>
      </c>
      <c r="AK76" s="3" t="s">
        <v>439</v>
      </c>
    </row>
    <row r="77" spans="1:37" x14ac:dyDescent="0.35">
      <c r="A77" s="1" t="s">
        <v>360</v>
      </c>
      <c r="B77" s="1" t="s">
        <v>357</v>
      </c>
      <c r="C77" s="1" t="s">
        <v>236</v>
      </c>
      <c r="D77" s="1">
        <v>4.9928727640249741E-3</v>
      </c>
      <c r="E77" s="1">
        <v>1.5901785372797801E-2</v>
      </c>
      <c r="F77" s="1">
        <v>2.0130842747012361E-2</v>
      </c>
      <c r="G77" s="1">
        <v>0.1927902571431043</v>
      </c>
      <c r="H77" s="1">
        <v>0.24686391862971571</v>
      </c>
      <c r="I77" s="1">
        <v>0.31186341657120009</v>
      </c>
      <c r="J77" s="1">
        <v>0.38999607776140482</v>
      </c>
      <c r="K77" s="1">
        <v>0.48359078513139442</v>
      </c>
      <c r="L77" s="1">
        <v>0.60692932139682132</v>
      </c>
      <c r="M77" s="1">
        <v>0.75305630829868131</v>
      </c>
      <c r="N77" s="1">
        <v>0.92521365701952751</v>
      </c>
      <c r="O77" s="1">
        <v>0.20639595831803939</v>
      </c>
      <c r="P77" s="1">
        <v>0.254827074508295</v>
      </c>
      <c r="Q77" s="1">
        <v>9.6510175423590222E-10</v>
      </c>
      <c r="R77" s="1">
        <v>9.6510175468814336E-10</v>
      </c>
      <c r="S77" s="1">
        <v>9.6510175506395054E-10</v>
      </c>
      <c r="T77" s="1">
        <v>9.6510175536986468E-10</v>
      </c>
      <c r="U77" s="1">
        <v>9.6510175562053763E-10</v>
      </c>
      <c r="V77" s="1">
        <v>9.6510175583568482E-10</v>
      </c>
      <c r="W77" s="1">
        <v>9.6510175602602694E-10</v>
      </c>
      <c r="X77" s="1">
        <v>9.6510175618985172E-10</v>
      </c>
      <c r="Y77" s="1">
        <v>9.6510175295419041E-10</v>
      </c>
      <c r="Z77" s="1">
        <v>9.6510175302207712E-10</v>
      </c>
      <c r="AA77" s="1">
        <v>0.40541177479117863</v>
      </c>
      <c r="AB77" s="1">
        <v>0.41958369295150277</v>
      </c>
      <c r="AC77" s="1">
        <v>0.43133290936130342</v>
      </c>
      <c r="AD77" s="1">
        <v>0.44199081927822109</v>
      </c>
      <c r="AE77" s="1">
        <v>0.45070172787341861</v>
      </c>
      <c r="AF77" s="1">
        <v>0.45732220747390268</v>
      </c>
      <c r="AG77" s="1">
        <v>0.46148324717122569</v>
      </c>
      <c r="AH77" s="1">
        <v>0.46216459195941911</v>
      </c>
      <c r="AI77" s="1">
        <v>0.45630957837627623</v>
      </c>
      <c r="AJ77" s="1">
        <v>0.43304476331411251</v>
      </c>
      <c r="AK77" s="3" t="s">
        <v>439</v>
      </c>
    </row>
    <row r="78" spans="1:37" x14ac:dyDescent="0.35">
      <c r="A78" s="1" t="s">
        <v>360</v>
      </c>
      <c r="B78" s="1" t="s">
        <v>357</v>
      </c>
      <c r="C78" s="1" t="s">
        <v>237</v>
      </c>
      <c r="D78" s="1">
        <v>3.5367118960271858E-2</v>
      </c>
      <c r="E78" s="1">
        <v>0.1121874281403123</v>
      </c>
      <c r="F78" s="1">
        <v>0.1417869423841463</v>
      </c>
      <c r="G78" s="1">
        <v>0.1792339936199791</v>
      </c>
      <c r="H78" s="1">
        <v>0.22573545048007329</v>
      </c>
      <c r="I78" s="1">
        <v>0.28039668274743279</v>
      </c>
      <c r="J78" s="1">
        <v>0.34361662849445662</v>
      </c>
      <c r="K78" s="1">
        <v>0.41531007211426951</v>
      </c>
      <c r="L78" s="1">
        <v>0.50381679351218756</v>
      </c>
      <c r="M78" s="1">
        <v>0.60159242400980739</v>
      </c>
      <c r="N78" s="1">
        <v>0.70709176545296726</v>
      </c>
      <c r="O78" s="1">
        <v>0.19180598676826091</v>
      </c>
      <c r="P78" s="1">
        <v>0.23321388380280911</v>
      </c>
      <c r="Q78" s="1">
        <v>9.6510175327535734E-10</v>
      </c>
      <c r="R78" s="1">
        <v>9.6510175373269516E-10</v>
      </c>
      <c r="S78" s="1">
        <v>9.6510175411357792E-10</v>
      </c>
      <c r="T78" s="1">
        <v>9.6510175442441047E-10</v>
      </c>
      <c r="U78" s="1">
        <v>9.6510175468013295E-10</v>
      </c>
      <c r="V78" s="1">
        <v>9.6510175490023371E-10</v>
      </c>
      <c r="W78" s="1">
        <v>9.6510175509547191E-10</v>
      </c>
      <c r="X78" s="1">
        <v>9.6510175526415844E-10</v>
      </c>
      <c r="Y78" s="1">
        <v>9.6510175220416961E-10</v>
      </c>
      <c r="Z78" s="1">
        <v>9.6510175227172297E-10</v>
      </c>
      <c r="AA78" s="1">
        <v>0.41791845222344942</v>
      </c>
      <c r="AB78" s="1">
        <v>0.4335524879052306</v>
      </c>
      <c r="AC78" s="1">
        <v>0.44608429206955841</v>
      </c>
      <c r="AD78" s="1">
        <v>0.45771460440041428</v>
      </c>
      <c r="AE78" s="1">
        <v>0.46780997213149211</v>
      </c>
      <c r="AF78" s="1">
        <v>0.47649827083446827</v>
      </c>
      <c r="AG78" s="1">
        <v>0.48396678052244102</v>
      </c>
      <c r="AH78" s="1">
        <v>0.49046466601530497</v>
      </c>
      <c r="AI78" s="1">
        <v>0.49632449727105132</v>
      </c>
      <c r="AJ78" s="1">
        <v>0.50198674380011021</v>
      </c>
      <c r="AK78" s="3" t="s">
        <v>439</v>
      </c>
    </row>
    <row r="79" spans="1:37" x14ac:dyDescent="0.35">
      <c r="A79" s="1" t="s">
        <v>360</v>
      </c>
      <c r="B79" s="1" t="s">
        <v>357</v>
      </c>
      <c r="C79" s="1" t="s">
        <v>238</v>
      </c>
      <c r="D79" s="1">
        <v>4.9928721946144797E-3</v>
      </c>
      <c r="E79" s="1">
        <v>1.5865568239272859E-2</v>
      </c>
      <c r="F79" s="1">
        <v>2.006697396443248E-2</v>
      </c>
      <c r="G79" s="1">
        <v>0.18707287914630871</v>
      </c>
      <c r="H79" s="1">
        <v>0.2375342119163924</v>
      </c>
      <c r="I79" s="1">
        <v>0.29759207360324391</v>
      </c>
      <c r="J79" s="1">
        <v>0.36829900367787238</v>
      </c>
      <c r="K79" s="1">
        <v>0.45080000443389773</v>
      </c>
      <c r="L79" s="1">
        <v>0.55616424299655676</v>
      </c>
      <c r="M79" s="1">
        <v>0.67629300355737187</v>
      </c>
      <c r="N79" s="1">
        <v>0.81158372815605062</v>
      </c>
      <c r="O79" s="1">
        <v>0.20443019270880969</v>
      </c>
      <c r="P79" s="1">
        <v>0.25183857006473342</v>
      </c>
      <c r="Q79" s="1">
        <v>9.6510175518578597E-10</v>
      </c>
      <c r="R79" s="1">
        <v>9.6510175563802712E-10</v>
      </c>
      <c r="S79" s="1">
        <v>9.6510175601383554E-10</v>
      </c>
      <c r="T79" s="1">
        <v>9.6510175631974885E-10</v>
      </c>
      <c r="U79" s="1">
        <v>9.6510175657042263E-10</v>
      </c>
      <c r="V79" s="1">
        <v>9.6510175678556899E-10</v>
      </c>
      <c r="W79" s="1">
        <v>9.651017569759107E-10</v>
      </c>
      <c r="X79" s="1">
        <v>9.6510175713973671E-10</v>
      </c>
      <c r="Y79" s="1">
        <v>9.6510175433029841E-10</v>
      </c>
      <c r="Z79" s="1">
        <v>9.6510175439818471E-10</v>
      </c>
      <c r="AA79" s="1">
        <v>0.41492078862116172</v>
      </c>
      <c r="AB79" s="1">
        <v>0.42977725975117032</v>
      </c>
      <c r="AC79" s="1">
        <v>0.44211239739543501</v>
      </c>
      <c r="AD79" s="1">
        <v>0.4533162597546741</v>
      </c>
      <c r="AE79" s="1">
        <v>0.46248364098838451</v>
      </c>
      <c r="AF79" s="1">
        <v>0.46945726267154009</v>
      </c>
      <c r="AG79" s="1">
        <v>0.47384300721894063</v>
      </c>
      <c r="AH79" s="1">
        <v>0.47456098279026171</v>
      </c>
      <c r="AI79" s="1">
        <v>0.46838665158539661</v>
      </c>
      <c r="AJ79" s="1">
        <v>0.44388345405499252</v>
      </c>
      <c r="AK79" s="3" t="s">
        <v>439</v>
      </c>
    </row>
    <row r="80" spans="1:37" x14ac:dyDescent="0.35">
      <c r="A80" s="1" t="s">
        <v>360</v>
      </c>
      <c r="B80" s="1" t="s">
        <v>357</v>
      </c>
      <c r="C80" s="1" t="s">
        <v>239</v>
      </c>
      <c r="D80" s="1">
        <v>3.5366805910187947E-2</v>
      </c>
      <c r="E80" s="1">
        <v>1.0135899252715511E-8</v>
      </c>
      <c r="F80" s="1">
        <v>9.6789548424744298E-9</v>
      </c>
      <c r="G80" s="1">
        <v>9.3882453436984081E-9</v>
      </c>
      <c r="H80" s="1">
        <v>9.1144895697743856E-9</v>
      </c>
      <c r="I80" s="1">
        <v>8.8562463726753979E-9</v>
      </c>
      <c r="J80" s="1">
        <v>8.6122335881724782E-9</v>
      </c>
      <c r="K80" s="1">
        <v>8.3813065451819228E-9</v>
      </c>
      <c r="L80" s="1">
        <v>8.1624401438803038E-9</v>
      </c>
      <c r="M80" s="1">
        <v>7.9547135793756697E-9</v>
      </c>
      <c r="N80" s="1">
        <v>7.7572974814510589E-9</v>
      </c>
      <c r="O80" s="1">
        <v>0.19094218466626839</v>
      </c>
      <c r="P80" s="1">
        <v>0.23187852857326649</v>
      </c>
      <c r="Q80" s="1">
        <v>1.153684317404176E-9</v>
      </c>
      <c r="R80" s="1">
        <v>1.153684318043847E-9</v>
      </c>
      <c r="S80" s="1">
        <v>1.153684318574266E-9</v>
      </c>
      <c r="T80" s="1">
        <v>1.153684319004585E-9</v>
      </c>
      <c r="U80" s="1">
        <v>1.1536843193561521E-9</v>
      </c>
      <c r="V80" s="1">
        <v>1.1536843196568151E-9</v>
      </c>
      <c r="W80" s="1">
        <v>1.15368431992195E-9</v>
      </c>
      <c r="X80" s="1">
        <v>1.1536843201491449E-9</v>
      </c>
      <c r="Y80" s="1">
        <v>1.15368431623971E-9</v>
      </c>
      <c r="Z80" s="1">
        <v>1.1536843163362431E-9</v>
      </c>
      <c r="AA80" s="1">
        <v>0.42483408124682492</v>
      </c>
      <c r="AB80" s="1">
        <v>0.44100036940671622</v>
      </c>
      <c r="AC80" s="1">
        <v>0.45397314940820532</v>
      </c>
      <c r="AD80" s="1">
        <v>0.4660242541748193</v>
      </c>
      <c r="AE80" s="1">
        <v>0.4764938975972014</v>
      </c>
      <c r="AF80" s="1">
        <v>0.48551102599226781</v>
      </c>
      <c r="AG80" s="1">
        <v>0.49326718208303771</v>
      </c>
      <c r="AH80" s="1">
        <v>0.50001909440329606</v>
      </c>
      <c r="AI80" s="1">
        <v>0.50611101697537209</v>
      </c>
      <c r="AJ80" s="1">
        <v>0.51200019021850074</v>
      </c>
      <c r="AK80" s="3" t="s">
        <v>439</v>
      </c>
    </row>
    <row r="81" spans="1:37" x14ac:dyDescent="0.35">
      <c r="A81" s="1" t="s">
        <v>360</v>
      </c>
      <c r="B81" s="1" t="s">
        <v>357</v>
      </c>
      <c r="C81" s="1" t="s">
        <v>240</v>
      </c>
      <c r="D81" s="1">
        <v>4.9928663177677413E-3</v>
      </c>
      <c r="E81" s="1">
        <v>1.0135850827657519E-8</v>
      </c>
      <c r="F81" s="1">
        <v>9.678919956067198E-9</v>
      </c>
      <c r="G81" s="1">
        <v>9.3882458604079149E-9</v>
      </c>
      <c r="H81" s="1">
        <v>9.1144900523252176E-9</v>
      </c>
      <c r="I81" s="1">
        <v>8.8562468258361751E-9</v>
      </c>
      <c r="J81" s="1">
        <v>8.6122340136272379E-9</v>
      </c>
      <c r="K81" s="1">
        <v>8.3813069450342745E-9</v>
      </c>
      <c r="L81" s="1">
        <v>8.1624405202457521E-9</v>
      </c>
      <c r="M81" s="1">
        <v>7.9547139339080132E-9</v>
      </c>
      <c r="N81" s="1">
        <v>7.7572978159858909E-9</v>
      </c>
      <c r="O81" s="1">
        <v>0.20458744096454029</v>
      </c>
      <c r="P81" s="1">
        <v>0.25200726316786187</v>
      </c>
      <c r="Q81" s="1">
        <v>1.15368431933646E-9</v>
      </c>
      <c r="R81" s="1">
        <v>1.1536843199688499E-9</v>
      </c>
      <c r="S81" s="1">
        <v>1.1536843204920171E-9</v>
      </c>
      <c r="T81" s="1">
        <v>1.1536843209153071E-9</v>
      </c>
      <c r="U81" s="1">
        <v>1.153684321259658E-9</v>
      </c>
      <c r="V81" s="1">
        <v>1.153684321553242E-9</v>
      </c>
      <c r="W81" s="1">
        <v>1.1536843218113811E-9</v>
      </c>
      <c r="X81" s="1">
        <v>1.153684322031627E-9</v>
      </c>
      <c r="Y81" s="1">
        <v>1.1536843181222939E-9</v>
      </c>
      <c r="Z81" s="1">
        <v>1.153684318219303E-9</v>
      </c>
      <c r="AA81" s="1">
        <v>0.41590233753726968</v>
      </c>
      <c r="AB81" s="1">
        <v>0.43083084269999528</v>
      </c>
      <c r="AC81" s="1">
        <v>0.44322778164856502</v>
      </c>
      <c r="AD81" s="1">
        <v>0.45448921757720989</v>
      </c>
      <c r="AE81" s="1">
        <v>0.46370447486374472</v>
      </c>
      <c r="AF81" s="1">
        <v>0.47071453541716002</v>
      </c>
      <c r="AG81" s="1">
        <v>0.47512214014267262</v>
      </c>
      <c r="AH81" s="1">
        <v>0.47584006628205761</v>
      </c>
      <c r="AI81" s="1">
        <v>0.46962349190514369</v>
      </c>
      <c r="AJ81" s="1">
        <v>0.44496938881314052</v>
      </c>
      <c r="AK81" s="3" t="s">
        <v>439</v>
      </c>
    </row>
    <row r="82" spans="1:37" x14ac:dyDescent="0.35">
      <c r="A82" s="1" t="s">
        <v>360</v>
      </c>
      <c r="B82" s="1" t="s">
        <v>357</v>
      </c>
      <c r="C82" s="1" t="s">
        <v>241</v>
      </c>
      <c r="D82" s="1">
        <v>3.5366794080277097E-2</v>
      </c>
      <c r="E82" s="1">
        <v>1.013589919873202E-8</v>
      </c>
      <c r="F82" s="1">
        <v>9.6789547882644733E-9</v>
      </c>
      <c r="G82" s="1">
        <v>9.3882452949456798E-9</v>
      </c>
      <c r="H82" s="1">
        <v>9.1144895238233776E-9</v>
      </c>
      <c r="I82" s="1">
        <v>8.8562463292913398E-9</v>
      </c>
      <c r="J82" s="1">
        <v>8.6122335471461562E-9</v>
      </c>
      <c r="K82" s="1">
        <v>8.3813065063262384E-9</v>
      </c>
      <c r="L82" s="1">
        <v>8.1624401070274389E-9</v>
      </c>
      <c r="M82" s="1">
        <v>7.9547135443746702E-9</v>
      </c>
      <c r="N82" s="1">
        <v>7.7572974481657676E-9</v>
      </c>
      <c r="O82" s="1">
        <v>0.19024508130374479</v>
      </c>
      <c r="P82" s="1">
        <v>0.23085110182421839</v>
      </c>
      <c r="Q82" s="1">
        <v>1.153684317963857E-9</v>
      </c>
      <c r="R82" s="1">
        <v>1.1536843186035279E-9</v>
      </c>
      <c r="S82" s="1">
        <v>1.153684319133947E-9</v>
      </c>
      <c r="T82" s="1">
        <v>1.153684319564267E-9</v>
      </c>
      <c r="U82" s="1">
        <v>1.1536843199158341E-9</v>
      </c>
      <c r="V82" s="1">
        <v>1.153684320216495E-9</v>
      </c>
      <c r="W82" s="1">
        <v>1.1536843204816299E-9</v>
      </c>
      <c r="X82" s="1">
        <v>1.153684320708825E-9</v>
      </c>
      <c r="Y82" s="1">
        <v>1.1536843170505259E-9</v>
      </c>
      <c r="Z82" s="1">
        <v>1.1536843171470589E-9</v>
      </c>
      <c r="AA82" s="1">
        <v>0.42908010882704151</v>
      </c>
      <c r="AB82" s="1">
        <v>0.44557697261395601</v>
      </c>
      <c r="AC82" s="1">
        <v>0.45882412459004918</v>
      </c>
      <c r="AD82" s="1">
        <v>0.47113726293148711</v>
      </c>
      <c r="AE82" s="1">
        <v>0.48184012343460869</v>
      </c>
      <c r="AF82" s="1">
        <v>0.49106224357940581</v>
      </c>
      <c r="AG82" s="1">
        <v>0.49899775733848101</v>
      </c>
      <c r="AH82" s="1">
        <v>0.50590805496543534</v>
      </c>
      <c r="AI82" s="1">
        <v>0.51214464397852288</v>
      </c>
      <c r="AJ82" s="1">
        <v>0.5181752776043691</v>
      </c>
      <c r="AK82" s="3" t="s">
        <v>439</v>
      </c>
    </row>
    <row r="83" spans="1:37" x14ac:dyDescent="0.35">
      <c r="A83" s="1" t="s">
        <v>360</v>
      </c>
      <c r="B83" s="1" t="s">
        <v>357</v>
      </c>
      <c r="C83" s="1" t="s">
        <v>242</v>
      </c>
      <c r="D83" s="1">
        <v>4.9928657483584203E-3</v>
      </c>
      <c r="E83" s="1">
        <v>1.013585069674053E-8</v>
      </c>
      <c r="F83" s="1">
        <v>9.6789198245993069E-9</v>
      </c>
      <c r="G83" s="1">
        <v>9.3882457421699042E-9</v>
      </c>
      <c r="H83" s="1">
        <v>9.1144899408820655E-9</v>
      </c>
      <c r="I83" s="1">
        <v>8.8562467206185795E-9</v>
      </c>
      <c r="J83" s="1">
        <v>8.6122339141277698E-9</v>
      </c>
      <c r="K83" s="1">
        <v>8.3813068507991492E-9</v>
      </c>
      <c r="L83" s="1">
        <v>8.1624404308679803E-9</v>
      </c>
      <c r="M83" s="1">
        <v>7.9547138490215112E-9</v>
      </c>
      <c r="N83" s="1">
        <v>7.7572977352604217E-9</v>
      </c>
      <c r="O83" s="1">
        <v>0.20265562914113411</v>
      </c>
      <c r="P83" s="1">
        <v>0.24908373734269659</v>
      </c>
      <c r="Q83" s="1">
        <v>1.153684320693832E-9</v>
      </c>
      <c r="R83" s="1">
        <v>1.153684321326219E-9</v>
      </c>
      <c r="S83" s="1">
        <v>1.1536843218493859E-9</v>
      </c>
      <c r="T83" s="1">
        <v>1.1536843222726759E-9</v>
      </c>
      <c r="U83" s="1">
        <v>1.153684322617029E-9</v>
      </c>
      <c r="V83" s="1">
        <v>1.1536843229106119E-9</v>
      </c>
      <c r="W83" s="1">
        <v>1.153684323168751E-9</v>
      </c>
      <c r="X83" s="1">
        <v>1.153684323388998E-9</v>
      </c>
      <c r="Y83" s="1">
        <v>1.153684320088732E-9</v>
      </c>
      <c r="Z83" s="1">
        <v>1.153684320185741E-9</v>
      </c>
      <c r="AA83" s="1">
        <v>0.4259163078870552</v>
      </c>
      <c r="AB83" s="1">
        <v>0.4415856717867519</v>
      </c>
      <c r="AC83" s="1">
        <v>0.45461834084172598</v>
      </c>
      <c r="AD83" s="1">
        <v>0.46647343808203962</v>
      </c>
      <c r="AE83" s="1">
        <v>0.47618598079723301</v>
      </c>
      <c r="AF83" s="1">
        <v>0.48358129212026579</v>
      </c>
      <c r="AG83" s="1">
        <v>0.48823418649005113</v>
      </c>
      <c r="AH83" s="1">
        <v>0.48899178999504461</v>
      </c>
      <c r="AI83" s="1">
        <v>0.4824254455989167</v>
      </c>
      <c r="AJ83" s="1">
        <v>0.45641883885209711</v>
      </c>
      <c r="AK83" s="3" t="s">
        <v>439</v>
      </c>
    </row>
    <row r="84" spans="1:37" x14ac:dyDescent="0.35">
      <c r="A84" s="1" t="s">
        <v>360</v>
      </c>
      <c r="B84" s="1" t="s">
        <v>357</v>
      </c>
      <c r="C84" s="1" t="s">
        <v>243</v>
      </c>
      <c r="D84" s="1">
        <v>3.536599393179727E-2</v>
      </c>
      <c r="E84" s="1">
        <v>0.11280646032863111</v>
      </c>
      <c r="F84" s="1">
        <v>0.1429085443985432</v>
      </c>
      <c r="G84" s="1">
        <v>0.18126937071050869</v>
      </c>
      <c r="H84" s="1">
        <v>0.2289393157955705</v>
      </c>
      <c r="I84" s="1">
        <v>0.28522746654769232</v>
      </c>
      <c r="J84" s="1">
        <v>0.35085779668376271</v>
      </c>
      <c r="K84" s="1">
        <v>0.4260817144665765</v>
      </c>
      <c r="L84" s="1">
        <v>0.5200281877259022</v>
      </c>
      <c r="M84" s="1">
        <v>0.62516399269352585</v>
      </c>
      <c r="N84" s="1">
        <v>0.74005455438451162</v>
      </c>
      <c r="O84" s="1">
        <v>0.19259332664869869</v>
      </c>
      <c r="P84" s="1">
        <v>0.2343791248733669</v>
      </c>
      <c r="Q84" s="1">
        <v>9.6510175290724212E-10</v>
      </c>
      <c r="R84" s="1">
        <v>9.6510175336457911E-10</v>
      </c>
      <c r="S84" s="1">
        <v>9.6510175374546228E-10</v>
      </c>
      <c r="T84" s="1">
        <v>9.6510175405629566E-10</v>
      </c>
      <c r="U84" s="1">
        <v>9.6510175431201813E-10</v>
      </c>
      <c r="V84" s="1">
        <v>9.651017545321189E-10</v>
      </c>
      <c r="W84" s="1">
        <v>9.6510175472735586E-10</v>
      </c>
      <c r="X84" s="1">
        <v>9.6510175489604322E-10</v>
      </c>
      <c r="Y84" s="1">
        <v>9.6510175170640334E-10</v>
      </c>
      <c r="Z84" s="1">
        <v>9.651017517739567E-10</v>
      </c>
      <c r="AA84" s="1">
        <v>0.41492027131260478</v>
      </c>
      <c r="AB84" s="1">
        <v>0.43032656626238819</v>
      </c>
      <c r="AC84" s="1">
        <v>0.44266973475038518</v>
      </c>
      <c r="AD84" s="1">
        <v>0.45412022922287237</v>
      </c>
      <c r="AE84" s="1">
        <v>0.46405582921323357</v>
      </c>
      <c r="AF84" s="1">
        <v>0.47260391529286278</v>
      </c>
      <c r="AG84" s="1">
        <v>0.47994992339592951</v>
      </c>
      <c r="AH84" s="1">
        <v>0.48633978188003391</v>
      </c>
      <c r="AI84" s="1">
        <v>0.49210108255420337</v>
      </c>
      <c r="AJ84" s="1">
        <v>0.49766712897498638</v>
      </c>
      <c r="AK84" s="3" t="s">
        <v>439</v>
      </c>
    </row>
    <row r="85" spans="1:37" x14ac:dyDescent="0.35">
      <c r="A85" s="1" t="s">
        <v>360</v>
      </c>
      <c r="B85" s="1" t="s">
        <v>357</v>
      </c>
      <c r="C85" s="1" t="s">
        <v>244</v>
      </c>
      <c r="D85" s="1">
        <v>4.9928502118526006E-3</v>
      </c>
      <c r="E85" s="1">
        <v>1.589839477427633E-2</v>
      </c>
      <c r="F85" s="1">
        <v>2.012560893714057E-2</v>
      </c>
      <c r="G85" s="1">
        <v>0.1926590608212298</v>
      </c>
      <c r="H85" s="1">
        <v>0.24660650714346999</v>
      </c>
      <c r="I85" s="1">
        <v>0.31150509361311801</v>
      </c>
      <c r="J85" s="1">
        <v>0.3895176547825101</v>
      </c>
      <c r="K85" s="1">
        <v>0.48306730540034393</v>
      </c>
      <c r="L85" s="1">
        <v>0.60643221153996862</v>
      </c>
      <c r="M85" s="1">
        <v>0.75271003735905495</v>
      </c>
      <c r="N85" s="1">
        <v>0.92500074129796583</v>
      </c>
      <c r="O85" s="1">
        <v>0.20648596620420179</v>
      </c>
      <c r="P85" s="1">
        <v>0.25496398548863553</v>
      </c>
      <c r="Q85" s="1">
        <v>9.6510175425944915E-10</v>
      </c>
      <c r="R85" s="1">
        <v>9.6510175471169071E-10</v>
      </c>
      <c r="S85" s="1">
        <v>9.6510175508749913E-10</v>
      </c>
      <c r="T85" s="1">
        <v>9.6510175539341244E-10</v>
      </c>
      <c r="U85" s="1">
        <v>9.6510175564408539E-10</v>
      </c>
      <c r="V85" s="1">
        <v>9.6510175585923217E-10</v>
      </c>
      <c r="W85" s="1">
        <v>9.6510175604957512E-10</v>
      </c>
      <c r="X85" s="1">
        <v>9.6510175621339865E-10</v>
      </c>
      <c r="Y85" s="1">
        <v>9.6510175302383116E-10</v>
      </c>
      <c r="Z85" s="1">
        <v>9.6510175309171704E-10</v>
      </c>
      <c r="AA85" s="1">
        <v>0.40640089643469929</v>
      </c>
      <c r="AB85" s="1">
        <v>0.42064280496157652</v>
      </c>
      <c r="AC85" s="1">
        <v>0.43245179254519411</v>
      </c>
      <c r="AD85" s="1">
        <v>0.44316527936719752</v>
      </c>
      <c r="AE85" s="1">
        <v>0.45192255406201032</v>
      </c>
      <c r="AF85" s="1">
        <v>0.45857880928834782</v>
      </c>
      <c r="AG85" s="1">
        <v>0.46276248653483743</v>
      </c>
      <c r="AH85" s="1">
        <v>0.46344722570089042</v>
      </c>
      <c r="AI85" s="1">
        <v>0.45755913248546187</v>
      </c>
      <c r="AJ85" s="1">
        <v>0.43416687619667599</v>
      </c>
      <c r="AK85" s="3" t="s">
        <v>439</v>
      </c>
    </row>
    <row r="86" spans="1:37" x14ac:dyDescent="0.35">
      <c r="A86" s="1" t="s">
        <v>360</v>
      </c>
      <c r="B86" s="1" t="s">
        <v>357</v>
      </c>
      <c r="C86" s="1" t="s">
        <v>245</v>
      </c>
      <c r="D86" s="1">
        <v>3.5365982102221291E-2</v>
      </c>
      <c r="E86" s="1">
        <v>0.1120545563037344</v>
      </c>
      <c r="F86" s="1">
        <v>0.14158246844584721</v>
      </c>
      <c r="G86" s="1">
        <v>0.17917545784233299</v>
      </c>
      <c r="H86" s="1">
        <v>0.22562526470861871</v>
      </c>
      <c r="I86" s="1">
        <v>0.28018889297117627</v>
      </c>
      <c r="J86" s="1">
        <v>0.34334146814536942</v>
      </c>
      <c r="K86" s="1">
        <v>0.41507519067995752</v>
      </c>
      <c r="L86" s="1">
        <v>0.50371600921870607</v>
      </c>
      <c r="M86" s="1">
        <v>0.60168109857689334</v>
      </c>
      <c r="N86" s="1">
        <v>0.70728152124262511</v>
      </c>
      <c r="O86" s="1">
        <v>0.19188417298598029</v>
      </c>
      <c r="P86" s="1">
        <v>0.23332953752603</v>
      </c>
      <c r="Q86" s="1">
        <v>9.6510175329890552E-10</v>
      </c>
      <c r="R86" s="1">
        <v>9.651017537562421E-10</v>
      </c>
      <c r="S86" s="1">
        <v>9.6510175413712568E-10</v>
      </c>
      <c r="T86" s="1">
        <v>9.6510175444795865E-10</v>
      </c>
      <c r="U86" s="1">
        <v>9.6510175470368154E-10</v>
      </c>
      <c r="V86" s="1">
        <v>9.6510175492378189E-10</v>
      </c>
      <c r="W86" s="1">
        <v>9.6510175511901885E-10</v>
      </c>
      <c r="X86" s="1">
        <v>9.6510175528770621E-10</v>
      </c>
      <c r="Y86" s="1">
        <v>9.6510175227381036E-10</v>
      </c>
      <c r="Z86" s="1">
        <v>9.6510175234136455E-10</v>
      </c>
      <c r="AA86" s="1">
        <v>0.41896960609494749</v>
      </c>
      <c r="AB86" s="1">
        <v>0.43468333559956862</v>
      </c>
      <c r="AC86" s="1">
        <v>0.44728105170286642</v>
      </c>
      <c r="AD86" s="1">
        <v>0.45897414034263101</v>
      </c>
      <c r="AE86" s="1">
        <v>0.46912525169485331</v>
      </c>
      <c r="AF86" s="1">
        <v>0.47786246064422849</v>
      </c>
      <c r="AG86" s="1">
        <v>0.48537371265521062</v>
      </c>
      <c r="AH86" s="1">
        <v>0.49190931919153003</v>
      </c>
      <c r="AI86" s="1">
        <v>0.49780360494387249</v>
      </c>
      <c r="AJ86" s="1">
        <v>0.50349956530466389</v>
      </c>
      <c r="AK86" s="3" t="s">
        <v>439</v>
      </c>
    </row>
    <row r="87" spans="1:37" x14ac:dyDescent="0.35">
      <c r="A87" s="1" t="s">
        <v>360</v>
      </c>
      <c r="B87" s="1" t="s">
        <v>357</v>
      </c>
      <c r="C87" s="1" t="s">
        <v>246</v>
      </c>
      <c r="D87" s="1">
        <v>4.9928496424465531E-3</v>
      </c>
      <c r="E87" s="1">
        <v>1.586219465570414E-2</v>
      </c>
      <c r="F87" s="1">
        <v>2.0061776575682571E-2</v>
      </c>
      <c r="G87" s="1">
        <v>0.1869613817276429</v>
      </c>
      <c r="H87" s="1">
        <v>0.23732508432965541</v>
      </c>
      <c r="I87" s="1">
        <v>0.29728480867067159</v>
      </c>
      <c r="J87" s="1">
        <v>0.36789037890893478</v>
      </c>
      <c r="K87" s="1">
        <v>0.45038083596235101</v>
      </c>
      <c r="L87" s="1">
        <v>0.55582580347793376</v>
      </c>
      <c r="M87" s="1">
        <v>0.67616065041471873</v>
      </c>
      <c r="N87" s="1">
        <v>0.81164077844790627</v>
      </c>
      <c r="O87" s="1">
        <v>0.20451840008234271</v>
      </c>
      <c r="P87" s="1">
        <v>0.25197211368790551</v>
      </c>
      <c r="Q87" s="1">
        <v>9.6510175520933374E-10</v>
      </c>
      <c r="R87" s="1">
        <v>9.6510175566157488E-10</v>
      </c>
      <c r="S87" s="1">
        <v>9.6510175603738206E-10</v>
      </c>
      <c r="T87" s="1">
        <v>9.6510175634329661E-10</v>
      </c>
      <c r="U87" s="1">
        <v>9.6510175659396915E-10</v>
      </c>
      <c r="V87" s="1">
        <v>9.6510175680911593E-10</v>
      </c>
      <c r="W87" s="1">
        <v>9.6510175699945846E-10</v>
      </c>
      <c r="X87" s="1">
        <v>9.6510175716328406E-10</v>
      </c>
      <c r="Y87" s="1">
        <v>9.6510175439993958E-10</v>
      </c>
      <c r="Z87" s="1">
        <v>9.6510175446782463E-10</v>
      </c>
      <c r="AA87" s="1">
        <v>0.41595750924839481</v>
      </c>
      <c r="AB87" s="1">
        <v>0.43088917252586673</v>
      </c>
      <c r="AC87" s="1">
        <v>0.44328866668196493</v>
      </c>
      <c r="AD87" s="1">
        <v>0.4545524842721147</v>
      </c>
      <c r="AE87" s="1">
        <v>0.46376996732319709</v>
      </c>
      <c r="AF87" s="1">
        <v>0.47078229848636238</v>
      </c>
      <c r="AG87" s="1">
        <v>0.47519256149690597</v>
      </c>
      <c r="AH87" s="1">
        <v>0.47591421796810712</v>
      </c>
      <c r="AI87" s="1">
        <v>0.4697040531759385</v>
      </c>
      <c r="AJ87" s="1">
        <v>0.44506304613326758</v>
      </c>
      <c r="AK87" s="3" t="s">
        <v>439</v>
      </c>
    </row>
    <row r="88" spans="1:37" x14ac:dyDescent="0.35">
      <c r="A88" s="1" t="s">
        <v>360</v>
      </c>
      <c r="B88" s="1" t="s">
        <v>357</v>
      </c>
      <c r="C88" s="1" t="s">
        <v>247</v>
      </c>
      <c r="D88" s="1">
        <v>3.5365574367511921E-2</v>
      </c>
      <c r="E88" s="1">
        <v>2.533982100990013E-9</v>
      </c>
      <c r="F88" s="1">
        <v>2.4197453197648928E-9</v>
      </c>
      <c r="G88" s="1">
        <v>2.3470675302500329E-9</v>
      </c>
      <c r="H88" s="1">
        <v>2.278628227746285E-9</v>
      </c>
      <c r="I88" s="1">
        <v>2.2140671367375559E-9</v>
      </c>
      <c r="J88" s="1">
        <v>2.1530636965986982E-9</v>
      </c>
      <c r="K88" s="1">
        <v>2.0953317269733599E-9</v>
      </c>
      <c r="L88" s="1">
        <v>2.0406149406968601E-9</v>
      </c>
      <c r="M88" s="1">
        <v>1.9886831361828412E-9</v>
      </c>
      <c r="N88" s="1">
        <v>1.9393289656173799E-9</v>
      </c>
      <c r="O88" s="1">
        <v>0.1863964287726621</v>
      </c>
      <c r="P88" s="1">
        <v>0.22503879091309489</v>
      </c>
      <c r="Q88" s="1">
        <v>2.788047141157333E-9</v>
      </c>
      <c r="R88" s="1">
        <v>2.7880471446503459E-9</v>
      </c>
      <c r="S88" s="1">
        <v>2.7880471475053102E-9</v>
      </c>
      <c r="T88" s="1">
        <v>2.7880471497756691E-9</v>
      </c>
      <c r="U88" s="1">
        <v>2.7880471515861031E-9</v>
      </c>
      <c r="V88" s="1">
        <v>2.7880471530992502E-9</v>
      </c>
      <c r="W88" s="1">
        <v>2.7880471544049002E-9</v>
      </c>
      <c r="X88" s="1">
        <v>2.7880471554889762E-9</v>
      </c>
      <c r="Y88" s="1">
        <v>2.7880471452576371E-9</v>
      </c>
      <c r="Z88" s="1">
        <v>2.7880471458214041E-9</v>
      </c>
      <c r="AA88" s="1">
        <v>0.46172277030071479</v>
      </c>
      <c r="AB88" s="1">
        <v>0.48088213643090921</v>
      </c>
      <c r="AC88" s="1">
        <v>0.4963484090985586</v>
      </c>
      <c r="AD88" s="1">
        <v>0.51078959336878127</v>
      </c>
      <c r="AE88" s="1">
        <v>0.52339363072984946</v>
      </c>
      <c r="AF88" s="1">
        <v>0.53429242191599724</v>
      </c>
      <c r="AG88" s="1">
        <v>0.54369933513174007</v>
      </c>
      <c r="AH88" s="1">
        <v>0.55191257267088745</v>
      </c>
      <c r="AI88" s="1">
        <v>0.55934234511744085</v>
      </c>
      <c r="AJ88" s="1">
        <v>0.56654223457440334</v>
      </c>
      <c r="AK88" s="3" t="s">
        <v>439</v>
      </c>
    </row>
    <row r="89" spans="1:37" x14ac:dyDescent="0.35">
      <c r="A89" s="1" t="s">
        <v>360</v>
      </c>
      <c r="B89" s="1" t="s">
        <v>357</v>
      </c>
      <c r="C89" s="1" t="s">
        <v>248</v>
      </c>
      <c r="D89" s="1">
        <v>4.9928418723391363E-3</v>
      </c>
      <c r="E89" s="1">
        <v>2.5339790743304681E-9</v>
      </c>
      <c r="F89" s="1">
        <v>2.419743139311225E-9</v>
      </c>
      <c r="G89" s="1">
        <v>2.3470675625446542E-9</v>
      </c>
      <c r="H89" s="1">
        <v>2.2786282579059419E-9</v>
      </c>
      <c r="I89" s="1">
        <v>2.2140671650603032E-9</v>
      </c>
      <c r="J89" s="1">
        <v>2.1530637231897929E-9</v>
      </c>
      <c r="K89" s="1">
        <v>2.095331751964287E-9</v>
      </c>
      <c r="L89" s="1">
        <v>2.0406149642198348E-9</v>
      </c>
      <c r="M89" s="1">
        <v>1.9886831583412351E-9</v>
      </c>
      <c r="N89" s="1">
        <v>1.939328986525918E-9</v>
      </c>
      <c r="O89" s="1">
        <v>0.19937045167449641</v>
      </c>
      <c r="P89" s="1">
        <v>0.24394282878786749</v>
      </c>
      <c r="Q89" s="1">
        <v>2.7880471524422251E-9</v>
      </c>
      <c r="R89" s="1">
        <v>2.7880471558927061E-9</v>
      </c>
      <c r="S89" s="1">
        <v>2.788047158705317E-9</v>
      </c>
      <c r="T89" s="1">
        <v>2.7880471609346201E-9</v>
      </c>
      <c r="U89" s="1">
        <v>2.7880471627029159E-9</v>
      </c>
      <c r="V89" s="1">
        <v>2.788047164174718E-9</v>
      </c>
      <c r="W89" s="1">
        <v>2.788047165439516E-9</v>
      </c>
      <c r="X89" s="1">
        <v>2.7880471664830172E-9</v>
      </c>
      <c r="Y89" s="1">
        <v>2.788047156252265E-9</v>
      </c>
      <c r="Z89" s="1">
        <v>2.788047156818815E-9</v>
      </c>
      <c r="AA89" s="1">
        <v>0.45117405795680238</v>
      </c>
      <c r="AB89" s="1">
        <v>0.46879630244339721</v>
      </c>
      <c r="AC89" s="1">
        <v>0.48351203502484702</v>
      </c>
      <c r="AD89" s="1">
        <v>0.4969442476336407</v>
      </c>
      <c r="AE89" s="1">
        <v>0.50798082546803003</v>
      </c>
      <c r="AF89" s="1">
        <v>0.5164019379363407</v>
      </c>
      <c r="AG89" s="1">
        <v>0.52170371535273019</v>
      </c>
      <c r="AH89" s="1">
        <v>0.5225515928604717</v>
      </c>
      <c r="AI89" s="1">
        <v>0.51501356893637706</v>
      </c>
      <c r="AJ89" s="1">
        <v>0.48531471007632471</v>
      </c>
      <c r="AK89" s="3" t="s">
        <v>439</v>
      </c>
    </row>
    <row r="90" spans="1:37" x14ac:dyDescent="0.35">
      <c r="A90" s="1" t="s">
        <v>360</v>
      </c>
      <c r="B90" s="1" t="s">
        <v>357</v>
      </c>
      <c r="C90" s="1" t="s">
        <v>249</v>
      </c>
      <c r="D90" s="1">
        <v>3.5365562538097903E-2</v>
      </c>
      <c r="E90" s="1">
        <v>2.5339820976160099E-9</v>
      </c>
      <c r="F90" s="1">
        <v>2.4197453163767399E-9</v>
      </c>
      <c r="G90" s="1">
        <v>2.3470675272029589E-9</v>
      </c>
      <c r="H90" s="1">
        <v>2.2786282248743259E-9</v>
      </c>
      <c r="I90" s="1">
        <v>2.2140671340260339E-9</v>
      </c>
      <c r="J90" s="1">
        <v>2.1530636940345359E-9</v>
      </c>
      <c r="K90" s="1">
        <v>2.0953317245448668E-9</v>
      </c>
      <c r="L90" s="1">
        <v>2.040614938393543E-9</v>
      </c>
      <c r="M90" s="1">
        <v>1.9886831339952669E-9</v>
      </c>
      <c r="N90" s="1">
        <v>1.939328963537038E-9</v>
      </c>
      <c r="O90" s="1">
        <v>0.18573188543757049</v>
      </c>
      <c r="P90" s="1">
        <v>0.22407063230298521</v>
      </c>
      <c r="Q90" s="1">
        <v>2.7880471444259682E-9</v>
      </c>
      <c r="R90" s="1">
        <v>2.7880471479189819E-9</v>
      </c>
      <c r="S90" s="1">
        <v>2.7880471507739512E-9</v>
      </c>
      <c r="T90" s="1">
        <v>2.7880471530443051E-9</v>
      </c>
      <c r="U90" s="1">
        <v>2.78804715485474E-9</v>
      </c>
      <c r="V90" s="1">
        <v>2.788047156367887E-9</v>
      </c>
      <c r="W90" s="1">
        <v>2.788047157673537E-9</v>
      </c>
      <c r="X90" s="1">
        <v>2.788047158757613E-9</v>
      </c>
      <c r="Y90" s="1">
        <v>2.788047149992945E-9</v>
      </c>
      <c r="Z90" s="1">
        <v>2.7880471505567149E-9</v>
      </c>
      <c r="AA90" s="1">
        <v>0.46674308082475408</v>
      </c>
      <c r="AB90" s="1">
        <v>0.48632962636650939</v>
      </c>
      <c r="AC90" s="1">
        <v>0.50215366153773155</v>
      </c>
      <c r="AD90" s="1">
        <v>0.51693918514230408</v>
      </c>
      <c r="AE90" s="1">
        <v>0.52985184519901685</v>
      </c>
      <c r="AF90" s="1">
        <v>0.54102355446177075</v>
      </c>
      <c r="AG90" s="1">
        <v>0.55067050358901226</v>
      </c>
      <c r="AH90" s="1">
        <v>0.559096663082012</v>
      </c>
      <c r="AI90" s="1">
        <v>0.56672168334539119</v>
      </c>
      <c r="AJ90" s="1">
        <v>0.57411319038099506</v>
      </c>
      <c r="AK90" s="3" t="s">
        <v>439</v>
      </c>
    </row>
    <row r="91" spans="1:37" x14ac:dyDescent="0.35">
      <c r="A91" s="1" t="s">
        <v>360</v>
      </c>
      <c r="B91" s="1" t="s">
        <v>357</v>
      </c>
      <c r="C91" s="1" t="s">
        <v>250</v>
      </c>
      <c r="D91" s="1">
        <v>4.9928413029347307E-3</v>
      </c>
      <c r="E91" s="1">
        <v>2.533979066147739E-9</v>
      </c>
      <c r="F91" s="1">
        <v>2.4197431310941559E-9</v>
      </c>
      <c r="G91" s="1">
        <v>2.347067555154719E-9</v>
      </c>
      <c r="H91" s="1">
        <v>2.2786282509406961E-9</v>
      </c>
      <c r="I91" s="1">
        <v>2.2140671584841598E-9</v>
      </c>
      <c r="J91" s="1">
        <v>2.1530637169710379E-9</v>
      </c>
      <c r="K91" s="1">
        <v>2.0953317460745592E-9</v>
      </c>
      <c r="L91" s="1">
        <v>2.0406149586336951E-9</v>
      </c>
      <c r="M91" s="1">
        <v>1.9886831530358008E-9</v>
      </c>
      <c r="N91" s="1">
        <v>1.9393289814805509E-9</v>
      </c>
      <c r="O91" s="1">
        <v>0.19753495835980589</v>
      </c>
      <c r="P91" s="1">
        <v>0.2412013041065276</v>
      </c>
      <c r="Q91" s="1">
        <v>2.7880471603695122E-9</v>
      </c>
      <c r="R91" s="1">
        <v>2.7880471638199952E-9</v>
      </c>
      <c r="S91" s="1">
        <v>2.7880471666326078E-9</v>
      </c>
      <c r="T91" s="1">
        <v>2.7880471688619108E-9</v>
      </c>
      <c r="U91" s="1">
        <v>2.7880471706302059E-9</v>
      </c>
      <c r="V91" s="1">
        <v>2.7880471721020071E-9</v>
      </c>
      <c r="W91" s="1">
        <v>2.7880471733668039E-9</v>
      </c>
      <c r="X91" s="1">
        <v>2.7880471744103092E-9</v>
      </c>
      <c r="Y91" s="1">
        <v>2.7880471677366189E-9</v>
      </c>
      <c r="Z91" s="1">
        <v>2.7880471683031669E-9</v>
      </c>
      <c r="AA91" s="1">
        <v>0.46298435345599082</v>
      </c>
      <c r="AB91" s="1">
        <v>0.48156008594849942</v>
      </c>
      <c r="AC91" s="1">
        <v>0.49710107314386798</v>
      </c>
      <c r="AD91" s="1">
        <v>0.51130967103044367</v>
      </c>
      <c r="AE91" s="1">
        <v>0.52300071730813125</v>
      </c>
      <c r="AF91" s="1">
        <v>0.53193125522057216</v>
      </c>
      <c r="AG91" s="1">
        <v>0.53755807556996138</v>
      </c>
      <c r="AH91" s="1">
        <v>0.53845711304959432</v>
      </c>
      <c r="AI91" s="1">
        <v>0.53045011682896948</v>
      </c>
      <c r="AJ91" s="1">
        <v>0.49895603596732319</v>
      </c>
      <c r="AK91" s="3" t="s">
        <v>439</v>
      </c>
    </row>
    <row r="92" spans="1:37" x14ac:dyDescent="0.35">
      <c r="A92" s="1" t="s">
        <v>360</v>
      </c>
      <c r="B92" s="1" t="s">
        <v>357</v>
      </c>
      <c r="C92" s="1" t="s">
        <v>251</v>
      </c>
      <c r="D92" s="1">
        <v>3.5364652214877917E-2</v>
      </c>
      <c r="E92" s="1">
        <v>1.7475743826616121E-9</v>
      </c>
      <c r="F92" s="1">
        <v>1.6687903471955911E-9</v>
      </c>
      <c r="G92" s="1">
        <v>1.6186677041691961E-9</v>
      </c>
      <c r="H92" s="1">
        <v>1.5714681595869131E-9</v>
      </c>
      <c r="I92" s="1">
        <v>1.5269432484225559E-9</v>
      </c>
      <c r="J92" s="1">
        <v>1.484871892986864E-9</v>
      </c>
      <c r="K92" s="1">
        <v>1.4450567266189239E-9</v>
      </c>
      <c r="L92" s="1">
        <v>1.40732099867897E-9</v>
      </c>
      <c r="M92" s="1">
        <v>1.371505949426341E-9</v>
      </c>
      <c r="N92" s="1">
        <v>1.337468579993433E-9</v>
      </c>
      <c r="O92" s="1">
        <v>0.18378008245584679</v>
      </c>
      <c r="P92" s="1">
        <v>0.22113700393651561</v>
      </c>
      <c r="Q92" s="1">
        <v>1.858547999948802E-8</v>
      </c>
      <c r="R92" s="1">
        <v>1.858548014823488E-8</v>
      </c>
      <c r="S92" s="1">
        <v>1.8585480268628441E-8</v>
      </c>
      <c r="T92" s="1">
        <v>1.8585480363043769E-8</v>
      </c>
      <c r="U92" s="1">
        <v>1.8585480437021469E-8</v>
      </c>
      <c r="V92" s="1">
        <v>1.8585480497788241E-8</v>
      </c>
      <c r="W92" s="1">
        <v>1.8585480549334769E-8</v>
      </c>
      <c r="X92" s="1">
        <v>1.858548059103516E-8</v>
      </c>
      <c r="Y92" s="1">
        <v>1.858548047512516E-8</v>
      </c>
      <c r="Z92" s="1">
        <v>1.858548050017749E-8</v>
      </c>
      <c r="AA92" s="1">
        <v>0.48733403843224948</v>
      </c>
      <c r="AB92" s="1">
        <v>0.50872745047774726</v>
      </c>
      <c r="AC92" s="1">
        <v>0.52606894538045235</v>
      </c>
      <c r="AD92" s="1">
        <v>0.54231929444096882</v>
      </c>
      <c r="AE92" s="1">
        <v>0.55654844049628971</v>
      </c>
      <c r="AF92" s="1">
        <v>0.56888719561506729</v>
      </c>
      <c r="AG92" s="1">
        <v>0.57956289773395708</v>
      </c>
      <c r="AH92" s="1">
        <v>0.58890357089359124</v>
      </c>
      <c r="AI92" s="1">
        <v>0.59736895389393507</v>
      </c>
      <c r="AJ92" s="1">
        <v>0.60558658591254733</v>
      </c>
      <c r="AK92" s="3" t="s">
        <v>439</v>
      </c>
    </row>
    <row r="93" spans="1:37" x14ac:dyDescent="0.35">
      <c r="A93" s="1" t="s">
        <v>360</v>
      </c>
      <c r="B93" s="1" t="s">
        <v>357</v>
      </c>
      <c r="C93" s="1" t="s">
        <v>252</v>
      </c>
      <c r="D93" s="1">
        <v>4.9928235715054128E-3</v>
      </c>
      <c r="E93" s="1">
        <v>1.7475729431043189E-9</v>
      </c>
      <c r="F93" s="1">
        <v>1.668789310116319E-9</v>
      </c>
      <c r="G93" s="1">
        <v>1.6186677195293131E-9</v>
      </c>
      <c r="H93" s="1">
        <v>1.5714681739315899E-9</v>
      </c>
      <c r="I93" s="1">
        <v>1.526943261893551E-9</v>
      </c>
      <c r="J93" s="1">
        <v>1.4848719056342409E-9</v>
      </c>
      <c r="K93" s="1">
        <v>1.4450567385052219E-9</v>
      </c>
      <c r="L93" s="1">
        <v>1.4073210098670739E-9</v>
      </c>
      <c r="M93" s="1">
        <v>1.371505959965417E-9</v>
      </c>
      <c r="N93" s="1">
        <v>1.3374685899380469E-9</v>
      </c>
      <c r="O93" s="1">
        <v>0.19637546761161359</v>
      </c>
      <c r="P93" s="1">
        <v>0.2393595869818497</v>
      </c>
      <c r="Q93" s="1">
        <v>1.8585480500957452E-8</v>
      </c>
      <c r="R93" s="1">
        <v>1.858548064781433E-8</v>
      </c>
      <c r="S93" s="1">
        <v>1.8585480766325889E-8</v>
      </c>
      <c r="T93" s="1">
        <v>1.85854808589169E-8</v>
      </c>
      <c r="U93" s="1">
        <v>1.8585480931022069E-8</v>
      </c>
      <c r="V93" s="1">
        <v>1.85854809899517E-8</v>
      </c>
      <c r="W93" s="1">
        <v>1.8585481039682771E-8</v>
      </c>
      <c r="X93" s="1">
        <v>1.858548107958014E-8</v>
      </c>
      <c r="Y93" s="1">
        <v>1.8585480963696239E-8</v>
      </c>
      <c r="Z93" s="1">
        <v>1.858548098887207E-8</v>
      </c>
      <c r="AA93" s="1">
        <v>0.47558401906216702</v>
      </c>
      <c r="AB93" s="1">
        <v>0.49520660697903113</v>
      </c>
      <c r="AC93" s="1">
        <v>0.51165643685175488</v>
      </c>
      <c r="AD93" s="1">
        <v>0.52672195860548965</v>
      </c>
      <c r="AE93" s="1">
        <v>0.53913601287849011</v>
      </c>
      <c r="AF93" s="1">
        <v>0.54862841705676058</v>
      </c>
      <c r="AG93" s="1">
        <v>0.55461014895782734</v>
      </c>
      <c r="AH93" s="1">
        <v>0.555554109627305</v>
      </c>
      <c r="AI93" s="1">
        <v>0.54700095557864159</v>
      </c>
      <c r="AJ93" s="1">
        <v>0.51345951131492285</v>
      </c>
      <c r="AK93" s="3" t="s">
        <v>439</v>
      </c>
    </row>
    <row r="94" spans="1:37" x14ac:dyDescent="0.35">
      <c r="A94" s="1" t="s">
        <v>360</v>
      </c>
      <c r="B94" s="1" t="s">
        <v>357</v>
      </c>
      <c r="C94" s="1" t="s">
        <v>253</v>
      </c>
      <c r="D94" s="1">
        <v>3.5364640385792567E-2</v>
      </c>
      <c r="E94" s="1">
        <v>1.7475743810568511E-9</v>
      </c>
      <c r="F94" s="1">
        <v>1.6687903455841009E-9</v>
      </c>
      <c r="G94" s="1">
        <v>1.618667702719932E-9</v>
      </c>
      <c r="H94" s="1">
        <v>1.571468158220937E-9</v>
      </c>
      <c r="I94" s="1">
        <v>1.526943247132891E-9</v>
      </c>
      <c r="J94" s="1">
        <v>1.484871891767284E-9</v>
      </c>
      <c r="K94" s="1">
        <v>1.4450567254638729E-9</v>
      </c>
      <c r="L94" s="1">
        <v>1.4073209975834551E-9</v>
      </c>
      <c r="M94" s="1">
        <v>1.371505948385876E-9</v>
      </c>
      <c r="N94" s="1">
        <v>1.337468579003972E-9</v>
      </c>
      <c r="O94" s="1">
        <v>0.1831339293162583</v>
      </c>
      <c r="P94" s="1">
        <v>0.22020187704034169</v>
      </c>
      <c r="Q94" s="1">
        <v>1.858548014473718E-8</v>
      </c>
      <c r="R94" s="1">
        <v>1.858548029348406E-8</v>
      </c>
      <c r="S94" s="1">
        <v>1.8585480413877631E-8</v>
      </c>
      <c r="T94" s="1">
        <v>1.8585480508292959E-8</v>
      </c>
      <c r="U94" s="1">
        <v>1.8585480582270679E-8</v>
      </c>
      <c r="V94" s="1">
        <v>1.8585480643037461E-8</v>
      </c>
      <c r="W94" s="1">
        <v>1.8585480694583999E-8</v>
      </c>
      <c r="X94" s="1">
        <v>1.858548073628438E-8</v>
      </c>
      <c r="Y94" s="1">
        <v>1.858548068554933E-8</v>
      </c>
      <c r="Z94" s="1">
        <v>1.8585480710601679E-8</v>
      </c>
      <c r="AA94" s="1">
        <v>0.49293059212100132</v>
      </c>
      <c r="AB94" s="1">
        <v>0.51482859716775464</v>
      </c>
      <c r="AC94" s="1">
        <v>0.5325953584233577</v>
      </c>
      <c r="AD94" s="1">
        <v>0.54925725628743072</v>
      </c>
      <c r="AE94" s="1">
        <v>0.56385708569573056</v>
      </c>
      <c r="AF94" s="1">
        <v>0.57652504559652984</v>
      </c>
      <c r="AG94" s="1">
        <v>0.58749135953127873</v>
      </c>
      <c r="AH94" s="1">
        <v>0.59709064171054238</v>
      </c>
      <c r="AI94" s="1">
        <v>0.60579383475145621</v>
      </c>
      <c r="AJ94" s="1">
        <v>0.61424546334036478</v>
      </c>
      <c r="AK94" s="3" t="s">
        <v>439</v>
      </c>
    </row>
    <row r="95" spans="1:37" x14ac:dyDescent="0.35">
      <c r="A95" s="1" t="s">
        <v>360</v>
      </c>
      <c r="B95" s="1" t="s">
        <v>357</v>
      </c>
      <c r="C95" s="1" t="s">
        <v>254</v>
      </c>
      <c r="D95" s="1">
        <v>4.9928230021045773E-3</v>
      </c>
      <c r="E95" s="1">
        <v>1.7475729392123959E-9</v>
      </c>
      <c r="F95" s="1">
        <v>1.6687893062080649E-9</v>
      </c>
      <c r="G95" s="1">
        <v>1.6186677160144781E-9</v>
      </c>
      <c r="H95" s="1">
        <v>1.5714681706187461E-9</v>
      </c>
      <c r="I95" s="1">
        <v>1.526943258765776E-9</v>
      </c>
      <c r="J95" s="1">
        <v>1.4848719026764469E-9</v>
      </c>
      <c r="K95" s="1">
        <v>1.445056735703922E-9</v>
      </c>
      <c r="L95" s="1">
        <v>1.407321007210168E-9</v>
      </c>
      <c r="M95" s="1">
        <v>1.371505957442021E-9</v>
      </c>
      <c r="N95" s="1">
        <v>1.337468587538347E-9</v>
      </c>
      <c r="O95" s="1">
        <v>0.19459417685157809</v>
      </c>
      <c r="P95" s="1">
        <v>0.2367189668429957</v>
      </c>
      <c r="Q95" s="1">
        <v>1.8585480853224359E-8</v>
      </c>
      <c r="R95" s="1">
        <v>1.8585481000081261E-8</v>
      </c>
      <c r="S95" s="1">
        <v>1.858548111859282E-8</v>
      </c>
      <c r="T95" s="1">
        <v>1.8585481211183861E-8</v>
      </c>
      <c r="U95" s="1">
        <v>1.8585481283289049E-8</v>
      </c>
      <c r="V95" s="1">
        <v>1.858548134221868E-8</v>
      </c>
      <c r="W95" s="1">
        <v>1.8585481391949771E-8</v>
      </c>
      <c r="X95" s="1">
        <v>1.858548143184715E-8</v>
      </c>
      <c r="Y95" s="1">
        <v>1.8585481474029461E-8</v>
      </c>
      <c r="Z95" s="1">
        <v>1.8585481499205301E-8</v>
      </c>
      <c r="AA95" s="1">
        <v>0.48872685014589429</v>
      </c>
      <c r="AB95" s="1">
        <v>0.50947253066565534</v>
      </c>
      <c r="AC95" s="1">
        <v>0.52690025294140974</v>
      </c>
      <c r="AD95" s="1">
        <v>0.54289055084850024</v>
      </c>
      <c r="AE95" s="1">
        <v>0.55608763007948303</v>
      </c>
      <c r="AF95" s="1">
        <v>0.56619155788135234</v>
      </c>
      <c r="AG95" s="1">
        <v>0.57256405792750875</v>
      </c>
      <c r="AH95" s="1">
        <v>0.57356829627089767</v>
      </c>
      <c r="AI95" s="1">
        <v>0.56444663430453779</v>
      </c>
      <c r="AJ95" s="1">
        <v>0.5287445429563169</v>
      </c>
      <c r="AK95" s="3" t="s">
        <v>439</v>
      </c>
    </row>
    <row r="96" spans="1:37" x14ac:dyDescent="0.35">
      <c r="A96" s="1" t="s">
        <v>360</v>
      </c>
      <c r="B96" s="1" t="s">
        <v>357</v>
      </c>
      <c r="C96" s="1" t="s">
        <v>255</v>
      </c>
      <c r="D96" s="1">
        <v>0</v>
      </c>
      <c r="E96" s="1">
        <v>0</v>
      </c>
      <c r="F96" s="1">
        <v>0</v>
      </c>
      <c r="G96" s="1">
        <v>1.63449371344915E-9</v>
      </c>
      <c r="H96" s="1">
        <v>1.586832693278531E-9</v>
      </c>
      <c r="I96" s="1">
        <v>1.541872497338555E-9</v>
      </c>
      <c r="J96" s="1">
        <v>1.4993898014207059E-9</v>
      </c>
      <c r="K96" s="1">
        <v>1.4591853537755699E-9</v>
      </c>
      <c r="L96" s="1">
        <v>1.4210806756512921E-9</v>
      </c>
      <c r="M96" s="1">
        <v>1.3849154550769939E-9</v>
      </c>
      <c r="N96" s="1">
        <v>1.3505452950613341E-9</v>
      </c>
      <c r="O96" s="1">
        <v>0.18444811798512339</v>
      </c>
      <c r="P96" s="1">
        <v>0.22210774265604449</v>
      </c>
      <c r="Q96" s="1">
        <v>1.5793512525513831E-8</v>
      </c>
      <c r="R96" s="1">
        <v>1.579351263306352E-8</v>
      </c>
      <c r="S96" s="1">
        <v>1.5793512720141319E-8</v>
      </c>
      <c r="T96" s="1">
        <v>1.579351278845538E-8</v>
      </c>
      <c r="U96" s="1">
        <v>1.5793512842017528E-8</v>
      </c>
      <c r="V96" s="1">
        <v>1.5793512886037831E-8</v>
      </c>
      <c r="W96" s="1">
        <v>1.5793512923398068E-8</v>
      </c>
      <c r="X96" s="1">
        <v>1.5793512953647862E-8</v>
      </c>
      <c r="Y96" s="1">
        <v>1.5793512838514161E-8</v>
      </c>
      <c r="Z96" s="1">
        <v>1.5793512856587561E-8</v>
      </c>
      <c r="AA96" s="1">
        <v>0.48379572059653092</v>
      </c>
      <c r="AB96" s="1">
        <v>0.50488658323212521</v>
      </c>
      <c r="AC96" s="1">
        <v>0.52196228745538065</v>
      </c>
      <c r="AD96" s="1">
        <v>0.53796157933615885</v>
      </c>
      <c r="AE96" s="1">
        <v>0.55197883087921185</v>
      </c>
      <c r="AF96" s="1">
        <v>0.56415342507170574</v>
      </c>
      <c r="AG96" s="1">
        <v>0.57472824225635954</v>
      </c>
      <c r="AH96" s="1">
        <v>0.58406927171737788</v>
      </c>
      <c r="AI96" s="1">
        <v>0.59275381216004353</v>
      </c>
      <c r="AJ96" s="1">
        <v>0.60191179521986993</v>
      </c>
      <c r="AK96" s="3" t="s">
        <v>439</v>
      </c>
    </row>
    <row r="97" spans="1:37" x14ac:dyDescent="0.35">
      <c r="A97" s="1" t="s">
        <v>360</v>
      </c>
      <c r="B97" s="1" t="s">
        <v>357</v>
      </c>
      <c r="C97" s="1" t="s">
        <v>256</v>
      </c>
      <c r="D97" s="1">
        <v>0</v>
      </c>
      <c r="E97" s="1">
        <v>0</v>
      </c>
      <c r="F97" s="1">
        <v>0</v>
      </c>
      <c r="G97" s="1">
        <v>1.634493729219709E-9</v>
      </c>
      <c r="H97" s="1">
        <v>1.586832708034317E-9</v>
      </c>
      <c r="I97" s="1">
        <v>1.5418725112757741E-9</v>
      </c>
      <c r="J97" s="1">
        <v>1.49938981445826E-9</v>
      </c>
      <c r="K97" s="1">
        <v>1.4591853660071279E-9</v>
      </c>
      <c r="L97" s="1">
        <v>1.421080687155952E-9</v>
      </c>
      <c r="M97" s="1">
        <v>1.38491546591562E-9</v>
      </c>
      <c r="N97" s="1">
        <v>1.350545305286521E-9</v>
      </c>
      <c r="O97" s="1">
        <v>0.1974977055049438</v>
      </c>
      <c r="P97" s="1">
        <v>0.2411725713236699</v>
      </c>
      <c r="Q97" s="1">
        <v>1.5793512887627579E-8</v>
      </c>
      <c r="R97" s="1">
        <v>1.5793512993755209E-8</v>
      </c>
      <c r="S97" s="1">
        <v>1.579351307943277E-8</v>
      </c>
      <c r="T97" s="1">
        <v>1.5793513146362009E-8</v>
      </c>
      <c r="U97" s="1">
        <v>1.5793513198544889E-8</v>
      </c>
      <c r="V97" s="1">
        <v>1.579351324119821E-8</v>
      </c>
      <c r="W97" s="1">
        <v>1.5793513277196799E-8</v>
      </c>
      <c r="X97" s="1">
        <v>1.5793513306091131E-8</v>
      </c>
      <c r="Y97" s="1">
        <v>1.579351319089557E-8</v>
      </c>
      <c r="Z97" s="1">
        <v>1.5793513208952162E-8</v>
      </c>
      <c r="AA97" s="1">
        <v>0.48084214036628797</v>
      </c>
      <c r="AB97" s="1">
        <v>0.50169320677151097</v>
      </c>
      <c r="AC97" s="1">
        <v>0.51856345750254307</v>
      </c>
      <c r="AD97" s="1">
        <v>0.53436631047802319</v>
      </c>
      <c r="AE97" s="1">
        <v>0.54820937633984312</v>
      </c>
      <c r="AF97" s="1">
        <v>0.56023195341392218</v>
      </c>
      <c r="AG97" s="1">
        <v>0.57067551403377448</v>
      </c>
      <c r="AH97" s="1">
        <v>0.57990344193010945</v>
      </c>
      <c r="AI97" s="1">
        <v>0.58848901076173354</v>
      </c>
      <c r="AJ97" s="1">
        <v>0.59755486463906449</v>
      </c>
      <c r="AK97" s="3" t="s">
        <v>439</v>
      </c>
    </row>
    <row r="98" spans="1:37" x14ac:dyDescent="0.35">
      <c r="A98" s="1" t="s">
        <v>360</v>
      </c>
      <c r="B98" s="1" t="s">
        <v>357</v>
      </c>
      <c r="C98" s="1" t="s">
        <v>257</v>
      </c>
      <c r="D98" s="1">
        <v>0</v>
      </c>
      <c r="E98" s="1">
        <v>0</v>
      </c>
      <c r="F98" s="1">
        <v>0</v>
      </c>
      <c r="G98" s="1">
        <v>1.6344937119714111E-9</v>
      </c>
      <c r="H98" s="1">
        <v>1.5868326918857139E-9</v>
      </c>
      <c r="I98" s="1">
        <v>1.5418724960235461E-9</v>
      </c>
      <c r="J98" s="1">
        <v>1.4993898001771621E-9</v>
      </c>
      <c r="K98" s="1">
        <v>1.4591853525978211E-9</v>
      </c>
      <c r="L98" s="1">
        <v>1.42108067453425E-9</v>
      </c>
      <c r="M98" s="1">
        <v>1.3849154540160841E-9</v>
      </c>
      <c r="N98" s="1">
        <v>1.3505452940524289E-9</v>
      </c>
      <c r="O98" s="1">
        <v>0.18379725455232129</v>
      </c>
      <c r="P98" s="1">
        <v>0.22116438092714599</v>
      </c>
      <c r="Q98" s="1">
        <v>1.5793512630401289E-8</v>
      </c>
      <c r="R98" s="1">
        <v>1.5793512737951001E-8</v>
      </c>
      <c r="S98" s="1">
        <v>1.579351282502879E-8</v>
      </c>
      <c r="T98" s="1">
        <v>1.5793512893342851E-8</v>
      </c>
      <c r="U98" s="1">
        <v>1.579351294690501E-8</v>
      </c>
      <c r="V98" s="1">
        <v>1.5793512990925308E-8</v>
      </c>
      <c r="W98" s="1">
        <v>1.579351302828555E-8</v>
      </c>
      <c r="X98" s="1">
        <v>1.5793513058535349E-8</v>
      </c>
      <c r="Y98" s="1">
        <v>1.5793512990465849E-8</v>
      </c>
      <c r="Z98" s="1">
        <v>1.579351300853924E-8</v>
      </c>
      <c r="AA98" s="1">
        <v>0.48931112564811757</v>
      </c>
      <c r="AB98" s="1">
        <v>0.51089571992076821</v>
      </c>
      <c r="AC98" s="1">
        <v>0.52838691993167775</v>
      </c>
      <c r="AD98" s="1">
        <v>0.54478814921070606</v>
      </c>
      <c r="AE98" s="1">
        <v>0.55916754865389851</v>
      </c>
      <c r="AF98" s="1">
        <v>0.57166422670925132</v>
      </c>
      <c r="AG98" s="1">
        <v>0.58252444290876526</v>
      </c>
      <c r="AH98" s="1">
        <v>0.5921218558939807</v>
      </c>
      <c r="AI98" s="1">
        <v>0.60104825130738848</v>
      </c>
      <c r="AJ98" s="1">
        <v>0.61046477114227815</v>
      </c>
      <c r="AK98" s="3" t="s">
        <v>439</v>
      </c>
    </row>
    <row r="99" spans="1:37" x14ac:dyDescent="0.35">
      <c r="A99" s="1" t="s">
        <v>360</v>
      </c>
      <c r="B99" s="1" t="s">
        <v>357</v>
      </c>
      <c r="C99" s="1" t="s">
        <v>258</v>
      </c>
      <c r="D99" s="1">
        <v>0</v>
      </c>
      <c r="E99" s="1">
        <v>0</v>
      </c>
      <c r="F99" s="1">
        <v>0</v>
      </c>
      <c r="G99" s="1">
        <v>1.634493725635809E-9</v>
      </c>
      <c r="H99" s="1">
        <v>1.5868327046563779E-9</v>
      </c>
      <c r="I99" s="1">
        <v>1.5418725080865381E-9</v>
      </c>
      <c r="J99" s="1">
        <v>1.4993898114423471E-9</v>
      </c>
      <c r="K99" s="1">
        <v>1.4591853631507831E-9</v>
      </c>
      <c r="L99" s="1">
        <v>1.421080684446841E-9</v>
      </c>
      <c r="M99" s="1">
        <v>1.384915463342641E-9</v>
      </c>
      <c r="N99" s="1">
        <v>1.3505453028396649E-9</v>
      </c>
      <c r="O99" s="1">
        <v>0.1956960853061081</v>
      </c>
      <c r="P99" s="1">
        <v>0.23849191360186769</v>
      </c>
      <c r="Q99" s="1">
        <v>1.579351314200686E-8</v>
      </c>
      <c r="R99" s="1">
        <v>1.579351324813449E-8</v>
      </c>
      <c r="S99" s="1">
        <v>1.5793513333812071E-8</v>
      </c>
      <c r="T99" s="1">
        <v>1.5793513400741329E-8</v>
      </c>
      <c r="U99" s="1">
        <v>1.57935134529242E-8</v>
      </c>
      <c r="V99" s="1">
        <v>1.579351349557754E-8</v>
      </c>
      <c r="W99" s="1">
        <v>1.5793513531576149E-8</v>
      </c>
      <c r="X99" s="1">
        <v>1.5793513560470471E-8</v>
      </c>
      <c r="Y99" s="1">
        <v>1.579351355941784E-8</v>
      </c>
      <c r="Z99" s="1">
        <v>1.5793513577474419E-8</v>
      </c>
      <c r="AA99" s="1">
        <v>0.4942796945301714</v>
      </c>
      <c r="AB99" s="1">
        <v>0.51633845029393666</v>
      </c>
      <c r="AC99" s="1">
        <v>0.53422507621259707</v>
      </c>
      <c r="AD99" s="1">
        <v>0.55101162898173817</v>
      </c>
      <c r="AE99" s="1">
        <v>0.56574150490772002</v>
      </c>
      <c r="AF99" s="1">
        <v>0.57855324540298536</v>
      </c>
      <c r="AG99" s="1">
        <v>0.58969656832621975</v>
      </c>
      <c r="AH99" s="1">
        <v>0.59955371814699543</v>
      </c>
      <c r="AI99" s="1">
        <v>0.60873375127934493</v>
      </c>
      <c r="AJ99" s="1">
        <v>0.61843662599108928</v>
      </c>
      <c r="AK99" s="3" t="s">
        <v>439</v>
      </c>
    </row>
    <row r="100" spans="1:37" x14ac:dyDescent="0.35">
      <c r="A100" s="1" t="s">
        <v>360</v>
      </c>
      <c r="B100" s="1" t="s">
        <v>357</v>
      </c>
      <c r="C100" s="1" t="s">
        <v>259</v>
      </c>
      <c r="D100" s="1">
        <v>4.1969117047063992E-2</v>
      </c>
      <c r="E100" s="1">
        <v>6.8060509492545579E-2</v>
      </c>
      <c r="F100" s="1">
        <v>6.3397138317997953E-2</v>
      </c>
      <c r="G100" s="1">
        <v>2.6817236990934912E-9</v>
      </c>
      <c r="H100" s="1">
        <v>2.6035260016214071E-9</v>
      </c>
      <c r="I100" s="1">
        <v>2.5297594865832459E-9</v>
      </c>
      <c r="J100" s="1">
        <v>2.4600578872829968E-9</v>
      </c>
      <c r="K100" s="1">
        <v>2.3940942190434278E-9</v>
      </c>
      <c r="L100" s="1">
        <v>2.3315756526720628E-9</v>
      </c>
      <c r="M100" s="1">
        <v>2.272239163320291E-9</v>
      </c>
      <c r="N100" s="1">
        <v>2.215847838783979E-9</v>
      </c>
      <c r="O100" s="1">
        <v>0.18702522030888469</v>
      </c>
      <c r="P100" s="1">
        <v>0.2259718275811175</v>
      </c>
      <c r="Q100" s="1">
        <v>2.2562236098279399E-9</v>
      </c>
      <c r="R100" s="1">
        <v>2.2562236121421898E-9</v>
      </c>
      <c r="S100" s="1">
        <v>2.2562236140388372E-9</v>
      </c>
      <c r="T100" s="1">
        <v>2.2562236155519561E-9</v>
      </c>
      <c r="U100" s="1">
        <v>2.2562236167652692E-9</v>
      </c>
      <c r="V100" s="1">
        <v>2.2562236177828539E-9</v>
      </c>
      <c r="W100" s="1">
        <v>2.2562236186642972E-9</v>
      </c>
      <c r="X100" s="1">
        <v>2.2562236194014011E-9</v>
      </c>
      <c r="Y100" s="1">
        <v>2.2562236117426219E-9</v>
      </c>
      <c r="Z100" s="1">
        <v>2.2562236121136388E-9</v>
      </c>
      <c r="AA100" s="1">
        <v>0.45656836487995522</v>
      </c>
      <c r="AB100" s="1">
        <v>0.47493109533877981</v>
      </c>
      <c r="AC100" s="1">
        <v>0.49000922203384412</v>
      </c>
      <c r="AD100" s="1">
        <v>0.50403945631052627</v>
      </c>
      <c r="AE100" s="1">
        <v>0.51618816487325814</v>
      </c>
      <c r="AF100" s="1">
        <v>0.52653873168186904</v>
      </c>
      <c r="AG100" s="1">
        <v>0.53520013427992219</v>
      </c>
      <c r="AH100" s="1">
        <v>0.54222226331943546</v>
      </c>
      <c r="AI100" s="1">
        <v>0.54730422507122478</v>
      </c>
      <c r="AJ100" s="1">
        <v>0.54821577301256474</v>
      </c>
      <c r="AK100" s="3" t="s">
        <v>439</v>
      </c>
    </row>
    <row r="101" spans="1:37" x14ac:dyDescent="0.35">
      <c r="A101" s="1" t="s">
        <v>360</v>
      </c>
      <c r="B101" s="1" t="s">
        <v>357</v>
      </c>
      <c r="C101" s="1" t="s">
        <v>260</v>
      </c>
      <c r="D101" s="1">
        <v>5.9250489459919918E-3</v>
      </c>
      <c r="E101" s="1">
        <v>9.5956926564581945E-3</v>
      </c>
      <c r="F101" s="1">
        <v>8.9379135524679122E-3</v>
      </c>
      <c r="G101" s="1">
        <v>2.68172374167344E-9</v>
      </c>
      <c r="H101" s="1">
        <v>2.6035260414488628E-9</v>
      </c>
      <c r="I101" s="1">
        <v>2.529759523943386E-9</v>
      </c>
      <c r="J101" s="1">
        <v>2.4600579223372449E-9</v>
      </c>
      <c r="K101" s="1">
        <v>2.394094251976934E-9</v>
      </c>
      <c r="L101" s="1">
        <v>2.3315756836596779E-9</v>
      </c>
      <c r="M101" s="1">
        <v>2.272239192514198E-9</v>
      </c>
      <c r="N101" s="1">
        <v>2.215847866332692E-9</v>
      </c>
      <c r="O101" s="1">
        <v>0.19854360106059529</v>
      </c>
      <c r="P101" s="1">
        <v>0.24177424068650299</v>
      </c>
      <c r="Q101" s="1">
        <v>2.256223617240446E-9</v>
      </c>
      <c r="R101" s="1">
        <v>2.2562236195285392E-9</v>
      </c>
      <c r="S101" s="1">
        <v>2.256223621400611E-9</v>
      </c>
      <c r="T101" s="1">
        <v>2.256223622885921E-9</v>
      </c>
      <c r="U101" s="1">
        <v>2.256223624079141E-9</v>
      </c>
      <c r="V101" s="1">
        <v>2.256223625070852E-9</v>
      </c>
      <c r="W101" s="1">
        <v>2.2562236259251579E-9</v>
      </c>
      <c r="X101" s="1">
        <v>2.2562236266399838E-9</v>
      </c>
      <c r="Y101" s="1">
        <v>2.2562236189838772E-9</v>
      </c>
      <c r="Z101" s="1">
        <v>2.2562236193677369E-9</v>
      </c>
      <c r="AA101" s="1">
        <v>0.41318029738838069</v>
      </c>
      <c r="AB101" s="1">
        <v>0.41400729613179871</v>
      </c>
      <c r="AC101" s="1">
        <v>0.42557939607345169</v>
      </c>
      <c r="AD101" s="1">
        <v>0.43476566505535802</v>
      </c>
      <c r="AE101" s="1">
        <v>0.43928006645420731</v>
      </c>
      <c r="AF101" s="1">
        <v>0.43784338582804633</v>
      </c>
      <c r="AG101" s="1">
        <v>0.4282335932325082</v>
      </c>
      <c r="AH101" s="1">
        <v>0.40642811917233568</v>
      </c>
      <c r="AI101" s="1">
        <v>0.36519025603224542</v>
      </c>
      <c r="AJ101" s="1">
        <v>0.29271064894816701</v>
      </c>
      <c r="AK101" s="3" t="s">
        <v>439</v>
      </c>
    </row>
    <row r="102" spans="1:37" x14ac:dyDescent="0.35">
      <c r="A102" s="1" t="s">
        <v>360</v>
      </c>
      <c r="B102" s="1" t="s">
        <v>357</v>
      </c>
      <c r="C102" s="1" t="s">
        <v>261</v>
      </c>
      <c r="D102" s="1">
        <v>4.1969100378821442E-2</v>
      </c>
      <c r="E102" s="1">
        <v>6.7784675867640712E-2</v>
      </c>
      <c r="F102" s="1">
        <v>6.3133604740440968E-2</v>
      </c>
      <c r="G102" s="1">
        <v>2.6817236951155378E-9</v>
      </c>
      <c r="H102" s="1">
        <v>2.6035259978720601E-9</v>
      </c>
      <c r="I102" s="1">
        <v>2.52975948304335E-9</v>
      </c>
      <c r="J102" s="1">
        <v>2.4600578839354809E-9</v>
      </c>
      <c r="K102" s="1">
        <v>2.3940942158730248E-9</v>
      </c>
      <c r="L102" s="1">
        <v>2.3315756496650781E-9</v>
      </c>
      <c r="M102" s="1">
        <v>2.2722391604644102E-9</v>
      </c>
      <c r="N102" s="1">
        <v>2.215847836068089E-9</v>
      </c>
      <c r="O102" s="1">
        <v>0.18635620082463969</v>
      </c>
      <c r="P102" s="1">
        <v>0.22499565573714919</v>
      </c>
      <c r="Q102" s="1">
        <v>2.256223611968517E-9</v>
      </c>
      <c r="R102" s="1">
        <v>2.2562236142827661E-9</v>
      </c>
      <c r="S102" s="1">
        <v>2.2562236161794139E-9</v>
      </c>
      <c r="T102" s="1">
        <v>2.2562236176925341E-9</v>
      </c>
      <c r="U102" s="1">
        <v>2.2562236189058451E-9</v>
      </c>
      <c r="V102" s="1">
        <v>2.2562236199234298E-9</v>
      </c>
      <c r="W102" s="1">
        <v>2.2562236208048739E-9</v>
      </c>
      <c r="X102" s="1">
        <v>2.256223621541977E-9</v>
      </c>
      <c r="Y102" s="1">
        <v>2.2562236148437021E-9</v>
      </c>
      <c r="Z102" s="1">
        <v>2.2562236152147162E-9</v>
      </c>
      <c r="AA102" s="1">
        <v>0.46147690893515642</v>
      </c>
      <c r="AB102" s="1">
        <v>0.48024427932511032</v>
      </c>
      <c r="AC102" s="1">
        <v>0.49566677348442589</v>
      </c>
      <c r="AD102" s="1">
        <v>0.51002717903596329</v>
      </c>
      <c r="AE102" s="1">
        <v>0.52246935085341217</v>
      </c>
      <c r="AF102" s="1">
        <v>0.53307548731219634</v>
      </c>
      <c r="AG102" s="1">
        <v>0.54195468786882794</v>
      </c>
      <c r="AH102" s="1">
        <v>0.54915609129297249</v>
      </c>
      <c r="AI102" s="1">
        <v>0.55436953198324623</v>
      </c>
      <c r="AJ102" s="1">
        <v>0.55530587768330231</v>
      </c>
      <c r="AK102" s="3" t="s">
        <v>439</v>
      </c>
    </row>
    <row r="103" spans="1:37" x14ac:dyDescent="0.35">
      <c r="A103" s="1" t="s">
        <v>360</v>
      </c>
      <c r="B103" s="1" t="s">
        <v>357</v>
      </c>
      <c r="C103" s="1" t="s">
        <v>262</v>
      </c>
      <c r="D103" s="1">
        <v>5.9250481442234167E-3</v>
      </c>
      <c r="E103" s="1">
        <v>9.5823584442158716E-3</v>
      </c>
      <c r="F103" s="1">
        <v>8.9251739058957159E-3</v>
      </c>
      <c r="G103" s="1">
        <v>2.681723732025877E-9</v>
      </c>
      <c r="H103" s="1">
        <v>2.6035260323557309E-9</v>
      </c>
      <c r="I103" s="1">
        <v>2.5297595153582289E-9</v>
      </c>
      <c r="J103" s="1">
        <v>2.4600579142186562E-9</v>
      </c>
      <c r="K103" s="1">
        <v>2.3940942442878899E-9</v>
      </c>
      <c r="L103" s="1">
        <v>2.3315756763669679E-9</v>
      </c>
      <c r="M103" s="1">
        <v>2.27223918558795E-9</v>
      </c>
      <c r="N103" s="1">
        <v>2.2158478597459641E-9</v>
      </c>
      <c r="O103" s="1">
        <v>0.1967230825700674</v>
      </c>
      <c r="P103" s="1">
        <v>0.2390813068999573</v>
      </c>
      <c r="Q103" s="1">
        <v>2.2562236224318981E-9</v>
      </c>
      <c r="R103" s="1">
        <v>2.2562236247199888E-9</v>
      </c>
      <c r="S103" s="1">
        <v>2.2562236265920619E-9</v>
      </c>
      <c r="T103" s="1">
        <v>2.256223628077371E-9</v>
      </c>
      <c r="U103" s="1">
        <v>2.256223629270589E-9</v>
      </c>
      <c r="V103" s="1">
        <v>2.256223630262302E-9</v>
      </c>
      <c r="W103" s="1">
        <v>2.25622363111661E-9</v>
      </c>
      <c r="X103" s="1">
        <v>2.2562236318314359E-9</v>
      </c>
      <c r="Y103" s="1">
        <v>2.2562236265047898E-9</v>
      </c>
      <c r="Z103" s="1">
        <v>2.2562236268886529E-9</v>
      </c>
      <c r="AA103" s="1">
        <v>0.42304929307717171</v>
      </c>
      <c r="AB103" s="1">
        <v>0.42389805803708119</v>
      </c>
      <c r="AC103" s="1">
        <v>0.4360359735798115</v>
      </c>
      <c r="AD103" s="1">
        <v>0.44568004900581498</v>
      </c>
      <c r="AE103" s="1">
        <v>0.45041528121510882</v>
      </c>
      <c r="AF103" s="1">
        <v>0.44888532221056932</v>
      </c>
      <c r="AG103" s="1">
        <v>0.43875251267342102</v>
      </c>
      <c r="AH103" s="1">
        <v>0.41581845389248412</v>
      </c>
      <c r="AI103" s="1">
        <v>0.37261827151001981</v>
      </c>
      <c r="AJ103" s="1">
        <v>0.29725394176359882</v>
      </c>
      <c r="AK103" s="3" t="s">
        <v>439</v>
      </c>
    </row>
    <row r="104" spans="1:37" x14ac:dyDescent="0.35">
      <c r="A104" s="1" t="s">
        <v>360</v>
      </c>
      <c r="B104" s="1" t="s">
        <v>357</v>
      </c>
      <c r="C104" s="1" t="s">
        <v>263</v>
      </c>
      <c r="D104" s="1">
        <v>4.1969082411048353E-2</v>
      </c>
      <c r="E104" s="1">
        <v>6.8059742072492699E-2</v>
      </c>
      <c r="F104" s="1">
        <v>6.3396507188368062E-2</v>
      </c>
      <c r="G104" s="1">
        <v>2.681723699096972E-9</v>
      </c>
      <c r="H104" s="1">
        <v>2.6035260016246861E-9</v>
      </c>
      <c r="I104" s="1">
        <v>2.5297594865863428E-9</v>
      </c>
      <c r="J104" s="1">
        <v>2.4600578872859222E-9</v>
      </c>
      <c r="K104" s="1">
        <v>2.3940942190461989E-9</v>
      </c>
      <c r="L104" s="1">
        <v>2.331575652674692E-9</v>
      </c>
      <c r="M104" s="1">
        <v>2.2722391633227911E-9</v>
      </c>
      <c r="N104" s="1">
        <v>2.2158478387863538E-9</v>
      </c>
      <c r="O104" s="1">
        <v>0.18703032025601291</v>
      </c>
      <c r="P104" s="1">
        <v>0.2259792930621089</v>
      </c>
      <c r="Q104" s="1">
        <v>2.256223609832374E-9</v>
      </c>
      <c r="R104" s="1">
        <v>2.256223612146628E-9</v>
      </c>
      <c r="S104" s="1">
        <v>2.2562236140432729E-9</v>
      </c>
      <c r="T104" s="1">
        <v>2.256223615556391E-9</v>
      </c>
      <c r="U104" s="1">
        <v>2.2562236167697041E-9</v>
      </c>
      <c r="V104" s="1">
        <v>2.2562236177872888E-9</v>
      </c>
      <c r="W104" s="1">
        <v>2.2562236186687329E-9</v>
      </c>
      <c r="X104" s="1">
        <v>2.256223619405836E-9</v>
      </c>
      <c r="Y104" s="1">
        <v>2.2562236117512911E-9</v>
      </c>
      <c r="Z104" s="1">
        <v>2.256223612122306E-9</v>
      </c>
      <c r="AA104" s="1">
        <v>0.4565890644270777</v>
      </c>
      <c r="AB104" s="1">
        <v>0.47495349310497359</v>
      </c>
      <c r="AC104" s="1">
        <v>0.49003306451854611</v>
      </c>
      <c r="AD104" s="1">
        <v>0.50406468383670566</v>
      </c>
      <c r="AE104" s="1">
        <v>0.51621462355827452</v>
      </c>
      <c r="AF104" s="1">
        <v>0.52656626279669139</v>
      </c>
      <c r="AG104" s="1">
        <v>0.53522857962588066</v>
      </c>
      <c r="AH104" s="1">
        <v>0.54225146146276815</v>
      </c>
      <c r="AI104" s="1">
        <v>0.54733397545872997</v>
      </c>
      <c r="AJ104" s="1">
        <v>0.5482456272971612</v>
      </c>
      <c r="AK104" s="3" t="s">
        <v>439</v>
      </c>
    </row>
    <row r="105" spans="1:37" x14ac:dyDescent="0.35">
      <c r="A105" s="1" t="s">
        <v>360</v>
      </c>
      <c r="B105" s="1" t="s">
        <v>357</v>
      </c>
      <c r="C105" s="1" t="s">
        <v>264</v>
      </c>
      <c r="D105" s="1">
        <v>5.9250482496529646E-3</v>
      </c>
      <c r="E105" s="1">
        <v>9.5956774448643922E-3</v>
      </c>
      <c r="F105" s="1">
        <v>8.9379010696603381E-3</v>
      </c>
      <c r="G105" s="1">
        <v>2.6817237416769199E-9</v>
      </c>
      <c r="H105" s="1">
        <v>2.6035260414521438E-9</v>
      </c>
      <c r="I105" s="1">
        <v>2.5297595239464829E-9</v>
      </c>
      <c r="J105" s="1">
        <v>2.4600579223401751E-9</v>
      </c>
      <c r="K105" s="1">
        <v>2.3940942519797071E-9</v>
      </c>
      <c r="L105" s="1">
        <v>2.3315756836623092E-9</v>
      </c>
      <c r="M105" s="1">
        <v>2.2722391925166932E-9</v>
      </c>
      <c r="N105" s="1">
        <v>2.2158478663350689E-9</v>
      </c>
      <c r="O105" s="1">
        <v>0.19854936746262061</v>
      </c>
      <c r="P105" s="1">
        <v>0.24178281896329551</v>
      </c>
      <c r="Q105" s="1">
        <v>2.2562236172448821E-9</v>
      </c>
      <c r="R105" s="1">
        <v>2.2562236195329741E-9</v>
      </c>
      <c r="S105" s="1">
        <v>2.256223621405046E-9</v>
      </c>
      <c r="T105" s="1">
        <v>2.2562236228903559E-9</v>
      </c>
      <c r="U105" s="1">
        <v>2.2562236240835759E-9</v>
      </c>
      <c r="V105" s="1">
        <v>2.2562236250752881E-9</v>
      </c>
      <c r="W105" s="1">
        <v>2.2562236259295928E-9</v>
      </c>
      <c r="X105" s="1">
        <v>2.25622362664442E-9</v>
      </c>
      <c r="Y105" s="1">
        <v>2.256223618992546E-9</v>
      </c>
      <c r="Z105" s="1">
        <v>2.256223619376407E-9</v>
      </c>
      <c r="AA105" s="1">
        <v>0.4131972119546361</v>
      </c>
      <c r="AB105" s="1">
        <v>0.41402424189298892</v>
      </c>
      <c r="AC105" s="1">
        <v>0.42559729971601629</v>
      </c>
      <c r="AD105" s="1">
        <v>0.43478434289277418</v>
      </c>
      <c r="AE105" s="1">
        <v>0.43929911666708071</v>
      </c>
      <c r="AF105" s="1">
        <v>0.43786227619112561</v>
      </c>
      <c r="AG105" s="1">
        <v>0.42825159508099508</v>
      </c>
      <c r="AH105" s="1">
        <v>0.40644420337257769</v>
      </c>
      <c r="AI105" s="1">
        <v>0.36520299891698821</v>
      </c>
      <c r="AJ105" s="1">
        <v>0.29271845778377398</v>
      </c>
      <c r="AK105" s="3" t="s">
        <v>439</v>
      </c>
    </row>
    <row r="106" spans="1:37" x14ac:dyDescent="0.35">
      <c r="A106" s="1" t="s">
        <v>360</v>
      </c>
      <c r="B106" s="1" t="s">
        <v>357</v>
      </c>
      <c r="C106" s="1" t="s">
        <v>265</v>
      </c>
      <c r="D106" s="1">
        <v>4.1969065742983952E-2</v>
      </c>
      <c r="E106" s="1">
        <v>6.7783914626954198E-2</v>
      </c>
      <c r="F106" s="1">
        <v>6.313297882421065E-2</v>
      </c>
      <c r="G106" s="1">
        <v>2.681723695119017E-9</v>
      </c>
      <c r="H106" s="1">
        <v>2.603525997875339E-9</v>
      </c>
      <c r="I106" s="1">
        <v>2.5297594830464478E-9</v>
      </c>
      <c r="J106" s="1">
        <v>2.4600578839384099E-9</v>
      </c>
      <c r="K106" s="1">
        <v>2.394094215875798E-9</v>
      </c>
      <c r="L106" s="1">
        <v>2.3315756496677089E-9</v>
      </c>
      <c r="M106" s="1">
        <v>2.2722391604669099E-9</v>
      </c>
      <c r="N106" s="1">
        <v>2.2158478360704651E-9</v>
      </c>
      <c r="O106" s="1">
        <v>0.18636126432391581</v>
      </c>
      <c r="P106" s="1">
        <v>0.22500305676630081</v>
      </c>
      <c r="Q106" s="1">
        <v>2.2562236119729499E-9</v>
      </c>
      <c r="R106" s="1">
        <v>2.2562236142872052E-9</v>
      </c>
      <c r="S106" s="1">
        <v>2.2562236161838489E-9</v>
      </c>
      <c r="T106" s="1">
        <v>2.2562236176969669E-9</v>
      </c>
      <c r="U106" s="1">
        <v>2.2562236189102808E-9</v>
      </c>
      <c r="V106" s="1">
        <v>2.2562236199278652E-9</v>
      </c>
      <c r="W106" s="1">
        <v>2.2562236208093072E-9</v>
      </c>
      <c r="X106" s="1">
        <v>2.2562236215464161E-9</v>
      </c>
      <c r="Y106" s="1">
        <v>2.2562236148523681E-9</v>
      </c>
      <c r="Z106" s="1">
        <v>2.2562236152233851E-9</v>
      </c>
      <c r="AA106" s="1">
        <v>0.46149805441489222</v>
      </c>
      <c r="AB106" s="1">
        <v>0.48026717926371348</v>
      </c>
      <c r="AC106" s="1">
        <v>0.49569116772539812</v>
      </c>
      <c r="AD106" s="1">
        <v>0.51005300729635739</v>
      </c>
      <c r="AE106" s="1">
        <v>0.52249645495729657</v>
      </c>
      <c r="AF106" s="1">
        <v>0.53310370362645831</v>
      </c>
      <c r="AG106" s="1">
        <v>0.54198385294384688</v>
      </c>
      <c r="AH106" s="1">
        <v>0.5491860380233623</v>
      </c>
      <c r="AI106" s="1">
        <v>0.55440005239445855</v>
      </c>
      <c r="AJ106" s="1">
        <v>0.55533650615747709</v>
      </c>
      <c r="AK106" s="3" t="s">
        <v>439</v>
      </c>
    </row>
    <row r="107" spans="1:37" x14ac:dyDescent="0.35">
      <c r="A107" s="1" t="s">
        <v>360</v>
      </c>
      <c r="B107" s="1" t="s">
        <v>357</v>
      </c>
      <c r="C107" s="1" t="s">
        <v>266</v>
      </c>
      <c r="D107" s="1">
        <v>5.9250474478847086E-3</v>
      </c>
      <c r="E107" s="1">
        <v>9.5823432746450499E-3</v>
      </c>
      <c r="F107" s="1">
        <v>8.925161458472641E-3</v>
      </c>
      <c r="G107" s="1">
        <v>2.6817237320293582E-9</v>
      </c>
      <c r="H107" s="1">
        <v>2.603526032359014E-9</v>
      </c>
      <c r="I107" s="1">
        <v>2.5297595153613238E-9</v>
      </c>
      <c r="J107" s="1">
        <v>2.460057914221584E-9</v>
      </c>
      <c r="K107" s="1">
        <v>2.394094244290663E-9</v>
      </c>
      <c r="L107" s="1">
        <v>2.331575676369602E-9</v>
      </c>
      <c r="M107" s="1">
        <v>2.2722391855904502E-9</v>
      </c>
      <c r="N107" s="1">
        <v>2.215847859748341E-9</v>
      </c>
      <c r="O107" s="1">
        <v>0.19672874322733969</v>
      </c>
      <c r="P107" s="1">
        <v>0.23908969414622841</v>
      </c>
      <c r="Q107" s="1">
        <v>2.256223622436333E-9</v>
      </c>
      <c r="R107" s="1">
        <v>2.2562236247244258E-9</v>
      </c>
      <c r="S107" s="1">
        <v>2.256223626596496E-9</v>
      </c>
      <c r="T107" s="1">
        <v>2.2562236280818059E-9</v>
      </c>
      <c r="U107" s="1">
        <v>2.256223629275026E-9</v>
      </c>
      <c r="V107" s="1">
        <v>2.2562236302667361E-9</v>
      </c>
      <c r="W107" s="1">
        <v>2.2562236311210429E-9</v>
      </c>
      <c r="X107" s="1">
        <v>2.25622363183587E-9</v>
      </c>
      <c r="Y107" s="1">
        <v>2.256223626513457E-9</v>
      </c>
      <c r="Z107" s="1">
        <v>2.2562236268973201E-9</v>
      </c>
      <c r="AA107" s="1">
        <v>0.42306702059380052</v>
      </c>
      <c r="AB107" s="1">
        <v>0.42391581619999419</v>
      </c>
      <c r="AC107" s="1">
        <v>0.43605476001445492</v>
      </c>
      <c r="AD107" s="1">
        <v>0.44569966749692608</v>
      </c>
      <c r="AE107" s="1">
        <v>0.45043529901186258</v>
      </c>
      <c r="AF107" s="1">
        <v>0.44890516452122431</v>
      </c>
      <c r="AG107" s="1">
        <v>0.43877139298595752</v>
      </c>
      <c r="AH107" s="1">
        <v>0.415835266615388</v>
      </c>
      <c r="AI107" s="1">
        <v>0.37263150511658932</v>
      </c>
      <c r="AJ107" s="1">
        <v>0.29726195591221222</v>
      </c>
      <c r="AK107" s="3" t="s">
        <v>439</v>
      </c>
    </row>
    <row r="108" spans="1:37" x14ac:dyDescent="0.35">
      <c r="A108" s="1" t="s">
        <v>360</v>
      </c>
      <c r="B108" s="1" t="s">
        <v>357</v>
      </c>
      <c r="C108" s="1" t="s">
        <v>267</v>
      </c>
      <c r="D108" s="1">
        <v>3.3572900472840582E-2</v>
      </c>
      <c r="E108" s="1">
        <v>2.8304358469967861E-2</v>
      </c>
      <c r="F108" s="1">
        <v>0</v>
      </c>
      <c r="G108" s="1">
        <v>1.534613982247096E-9</v>
      </c>
      <c r="H108" s="1">
        <v>1.4898654009357441E-9</v>
      </c>
      <c r="I108" s="1">
        <v>1.44765256587894E-9</v>
      </c>
      <c r="J108" s="1">
        <v>1.407765879300435E-9</v>
      </c>
      <c r="K108" s="1">
        <v>1.3700182232470261E-9</v>
      </c>
      <c r="L108" s="1">
        <v>1.334242025246073E-9</v>
      </c>
      <c r="M108" s="1">
        <v>1.300286769589867E-9</v>
      </c>
      <c r="N108" s="1">
        <v>1.2680168829786841E-9</v>
      </c>
      <c r="O108" s="1">
        <v>0.18394488093731781</v>
      </c>
      <c r="P108" s="1">
        <v>0.2213591602839331</v>
      </c>
      <c r="Q108" s="1">
        <v>1.875896860941449</v>
      </c>
      <c r="R108" s="1">
        <v>2.069829857431174</v>
      </c>
      <c r="S108" s="1">
        <v>2.259914832403247</v>
      </c>
      <c r="T108" s="1">
        <v>2.4358852260938439</v>
      </c>
      <c r="U108" s="1">
        <v>2.5955057284693548</v>
      </c>
      <c r="V108" s="1">
        <v>2.7436846572236422</v>
      </c>
      <c r="W108" s="1">
        <v>2.8840342010984421</v>
      </c>
      <c r="X108" s="1">
        <v>3.0084523195930788</v>
      </c>
      <c r="Y108" s="1">
        <v>2.836455836009399</v>
      </c>
      <c r="Z108" s="1">
        <v>2.911632562385619</v>
      </c>
      <c r="AA108" s="1">
        <v>0.488975589861189</v>
      </c>
      <c r="AB108" s="1">
        <v>0.51053124573653386</v>
      </c>
      <c r="AC108" s="1">
        <v>0.52799802100812765</v>
      </c>
      <c r="AD108" s="1">
        <v>0.54437573816880014</v>
      </c>
      <c r="AE108" s="1">
        <v>0.55873409795618456</v>
      </c>
      <c r="AF108" s="1">
        <v>0.57121220769874936</v>
      </c>
      <c r="AG108" s="1">
        <v>0.58205612285549746</v>
      </c>
      <c r="AH108" s="1">
        <v>0.59163906587615767</v>
      </c>
      <c r="AI108" s="1">
        <v>0.60055201841813366</v>
      </c>
      <c r="AJ108" s="1">
        <v>0.60995441383232418</v>
      </c>
      <c r="AK108" s="3" t="s">
        <v>439</v>
      </c>
    </row>
    <row r="109" spans="1:37" x14ac:dyDescent="0.35">
      <c r="A109" s="1" t="s">
        <v>360</v>
      </c>
      <c r="B109" s="1" t="s">
        <v>357</v>
      </c>
      <c r="C109" s="1" t="s">
        <v>268</v>
      </c>
      <c r="D109" s="1">
        <v>4.7397035961657293E-3</v>
      </c>
      <c r="E109" s="1">
        <v>3.9959094310542866E-3</v>
      </c>
      <c r="F109" s="1">
        <v>2.1001226923164831E-2</v>
      </c>
      <c r="G109" s="1">
        <v>1.5346139961747771E-9</v>
      </c>
      <c r="H109" s="1">
        <v>1.4898654139562499E-9</v>
      </c>
      <c r="I109" s="1">
        <v>1.4476525780794299E-9</v>
      </c>
      <c r="J109" s="1">
        <v>1.40776589075045E-9</v>
      </c>
      <c r="K109" s="1">
        <v>1.37001823400898E-9</v>
      </c>
      <c r="L109" s="1">
        <v>1.334242035375559E-9</v>
      </c>
      <c r="M109" s="1">
        <v>1.300286779136783E-9</v>
      </c>
      <c r="N109" s="1">
        <v>1.268016891987819E-9</v>
      </c>
      <c r="O109" s="1">
        <v>0.197044401808498</v>
      </c>
      <c r="P109" s="1">
        <v>0.2404153120215641</v>
      </c>
      <c r="Q109" s="1">
        <v>2.269758753109095</v>
      </c>
      <c r="R109" s="1">
        <v>2.564241794681926</v>
      </c>
      <c r="S109" s="1">
        <v>2.8659466246763952</v>
      </c>
      <c r="T109" s="1">
        <v>3.157863881209821</v>
      </c>
      <c r="U109" s="1">
        <v>3.4304901610826102</v>
      </c>
      <c r="V109" s="1">
        <v>3.6921596595294139</v>
      </c>
      <c r="W109" s="1">
        <v>3.9471854141226652</v>
      </c>
      <c r="X109" s="1">
        <v>4.1793714374543232</v>
      </c>
      <c r="Y109" s="1">
        <v>3.727658054657121</v>
      </c>
      <c r="Z109" s="1">
        <v>3.8627949490037068</v>
      </c>
      <c r="AA109" s="1">
        <v>0.48598672506721058</v>
      </c>
      <c r="AB109" s="1">
        <v>0.50729116221682768</v>
      </c>
      <c r="AC109" s="1">
        <v>0.52454235141669814</v>
      </c>
      <c r="AD109" s="1">
        <v>0.54071351675977708</v>
      </c>
      <c r="AE109" s="1">
        <v>0.55488821776597441</v>
      </c>
      <c r="AF109" s="1">
        <v>0.56720567318612747</v>
      </c>
      <c r="AG109" s="1">
        <v>0.57791062863406695</v>
      </c>
      <c r="AH109" s="1">
        <v>0.58737370050688409</v>
      </c>
      <c r="AI109" s="1">
        <v>0.59618174440278171</v>
      </c>
      <c r="AJ109" s="1">
        <v>0.60548664897505344</v>
      </c>
      <c r="AK109" s="3" t="s">
        <v>439</v>
      </c>
    </row>
    <row r="110" spans="1:37" x14ac:dyDescent="0.35">
      <c r="A110" s="1" t="s">
        <v>360</v>
      </c>
      <c r="B110" s="1" t="s">
        <v>357</v>
      </c>
      <c r="C110" s="1" t="s">
        <v>269</v>
      </c>
      <c r="D110" s="1">
        <v>0</v>
      </c>
      <c r="E110" s="1">
        <v>0</v>
      </c>
      <c r="F110" s="1">
        <v>0.1637494950699602</v>
      </c>
      <c r="G110" s="1">
        <v>1.5346139809444389E-9</v>
      </c>
      <c r="H110" s="1">
        <v>1.4898653997079489E-9</v>
      </c>
      <c r="I110" s="1">
        <v>1.4476525647197341E-9</v>
      </c>
      <c r="J110" s="1">
        <v>1.4077658782042279E-9</v>
      </c>
      <c r="K110" s="1">
        <v>1.370018222208817E-9</v>
      </c>
      <c r="L110" s="1">
        <v>1.334242024261379E-9</v>
      </c>
      <c r="M110" s="1">
        <v>1.300286768654654E-9</v>
      </c>
      <c r="N110" s="1">
        <v>1.268016882089315E-9</v>
      </c>
      <c r="O110" s="1">
        <v>0.1832975410236925</v>
      </c>
      <c r="P110" s="1">
        <v>0.22042210374290239</v>
      </c>
      <c r="Q110" s="1">
        <v>2.0560304302160239</v>
      </c>
      <c r="R110" s="1">
        <v>2.291701039219876</v>
      </c>
      <c r="S110" s="1">
        <v>2.5274249894654548</v>
      </c>
      <c r="T110" s="1">
        <v>2.749933491865455</v>
      </c>
      <c r="U110" s="1">
        <v>2.9554110481757552</v>
      </c>
      <c r="V110" s="1">
        <v>3.149322495096357</v>
      </c>
      <c r="W110" s="1">
        <v>3.335844822276135</v>
      </c>
      <c r="X110" s="1">
        <v>3.5035807756177899</v>
      </c>
      <c r="Y110" s="1">
        <v>3.5203259477296451</v>
      </c>
      <c r="Z110" s="1">
        <v>3.636386470370168</v>
      </c>
      <c r="AA110" s="1">
        <v>0.49461046783708179</v>
      </c>
      <c r="AB110" s="1">
        <v>0.51667636942285511</v>
      </c>
      <c r="AC110" s="1">
        <v>0.53457308906590439</v>
      </c>
      <c r="AD110" s="1">
        <v>0.55136718451281896</v>
      </c>
      <c r="AE110" s="1">
        <v>0.56610108323510167</v>
      </c>
      <c r="AF110" s="1">
        <v>0.57891348110699759</v>
      </c>
      <c r="AG110" s="1">
        <v>0.59005383603155548</v>
      </c>
      <c r="AH110" s="1">
        <v>0.59990325821033763</v>
      </c>
      <c r="AI110" s="1">
        <v>0.60906773862322994</v>
      </c>
      <c r="AJ110" s="1">
        <v>0.61873916432062204</v>
      </c>
      <c r="AK110" s="3" t="s">
        <v>439</v>
      </c>
    </row>
    <row r="111" spans="1:37" x14ac:dyDescent="0.35">
      <c r="A111" s="1" t="s">
        <v>360</v>
      </c>
      <c r="B111" s="1" t="s">
        <v>357</v>
      </c>
      <c r="C111" s="1" t="s">
        <v>270</v>
      </c>
      <c r="D111" s="1">
        <v>0</v>
      </c>
      <c r="E111" s="1">
        <v>0</v>
      </c>
      <c r="F111" s="1">
        <v>2.1163488514177819E-3</v>
      </c>
      <c r="G111" s="1">
        <v>1.534613993015497E-9</v>
      </c>
      <c r="H111" s="1">
        <v>1.489865410978529E-9</v>
      </c>
      <c r="I111" s="1">
        <v>1.447652575268057E-9</v>
      </c>
      <c r="J111" s="1">
        <v>1.4077658880918629E-9</v>
      </c>
      <c r="K111" s="1">
        <v>1.3700182314910561E-9</v>
      </c>
      <c r="L111" s="1">
        <v>1.334242032987423E-9</v>
      </c>
      <c r="M111" s="1">
        <v>1.3002867768686491E-9</v>
      </c>
      <c r="N111" s="1">
        <v>1.26801688983087E-9</v>
      </c>
      <c r="O111" s="1">
        <v>0.19525097663961791</v>
      </c>
      <c r="P111" s="1">
        <v>0.23775127226405579</v>
      </c>
      <c r="Q111" s="1">
        <v>3.046575924572489</v>
      </c>
      <c r="R111" s="1">
        <v>3.6038832905848608</v>
      </c>
      <c r="S111" s="1">
        <v>4.2326160442784744</v>
      </c>
      <c r="T111" s="1">
        <v>4.9054715637183257</v>
      </c>
      <c r="U111" s="1">
        <v>5.6003269692588518</v>
      </c>
      <c r="V111" s="1">
        <v>6.3369476715551274</v>
      </c>
      <c r="W111" s="1">
        <v>7.1305986227729132</v>
      </c>
      <c r="X111" s="1">
        <v>7.9282786263165281</v>
      </c>
      <c r="Y111" s="1">
        <v>9.8091308752065007</v>
      </c>
      <c r="Z111" s="1">
        <v>10.80261048375742</v>
      </c>
      <c r="AA111" s="1">
        <v>0.49971762947925791</v>
      </c>
      <c r="AB111" s="1">
        <v>0.52227013434786129</v>
      </c>
      <c r="AC111" s="1">
        <v>0.54057301213836806</v>
      </c>
      <c r="AD111" s="1">
        <v>0.5577631770993754</v>
      </c>
      <c r="AE111" s="1">
        <v>0.57285742153949015</v>
      </c>
      <c r="AF111" s="1">
        <v>0.58599387927919055</v>
      </c>
      <c r="AG111" s="1">
        <v>0.5974256074591533</v>
      </c>
      <c r="AH111" s="1">
        <v>0.60754263168034939</v>
      </c>
      <c r="AI111" s="1">
        <v>0.61696889579273961</v>
      </c>
      <c r="AJ111" s="1">
        <v>0.6269367114587725</v>
      </c>
      <c r="AK111" s="3" t="s">
        <v>439</v>
      </c>
    </row>
    <row r="112" spans="1:37" x14ac:dyDescent="0.35">
      <c r="A112" s="1" t="s">
        <v>360</v>
      </c>
      <c r="B112" s="1" t="s">
        <v>357</v>
      </c>
      <c r="C112" s="1" t="s">
        <v>271</v>
      </c>
      <c r="D112" s="1">
        <v>0</v>
      </c>
      <c r="E112" s="1">
        <v>0</v>
      </c>
      <c r="F112" s="1">
        <v>0</v>
      </c>
      <c r="G112" s="1">
        <v>0</v>
      </c>
      <c r="H112" s="1">
        <v>0</v>
      </c>
      <c r="I112" s="1">
        <v>3.1857109022524951E-10</v>
      </c>
      <c r="J112" s="1">
        <v>3.097936146393508E-10</v>
      </c>
      <c r="K112" s="1">
        <v>3.014868477904097E-10</v>
      </c>
      <c r="L112" s="1">
        <v>2.9361392241957181E-10</v>
      </c>
      <c r="M112" s="1">
        <v>2.8614171365640592E-10</v>
      </c>
      <c r="N112" s="1">
        <v>2.7904038715131258E-10</v>
      </c>
      <c r="O112" s="1">
        <v>5.9133483618323351E-2</v>
      </c>
      <c r="P112" s="1">
        <v>8.3967532368978429E-2</v>
      </c>
      <c r="Q112" s="1">
        <v>0.20682658685258479</v>
      </c>
      <c r="R112" s="1">
        <v>0.24198187173725999</v>
      </c>
      <c r="S112" s="1">
        <v>0.27930014812144921</v>
      </c>
      <c r="T112" s="1">
        <v>0.31820502283015911</v>
      </c>
      <c r="U112" s="1">
        <v>0.36941556264819297</v>
      </c>
      <c r="V112" s="1">
        <v>0.42107844852921472</v>
      </c>
      <c r="W112" s="1">
        <v>0.46533877332073148</v>
      </c>
      <c r="X112" s="1">
        <v>0.52183852108878481</v>
      </c>
      <c r="Y112" s="1">
        <v>0.58371269046755536</v>
      </c>
      <c r="Z112" s="1">
        <v>0.63828566283719401</v>
      </c>
      <c r="AA112" s="1">
        <v>1.4715682413227289</v>
      </c>
      <c r="AB112" s="1">
        <v>1.6862375441534401</v>
      </c>
      <c r="AC112" s="1">
        <v>1.8934861941591281</v>
      </c>
      <c r="AD112" s="1">
        <v>2.122974735891821</v>
      </c>
      <c r="AE112" s="1">
        <v>2.3599418518138302</v>
      </c>
      <c r="AF112" s="1">
        <v>2.6002582238256391</v>
      </c>
      <c r="AG112" s="1">
        <v>2.841447873604602</v>
      </c>
      <c r="AH112" s="1">
        <v>3.0851796406529122</v>
      </c>
      <c r="AI112" s="1">
        <v>3.342662290065785</v>
      </c>
      <c r="AJ112" s="1">
        <v>3.65211509328517</v>
      </c>
      <c r="AK112" s="3" t="s">
        <v>439</v>
      </c>
    </row>
    <row r="113" spans="1:37" x14ac:dyDescent="0.35">
      <c r="A113" s="1" t="s">
        <v>360</v>
      </c>
      <c r="B113" s="1" t="s">
        <v>357</v>
      </c>
      <c r="C113" s="1" t="s">
        <v>272</v>
      </c>
      <c r="D113" s="1">
        <v>0</v>
      </c>
      <c r="E113" s="1">
        <v>0</v>
      </c>
      <c r="F113" s="1">
        <v>0</v>
      </c>
      <c r="G113" s="1">
        <v>0</v>
      </c>
      <c r="H113" s="1">
        <v>0</v>
      </c>
      <c r="I113" s="1">
        <v>3.1857109083251878E-10</v>
      </c>
      <c r="J113" s="1">
        <v>3.0979361520124999E-10</v>
      </c>
      <c r="K113" s="1">
        <v>3.0148684831732603E-10</v>
      </c>
      <c r="L113" s="1">
        <v>2.9361392291327947E-10</v>
      </c>
      <c r="M113" s="1">
        <v>2.8614171412045047E-10</v>
      </c>
      <c r="N113" s="1">
        <v>2.7904038758884459E-10</v>
      </c>
      <c r="O113" s="1">
        <v>6.03455042219928E-2</v>
      </c>
      <c r="P113" s="1">
        <v>8.6470076627610651E-2</v>
      </c>
      <c r="Q113" s="1">
        <v>0.20993745083222351</v>
      </c>
      <c r="R113" s="1">
        <v>0.24653200046841189</v>
      </c>
      <c r="S113" s="1">
        <v>0.28565749415827102</v>
      </c>
      <c r="T113" s="1">
        <v>0.32675251051376508</v>
      </c>
      <c r="U113" s="1">
        <v>0.38129729264578383</v>
      </c>
      <c r="V113" s="1">
        <v>0.43688321378713829</v>
      </c>
      <c r="W113" s="1">
        <v>0.48495811687672968</v>
      </c>
      <c r="X113" s="1">
        <v>0.54691638220898042</v>
      </c>
      <c r="Y113" s="1">
        <v>0.6109591421837639</v>
      </c>
      <c r="Z113" s="1">
        <v>0.67138125523721481</v>
      </c>
      <c r="AA113" s="1">
        <v>1.398313892455485</v>
      </c>
      <c r="AB113" s="1">
        <v>1.595070695760348</v>
      </c>
      <c r="AC113" s="1">
        <v>1.780674609963276</v>
      </c>
      <c r="AD113" s="1">
        <v>1.9840796620808849</v>
      </c>
      <c r="AE113" s="1">
        <v>2.1923693746729129</v>
      </c>
      <c r="AF113" s="1">
        <v>2.402206552813333</v>
      </c>
      <c r="AG113" s="1">
        <v>2.6118177430315042</v>
      </c>
      <c r="AH113" s="1">
        <v>2.8230069627296621</v>
      </c>
      <c r="AI113" s="1">
        <v>3.045545019695505</v>
      </c>
      <c r="AJ113" s="1">
        <v>3.3113369466748481</v>
      </c>
      <c r="AK113" s="3" t="s">
        <v>439</v>
      </c>
    </row>
    <row r="114" spans="1:37" x14ac:dyDescent="0.35">
      <c r="A114" s="1" t="s">
        <v>360</v>
      </c>
      <c r="B114" s="1" t="s">
        <v>357</v>
      </c>
      <c r="C114" s="1" t="s">
        <v>273</v>
      </c>
      <c r="D114" s="1">
        <v>0</v>
      </c>
      <c r="E114" s="1">
        <v>0</v>
      </c>
      <c r="F114" s="1">
        <v>0</v>
      </c>
      <c r="G114" s="1">
        <v>0</v>
      </c>
      <c r="H114" s="1">
        <v>0</v>
      </c>
      <c r="I114" s="1">
        <v>3.185710901691129E-10</v>
      </c>
      <c r="J114" s="1">
        <v>3.0979361458626499E-10</v>
      </c>
      <c r="K114" s="1">
        <v>3.0148684774013242E-10</v>
      </c>
      <c r="L114" s="1">
        <v>2.936139223718863E-10</v>
      </c>
      <c r="M114" s="1">
        <v>2.8614171361111691E-10</v>
      </c>
      <c r="N114" s="1">
        <v>2.7904038710824361E-10</v>
      </c>
      <c r="O114" s="1">
        <v>5.906633852726681E-2</v>
      </c>
      <c r="P114" s="1">
        <v>8.383221200305381E-2</v>
      </c>
      <c r="Q114" s="1">
        <v>0.20885779249870279</v>
      </c>
      <c r="R114" s="1">
        <v>0.24476684861116579</v>
      </c>
      <c r="S114" s="1">
        <v>0.2830168735644637</v>
      </c>
      <c r="T114" s="1">
        <v>0.32303821581210229</v>
      </c>
      <c r="U114" s="1">
        <v>0.37594551986998481</v>
      </c>
      <c r="V114" s="1">
        <v>0.42958375828547668</v>
      </c>
      <c r="W114" s="1">
        <v>0.47574867617378541</v>
      </c>
      <c r="X114" s="1">
        <v>0.53496619233757425</v>
      </c>
      <c r="Y114" s="1">
        <v>0.60827290993627381</v>
      </c>
      <c r="Z114" s="1">
        <v>0.66777128328197832</v>
      </c>
      <c r="AA114" s="1">
        <v>1.523792745351364</v>
      </c>
      <c r="AB114" s="1">
        <v>1.7551487549286531</v>
      </c>
      <c r="AC114" s="1">
        <v>1.980798847127198</v>
      </c>
      <c r="AD114" s="1">
        <v>2.2333236051806269</v>
      </c>
      <c r="AE114" s="1">
        <v>2.4970526520181262</v>
      </c>
      <c r="AF114" s="1">
        <v>2.7676383879934119</v>
      </c>
      <c r="AG114" s="1">
        <v>3.0424104714112929</v>
      </c>
      <c r="AH114" s="1">
        <v>3.3233539377620982</v>
      </c>
      <c r="AI114" s="1">
        <v>3.6236981852602899</v>
      </c>
      <c r="AJ114" s="1">
        <v>3.989384763972097</v>
      </c>
      <c r="AK114" s="3" t="s">
        <v>439</v>
      </c>
    </row>
    <row r="115" spans="1:37" x14ac:dyDescent="0.35">
      <c r="A115" s="1" t="s">
        <v>360</v>
      </c>
      <c r="B115" s="1" t="s">
        <v>357</v>
      </c>
      <c r="C115" s="1" t="s">
        <v>274</v>
      </c>
      <c r="D115" s="1">
        <v>0</v>
      </c>
      <c r="E115" s="1">
        <v>0</v>
      </c>
      <c r="F115" s="1">
        <v>0</v>
      </c>
      <c r="G115" s="1">
        <v>0</v>
      </c>
      <c r="H115" s="1">
        <v>0</v>
      </c>
      <c r="I115" s="1">
        <v>3.1857109069637328E-10</v>
      </c>
      <c r="J115" s="1">
        <v>3.0979361507250331E-10</v>
      </c>
      <c r="K115" s="1">
        <v>3.0148684819539149E-10</v>
      </c>
      <c r="L115" s="1">
        <v>2.9361392279763042E-10</v>
      </c>
      <c r="M115" s="1">
        <v>2.8614171401061252E-10</v>
      </c>
      <c r="N115" s="1">
        <v>2.7904038748439071E-10</v>
      </c>
      <c r="O115" s="1">
        <v>6.0176149394509257E-2</v>
      </c>
      <c r="P115" s="1">
        <v>8.6122750019097027E-2</v>
      </c>
      <c r="Q115" s="1">
        <v>0.2150846818344144</v>
      </c>
      <c r="R115" s="1">
        <v>0.25365970505708019</v>
      </c>
      <c r="S115" s="1">
        <v>0.29527001538054909</v>
      </c>
      <c r="T115" s="1">
        <v>0.33938935561078282</v>
      </c>
      <c r="U115" s="1">
        <v>0.39861410329254632</v>
      </c>
      <c r="V115" s="1">
        <v>0.45976516322470878</v>
      </c>
      <c r="W115" s="1">
        <v>0.51331395424908988</v>
      </c>
      <c r="X115" s="1">
        <v>0.58324728685406746</v>
      </c>
      <c r="Y115" s="1">
        <v>0.68066271306101322</v>
      </c>
      <c r="Z115" s="1">
        <v>0.75651686147860941</v>
      </c>
      <c r="AA115" s="1">
        <v>1.5181395191323841</v>
      </c>
      <c r="AB115" s="1">
        <v>1.7528765811458651</v>
      </c>
      <c r="AC115" s="1">
        <v>1.979565038398712</v>
      </c>
      <c r="AD115" s="1">
        <v>2.2341109599170301</v>
      </c>
      <c r="AE115" s="1">
        <v>2.5016663877055598</v>
      </c>
      <c r="AF115" s="1">
        <v>2.77857414320968</v>
      </c>
      <c r="AG115" s="1">
        <v>3.0629100641278102</v>
      </c>
      <c r="AH115" s="1">
        <v>3.357593418515715</v>
      </c>
      <c r="AI115" s="1">
        <v>3.6775140357889491</v>
      </c>
      <c r="AJ115" s="1">
        <v>4.0729646220953146</v>
      </c>
      <c r="AK115" s="3" t="s">
        <v>439</v>
      </c>
    </row>
    <row r="116" spans="1:37" x14ac:dyDescent="0.35">
      <c r="A116" s="1" t="s">
        <v>359</v>
      </c>
      <c r="B116" s="1" t="s">
        <v>355</v>
      </c>
      <c r="C116" s="1" t="s">
        <v>161</v>
      </c>
      <c r="D116" s="1">
        <v>76.33205838219132</v>
      </c>
      <c r="E116" s="1">
        <v>81.595268072995594</v>
      </c>
      <c r="F116" s="1">
        <v>86.258613231213744</v>
      </c>
      <c r="G116" s="1">
        <v>90.117402908567414</v>
      </c>
      <c r="H116" s="1">
        <v>93.115284142056183</v>
      </c>
      <c r="I116" s="1">
        <v>95.32161533735065</v>
      </c>
      <c r="J116" s="1">
        <v>96.896766169417333</v>
      </c>
      <c r="K116" s="1">
        <v>98.009884915948049</v>
      </c>
      <c r="L116" s="1">
        <v>98.781026179157436</v>
      </c>
      <c r="M116" s="1">
        <v>99.448772708802181</v>
      </c>
      <c r="N116" s="1">
        <v>100.14726076509299</v>
      </c>
      <c r="O116" s="1">
        <v>100.8168947001467</v>
      </c>
      <c r="P116" s="1">
        <v>101.44743655305091</v>
      </c>
      <c r="Q116" s="1">
        <v>101.85894393797091</v>
      </c>
      <c r="R116" s="1">
        <v>101.8320315563511</v>
      </c>
      <c r="S116" s="1">
        <v>101.1481971370105</v>
      </c>
      <c r="T116" s="1">
        <v>99.67232152506233</v>
      </c>
      <c r="U116" s="1">
        <v>97.370197846264034</v>
      </c>
      <c r="V116" s="1">
        <v>94.3182618105795</v>
      </c>
      <c r="W116" s="1">
        <v>90.651458405664016</v>
      </c>
      <c r="X116" s="1">
        <v>86.533519035785602</v>
      </c>
      <c r="Y116" s="1">
        <v>82.172178935213637</v>
      </c>
      <c r="Z116" s="1">
        <v>77.795317410478333</v>
      </c>
      <c r="AA116" s="1">
        <v>73.567360399869557</v>
      </c>
      <c r="AB116" s="1">
        <v>69.598312318697083</v>
      </c>
      <c r="AC116" s="1">
        <v>65.952838171400586</v>
      </c>
      <c r="AD116" s="1">
        <v>62.6419589456792</v>
      </c>
      <c r="AE116" s="1">
        <v>59.644071640744713</v>
      </c>
      <c r="AF116" s="1">
        <v>56.925444649050768</v>
      </c>
      <c r="AG116" s="1">
        <v>54.451332466545551</v>
      </c>
      <c r="AH116" s="1">
        <v>52.18557273296085</v>
      </c>
      <c r="AI116" s="1">
        <v>50.093096969046769</v>
      </c>
      <c r="AJ116" s="1">
        <v>48.13635161109373</v>
      </c>
      <c r="AK116" s="3" t="s">
        <v>439</v>
      </c>
    </row>
    <row r="117" spans="1:37" x14ac:dyDescent="0.35">
      <c r="A117" s="1" t="s">
        <v>359</v>
      </c>
      <c r="B117" s="1" t="s">
        <v>355</v>
      </c>
      <c r="C117" s="1" t="s">
        <v>162</v>
      </c>
      <c r="D117" s="1">
        <v>0</v>
      </c>
      <c r="E117" s="1">
        <v>0</v>
      </c>
      <c r="F117" s="1">
        <v>0</v>
      </c>
      <c r="G117" s="1">
        <v>0</v>
      </c>
      <c r="H117" s="1">
        <v>0</v>
      </c>
      <c r="I117" s="1">
        <v>0</v>
      </c>
      <c r="J117" s="1">
        <v>0</v>
      </c>
      <c r="K117" s="1">
        <v>0</v>
      </c>
      <c r="L117" s="1">
        <v>0</v>
      </c>
      <c r="M117" s="1">
        <v>0</v>
      </c>
      <c r="N117" s="1">
        <v>7.7916996541585297E-4</v>
      </c>
      <c r="O117" s="1">
        <v>2.924607286919006E-3</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s="1">
        <v>0</v>
      </c>
      <c r="AH117" s="1">
        <v>0</v>
      </c>
      <c r="AI117" s="1">
        <v>0</v>
      </c>
      <c r="AJ117" s="1">
        <v>0</v>
      </c>
      <c r="AK117" s="3" t="s">
        <v>439</v>
      </c>
    </row>
    <row r="118" spans="1:37" x14ac:dyDescent="0.35">
      <c r="A118" s="1" t="s">
        <v>359</v>
      </c>
      <c r="B118" s="1" t="s">
        <v>355</v>
      </c>
      <c r="C118" s="1" t="s">
        <v>163</v>
      </c>
      <c r="D118" s="1">
        <v>0</v>
      </c>
      <c r="E118" s="1">
        <v>0</v>
      </c>
      <c r="F118" s="1">
        <v>0</v>
      </c>
      <c r="G118" s="1">
        <v>0</v>
      </c>
      <c r="H118" s="1">
        <v>0</v>
      </c>
      <c r="I118" s="1">
        <v>0</v>
      </c>
      <c r="J118" s="1">
        <v>0</v>
      </c>
      <c r="K118" s="1">
        <v>0</v>
      </c>
      <c r="L118" s="1">
        <v>0</v>
      </c>
      <c r="M118" s="1">
        <v>0</v>
      </c>
      <c r="N118" s="1">
        <v>1.1000046570576751E-4</v>
      </c>
      <c r="O118" s="1">
        <v>4.1288573462385962E-4</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1">
        <v>0</v>
      </c>
      <c r="AJ118" s="1">
        <v>0</v>
      </c>
      <c r="AK118" s="3" t="s">
        <v>439</v>
      </c>
    </row>
    <row r="119" spans="1:37" x14ac:dyDescent="0.35">
      <c r="A119" s="1" t="s">
        <v>359</v>
      </c>
      <c r="B119" s="1" t="s">
        <v>355</v>
      </c>
      <c r="C119" s="1" t="s">
        <v>164</v>
      </c>
      <c r="D119" s="1">
        <v>0.19634442278869091</v>
      </c>
      <c r="E119" s="1">
        <v>0.29509344578005497</v>
      </c>
      <c r="F119" s="1">
        <v>0.40340032592379232</v>
      </c>
      <c r="G119" s="1">
        <v>0.51115006035494381</v>
      </c>
      <c r="H119" s="1">
        <v>0.51246697365397365</v>
      </c>
      <c r="I119" s="1">
        <v>0.62878733929803599</v>
      </c>
      <c r="J119" s="1">
        <v>0.67270259919738706</v>
      </c>
      <c r="K119" s="1">
        <v>0.68144967518491395</v>
      </c>
      <c r="L119" s="1">
        <v>0.68113151242762338</v>
      </c>
      <c r="M119" s="1">
        <v>0.64597349587258046</v>
      </c>
      <c r="N119" s="1">
        <v>0.62157114350823184</v>
      </c>
      <c r="O119" s="1">
        <v>0.61786098607692619</v>
      </c>
      <c r="P119" s="1">
        <v>0.67389571849362273</v>
      </c>
      <c r="Q119" s="1">
        <v>0.74478349345801376</v>
      </c>
      <c r="R119" s="1">
        <v>0.82166395742198661</v>
      </c>
      <c r="S119" s="1">
        <v>0.89456439599904825</v>
      </c>
      <c r="T119" s="1">
        <v>0.85735667491880307</v>
      </c>
      <c r="U119" s="1">
        <v>0.93100314065742995</v>
      </c>
      <c r="V119" s="1">
        <v>0.92743714905877694</v>
      </c>
      <c r="W119" s="1">
        <v>0.88308870159863595</v>
      </c>
      <c r="X119" s="1">
        <v>0.82316486355833784</v>
      </c>
      <c r="Y119" s="1">
        <v>0.72104933831147211</v>
      </c>
      <c r="Z119" s="1">
        <v>0.61037238848335706</v>
      </c>
      <c r="AA119" s="1">
        <v>0.53594085264152402</v>
      </c>
      <c r="AB119" s="1">
        <v>0.47755129570493182</v>
      </c>
      <c r="AC119" s="1">
        <v>0.44969004767795878</v>
      </c>
      <c r="AD119" s="1">
        <v>0.4182636314981944</v>
      </c>
      <c r="AE119" s="1">
        <v>0.38341433564410438</v>
      </c>
      <c r="AF119" s="1">
        <v>0.34488970126482937</v>
      </c>
      <c r="AG119" s="1">
        <v>0.30221580135939391</v>
      </c>
      <c r="AH119" s="1">
        <v>0.25473454986138988</v>
      </c>
      <c r="AI119" s="1">
        <v>0.20163902641372211</v>
      </c>
      <c r="AJ119" s="1">
        <v>0.14203335113071441</v>
      </c>
      <c r="AK119" s="3" t="s">
        <v>439</v>
      </c>
    </row>
    <row r="120" spans="1:37" x14ac:dyDescent="0.35">
      <c r="A120" s="1" t="s">
        <v>359</v>
      </c>
      <c r="B120" s="1" t="s">
        <v>355</v>
      </c>
      <c r="C120" s="1" t="s">
        <v>165</v>
      </c>
      <c r="D120" s="1">
        <v>2.7719212628991661E-2</v>
      </c>
      <c r="E120" s="1">
        <v>4.166025116894894E-2</v>
      </c>
      <c r="F120" s="1">
        <v>5.6950634248064791E-2</v>
      </c>
      <c r="G120" s="1">
        <v>7.2162361461874422E-2</v>
      </c>
      <c r="H120" s="1">
        <v>7.2348278633502169E-2</v>
      </c>
      <c r="I120" s="1">
        <v>8.8769977312663909E-2</v>
      </c>
      <c r="J120" s="1">
        <v>9.496977871021936E-2</v>
      </c>
      <c r="K120" s="1">
        <v>9.620466002610549E-2</v>
      </c>
      <c r="L120" s="1">
        <v>9.6159742930958608E-2</v>
      </c>
      <c r="M120" s="1">
        <v>9.1196258240834882E-2</v>
      </c>
      <c r="N120" s="1">
        <v>8.7751220259985677E-2</v>
      </c>
      <c r="O120" s="1">
        <v>8.7227433328507215E-2</v>
      </c>
      <c r="P120" s="1">
        <v>9.5138219081452619E-2</v>
      </c>
      <c r="Q120" s="1">
        <v>0.1051459049587784</v>
      </c>
      <c r="R120" s="1">
        <v>0.1159996175183981</v>
      </c>
      <c r="S120" s="1">
        <v>0.1262914441410421</v>
      </c>
      <c r="T120" s="1">
        <v>0.1210385894003016</v>
      </c>
      <c r="U120" s="1">
        <v>0.13143573750457829</v>
      </c>
      <c r="V120" s="1">
        <v>0.1309323033965332</v>
      </c>
      <c r="W120" s="1">
        <v>0.1246713461080427</v>
      </c>
      <c r="X120" s="1">
        <v>0.1162115101494124</v>
      </c>
      <c r="Y120" s="1">
        <v>0.101795200702796</v>
      </c>
      <c r="Z120" s="1">
        <v>8.6170219550591579E-2</v>
      </c>
      <c r="AA120" s="1">
        <v>7.5662238019979858E-2</v>
      </c>
      <c r="AB120" s="1">
        <v>6.7419006452460961E-2</v>
      </c>
      <c r="AC120" s="1">
        <v>6.3485653789829496E-2</v>
      </c>
      <c r="AD120" s="1">
        <v>5.9048983270333331E-2</v>
      </c>
      <c r="AE120" s="1">
        <v>5.4129082679167689E-2</v>
      </c>
      <c r="AF120" s="1">
        <v>4.8690310766799458E-2</v>
      </c>
      <c r="AG120" s="1">
        <v>4.2665760191914433E-2</v>
      </c>
      <c r="AH120" s="1">
        <v>3.5962524686313883E-2</v>
      </c>
      <c r="AI120" s="1">
        <v>2.8466686081937229E-2</v>
      </c>
      <c r="AJ120" s="1">
        <v>2.0051767218453809E-2</v>
      </c>
      <c r="AK120" s="3" t="s">
        <v>439</v>
      </c>
    </row>
    <row r="121" spans="1:37" x14ac:dyDescent="0.35">
      <c r="A121" s="1" t="s">
        <v>359</v>
      </c>
      <c r="B121" s="1" t="s">
        <v>355</v>
      </c>
      <c r="C121" s="1" t="s">
        <v>166</v>
      </c>
      <c r="D121" s="1">
        <v>0</v>
      </c>
      <c r="E121" s="1">
        <v>0</v>
      </c>
      <c r="F121" s="1">
        <v>0</v>
      </c>
      <c r="G121" s="1">
        <v>0</v>
      </c>
      <c r="H121" s="1">
        <v>0</v>
      </c>
      <c r="I121" s="1">
        <v>5.7163737306748778E-2</v>
      </c>
      <c r="J121" s="1">
        <v>9.6104918937010703E-2</v>
      </c>
      <c r="K121" s="1">
        <v>0.16191872218074091</v>
      </c>
      <c r="L121" s="1">
        <v>0.22211279350730551</v>
      </c>
      <c r="M121" s="1">
        <v>0.28710167969080053</v>
      </c>
      <c r="N121" s="1">
        <v>0.37300784462192349</v>
      </c>
      <c r="O121" s="1">
        <v>0.44658581692375399</v>
      </c>
      <c r="P121" s="1">
        <v>0.53373088175200711</v>
      </c>
      <c r="Q121" s="1">
        <v>0.60310451223522377</v>
      </c>
      <c r="R121" s="1">
        <v>0.67781706576833034</v>
      </c>
      <c r="S121" s="1">
        <v>0.75907239018396278</v>
      </c>
      <c r="T121" s="1">
        <v>0.84799112432667545</v>
      </c>
      <c r="U121" s="1">
        <v>1.0028805628359181</v>
      </c>
      <c r="V121" s="1">
        <v>1.149456324061904</v>
      </c>
      <c r="W121" s="1">
        <v>1.333735333680089</v>
      </c>
      <c r="X121" s="1">
        <v>1.5237324768717171</v>
      </c>
      <c r="Y121" s="1">
        <v>1.730236666129398</v>
      </c>
      <c r="Z121" s="1">
        <v>1.969330286243876</v>
      </c>
      <c r="AA121" s="1">
        <v>2.153723495313046</v>
      </c>
      <c r="AB121" s="1">
        <v>2.3564427886055088</v>
      </c>
      <c r="AC121" s="1">
        <v>2.545235692075698</v>
      </c>
      <c r="AD121" s="1">
        <v>2.7421857531078349</v>
      </c>
      <c r="AE121" s="1">
        <v>2.9475978024251099</v>
      </c>
      <c r="AF121" s="1">
        <v>3.161839300547844</v>
      </c>
      <c r="AG121" s="1">
        <v>3.3852113331450409</v>
      </c>
      <c r="AH121" s="1">
        <v>3.6177304554595491</v>
      </c>
      <c r="AI121" s="1">
        <v>3.8594004501013699</v>
      </c>
      <c r="AJ121" s="1">
        <v>4.109837710556044</v>
      </c>
      <c r="AK121" s="3" t="s">
        <v>439</v>
      </c>
    </row>
    <row r="122" spans="1:37" x14ac:dyDescent="0.35">
      <c r="A122" s="1" t="s">
        <v>359</v>
      </c>
      <c r="B122" s="1" t="s">
        <v>355</v>
      </c>
      <c r="C122" s="1" t="s">
        <v>167</v>
      </c>
      <c r="D122" s="1">
        <v>0</v>
      </c>
      <c r="E122" s="1">
        <v>0</v>
      </c>
      <c r="F122" s="1">
        <v>0</v>
      </c>
      <c r="G122" s="1">
        <v>0</v>
      </c>
      <c r="H122" s="1">
        <v>0</v>
      </c>
      <c r="I122" s="1">
        <v>8.0701746785998268E-3</v>
      </c>
      <c r="J122" s="1">
        <v>1.3567753261695631E-2</v>
      </c>
      <c r="K122" s="1">
        <v>2.2859113719634009E-2</v>
      </c>
      <c r="L122" s="1">
        <v>3.1357100259854893E-2</v>
      </c>
      <c r="M122" s="1">
        <v>4.0532001838701238E-2</v>
      </c>
      <c r="N122" s="1">
        <v>5.2659931005448017E-2</v>
      </c>
      <c r="O122" s="1">
        <v>6.304740944805938E-2</v>
      </c>
      <c r="P122" s="1">
        <v>7.5350242129695114E-2</v>
      </c>
      <c r="Q122" s="1">
        <v>8.5144166433208074E-2</v>
      </c>
      <c r="R122" s="1">
        <v>9.569182104964663E-2</v>
      </c>
      <c r="S122" s="1">
        <v>0.1071631609671477</v>
      </c>
      <c r="T122" s="1">
        <v>0.1197163940225895</v>
      </c>
      <c r="U122" s="1">
        <v>0.14158313828271779</v>
      </c>
      <c r="V122" s="1">
        <v>0.16227618692638651</v>
      </c>
      <c r="W122" s="1">
        <v>0.18829204710777731</v>
      </c>
      <c r="X122" s="1">
        <v>0.2151151732054189</v>
      </c>
      <c r="Y122" s="1">
        <v>0.24426870580650331</v>
      </c>
      <c r="Z122" s="1">
        <v>0.27802309923442953</v>
      </c>
      <c r="AA122" s="1">
        <v>0.3040550816912535</v>
      </c>
      <c r="AB122" s="1">
        <v>0.33267427603842481</v>
      </c>
      <c r="AC122" s="1">
        <v>0.35932739182245138</v>
      </c>
      <c r="AD122" s="1">
        <v>0.38713210632110612</v>
      </c>
      <c r="AE122" s="1">
        <v>0.41613145446001559</v>
      </c>
      <c r="AF122" s="1">
        <v>0.44637731301851918</v>
      </c>
      <c r="AG122" s="1">
        <v>0.47791218820871167</v>
      </c>
      <c r="AH122" s="1">
        <v>0.51073841724134816</v>
      </c>
      <c r="AI122" s="1">
        <v>0.54485653413195811</v>
      </c>
      <c r="AJ122" s="1">
        <v>0.58021238266673558</v>
      </c>
      <c r="AK122" s="3" t="s">
        <v>439</v>
      </c>
    </row>
    <row r="123" spans="1:37" x14ac:dyDescent="0.35">
      <c r="A123" s="1" t="s">
        <v>359</v>
      </c>
      <c r="B123" s="1" t="s">
        <v>355</v>
      </c>
      <c r="C123" s="1" t="s">
        <v>168</v>
      </c>
      <c r="D123" s="1">
        <v>9.3201278932048534E-2</v>
      </c>
      <c r="E123" s="1">
        <v>0.17816758611380451</v>
      </c>
      <c r="F123" s="1">
        <v>0.17928592841908869</v>
      </c>
      <c r="G123" s="1">
        <v>0.15647243969727601</v>
      </c>
      <c r="H123" s="1">
        <v>0.17371098610642671</v>
      </c>
      <c r="I123" s="1">
        <v>0.1247246371445971</v>
      </c>
      <c r="J123" s="1">
        <v>0.1321402843681786</v>
      </c>
      <c r="K123" s="1">
        <v>0.14843741514404929</v>
      </c>
      <c r="L123" s="1">
        <v>0.14065247033423511</v>
      </c>
      <c r="M123" s="1">
        <v>0.14354027298195929</v>
      </c>
      <c r="N123" s="1">
        <v>0.1388372901294396</v>
      </c>
      <c r="O123" s="1">
        <v>0.19324295100218361</v>
      </c>
      <c r="P123" s="1">
        <v>0.20558526533099031</v>
      </c>
      <c r="Q123" s="1">
        <v>0.28399487766659609</v>
      </c>
      <c r="R123" s="1">
        <v>0.27771752036792319</v>
      </c>
      <c r="S123" s="1">
        <v>0.24670281258021429</v>
      </c>
      <c r="T123" s="1">
        <v>0.2548752083474457</v>
      </c>
      <c r="U123" s="1">
        <v>0.19584624610051779</v>
      </c>
      <c r="V123" s="1">
        <v>0.19208794746624219</v>
      </c>
      <c r="W123" s="1">
        <v>0.19588990413483889</v>
      </c>
      <c r="X123" s="1">
        <v>0.17407772610305841</v>
      </c>
      <c r="Y123" s="1">
        <v>0.16120816024648199</v>
      </c>
      <c r="Z123" s="1">
        <v>0.12715155387617991</v>
      </c>
      <c r="AA123" s="1">
        <v>0.142920716732158</v>
      </c>
      <c r="AB123" s="1">
        <v>0.1123839863989417</v>
      </c>
      <c r="AC123" s="1">
        <v>0.10582729155279159</v>
      </c>
      <c r="AD123" s="1">
        <v>9.8431591948834538E-2</v>
      </c>
      <c r="AE123" s="1">
        <v>9.0230372882938281E-2</v>
      </c>
      <c r="AF123" s="1">
        <v>8.1164222241019018E-2</v>
      </c>
      <c r="AG123" s="1">
        <v>7.1121608955920679E-2</v>
      </c>
      <c r="AH123" s="1">
        <v>5.9947663098063597E-2</v>
      </c>
      <c r="AI123" s="1">
        <v>4.7452488990789618E-2</v>
      </c>
      <c r="AJ123" s="1">
        <v>3.3425255768823332E-2</v>
      </c>
      <c r="AK123" s="3" t="s">
        <v>439</v>
      </c>
    </row>
    <row r="124" spans="1:37" x14ac:dyDescent="0.35">
      <c r="A124" s="1" t="s">
        <v>359</v>
      </c>
      <c r="B124" s="1" t="s">
        <v>355</v>
      </c>
      <c r="C124" s="1" t="s">
        <v>169</v>
      </c>
      <c r="D124" s="1">
        <v>1.315782761393626E-2</v>
      </c>
      <c r="E124" s="1">
        <v>2.51530709807724E-2</v>
      </c>
      <c r="F124" s="1">
        <v>2.5310954600341929E-2</v>
      </c>
      <c r="G124" s="1">
        <v>2.2090226780791911E-2</v>
      </c>
      <c r="H124" s="1">
        <v>2.4523903920907301E-2</v>
      </c>
      <c r="I124" s="1">
        <v>1.760818406747253E-2</v>
      </c>
      <c r="J124" s="1">
        <v>1.8655098969625219E-2</v>
      </c>
      <c r="K124" s="1">
        <v>2.0955870373277539E-2</v>
      </c>
      <c r="L124" s="1">
        <v>1.9856819341303789E-2</v>
      </c>
      <c r="M124" s="1">
        <v>2.0264509126864848E-2</v>
      </c>
      <c r="N124" s="1">
        <v>1.9600558606509121E-2</v>
      </c>
      <c r="O124" s="1">
        <v>2.7281357788543559E-2</v>
      </c>
      <c r="P124" s="1">
        <v>2.9023802164375102E-2</v>
      </c>
      <c r="Q124" s="1">
        <v>4.0093394494107683E-2</v>
      </c>
      <c r="R124" s="1">
        <v>3.9207179346059752E-2</v>
      </c>
      <c r="S124" s="1">
        <v>3.4828632364265547E-2</v>
      </c>
      <c r="T124" s="1">
        <v>3.598238235493352E-2</v>
      </c>
      <c r="U124" s="1">
        <v>2.7648881802426039E-2</v>
      </c>
      <c r="V124" s="1">
        <v>2.7118298465822439E-2</v>
      </c>
      <c r="W124" s="1">
        <v>2.765504528962431E-2</v>
      </c>
      <c r="X124" s="1">
        <v>2.4575678979255319E-2</v>
      </c>
      <c r="Y124" s="1">
        <v>2.2758799093620989E-2</v>
      </c>
      <c r="Z124" s="1">
        <v>1.7950807606048929E-2</v>
      </c>
      <c r="AA124" s="1">
        <v>2.0177042362187009E-2</v>
      </c>
      <c r="AB124" s="1">
        <v>1.5865974550438831E-2</v>
      </c>
      <c r="AC124" s="1">
        <v>1.4940323513335281E-2</v>
      </c>
      <c r="AD124" s="1">
        <v>1.389622474571782E-2</v>
      </c>
      <c r="AE124" s="1">
        <v>1.273840558347364E-2</v>
      </c>
      <c r="AF124" s="1">
        <v>1.1458478434026221E-2</v>
      </c>
      <c r="AG124" s="1">
        <v>1.0040697734953511E-2</v>
      </c>
      <c r="AH124" s="1">
        <v>8.4631994961972146E-3</v>
      </c>
      <c r="AI124" s="1">
        <v>6.6991749163467697E-3</v>
      </c>
      <c r="AJ124" s="1">
        <v>4.7188596379515299E-3</v>
      </c>
      <c r="AK124" s="3" t="s">
        <v>439</v>
      </c>
    </row>
    <row r="125" spans="1:37" x14ac:dyDescent="0.35">
      <c r="A125" s="1" t="s">
        <v>359</v>
      </c>
      <c r="B125" s="1" t="s">
        <v>355</v>
      </c>
      <c r="C125" s="1" t="s">
        <v>170</v>
      </c>
      <c r="D125" s="1">
        <v>1.8638938546936431E-2</v>
      </c>
      <c r="E125" s="1">
        <v>1.8561377739565461E-2</v>
      </c>
      <c r="F125" s="1">
        <v>0.1160118299092186</v>
      </c>
      <c r="G125" s="1">
        <v>0.25383347837823828</v>
      </c>
      <c r="H125" s="1">
        <v>0.46468321757116698</v>
      </c>
      <c r="I125" s="1">
        <v>0.55084304800528772</v>
      </c>
      <c r="J125" s="1">
        <v>0.66068550516004954</v>
      </c>
      <c r="K125" s="1">
        <v>0.76242691599283952</v>
      </c>
      <c r="L125" s="1">
        <v>0.86622223709398871</v>
      </c>
      <c r="M125" s="1">
        <v>0.95699855439370762</v>
      </c>
      <c r="N125" s="1">
        <v>1.0440734250081249</v>
      </c>
      <c r="O125" s="1">
        <v>1.1513633618237289</v>
      </c>
      <c r="P125" s="1">
        <v>1.2359542886844701</v>
      </c>
      <c r="Q125" s="1">
        <v>1.2997370089783511</v>
      </c>
      <c r="R125" s="1">
        <v>1.4644713396092091</v>
      </c>
      <c r="S125" s="1">
        <v>1.6747652443849199</v>
      </c>
      <c r="T125" s="1">
        <v>1.9645145364905721</v>
      </c>
      <c r="U125" s="1">
        <v>2.1370385077851992</v>
      </c>
      <c r="V125" s="1">
        <v>2.3414978643648299</v>
      </c>
      <c r="W125" s="1">
        <v>2.5464991686275709</v>
      </c>
      <c r="X125" s="1">
        <v>2.7619380259491391</v>
      </c>
      <c r="Y125" s="1">
        <v>2.9723607340423879</v>
      </c>
      <c r="Z125" s="1">
        <v>3.1848635036406612</v>
      </c>
      <c r="AA125" s="1">
        <v>3.37055269884396</v>
      </c>
      <c r="AB125" s="1">
        <v>3.5478944155654841</v>
      </c>
      <c r="AC125" s="1">
        <v>3.7052228145878869</v>
      </c>
      <c r="AD125" s="1">
        <v>3.863634660380916</v>
      </c>
      <c r="AE125" s="1">
        <v>4.0237853454903707</v>
      </c>
      <c r="AF125" s="1">
        <v>4.1860776343968169</v>
      </c>
      <c r="AG125" s="1">
        <v>4.3506932069743076</v>
      </c>
      <c r="AH125" s="1">
        <v>4.5173826813230917</v>
      </c>
      <c r="AI125" s="1">
        <v>4.6857869956913811</v>
      </c>
      <c r="AJ125" s="1">
        <v>4.8550102627266636</v>
      </c>
      <c r="AK125" s="3" t="s">
        <v>439</v>
      </c>
    </row>
    <row r="126" spans="1:37" x14ac:dyDescent="0.35">
      <c r="A126" s="1" t="s">
        <v>359</v>
      </c>
      <c r="B126" s="1" t="s">
        <v>355</v>
      </c>
      <c r="C126" s="1" t="s">
        <v>171</v>
      </c>
      <c r="D126" s="1">
        <v>2.6313795595674962E-3</v>
      </c>
      <c r="E126" s="1">
        <v>2.6204297985268879E-3</v>
      </c>
      <c r="F126" s="1">
        <v>1.6378140693066159E-2</v>
      </c>
      <c r="G126" s="1">
        <v>3.583531459457482E-2</v>
      </c>
      <c r="H126" s="1">
        <v>6.5602336598282393E-2</v>
      </c>
      <c r="I126" s="1">
        <v>7.776607736545238E-2</v>
      </c>
      <c r="J126" s="1">
        <v>9.3273247787301117E-2</v>
      </c>
      <c r="K126" s="1">
        <v>0.10763674108134209</v>
      </c>
      <c r="L126" s="1">
        <v>0.1222901981779749</v>
      </c>
      <c r="M126" s="1">
        <v>0.13510567826734701</v>
      </c>
      <c r="N126" s="1">
        <v>0.14739860117761761</v>
      </c>
      <c r="O126" s="1">
        <v>0.16254541578687939</v>
      </c>
      <c r="P126" s="1">
        <v>0.1744876642848664</v>
      </c>
      <c r="Q126" s="1">
        <v>0.1834922836204731</v>
      </c>
      <c r="R126" s="1">
        <v>0.20674889500365309</v>
      </c>
      <c r="S126" s="1">
        <v>0.23643744626610641</v>
      </c>
      <c r="T126" s="1">
        <v>0.2773432286810219</v>
      </c>
      <c r="U126" s="1">
        <v>0.30169955404026338</v>
      </c>
      <c r="V126" s="1">
        <v>0.33056440438091722</v>
      </c>
      <c r="W126" s="1">
        <v>0.35950576498271591</v>
      </c>
      <c r="X126" s="1">
        <v>0.38992066248693719</v>
      </c>
      <c r="Y126" s="1">
        <v>0.41962739774716068</v>
      </c>
      <c r="Z126" s="1">
        <v>0.44962778874926967</v>
      </c>
      <c r="AA126" s="1">
        <v>0.47584273395444138</v>
      </c>
      <c r="AB126" s="1">
        <v>0.50087921160924476</v>
      </c>
      <c r="AC126" s="1">
        <v>0.52309027970652533</v>
      </c>
      <c r="AD126" s="1">
        <v>0.54545430499495284</v>
      </c>
      <c r="AE126" s="1">
        <v>0.56806381348099355</v>
      </c>
      <c r="AF126" s="1">
        <v>0.59097566603249185</v>
      </c>
      <c r="AG126" s="1">
        <v>0.61421551157284349</v>
      </c>
      <c r="AH126" s="1">
        <v>0.63774814324561291</v>
      </c>
      <c r="AI126" s="1">
        <v>0.66152286997995968</v>
      </c>
      <c r="AJ126" s="1">
        <v>0.68541321356141127</v>
      </c>
      <c r="AK126" s="3" t="s">
        <v>439</v>
      </c>
    </row>
    <row r="127" spans="1:37" x14ac:dyDescent="0.35">
      <c r="A127" s="1" t="s">
        <v>359</v>
      </c>
      <c r="B127" s="1" t="s">
        <v>355</v>
      </c>
      <c r="C127" s="1" t="s">
        <v>172</v>
      </c>
      <c r="D127" s="1">
        <v>0</v>
      </c>
      <c r="E127" s="1">
        <v>0</v>
      </c>
      <c r="F127" s="1">
        <v>0</v>
      </c>
      <c r="G127" s="1">
        <v>0</v>
      </c>
      <c r="H127" s="1">
        <v>0</v>
      </c>
      <c r="I127" s="1">
        <v>1.558885825854971E-2</v>
      </c>
      <c r="J127" s="1">
        <v>3.0034776752921381E-2</v>
      </c>
      <c r="K127" s="1">
        <v>3.3739027026839473E-2</v>
      </c>
      <c r="L127" s="1">
        <v>5.1834820284983679E-2</v>
      </c>
      <c r="M127" s="1">
        <v>7.9758685252343114E-2</v>
      </c>
      <c r="N127" s="1">
        <v>9.3251961155480803E-2</v>
      </c>
      <c r="O127" s="1">
        <v>0.10717870244505009</v>
      </c>
      <c r="P127" s="1">
        <v>0.14044896511768831</v>
      </c>
      <c r="Q127" s="1">
        <v>0.15649042860241261</v>
      </c>
      <c r="R127" s="1">
        <v>0.17373144542210289</v>
      </c>
      <c r="S127" s="1">
        <v>0.19246578950867479</v>
      </c>
      <c r="T127" s="1">
        <v>0.21295745384934811</v>
      </c>
      <c r="U127" s="1">
        <v>0.25105936382297123</v>
      </c>
      <c r="V127" s="1">
        <v>0.29028921335558311</v>
      </c>
      <c r="W127" s="1">
        <v>0.32125066123592327</v>
      </c>
      <c r="X127" s="1">
        <v>0.36917716960741392</v>
      </c>
      <c r="Y127" s="1">
        <v>0.42957481408579551</v>
      </c>
      <c r="Z127" s="1">
        <v>0.47815640083201733</v>
      </c>
      <c r="AA127" s="1">
        <v>0.51858451745829026</v>
      </c>
      <c r="AB127" s="1">
        <v>0.57947981334129972</v>
      </c>
      <c r="AC127" s="1">
        <v>0.62404902664916628</v>
      </c>
      <c r="AD127" s="1">
        <v>0.67047288900866009</v>
      </c>
      <c r="AE127" s="1">
        <v>0.71882879110029907</v>
      </c>
      <c r="AF127" s="1">
        <v>0.76919981667918458</v>
      </c>
      <c r="AG127" s="1">
        <v>0.8216479938808734</v>
      </c>
      <c r="AH127" s="1">
        <v>0.87616278623742361</v>
      </c>
      <c r="AI127" s="1">
        <v>0.93272716761354668</v>
      </c>
      <c r="AJ127" s="1">
        <v>0.99122881967333765</v>
      </c>
      <c r="AK127" s="3" t="s">
        <v>439</v>
      </c>
    </row>
    <row r="128" spans="1:37" x14ac:dyDescent="0.35">
      <c r="A128" s="1" t="s">
        <v>359</v>
      </c>
      <c r="B128" s="1" t="s">
        <v>355</v>
      </c>
      <c r="C128" s="1" t="s">
        <v>173</v>
      </c>
      <c r="D128" s="1">
        <v>0</v>
      </c>
      <c r="E128" s="1">
        <v>0</v>
      </c>
      <c r="F128" s="1">
        <v>0</v>
      </c>
      <c r="G128" s="1">
        <v>0</v>
      </c>
      <c r="H128" s="1">
        <v>0</v>
      </c>
      <c r="I128" s="1">
        <v>2.2007799894423119E-3</v>
      </c>
      <c r="J128" s="1">
        <v>4.2402037768830194E-3</v>
      </c>
      <c r="K128" s="1">
        <v>4.7631567567302784E-3</v>
      </c>
      <c r="L128" s="1">
        <v>7.3178569814094617E-3</v>
      </c>
      <c r="M128" s="1">
        <v>1.126004968268373E-2</v>
      </c>
      <c r="N128" s="1">
        <v>1.316498275136199E-2</v>
      </c>
      <c r="O128" s="1">
        <v>1.513111093341884E-2</v>
      </c>
      <c r="P128" s="1">
        <v>1.9828089193085409E-2</v>
      </c>
      <c r="Q128" s="1">
        <v>2.2092766390928841E-2</v>
      </c>
      <c r="R128" s="1">
        <v>2.4526792294885112E-2</v>
      </c>
      <c r="S128" s="1">
        <v>2.7171640871812921E-2</v>
      </c>
      <c r="T128" s="1">
        <v>3.006458171990796E-2</v>
      </c>
      <c r="U128" s="1">
        <v>3.544367489265475E-2</v>
      </c>
      <c r="V128" s="1">
        <v>4.0982006591376442E-2</v>
      </c>
      <c r="W128" s="1">
        <v>4.5353034527424473E-2</v>
      </c>
      <c r="X128" s="1">
        <v>5.2119129826929032E-2</v>
      </c>
      <c r="Y128" s="1">
        <v>6.0645856106229939E-2</v>
      </c>
      <c r="Z128" s="1">
        <v>6.750443305863775E-2</v>
      </c>
      <c r="AA128" s="1">
        <v>7.3211931876464506E-2</v>
      </c>
      <c r="AB128" s="1">
        <v>8.1808914824654078E-2</v>
      </c>
      <c r="AC128" s="1">
        <v>8.8101039056352887E-2</v>
      </c>
      <c r="AD128" s="1">
        <v>9.4654996095340255E-2</v>
      </c>
      <c r="AE128" s="1">
        <v>0.10148171168474809</v>
      </c>
      <c r="AF128" s="1">
        <v>0.1085929152958849</v>
      </c>
      <c r="AG128" s="1">
        <v>0.11599736384200569</v>
      </c>
      <c r="AH128" s="1">
        <v>0.1236935698217539</v>
      </c>
      <c r="AI128" s="1">
        <v>0.13167912954544189</v>
      </c>
      <c r="AJ128" s="1">
        <v>0.13993818630682411</v>
      </c>
      <c r="AK128" s="3" t="s">
        <v>439</v>
      </c>
    </row>
    <row r="129" spans="1:37" x14ac:dyDescent="0.35">
      <c r="A129" s="1" t="s">
        <v>359</v>
      </c>
      <c r="B129" s="1" t="s">
        <v>355</v>
      </c>
      <c r="C129" s="1" t="s">
        <v>174</v>
      </c>
      <c r="D129" s="1">
        <v>0</v>
      </c>
      <c r="E129" s="1">
        <v>0</v>
      </c>
      <c r="F129" s="1">
        <v>0</v>
      </c>
      <c r="G129" s="1">
        <v>0</v>
      </c>
      <c r="H129" s="1">
        <v>0</v>
      </c>
      <c r="I129" s="1">
        <v>0</v>
      </c>
      <c r="J129" s="1">
        <v>0</v>
      </c>
      <c r="K129" s="1">
        <v>0</v>
      </c>
      <c r="L129" s="1">
        <v>3.4069577713076939E-3</v>
      </c>
      <c r="M129" s="1">
        <v>7.984010478240558E-3</v>
      </c>
      <c r="N129" s="1">
        <v>8.5692446935814199E-3</v>
      </c>
      <c r="O129" s="1">
        <v>8.1829452852231754E-3</v>
      </c>
      <c r="P129" s="1">
        <v>0</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s="1">
        <v>0</v>
      </c>
      <c r="AH129" s="1">
        <v>0</v>
      </c>
      <c r="AI129" s="1">
        <v>0</v>
      </c>
      <c r="AJ129" s="1">
        <v>0</v>
      </c>
      <c r="AK129" s="3" t="s">
        <v>439</v>
      </c>
    </row>
    <row r="130" spans="1:37" x14ac:dyDescent="0.35">
      <c r="A130" s="1" t="s">
        <v>359</v>
      </c>
      <c r="B130" s="1" t="s">
        <v>355</v>
      </c>
      <c r="C130" s="1" t="s">
        <v>175</v>
      </c>
      <c r="D130" s="1">
        <v>0</v>
      </c>
      <c r="E130" s="1">
        <v>0</v>
      </c>
      <c r="F130" s="1">
        <v>0</v>
      </c>
      <c r="G130" s="1">
        <v>0</v>
      </c>
      <c r="H130" s="1">
        <v>0</v>
      </c>
      <c r="I130" s="1">
        <v>0</v>
      </c>
      <c r="J130" s="1">
        <v>0</v>
      </c>
      <c r="K130" s="1">
        <v>0</v>
      </c>
      <c r="L130" s="1">
        <v>4.8098227359638038E-4</v>
      </c>
      <c r="M130" s="1">
        <v>1.1271544204574911E-3</v>
      </c>
      <c r="N130" s="1">
        <v>1.209775721446789E-3</v>
      </c>
      <c r="O130" s="1">
        <v>1.155239334384448E-3</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s="1">
        <v>0</v>
      </c>
      <c r="AH130" s="1">
        <v>0</v>
      </c>
      <c r="AI130" s="1">
        <v>0</v>
      </c>
      <c r="AJ130" s="1">
        <v>0</v>
      </c>
      <c r="AK130" s="3" t="s">
        <v>439</v>
      </c>
    </row>
    <row r="131" spans="1:37" x14ac:dyDescent="0.35">
      <c r="A131" s="1" t="s">
        <v>359</v>
      </c>
      <c r="B131" s="1" t="s">
        <v>355</v>
      </c>
      <c r="C131" s="1" t="s">
        <v>176</v>
      </c>
      <c r="D131" s="1">
        <v>0.38958197688612761</v>
      </c>
      <c r="E131" s="1">
        <v>0.49995524933538799</v>
      </c>
      <c r="F131" s="1">
        <v>0.62843246285311238</v>
      </c>
      <c r="G131" s="1">
        <v>0.76055534024175109</v>
      </c>
      <c r="H131" s="1">
        <v>0.74473408002298025</v>
      </c>
      <c r="I131" s="1">
        <v>0.90523745315677506</v>
      </c>
      <c r="J131" s="1">
        <v>0.96856526499953988</v>
      </c>
      <c r="K131" s="1">
        <v>0.98766520659891266</v>
      </c>
      <c r="L131" s="1">
        <v>1.018362816808746</v>
      </c>
      <c r="M131" s="1">
        <v>1.0073212379733001</v>
      </c>
      <c r="N131" s="1">
        <v>1.0447934122736711</v>
      </c>
      <c r="O131" s="1">
        <v>1.0521508207924779</v>
      </c>
      <c r="P131" s="1">
        <v>1.1354126949926751</v>
      </c>
      <c r="Q131" s="1">
        <v>1.2139715424972559</v>
      </c>
      <c r="R131" s="1">
        <v>1.3029522532973901</v>
      </c>
      <c r="S131" s="1">
        <v>1.387661212687485</v>
      </c>
      <c r="T131" s="1">
        <v>1.315808127970912</v>
      </c>
      <c r="U131" s="1">
        <v>1.4107626355693279</v>
      </c>
      <c r="V131" s="1">
        <v>1.3979927907950429</v>
      </c>
      <c r="W131" s="1">
        <v>1.3293546495534909</v>
      </c>
      <c r="X131" s="1">
        <v>1.239466220241024</v>
      </c>
      <c r="Y131" s="1">
        <v>1.087532313224556</v>
      </c>
      <c r="Z131" s="1">
        <v>0.92163046152978612</v>
      </c>
      <c r="AA131" s="1">
        <v>0.82294125386758976</v>
      </c>
      <c r="AB131" s="1">
        <v>0.74583071810654789</v>
      </c>
      <c r="AC131" s="1">
        <v>0.7140162931618681</v>
      </c>
      <c r="AD131" s="1">
        <v>0.67451979044427779</v>
      </c>
      <c r="AE131" s="1">
        <v>0.62710587244573335</v>
      </c>
      <c r="AF131" s="1">
        <v>0.57107404794793204</v>
      </c>
      <c r="AG131" s="1">
        <v>0.50552518241255262</v>
      </c>
      <c r="AH131" s="1">
        <v>0.42942752579550308</v>
      </c>
      <c r="AI131" s="1">
        <v>0.3416894429545787</v>
      </c>
      <c r="AJ131" s="1">
        <v>0.24128028836759169</v>
      </c>
      <c r="AK131" s="3" t="s">
        <v>439</v>
      </c>
    </row>
    <row r="132" spans="1:37" x14ac:dyDescent="0.35">
      <c r="A132" s="1" t="s">
        <v>359</v>
      </c>
      <c r="B132" s="1" t="s">
        <v>355</v>
      </c>
      <c r="C132" s="1" t="s">
        <v>177</v>
      </c>
      <c r="D132" s="1">
        <v>5.4999808501570963E-2</v>
      </c>
      <c r="E132" s="1">
        <v>7.0581917553231246E-2</v>
      </c>
      <c r="F132" s="1">
        <v>8.8719877108674697E-2</v>
      </c>
      <c r="G132" s="1">
        <v>0.1073725186223649</v>
      </c>
      <c r="H132" s="1">
        <v>0.1051389289444207</v>
      </c>
      <c r="I132" s="1">
        <v>0.1277982286809565</v>
      </c>
      <c r="J132" s="1">
        <v>0.13673862564699391</v>
      </c>
      <c r="K132" s="1">
        <v>0.13943508799043469</v>
      </c>
      <c r="L132" s="1">
        <v>0.1437688682553524</v>
      </c>
      <c r="M132" s="1">
        <v>0.14221005712564239</v>
      </c>
      <c r="N132" s="1">
        <v>0.1475002464386358</v>
      </c>
      <c r="O132" s="1">
        <v>0.14853893940599691</v>
      </c>
      <c r="P132" s="1">
        <v>0.16029355694014241</v>
      </c>
      <c r="Q132" s="1">
        <v>0.1713842177643185</v>
      </c>
      <c r="R132" s="1">
        <v>0.18394620046551391</v>
      </c>
      <c r="S132" s="1">
        <v>0.19590511237940961</v>
      </c>
      <c r="T132" s="1">
        <v>0.1857611474782464</v>
      </c>
      <c r="U132" s="1">
        <v>0.1991664897274345</v>
      </c>
      <c r="V132" s="1">
        <v>0.19736368811224139</v>
      </c>
      <c r="W132" s="1">
        <v>0.1876735975840223</v>
      </c>
      <c r="X132" s="1">
        <v>0.1749834663869681</v>
      </c>
      <c r="Y132" s="1">
        <v>0.15353397363170199</v>
      </c>
      <c r="Z132" s="1">
        <v>0.13011253574538159</v>
      </c>
      <c r="AA132" s="1">
        <v>0.11617994172248319</v>
      </c>
      <c r="AB132" s="1">
        <v>0.10529374843857151</v>
      </c>
      <c r="AC132" s="1">
        <v>0.1008023002110873</v>
      </c>
      <c r="AD132" s="1">
        <v>9.5226323356839213E-2</v>
      </c>
      <c r="AE132" s="1">
        <v>8.8532593757044711E-2</v>
      </c>
      <c r="AF132" s="1">
        <v>8.0622218533825687E-2</v>
      </c>
      <c r="AG132" s="1">
        <v>7.1368261046478032E-2</v>
      </c>
      <c r="AH132" s="1">
        <v>6.0625062465247487E-2</v>
      </c>
      <c r="AI132" s="1">
        <v>4.8238509593587581E-2</v>
      </c>
      <c r="AJ132" s="1">
        <v>3.4063099534248242E-2</v>
      </c>
      <c r="AK132" s="3" t="s">
        <v>439</v>
      </c>
    </row>
    <row r="133" spans="1:37" x14ac:dyDescent="0.35">
      <c r="A133" s="1" t="s">
        <v>359</v>
      </c>
      <c r="B133" s="1" t="s">
        <v>355</v>
      </c>
      <c r="C133" s="1" t="s">
        <v>178</v>
      </c>
      <c r="D133" s="1">
        <v>0</v>
      </c>
      <c r="E133" s="1">
        <v>0</v>
      </c>
      <c r="F133" s="1">
        <v>0</v>
      </c>
      <c r="G133" s="1">
        <v>0</v>
      </c>
      <c r="H133" s="1">
        <v>0</v>
      </c>
      <c r="I133" s="1">
        <v>8.2296116251725268E-2</v>
      </c>
      <c r="J133" s="1">
        <v>0.1383730141507481</v>
      </c>
      <c r="K133" s="1">
        <v>0.2346783541300802</v>
      </c>
      <c r="L133" s="1">
        <v>0.32550228806461168</v>
      </c>
      <c r="M133" s="1">
        <v>0.42668698466106192</v>
      </c>
      <c r="N133" s="1">
        <v>0.56322238436660188</v>
      </c>
      <c r="O133" s="1">
        <v>0.68573591717691995</v>
      </c>
      <c r="P133" s="1">
        <v>0.83357094911684781</v>
      </c>
      <c r="Q133" s="1">
        <v>0.95760724623325433</v>
      </c>
      <c r="R133" s="1">
        <v>1.093092946006192</v>
      </c>
      <c r="S133" s="1">
        <v>1.2415257053341779</v>
      </c>
      <c r="T133" s="1">
        <v>1.4041176707138061</v>
      </c>
      <c r="U133" s="1">
        <v>1.6642242238681699</v>
      </c>
      <c r="V133" s="1">
        <v>1.914096362012798</v>
      </c>
      <c r="W133" s="1">
        <v>2.2203919947355488</v>
      </c>
      <c r="X133" s="1">
        <v>2.5366391094303991</v>
      </c>
      <c r="Y133" s="1">
        <v>2.8774313954122608</v>
      </c>
      <c r="Z133" s="1">
        <v>3.2655907375369111</v>
      </c>
      <c r="AA133" s="1">
        <v>3.558552478301185</v>
      </c>
      <c r="AB133" s="1">
        <v>3.8743388538411661</v>
      </c>
      <c r="AC133" s="1">
        <v>4.1611028753065069</v>
      </c>
      <c r="AD133" s="1">
        <v>4.4514341673692686</v>
      </c>
      <c r="AE133" s="1">
        <v>4.7446888398527278</v>
      </c>
      <c r="AF133" s="1">
        <v>5.0404971618810608</v>
      </c>
      <c r="AG133" s="1">
        <v>5.338521189991507</v>
      </c>
      <c r="AH133" s="1">
        <v>5.6380894495743004</v>
      </c>
      <c r="AI133" s="1">
        <v>5.9385609701939286</v>
      </c>
      <c r="AJ133" s="1">
        <v>6.2386518982003007</v>
      </c>
      <c r="AK133" s="3" t="s">
        <v>439</v>
      </c>
    </row>
    <row r="134" spans="1:37" x14ac:dyDescent="0.35">
      <c r="A134" s="1" t="s">
        <v>359</v>
      </c>
      <c r="B134" s="1" t="s">
        <v>355</v>
      </c>
      <c r="C134" s="1" t="s">
        <v>179</v>
      </c>
      <c r="D134" s="1">
        <v>0</v>
      </c>
      <c r="E134" s="1">
        <v>0</v>
      </c>
      <c r="F134" s="1">
        <v>0</v>
      </c>
      <c r="G134" s="1">
        <v>0</v>
      </c>
      <c r="H134" s="1">
        <v>0</v>
      </c>
      <c r="I134" s="1">
        <v>1.161827523553768E-2</v>
      </c>
      <c r="J134" s="1">
        <v>1.9535013762458552E-2</v>
      </c>
      <c r="K134" s="1">
        <v>3.3131061759540739E-2</v>
      </c>
      <c r="L134" s="1">
        <v>4.5953264197356958E-2</v>
      </c>
      <c r="M134" s="1">
        <v>6.0238162540385221E-2</v>
      </c>
      <c r="N134" s="1">
        <v>7.9513748381167315E-2</v>
      </c>
      <c r="O134" s="1">
        <v>9.6809776542623988E-2</v>
      </c>
      <c r="P134" s="1">
        <v>0.117680604581202</v>
      </c>
      <c r="Q134" s="1">
        <v>0.13519161123293</v>
      </c>
      <c r="R134" s="1">
        <v>0.15431900414205049</v>
      </c>
      <c r="S134" s="1">
        <v>0.17527421722364869</v>
      </c>
      <c r="T134" s="1">
        <v>0.19822837704194901</v>
      </c>
      <c r="U134" s="1">
        <v>0.23494930219315341</v>
      </c>
      <c r="V134" s="1">
        <v>0.27022536875474801</v>
      </c>
      <c r="W134" s="1">
        <v>0.31346710513913628</v>
      </c>
      <c r="X134" s="1">
        <v>0.35811375662546813</v>
      </c>
      <c r="Y134" s="1">
        <v>0.40622560876408381</v>
      </c>
      <c r="Z134" s="1">
        <v>0.46102457471109343</v>
      </c>
      <c r="AA134" s="1">
        <v>0.50238387928957906</v>
      </c>
      <c r="AB134" s="1">
        <v>0.54696548524816468</v>
      </c>
      <c r="AC134" s="1">
        <v>0.58744981769033033</v>
      </c>
      <c r="AD134" s="1">
        <v>0.6284377648050733</v>
      </c>
      <c r="AE134" s="1">
        <v>0.66983842444979691</v>
      </c>
      <c r="AF134" s="1">
        <v>0.71159959932438488</v>
      </c>
      <c r="AG134" s="1">
        <v>0.75367357976350691</v>
      </c>
      <c r="AH134" s="1">
        <v>0.79596556935166585</v>
      </c>
      <c r="AI134" s="1">
        <v>0.83838507814502539</v>
      </c>
      <c r="AJ134" s="1">
        <v>0.88075085621651295</v>
      </c>
      <c r="AK134" s="3" t="s">
        <v>439</v>
      </c>
    </row>
    <row r="135" spans="1:37" x14ac:dyDescent="0.35">
      <c r="A135" s="1" t="s">
        <v>359</v>
      </c>
      <c r="B135" s="1" t="s">
        <v>355</v>
      </c>
      <c r="C135" s="1" t="s">
        <v>180</v>
      </c>
      <c r="D135" s="1">
        <v>0.18492778139025509</v>
      </c>
      <c r="E135" s="1">
        <v>0.30185631437372951</v>
      </c>
      <c r="F135" s="1">
        <v>0.27929847922978479</v>
      </c>
      <c r="G135" s="1">
        <v>0.23281998544572341</v>
      </c>
      <c r="H135" s="1">
        <v>0.25244259255466911</v>
      </c>
      <c r="I135" s="1">
        <v>0.17956056971618259</v>
      </c>
      <c r="J135" s="1">
        <v>0.19025716520031641</v>
      </c>
      <c r="K135" s="1">
        <v>0.21513910070538039</v>
      </c>
      <c r="L135" s="1">
        <v>0.2467381049675115</v>
      </c>
      <c r="M135" s="1">
        <v>0.30850542517446072</v>
      </c>
      <c r="N135" s="1">
        <v>0.32051094112708201</v>
      </c>
      <c r="O135" s="1">
        <v>0.36025563639437291</v>
      </c>
      <c r="P135" s="1">
        <v>0.36044699792985252</v>
      </c>
      <c r="Q135" s="1">
        <v>0.46988851971174439</v>
      </c>
      <c r="R135" s="1">
        <v>0.43803582040526579</v>
      </c>
      <c r="S135" s="1">
        <v>0.38039922661520759</v>
      </c>
      <c r="T135" s="1">
        <v>0.38683564857733371</v>
      </c>
      <c r="U135" s="1">
        <v>0.29852775865598252</v>
      </c>
      <c r="V135" s="1">
        <v>0.29131599940804992</v>
      </c>
      <c r="W135" s="1">
        <v>0.29555019382781672</v>
      </c>
      <c r="X135" s="1">
        <v>0.2629050753332226</v>
      </c>
      <c r="Y135" s="1">
        <v>0.24333154811460331</v>
      </c>
      <c r="Z135" s="1">
        <v>0.19199221244970929</v>
      </c>
      <c r="AA135" s="1">
        <v>0.21945584713596439</v>
      </c>
      <c r="AB135" s="1">
        <v>0.1755192165395974</v>
      </c>
      <c r="AC135" s="1">
        <v>0.16803220533801491</v>
      </c>
      <c r="AD135" s="1">
        <v>0.15873734117548091</v>
      </c>
      <c r="AE135" s="1">
        <v>0.1475792411694842</v>
      </c>
      <c r="AF135" s="1">
        <v>0.13439305602266469</v>
      </c>
      <c r="AG135" s="1">
        <v>0.11896718893979991</v>
      </c>
      <c r="AH135" s="1">
        <v>0.1010588342077335</v>
      </c>
      <c r="AI135" s="1">
        <v>8.0411093122436231E-2</v>
      </c>
      <c r="AJ135" s="1">
        <v>5.6781419902147127E-2</v>
      </c>
      <c r="AK135" s="3" t="s">
        <v>439</v>
      </c>
    </row>
    <row r="136" spans="1:37" x14ac:dyDescent="0.35">
      <c r="A136" s="1" t="s">
        <v>359</v>
      </c>
      <c r="B136" s="1" t="s">
        <v>355</v>
      </c>
      <c r="C136" s="1" t="s">
        <v>181</v>
      </c>
      <c r="D136" s="1">
        <v>2.6107451490388959E-2</v>
      </c>
      <c r="E136" s="1">
        <v>4.2615009088055919E-2</v>
      </c>
      <c r="F136" s="1">
        <v>3.9430373538322558E-2</v>
      </c>
      <c r="G136" s="1">
        <v>3.2868703827631539E-2</v>
      </c>
      <c r="H136" s="1">
        <v>3.5638954243012097E-2</v>
      </c>
      <c r="I136" s="1">
        <v>2.5349727489343429E-2</v>
      </c>
      <c r="J136" s="1">
        <v>2.685983508710349E-2</v>
      </c>
      <c r="K136" s="1">
        <v>3.0372578923112532E-2</v>
      </c>
      <c r="L136" s="1">
        <v>3.4833614818942801E-2</v>
      </c>
      <c r="M136" s="1">
        <v>4.3553707083453283E-2</v>
      </c>
      <c r="N136" s="1">
        <v>4.5248603453235108E-2</v>
      </c>
      <c r="O136" s="1">
        <v>5.0859619255676183E-2</v>
      </c>
      <c r="P136" s="1">
        <v>5.0886635001861531E-2</v>
      </c>
      <c r="Q136" s="1">
        <v>6.6337202782834503E-2</v>
      </c>
      <c r="R136" s="1">
        <v>6.1840351116037522E-2</v>
      </c>
      <c r="S136" s="1">
        <v>5.3703420228029312E-2</v>
      </c>
      <c r="T136" s="1">
        <v>5.4612091563858878E-2</v>
      </c>
      <c r="U136" s="1">
        <v>4.214509533966812E-2</v>
      </c>
      <c r="V136" s="1">
        <v>4.1126964622312932E-2</v>
      </c>
      <c r="W136" s="1">
        <v>4.1724733246280003E-2</v>
      </c>
      <c r="X136" s="1">
        <v>3.7116010635278487E-2</v>
      </c>
      <c r="Y136" s="1">
        <v>3.4352689145591059E-2</v>
      </c>
      <c r="Z136" s="1">
        <v>2.7104782934076602E-2</v>
      </c>
      <c r="AA136" s="1">
        <v>3.098200194860673E-2</v>
      </c>
      <c r="AB136" s="1">
        <v>2.4779183511472579E-2</v>
      </c>
      <c r="AC136" s="1">
        <v>2.3722193694778581E-2</v>
      </c>
      <c r="AD136" s="1">
        <v>2.240997757771496E-2</v>
      </c>
      <c r="AE136" s="1">
        <v>2.083471640039777E-2</v>
      </c>
      <c r="AF136" s="1">
        <v>1.897313732084677E-2</v>
      </c>
      <c r="AG136" s="1">
        <v>1.6795367850324691E-2</v>
      </c>
      <c r="AH136" s="1">
        <v>1.4267129535209439E-2</v>
      </c>
      <c r="AI136" s="1">
        <v>1.135215432316747E-2</v>
      </c>
      <c r="AJ136" s="1">
        <v>8.0162004567737137E-3</v>
      </c>
      <c r="AK136" s="3" t="s">
        <v>439</v>
      </c>
    </row>
    <row r="137" spans="1:37" x14ac:dyDescent="0.35">
      <c r="A137" s="1" t="s">
        <v>359</v>
      </c>
      <c r="B137" s="1" t="s">
        <v>355</v>
      </c>
      <c r="C137" s="1" t="s">
        <v>182</v>
      </c>
      <c r="D137" s="1">
        <v>3.6982942642528591E-2</v>
      </c>
      <c r="E137" s="1">
        <v>3.1447185183195912E-2</v>
      </c>
      <c r="F137" s="1">
        <v>0.1807276675421414</v>
      </c>
      <c r="G137" s="1">
        <v>0.37768636352825768</v>
      </c>
      <c r="H137" s="1">
        <v>0.67529313366767441</v>
      </c>
      <c r="I137" s="1">
        <v>0.79302448809178705</v>
      </c>
      <c r="J137" s="1">
        <v>0.95126290897373389</v>
      </c>
      <c r="K137" s="1">
        <v>1.105030297793163</v>
      </c>
      <c r="L137" s="1">
        <v>1.2723151599981719</v>
      </c>
      <c r="M137" s="1">
        <v>1.42903354709243</v>
      </c>
      <c r="N137" s="1">
        <v>1.589431234140106</v>
      </c>
      <c r="O137" s="1">
        <v>1.789349356194454</v>
      </c>
      <c r="P137" s="1">
        <v>1.93816338110202</v>
      </c>
      <c r="Q137" s="1">
        <v>2.0656933950560572</v>
      </c>
      <c r="R137" s="1">
        <v>2.355343286517749</v>
      </c>
      <c r="S137" s="1">
        <v>2.7017378450946552</v>
      </c>
      <c r="T137" s="1">
        <v>3.1587385348879931</v>
      </c>
      <c r="U137" s="1">
        <v>3.4462998811730099</v>
      </c>
      <c r="V137" s="1">
        <v>3.7847501337438372</v>
      </c>
      <c r="W137" s="1">
        <v>4.1282479012282742</v>
      </c>
      <c r="X137" s="1">
        <v>4.4897953668150956</v>
      </c>
      <c r="Y137" s="1">
        <v>4.84478509647351</v>
      </c>
      <c r="Z137" s="1">
        <v>5.2008277341342382</v>
      </c>
      <c r="AA137" s="1">
        <v>5.5049376695383554</v>
      </c>
      <c r="AB137" s="1">
        <v>5.7892057456564867</v>
      </c>
      <c r="AC137" s="1">
        <v>6.0326499413674686</v>
      </c>
      <c r="AD137" s="1">
        <v>6.2663345252364078</v>
      </c>
      <c r="AE137" s="1">
        <v>6.4904279162176373</v>
      </c>
      <c r="AF137" s="1">
        <v>6.7050754589791186</v>
      </c>
      <c r="AG137" s="1">
        <v>6.9103430277615354</v>
      </c>
      <c r="AH137" s="1">
        <v>7.1058170333617792</v>
      </c>
      <c r="AI137" s="1">
        <v>7.2910046054901656</v>
      </c>
      <c r="AJ137" s="1">
        <v>7.4645495574446343</v>
      </c>
      <c r="AK137" s="3" t="s">
        <v>439</v>
      </c>
    </row>
    <row r="138" spans="1:37" x14ac:dyDescent="0.35">
      <c r="A138" s="1" t="s">
        <v>359</v>
      </c>
      <c r="B138" s="1" t="s">
        <v>355</v>
      </c>
      <c r="C138" s="1" t="s">
        <v>183</v>
      </c>
      <c r="D138" s="1">
        <v>5.2211213142393303E-3</v>
      </c>
      <c r="E138" s="1">
        <v>4.4396026140982462E-3</v>
      </c>
      <c r="F138" s="1">
        <v>2.5514494241243489E-2</v>
      </c>
      <c r="G138" s="1">
        <v>5.3320427792224623E-2</v>
      </c>
      <c r="H138" s="1">
        <v>9.5335501223671681E-2</v>
      </c>
      <c r="I138" s="1">
        <v>0.11195639831884049</v>
      </c>
      <c r="J138" s="1">
        <v>0.13429594009040949</v>
      </c>
      <c r="K138" s="1">
        <v>0.1560042773355054</v>
      </c>
      <c r="L138" s="1">
        <v>0.17962096376444789</v>
      </c>
      <c r="M138" s="1">
        <v>0.2017459125306959</v>
      </c>
      <c r="N138" s="1">
        <v>0.22439029187860321</v>
      </c>
      <c r="O138" s="1">
        <v>0.25261402675686412</v>
      </c>
      <c r="P138" s="1">
        <v>0.27362306556734411</v>
      </c>
      <c r="Q138" s="1">
        <v>0.29162730283144339</v>
      </c>
      <c r="R138" s="1">
        <v>0.33251905221427042</v>
      </c>
      <c r="S138" s="1">
        <v>0.38142181342512771</v>
      </c>
      <c r="T138" s="1">
        <v>0.44593955786654021</v>
      </c>
      <c r="U138" s="1">
        <v>0.48653645381266031</v>
      </c>
      <c r="V138" s="1">
        <v>0.53431766594030639</v>
      </c>
      <c r="W138" s="1">
        <v>0.58281146840869746</v>
      </c>
      <c r="X138" s="1">
        <v>0.63385346355036654</v>
      </c>
      <c r="Y138" s="1">
        <v>0.6839696606786132</v>
      </c>
      <c r="Z138" s="1">
        <v>0.73423450364248066</v>
      </c>
      <c r="AA138" s="1">
        <v>0.77716767099365014</v>
      </c>
      <c r="AB138" s="1">
        <v>0.81729963468091571</v>
      </c>
      <c r="AC138" s="1">
        <v>0.85166822701658385</v>
      </c>
      <c r="AD138" s="1">
        <v>0.88465899179808105</v>
      </c>
      <c r="AE138" s="1">
        <v>0.91629570581896047</v>
      </c>
      <c r="AF138" s="1">
        <v>0.94659888832646377</v>
      </c>
      <c r="AG138" s="1">
        <v>0.97557783921339325</v>
      </c>
      <c r="AH138" s="1">
        <v>1.003174169415781</v>
      </c>
      <c r="AI138" s="1">
        <v>1.0293182972456709</v>
      </c>
      <c r="AJ138" s="1">
        <v>1.053818761051007</v>
      </c>
      <c r="AK138" s="3" t="s">
        <v>439</v>
      </c>
    </row>
    <row r="139" spans="1:37" x14ac:dyDescent="0.35">
      <c r="A139" s="1" t="s">
        <v>359</v>
      </c>
      <c r="B139" s="1" t="s">
        <v>355</v>
      </c>
      <c r="C139" s="1" t="s">
        <v>184</v>
      </c>
      <c r="D139" s="1">
        <v>0</v>
      </c>
      <c r="E139" s="1">
        <v>0</v>
      </c>
      <c r="F139" s="1">
        <v>0</v>
      </c>
      <c r="G139" s="1">
        <v>0</v>
      </c>
      <c r="H139" s="1">
        <v>0</v>
      </c>
      <c r="I139" s="1">
        <v>2.2442593012997669E-2</v>
      </c>
      <c r="J139" s="1">
        <v>4.3244431550589907E-2</v>
      </c>
      <c r="K139" s="1">
        <v>4.8899961820170243E-2</v>
      </c>
      <c r="L139" s="1">
        <v>7.5962993116041252E-2</v>
      </c>
      <c r="M139" s="1">
        <v>0.11853637689443119</v>
      </c>
      <c r="N139" s="1">
        <v>0.1408055960916503</v>
      </c>
      <c r="O139" s="1">
        <v>0.16457371245969671</v>
      </c>
      <c r="P139" s="1">
        <v>0.21935057752574991</v>
      </c>
      <c r="Q139" s="1">
        <v>0.2484749580805172</v>
      </c>
      <c r="R139" s="1">
        <v>0.28017090020460977</v>
      </c>
      <c r="S139" s="1">
        <v>0.31479372476523182</v>
      </c>
      <c r="T139" s="1">
        <v>0.35261845965370919</v>
      </c>
      <c r="U139" s="1">
        <v>0.41632097310693811</v>
      </c>
      <c r="V139" s="1">
        <v>0.48197729620674418</v>
      </c>
      <c r="W139" s="1">
        <v>0.53610569715383871</v>
      </c>
      <c r="X139" s="1">
        <v>0.61505084076738903</v>
      </c>
      <c r="Y139" s="1">
        <v>0.71259717549296964</v>
      </c>
      <c r="Z139" s="1">
        <v>0.79239925264625544</v>
      </c>
      <c r="AA139" s="1">
        <v>0.85689832908229679</v>
      </c>
      <c r="AB139" s="1">
        <v>0.95177071887809872</v>
      </c>
      <c r="AC139" s="1">
        <v>1.019700887989857</v>
      </c>
      <c r="AD139" s="1">
        <v>1.0882761948582009</v>
      </c>
      <c r="AE139" s="1">
        <v>1.15734069828291</v>
      </c>
      <c r="AF139" s="1">
        <v>1.2267934989236551</v>
      </c>
      <c r="AG139" s="1">
        <v>1.2965368164130391</v>
      </c>
      <c r="AH139" s="1">
        <v>1.366389613014162</v>
      </c>
      <c r="AI139" s="1">
        <v>1.4361765029036451</v>
      </c>
      <c r="AJ139" s="1">
        <v>1.5055683321197519</v>
      </c>
      <c r="AK139" s="3" t="s">
        <v>439</v>
      </c>
    </row>
    <row r="140" spans="1:37" x14ac:dyDescent="0.35">
      <c r="A140" s="1" t="s">
        <v>359</v>
      </c>
      <c r="B140" s="1" t="s">
        <v>355</v>
      </c>
      <c r="C140" s="1" t="s">
        <v>185</v>
      </c>
      <c r="D140" s="1">
        <v>0</v>
      </c>
      <c r="E140" s="1">
        <v>0</v>
      </c>
      <c r="F140" s="1">
        <v>0</v>
      </c>
      <c r="G140" s="1">
        <v>0</v>
      </c>
      <c r="H140" s="1">
        <v>0</v>
      </c>
      <c r="I140" s="1">
        <v>3.1683660724232008E-3</v>
      </c>
      <c r="J140" s="1">
        <v>6.1050962189068102E-3</v>
      </c>
      <c r="K140" s="1">
        <v>6.9035240216710923E-3</v>
      </c>
      <c r="L140" s="1">
        <v>1.0724187263441119E-2</v>
      </c>
      <c r="M140" s="1">
        <v>1.673454732627264E-2</v>
      </c>
      <c r="N140" s="1">
        <v>1.9878437095291811E-2</v>
      </c>
      <c r="O140" s="1">
        <v>2.3233935876663059E-2</v>
      </c>
      <c r="P140" s="1">
        <v>3.096714035657646E-2</v>
      </c>
      <c r="Q140" s="1">
        <v>3.5078817611367143E-2</v>
      </c>
      <c r="R140" s="1">
        <v>3.9553538852415498E-2</v>
      </c>
      <c r="S140" s="1">
        <v>4.4441467025679783E-2</v>
      </c>
      <c r="T140" s="1">
        <v>4.9781429598170723E-2</v>
      </c>
      <c r="U140" s="1">
        <v>5.8774725615097147E-2</v>
      </c>
      <c r="V140" s="1">
        <v>6.8043853582128611E-2</v>
      </c>
      <c r="W140" s="1">
        <v>7.568551018642429E-2</v>
      </c>
      <c r="X140" s="1">
        <v>8.6830706931866702E-2</v>
      </c>
      <c r="Y140" s="1">
        <v>0.1006019541872428</v>
      </c>
      <c r="Z140" s="1">
        <v>0.1118681297853537</v>
      </c>
      <c r="AA140" s="1">
        <v>0.1209738817527948</v>
      </c>
      <c r="AB140" s="1">
        <v>0.13436763090043749</v>
      </c>
      <c r="AC140" s="1">
        <v>0.14395777242209751</v>
      </c>
      <c r="AD140" s="1">
        <v>0.15363899221527541</v>
      </c>
      <c r="AE140" s="1">
        <v>0.16338927505170489</v>
      </c>
      <c r="AF140" s="1">
        <v>0.1731943763186336</v>
      </c>
      <c r="AG140" s="1">
        <v>0.18304049172889969</v>
      </c>
      <c r="AH140" s="1">
        <v>0.192902063013764</v>
      </c>
      <c r="AI140" s="1">
        <v>0.20275432982169109</v>
      </c>
      <c r="AJ140" s="1">
        <v>0.21255082335808259</v>
      </c>
      <c r="AK140" s="3" t="s">
        <v>439</v>
      </c>
    </row>
    <row r="141" spans="1:37" x14ac:dyDescent="0.35">
      <c r="A141" s="1" t="s">
        <v>360</v>
      </c>
      <c r="B141" s="1" t="s">
        <v>355</v>
      </c>
      <c r="C141" s="1" t="s">
        <v>161</v>
      </c>
      <c r="D141" s="1">
        <v>76.33205838219132</v>
      </c>
      <c r="E141" s="1">
        <v>81.595268072995594</v>
      </c>
      <c r="F141" s="1">
        <v>86.258613231213744</v>
      </c>
      <c r="G141" s="1">
        <v>90.117402908567414</v>
      </c>
      <c r="H141" s="1">
        <v>93.115284142056183</v>
      </c>
      <c r="I141" s="1">
        <v>95.32161533735065</v>
      </c>
      <c r="J141" s="1">
        <v>96.896766169417333</v>
      </c>
      <c r="K141" s="1">
        <v>98.009884915948049</v>
      </c>
      <c r="L141" s="1">
        <v>98.781026179157436</v>
      </c>
      <c r="M141" s="1">
        <v>99.448772708802181</v>
      </c>
      <c r="N141" s="1">
        <v>100.14726076509299</v>
      </c>
      <c r="O141" s="1">
        <v>100.8168947001467</v>
      </c>
      <c r="P141" s="1">
        <v>101.44743655305091</v>
      </c>
      <c r="Q141" s="1">
        <v>101.85894393797091</v>
      </c>
      <c r="R141" s="1">
        <v>101.8320315563511</v>
      </c>
      <c r="S141" s="1">
        <v>101.1481971370105</v>
      </c>
      <c r="T141" s="1">
        <v>99.67232152506233</v>
      </c>
      <c r="U141" s="1">
        <v>97.370197846264034</v>
      </c>
      <c r="V141" s="1">
        <v>94.3182618105795</v>
      </c>
      <c r="W141" s="1">
        <v>90.651458405664016</v>
      </c>
      <c r="X141" s="1">
        <v>86.533519035785602</v>
      </c>
      <c r="Y141" s="1">
        <v>82.172178935213637</v>
      </c>
      <c r="Z141" s="1">
        <v>77.795317410478333</v>
      </c>
      <c r="AA141" s="1">
        <v>73.567360399869557</v>
      </c>
      <c r="AB141" s="1">
        <v>69.598312318697083</v>
      </c>
      <c r="AC141" s="1">
        <v>65.952838171400586</v>
      </c>
      <c r="AD141" s="1">
        <v>62.6419589456792</v>
      </c>
      <c r="AE141" s="1">
        <v>59.644071640744713</v>
      </c>
      <c r="AF141" s="1">
        <v>56.925444649050768</v>
      </c>
      <c r="AG141" s="1">
        <v>54.451332466545551</v>
      </c>
      <c r="AH141" s="1">
        <v>52.18557273296085</v>
      </c>
      <c r="AI141" s="1">
        <v>50.093096969046769</v>
      </c>
      <c r="AJ141" s="1">
        <v>48.13635161109373</v>
      </c>
      <c r="AK141" s="3" t="s">
        <v>439</v>
      </c>
    </row>
    <row r="142" spans="1:37" x14ac:dyDescent="0.35">
      <c r="A142" s="1" t="s">
        <v>360</v>
      </c>
      <c r="B142" s="1" t="s">
        <v>355</v>
      </c>
      <c r="C142" s="1" t="s">
        <v>187</v>
      </c>
      <c r="D142" s="1">
        <v>0</v>
      </c>
      <c r="E142" s="1">
        <v>0</v>
      </c>
      <c r="F142" s="1">
        <v>0</v>
      </c>
      <c r="G142" s="1">
        <v>1.005559388109984E-8</v>
      </c>
      <c r="H142" s="1">
        <v>9.6314209701548145E-9</v>
      </c>
      <c r="I142" s="1">
        <v>9.2415839615627606E-9</v>
      </c>
      <c r="J142" s="1">
        <v>8.8820763172224257E-9</v>
      </c>
      <c r="K142" s="1">
        <v>8.5494913391969083E-9</v>
      </c>
      <c r="L142" s="1">
        <v>8.2409140417495391E-9</v>
      </c>
      <c r="M142" s="1">
        <v>7.9538355615666246E-9</v>
      </c>
      <c r="N142" s="1">
        <v>7.6861086920139286E-9</v>
      </c>
      <c r="O142" s="1">
        <v>4.6643953612194193E-2</v>
      </c>
      <c r="P142" s="1">
        <v>2.2016059166807932E-5</v>
      </c>
      <c r="Q142" s="1">
        <v>2.7449367742446481E-9</v>
      </c>
      <c r="R142" s="1">
        <v>2.7449367948900141E-9</v>
      </c>
      <c r="S142" s="1">
        <v>2.7449368131315899E-9</v>
      </c>
      <c r="T142" s="1">
        <v>2.7449368289937559E-9</v>
      </c>
      <c r="U142" s="1">
        <v>2.7449368426426421E-9</v>
      </c>
      <c r="V142" s="1">
        <v>2.7449368542992051E-9</v>
      </c>
      <c r="W142" s="1">
        <v>2.7449368642397191E-9</v>
      </c>
      <c r="X142" s="1">
        <v>2.744936872727493E-9</v>
      </c>
      <c r="Y142" s="1">
        <v>2.7449368643238889E-9</v>
      </c>
      <c r="Z142" s="1">
        <v>2.7449368703385048E-9</v>
      </c>
      <c r="AA142" s="1">
        <v>2.201505323228834E-5</v>
      </c>
      <c r="AB142" s="1">
        <v>2.2015011230807671E-5</v>
      </c>
      <c r="AC142" s="1">
        <v>2.20149619873046E-5</v>
      </c>
      <c r="AD142" s="1">
        <v>2.2014917607113909E-5</v>
      </c>
      <c r="AE142" s="1">
        <v>2.2014878150127081E-5</v>
      </c>
      <c r="AF142" s="1">
        <v>2.2014844163796621E-5</v>
      </c>
      <c r="AG142" s="1">
        <v>2.2014816838103321E-5</v>
      </c>
      <c r="AH142" s="1">
        <v>2.2014798241288969E-5</v>
      </c>
      <c r="AI142" s="1">
        <v>2.201479080297747E-5</v>
      </c>
      <c r="AJ142" s="1">
        <v>2.2014795934043551E-5</v>
      </c>
      <c r="AK142" s="3" t="s">
        <v>439</v>
      </c>
    </row>
    <row r="143" spans="1:37" x14ac:dyDescent="0.35">
      <c r="A143" s="1" t="s">
        <v>360</v>
      </c>
      <c r="B143" s="1" t="s">
        <v>355</v>
      </c>
      <c r="C143" s="1" t="s">
        <v>188</v>
      </c>
      <c r="D143" s="1">
        <v>0</v>
      </c>
      <c r="E143" s="1">
        <v>0</v>
      </c>
      <c r="F143" s="1">
        <v>0</v>
      </c>
      <c r="G143" s="1">
        <v>1.0055594342089771E-8</v>
      </c>
      <c r="H143" s="1">
        <v>9.6314213891574628E-9</v>
      </c>
      <c r="I143" s="1">
        <v>9.2415843437152935E-9</v>
      </c>
      <c r="J143" s="1">
        <v>8.8820766668713331E-9</v>
      </c>
      <c r="K143" s="1">
        <v>8.5494916600424802E-9</v>
      </c>
      <c r="L143" s="1">
        <v>8.2409143369604398E-9</v>
      </c>
      <c r="M143" s="1">
        <v>7.9538358338712596E-9</v>
      </c>
      <c r="N143" s="1">
        <v>7.6861094183895637E-9</v>
      </c>
      <c r="O143" s="1">
        <v>8.9330105304910069E-3</v>
      </c>
      <c r="P143" s="1">
        <v>2.2016003224704419E-5</v>
      </c>
      <c r="Q143" s="1">
        <v>2.7449367850339751E-9</v>
      </c>
      <c r="R143" s="1">
        <v>2.7449368056238232E-9</v>
      </c>
      <c r="S143" s="1">
        <v>2.744936823809877E-9</v>
      </c>
      <c r="T143" s="1">
        <v>2.744936839616521E-9</v>
      </c>
      <c r="U143" s="1">
        <v>2.7449368532098769E-9</v>
      </c>
      <c r="V143" s="1">
        <v>2.7449368648109121E-9</v>
      </c>
      <c r="W143" s="1">
        <v>2.744936874695897E-9</v>
      </c>
      <c r="X143" s="1">
        <v>2.7449368831281369E-9</v>
      </c>
      <c r="Y143" s="1">
        <v>2.7449368724813029E-9</v>
      </c>
      <c r="Z143" s="1">
        <v>2.7449368784959222E-9</v>
      </c>
      <c r="AA143" s="1">
        <v>2.201501795979774E-5</v>
      </c>
      <c r="AB143" s="1">
        <v>2.2014975379547139E-5</v>
      </c>
      <c r="AC143" s="1">
        <v>2.2014925600481629E-5</v>
      </c>
      <c r="AD143" s="1">
        <v>2.2014880717319999E-5</v>
      </c>
      <c r="AE143" s="1">
        <v>2.2014840782867421E-5</v>
      </c>
      <c r="AF143" s="1">
        <v>2.2014806339540361E-5</v>
      </c>
      <c r="AG143" s="1">
        <v>2.2014778573906741E-5</v>
      </c>
      <c r="AH143" s="1">
        <v>2.2014759552674289E-5</v>
      </c>
      <c r="AI143" s="1">
        <v>2.2014751704843201E-5</v>
      </c>
      <c r="AJ143" s="1">
        <v>2.2014756442271739E-5</v>
      </c>
      <c r="AK143" s="3" t="s">
        <v>439</v>
      </c>
    </row>
    <row r="144" spans="1:37" x14ac:dyDescent="0.35">
      <c r="A144" s="1" t="s">
        <v>360</v>
      </c>
      <c r="B144" s="1" t="s">
        <v>355</v>
      </c>
      <c r="C144" s="1" t="s">
        <v>189</v>
      </c>
      <c r="D144" s="1">
        <v>0</v>
      </c>
      <c r="E144" s="1">
        <v>0</v>
      </c>
      <c r="F144" s="1">
        <v>0</v>
      </c>
      <c r="G144" s="1">
        <v>1.005559382845388E-8</v>
      </c>
      <c r="H144" s="1">
        <v>9.631420921852496E-9</v>
      </c>
      <c r="I144" s="1">
        <v>9.2415839170884983E-9</v>
      </c>
      <c r="J144" s="1">
        <v>8.8820762761389024E-9</v>
      </c>
      <c r="K144" s="1">
        <v>8.5494913011308109E-9</v>
      </c>
      <c r="L144" s="1">
        <v>8.2409140063804046E-9</v>
      </c>
      <c r="M144" s="1">
        <v>7.9538355286177477E-9</v>
      </c>
      <c r="N144" s="1">
        <v>7.6861086612354777E-9</v>
      </c>
      <c r="O144" s="1">
        <v>4.6617785392422083E-2</v>
      </c>
      <c r="P144" s="1">
        <v>2.20160537344179E-5</v>
      </c>
      <c r="Q144" s="1">
        <v>2.7449367774056882E-9</v>
      </c>
      <c r="R144" s="1">
        <v>2.7449367980510571E-9</v>
      </c>
      <c r="S144" s="1">
        <v>2.7449368162926362E-9</v>
      </c>
      <c r="T144" s="1">
        <v>2.7449368321548022E-9</v>
      </c>
      <c r="U144" s="1">
        <v>2.7449368458036909E-9</v>
      </c>
      <c r="V144" s="1">
        <v>2.744936857460256E-9</v>
      </c>
      <c r="W144" s="1">
        <v>2.7449368674007712E-9</v>
      </c>
      <c r="X144" s="1">
        <v>2.744936875888543E-9</v>
      </c>
      <c r="Y144" s="1">
        <v>2.7449368706060911E-9</v>
      </c>
      <c r="Z144" s="1">
        <v>2.7449368766207079E-9</v>
      </c>
      <c r="AA144" s="1">
        <v>2.201506536009189E-5</v>
      </c>
      <c r="AB144" s="1">
        <v>2.2015023702054159E-5</v>
      </c>
      <c r="AC144" s="1">
        <v>2.2014974794155971E-5</v>
      </c>
      <c r="AD144" s="1">
        <v>2.2014930742432419E-5</v>
      </c>
      <c r="AE144" s="1">
        <v>2.2014891605972162E-5</v>
      </c>
      <c r="AF144" s="1">
        <v>2.2014857930656421E-5</v>
      </c>
      <c r="AG144" s="1">
        <v>2.2014830904387439E-5</v>
      </c>
      <c r="AH144" s="1">
        <v>2.2014812592715561E-5</v>
      </c>
      <c r="AI144" s="1">
        <v>2.2014805422734579E-5</v>
      </c>
      <c r="AJ144" s="1">
        <v>2.201481080260023E-5</v>
      </c>
      <c r="AK144" s="3" t="s">
        <v>439</v>
      </c>
    </row>
    <row r="145" spans="1:37" x14ac:dyDescent="0.35">
      <c r="A145" s="1" t="s">
        <v>360</v>
      </c>
      <c r="B145" s="1" t="s">
        <v>355</v>
      </c>
      <c r="C145" s="1" t="s">
        <v>190</v>
      </c>
      <c r="D145" s="1">
        <v>0</v>
      </c>
      <c r="E145" s="1">
        <v>0</v>
      </c>
      <c r="F145" s="1">
        <v>0</v>
      </c>
      <c r="G145" s="1">
        <v>1.0055594214409E-8</v>
      </c>
      <c r="H145" s="1">
        <v>9.6314212720112776E-9</v>
      </c>
      <c r="I145" s="1">
        <v>9.2415842358532047E-9</v>
      </c>
      <c r="J145" s="1">
        <v>8.8820765672326704E-9</v>
      </c>
      <c r="K145" s="1">
        <v>8.5494915677219539E-9</v>
      </c>
      <c r="L145" s="1">
        <v>8.2409142511807779E-9</v>
      </c>
      <c r="M145" s="1">
        <v>7.9538357539613938E-9</v>
      </c>
      <c r="N145" s="1">
        <v>7.6861093437435808E-9</v>
      </c>
      <c r="O145" s="1">
        <v>8.9313414032997761E-3</v>
      </c>
      <c r="P145" s="1">
        <v>2.201598979767006E-5</v>
      </c>
      <c r="Q145" s="1">
        <v>2.7449367927003218E-9</v>
      </c>
      <c r="R145" s="1">
        <v>2.7449368132901741E-9</v>
      </c>
      <c r="S145" s="1">
        <v>2.7449368314762312E-9</v>
      </c>
      <c r="T145" s="1">
        <v>2.744936847282878E-9</v>
      </c>
      <c r="U145" s="1">
        <v>2.7449368608762431E-9</v>
      </c>
      <c r="V145" s="1">
        <v>2.7449368724772799E-9</v>
      </c>
      <c r="W145" s="1">
        <v>2.7449368823622682E-9</v>
      </c>
      <c r="X145" s="1">
        <v>2.744936890794513E-9</v>
      </c>
      <c r="Y145" s="1">
        <v>2.7449368877172828E-9</v>
      </c>
      <c r="Z145" s="1">
        <v>2.7449368937319042E-9</v>
      </c>
      <c r="AA145" s="1">
        <v>2.201504742798771E-5</v>
      </c>
      <c r="AB145" s="1">
        <v>2.2015005684948831E-5</v>
      </c>
      <c r="AC145" s="1">
        <v>2.2014956723549291E-5</v>
      </c>
      <c r="AD145" s="1">
        <v>2.2014912640006061E-5</v>
      </c>
      <c r="AE145" s="1">
        <v>2.2014873484961471E-5</v>
      </c>
      <c r="AF145" s="1">
        <v>2.2014839796806951E-5</v>
      </c>
      <c r="AG145" s="1">
        <v>2.2014812756870719E-5</v>
      </c>
      <c r="AH145" s="1">
        <v>2.2014794425169409E-5</v>
      </c>
      <c r="AI145" s="1">
        <v>2.2014787224455849E-5</v>
      </c>
      <c r="AJ145" s="1">
        <v>2.201479255995815E-5</v>
      </c>
      <c r="AK145" s="3" t="s">
        <v>439</v>
      </c>
    </row>
    <row r="146" spans="1:37" x14ac:dyDescent="0.35">
      <c r="A146" s="1" t="s">
        <v>360</v>
      </c>
      <c r="B146" s="1" t="s">
        <v>355</v>
      </c>
      <c r="C146" s="1" t="s">
        <v>191</v>
      </c>
      <c r="D146" s="1">
        <v>1.9634521164617599E-2</v>
      </c>
      <c r="E146" s="1">
        <v>7.384508149120575E-2</v>
      </c>
      <c r="F146" s="1">
        <v>0.10100001665752679</v>
      </c>
      <c r="G146" s="1">
        <v>0.13164334359629601</v>
      </c>
      <c r="H146" s="1">
        <v>0.16468478005718151</v>
      </c>
      <c r="I146" s="1">
        <v>0.19686492925558291</v>
      </c>
      <c r="J146" s="1">
        <v>0.2274975142373615</v>
      </c>
      <c r="K146" s="1">
        <v>0.25573823484156599</v>
      </c>
      <c r="L146" s="1">
        <v>0.28104169904072351</v>
      </c>
      <c r="M146" s="1">
        <v>0.30361051510277293</v>
      </c>
      <c r="N146" s="1">
        <v>0.32723742329061722</v>
      </c>
      <c r="O146" s="1">
        <v>7.3459481842196028E-2</v>
      </c>
      <c r="P146" s="1">
        <v>8.4200398107558611E-2</v>
      </c>
      <c r="Q146" s="1">
        <v>1.677354601626123E-9</v>
      </c>
      <c r="R146" s="1">
        <v>1.6773546094176271E-9</v>
      </c>
      <c r="S146" s="1">
        <v>1.6773546163115501E-9</v>
      </c>
      <c r="T146" s="1">
        <v>1.677354622317358E-9</v>
      </c>
      <c r="U146" s="1">
        <v>1.677354627496232E-9</v>
      </c>
      <c r="V146" s="1">
        <v>1.67735463193139E-9</v>
      </c>
      <c r="W146" s="1">
        <v>1.6773546357258691E-9</v>
      </c>
      <c r="X146" s="1">
        <v>1.6773546389779259E-9</v>
      </c>
      <c r="Y146" s="1">
        <v>1.677354632531076E-9</v>
      </c>
      <c r="Z146" s="1">
        <v>1.6773546347778771E-9</v>
      </c>
      <c r="AA146" s="1">
        <v>0.1914384394745898</v>
      </c>
      <c r="AB146" s="1">
        <v>0.2036648357563694</v>
      </c>
      <c r="AC146" s="1">
        <v>0.21504771260794381</v>
      </c>
      <c r="AD146" s="1">
        <v>0.22712177516150819</v>
      </c>
      <c r="AE146" s="1">
        <v>0.24013020007113581</v>
      </c>
      <c r="AF146" s="1">
        <v>0.2544378953523791</v>
      </c>
      <c r="AG146" s="1">
        <v>0.27065450047806272</v>
      </c>
      <c r="AH146" s="1">
        <v>0.28987133664330422</v>
      </c>
      <c r="AI146" s="1">
        <v>0.31412587404649789</v>
      </c>
      <c r="AJ146" s="1">
        <v>0.34633424608611468</v>
      </c>
      <c r="AK146" s="3" t="s">
        <v>439</v>
      </c>
    </row>
    <row r="147" spans="1:37" x14ac:dyDescent="0.35">
      <c r="A147" s="1" t="s">
        <v>360</v>
      </c>
      <c r="B147" s="1" t="s">
        <v>355</v>
      </c>
      <c r="C147" s="1" t="s">
        <v>192</v>
      </c>
      <c r="D147" s="1">
        <v>2.7719228584967858E-3</v>
      </c>
      <c r="E147" s="1">
        <v>1.041816802173523E-2</v>
      </c>
      <c r="F147" s="1">
        <v>1.424422254702656E-2</v>
      </c>
      <c r="G147" s="1">
        <v>0.13187765614197411</v>
      </c>
      <c r="H147" s="1">
        <v>0.16464702029368011</v>
      </c>
      <c r="I147" s="1">
        <v>0.19746555939738539</v>
      </c>
      <c r="J147" s="1">
        <v>0.2285680119061011</v>
      </c>
      <c r="K147" s="1">
        <v>0.25685001345862668</v>
      </c>
      <c r="L147" s="1">
        <v>0.28165032733740769</v>
      </c>
      <c r="M147" s="1">
        <v>0.30270390652038243</v>
      </c>
      <c r="N147" s="1">
        <v>0.32471200398832778</v>
      </c>
      <c r="O147" s="1">
        <v>7.3537053166902816E-2</v>
      </c>
      <c r="P147" s="1">
        <v>8.4293785431297702E-2</v>
      </c>
      <c r="Q147" s="1">
        <v>1.677354605679722E-9</v>
      </c>
      <c r="R147" s="1">
        <v>1.677354613448222E-9</v>
      </c>
      <c r="S147" s="1">
        <v>1.677354620319615E-9</v>
      </c>
      <c r="T147" s="1">
        <v>1.6773546263055609E-9</v>
      </c>
      <c r="U147" s="1">
        <v>1.6773546314620301E-9</v>
      </c>
      <c r="V147" s="1">
        <v>1.6773546358765241E-9</v>
      </c>
      <c r="W147" s="1">
        <v>1.6773546396512389E-9</v>
      </c>
      <c r="X147" s="1">
        <v>1.677354642884044E-9</v>
      </c>
      <c r="Y147" s="1">
        <v>1.677354635602695E-9</v>
      </c>
      <c r="Z147" s="1">
        <v>1.677354637854034E-9</v>
      </c>
      <c r="AA147" s="1">
        <v>0.18399434670775261</v>
      </c>
      <c r="AB147" s="1">
        <v>0.1929251731850776</v>
      </c>
      <c r="AC147" s="1">
        <v>0.20123112268643251</v>
      </c>
      <c r="AD147" s="1">
        <v>0.2090154561048059</v>
      </c>
      <c r="AE147" s="1">
        <v>0.215876788204277</v>
      </c>
      <c r="AF147" s="1">
        <v>0.22104747169319211</v>
      </c>
      <c r="AG147" s="1">
        <v>0.22306393587584941</v>
      </c>
      <c r="AH147" s="1">
        <v>0.21907112460980679</v>
      </c>
      <c r="AI147" s="1">
        <v>0.2035528731945544</v>
      </c>
      <c r="AJ147" s="1">
        <v>0.16709626186583579</v>
      </c>
      <c r="AK147" s="3" t="s">
        <v>439</v>
      </c>
    </row>
    <row r="148" spans="1:37" x14ac:dyDescent="0.35">
      <c r="A148" s="1" t="s">
        <v>360</v>
      </c>
      <c r="B148" s="1" t="s">
        <v>355</v>
      </c>
      <c r="C148" s="1" t="s">
        <v>193</v>
      </c>
      <c r="D148" s="1">
        <v>1.9634518306970751E-2</v>
      </c>
      <c r="E148" s="1">
        <v>7.3726305625710628E-2</v>
      </c>
      <c r="F148" s="1">
        <v>0.100748613931694</v>
      </c>
      <c r="G148" s="1">
        <v>0.13129490348280429</v>
      </c>
      <c r="H148" s="1">
        <v>0.16413916828200881</v>
      </c>
      <c r="I148" s="1">
        <v>0.1960794012396318</v>
      </c>
      <c r="J148" s="1">
        <v>0.22642948694856349</v>
      </c>
      <c r="K148" s="1">
        <v>0.25437737268536081</v>
      </c>
      <c r="L148" s="1">
        <v>0.27940538697737533</v>
      </c>
      <c r="M148" s="1">
        <v>0.30171418361524699</v>
      </c>
      <c r="N148" s="1">
        <v>0.32503320655214452</v>
      </c>
      <c r="O148" s="1">
        <v>7.3392580169860583E-2</v>
      </c>
      <c r="P148" s="1">
        <v>8.411252704145368E-2</v>
      </c>
      <c r="Q148" s="1">
        <v>1.677354602806538E-9</v>
      </c>
      <c r="R148" s="1">
        <v>1.6773546105980419E-9</v>
      </c>
      <c r="S148" s="1">
        <v>1.677354617491966E-9</v>
      </c>
      <c r="T148" s="1">
        <v>1.6773546234977741E-9</v>
      </c>
      <c r="U148" s="1">
        <v>1.6773546286766489E-9</v>
      </c>
      <c r="V148" s="1">
        <v>1.6773546331118061E-9</v>
      </c>
      <c r="W148" s="1">
        <v>1.6773546369062849E-9</v>
      </c>
      <c r="X148" s="1">
        <v>1.677354640158342E-9</v>
      </c>
      <c r="Y148" s="1">
        <v>1.677354634877006E-9</v>
      </c>
      <c r="Z148" s="1">
        <v>1.677354637123808E-9</v>
      </c>
      <c r="AA148" s="1">
        <v>0.19225649036986281</v>
      </c>
      <c r="AB148" s="1">
        <v>0.2045906901141836</v>
      </c>
      <c r="AC148" s="1">
        <v>0.2160800233242175</v>
      </c>
      <c r="AD148" s="1">
        <v>0.22827329614246189</v>
      </c>
      <c r="AE148" s="1">
        <v>0.24141737578794609</v>
      </c>
      <c r="AF148" s="1">
        <v>0.25588287580395103</v>
      </c>
      <c r="AG148" s="1">
        <v>0.27228914938454368</v>
      </c>
      <c r="AH148" s="1">
        <v>0.29174547624876501</v>
      </c>
      <c r="AI148" s="1">
        <v>0.31632507704538881</v>
      </c>
      <c r="AJ148" s="1">
        <v>0.3490061577292638</v>
      </c>
      <c r="AK148" s="3" t="s">
        <v>439</v>
      </c>
    </row>
    <row r="149" spans="1:37" x14ac:dyDescent="0.35">
      <c r="A149" s="1" t="s">
        <v>360</v>
      </c>
      <c r="B149" s="1" t="s">
        <v>355</v>
      </c>
      <c r="C149" s="1" t="s">
        <v>194</v>
      </c>
      <c r="D149" s="1">
        <v>2.7719227252045119E-3</v>
      </c>
      <c r="E149" s="1">
        <v>1.041243625663218E-2</v>
      </c>
      <c r="F149" s="1">
        <v>1.423208205325846E-2</v>
      </c>
      <c r="G149" s="1">
        <v>0.13103385943862431</v>
      </c>
      <c r="H149" s="1">
        <v>0.16333284839858339</v>
      </c>
      <c r="I149" s="1">
        <v>0.19556264178078109</v>
      </c>
      <c r="J149" s="1">
        <v>0.225970033260118</v>
      </c>
      <c r="K149" s="1">
        <v>0.25353795578934207</v>
      </c>
      <c r="L149" s="1">
        <v>0.27768875424597711</v>
      </c>
      <c r="M149" s="1">
        <v>0.29816778632768148</v>
      </c>
      <c r="N149" s="1">
        <v>0.31949083664791073</v>
      </c>
      <c r="O149" s="1">
        <v>7.3374676211986775E-2</v>
      </c>
      <c r="P149" s="1">
        <v>8.4080583323400515E-2</v>
      </c>
      <c r="Q149" s="1">
        <v>1.677354608542532E-9</v>
      </c>
      <c r="R149" s="1">
        <v>1.6773546163110331E-9</v>
      </c>
      <c r="S149" s="1">
        <v>1.677354623182429E-9</v>
      </c>
      <c r="T149" s="1">
        <v>1.6773546291683759E-9</v>
      </c>
      <c r="U149" s="1">
        <v>1.6773546343248449E-9</v>
      </c>
      <c r="V149" s="1">
        <v>1.6773546387393381E-9</v>
      </c>
      <c r="W149" s="1">
        <v>1.677354642514056E-9</v>
      </c>
      <c r="X149" s="1">
        <v>1.6773546457468611E-9</v>
      </c>
      <c r="Y149" s="1">
        <v>1.677354641292186E-9</v>
      </c>
      <c r="Z149" s="1">
        <v>1.6773546435435259E-9</v>
      </c>
      <c r="AA149" s="1">
        <v>0.1858386922687843</v>
      </c>
      <c r="AB149" s="1">
        <v>0.19495384712889641</v>
      </c>
      <c r="AC149" s="1">
        <v>0.20343919252425921</v>
      </c>
      <c r="AD149" s="1">
        <v>0.21139850334692989</v>
      </c>
      <c r="AE149" s="1">
        <v>0.21841927936800079</v>
      </c>
      <c r="AF149" s="1">
        <v>0.22371244115309291</v>
      </c>
      <c r="AG149" s="1">
        <v>0.225773806499767</v>
      </c>
      <c r="AH149" s="1">
        <v>0.22167277645694869</v>
      </c>
      <c r="AI149" s="1">
        <v>0.20576767112053981</v>
      </c>
      <c r="AJ149" s="1">
        <v>0.1685260431269596</v>
      </c>
      <c r="AK149" s="3" t="s">
        <v>439</v>
      </c>
    </row>
    <row r="150" spans="1:37" x14ac:dyDescent="0.35">
      <c r="A150" s="1" t="s">
        <v>360</v>
      </c>
      <c r="B150" s="1" t="s">
        <v>355</v>
      </c>
      <c r="C150" s="1" t="s">
        <v>195</v>
      </c>
      <c r="D150" s="1">
        <v>1.9634498362340332E-2</v>
      </c>
      <c r="E150" s="1">
        <v>2.6827178652408168E-8</v>
      </c>
      <c r="F150" s="1">
        <v>2.50278663878574E-8</v>
      </c>
      <c r="G150" s="1">
        <v>2.392564084365092E-8</v>
      </c>
      <c r="H150" s="1">
        <v>2.2916394809935361E-8</v>
      </c>
      <c r="I150" s="1">
        <v>2.1988841569923361E-8</v>
      </c>
      <c r="J150" s="1">
        <v>2.1133450334303201E-8</v>
      </c>
      <c r="K150" s="1">
        <v>2.0342116441782281E-8</v>
      </c>
      <c r="L150" s="1">
        <v>1.960790467421323E-8</v>
      </c>
      <c r="M150" s="1">
        <v>1.8924845873859602E-8</v>
      </c>
      <c r="N150" s="1">
        <v>1.8287774757961711E-8</v>
      </c>
      <c r="O150" s="1">
        <v>7.3395763773578496E-2</v>
      </c>
      <c r="P150" s="1">
        <v>8.4114027044728298E-2</v>
      </c>
      <c r="Q150" s="1">
        <v>2.0051125967493968E-9</v>
      </c>
      <c r="R150" s="1">
        <v>2.005112607833964E-9</v>
      </c>
      <c r="S150" s="1">
        <v>2.005112617635905E-9</v>
      </c>
      <c r="T150" s="1">
        <v>2.0051126261687428E-9</v>
      </c>
      <c r="U150" s="1">
        <v>2.0051126335199069E-9</v>
      </c>
      <c r="V150" s="1">
        <v>2.005112639808313E-9</v>
      </c>
      <c r="W150" s="1">
        <v>2.005112645181196E-9</v>
      </c>
      <c r="X150" s="1">
        <v>2.0051126497789719E-9</v>
      </c>
      <c r="Y150" s="1">
        <v>2.0051126425604318E-9</v>
      </c>
      <c r="Z150" s="1">
        <v>2.0051126457710771E-9</v>
      </c>
      <c r="AA150" s="1">
        <v>0.1922583159797317</v>
      </c>
      <c r="AB150" s="1">
        <v>0.20459357721318619</v>
      </c>
      <c r="AC150" s="1">
        <v>0.21608373016512919</v>
      </c>
      <c r="AD150" s="1">
        <v>0.22827808023885271</v>
      </c>
      <c r="AE150" s="1">
        <v>0.24142359627409221</v>
      </c>
      <c r="AF150" s="1">
        <v>0.25589106207788542</v>
      </c>
      <c r="AG150" s="1">
        <v>0.27230013405089581</v>
      </c>
      <c r="AH150" s="1">
        <v>0.29176064398206358</v>
      </c>
      <c r="AI150" s="1">
        <v>0.31634666614210011</v>
      </c>
      <c r="AJ150" s="1">
        <v>0.34903612368270609</v>
      </c>
      <c r="AK150" s="3" t="s">
        <v>439</v>
      </c>
    </row>
    <row r="151" spans="1:37" x14ac:dyDescent="0.35">
      <c r="A151" s="1" t="s">
        <v>360</v>
      </c>
      <c r="B151" s="1" t="s">
        <v>355</v>
      </c>
      <c r="C151" s="1" t="s">
        <v>196</v>
      </c>
      <c r="D151" s="1">
        <v>2.771922408575554E-3</v>
      </c>
      <c r="E151" s="1">
        <v>2.682570867736221E-8</v>
      </c>
      <c r="F151" s="1">
        <v>2.5026930280886581E-8</v>
      </c>
      <c r="G151" s="1">
        <v>2.3925643402629201E-8</v>
      </c>
      <c r="H151" s="1">
        <v>2.2916397122262971E-8</v>
      </c>
      <c r="I151" s="1">
        <v>2.1988843689926761E-8</v>
      </c>
      <c r="J151" s="1">
        <v>2.1133452272817159E-8</v>
      </c>
      <c r="K151" s="1">
        <v>2.0342118216131871E-8</v>
      </c>
      <c r="L151" s="1">
        <v>1.960790630216457E-8</v>
      </c>
      <c r="M151" s="1">
        <v>1.8924847366650199E-8</v>
      </c>
      <c r="N151" s="1">
        <v>1.828777613005272E-8</v>
      </c>
      <c r="O151" s="1">
        <v>7.3473252099957434E-2</v>
      </c>
      <c r="P151" s="1">
        <v>8.4207329214073978E-2</v>
      </c>
      <c r="Q151" s="1">
        <v>2.005112602541916E-9</v>
      </c>
      <c r="R151" s="1">
        <v>2.005112613593614E-9</v>
      </c>
      <c r="S151" s="1">
        <v>2.005112623363361E-9</v>
      </c>
      <c r="T151" s="1">
        <v>2.0051126318678179E-9</v>
      </c>
      <c r="U151" s="1">
        <v>2.0051126391869651E-9</v>
      </c>
      <c r="V151" s="1">
        <v>2.0051126454458442E-9</v>
      </c>
      <c r="W151" s="1">
        <v>2.0051126507904881E-9</v>
      </c>
      <c r="X151" s="1">
        <v>2.005112655360749E-9</v>
      </c>
      <c r="Y151" s="1">
        <v>2.005112646949723E-9</v>
      </c>
      <c r="Z151" s="1">
        <v>2.0051126501668551E-9</v>
      </c>
      <c r="AA151" s="1">
        <v>0.18474941631583749</v>
      </c>
      <c r="AB151" s="1">
        <v>0.1937551227196152</v>
      </c>
      <c r="AC151" s="1">
        <v>0.20213365063657121</v>
      </c>
      <c r="AD151" s="1">
        <v>0.209988333973883</v>
      </c>
      <c r="AE151" s="1">
        <v>0.21691301297072729</v>
      </c>
      <c r="AF151" s="1">
        <v>0.2221309085008617</v>
      </c>
      <c r="AG151" s="1">
        <v>0.22416128318272199</v>
      </c>
      <c r="AH151" s="1">
        <v>0.22011750333982441</v>
      </c>
      <c r="AI151" s="1">
        <v>0.20443208846748639</v>
      </c>
      <c r="AJ151" s="1">
        <v>0.1676479458421897</v>
      </c>
      <c r="AK151" s="3" t="s">
        <v>439</v>
      </c>
    </row>
    <row r="152" spans="1:37" x14ac:dyDescent="0.35">
      <c r="A152" s="1" t="s">
        <v>360</v>
      </c>
      <c r="B152" s="1" t="s">
        <v>355</v>
      </c>
      <c r="C152" s="1" t="s">
        <v>197</v>
      </c>
      <c r="D152" s="1">
        <v>1.963449550468447E-2</v>
      </c>
      <c r="E152" s="1">
        <v>2.6827178255147569E-8</v>
      </c>
      <c r="F152" s="1">
        <v>2.5027865996514401E-8</v>
      </c>
      <c r="G152" s="1">
        <v>2.3925640545534329E-8</v>
      </c>
      <c r="H152" s="1">
        <v>2.2916394536409731E-8</v>
      </c>
      <c r="I152" s="1">
        <v>2.198884131807428E-8</v>
      </c>
      <c r="J152" s="1">
        <v>2.113345010165641E-8</v>
      </c>
      <c r="K152" s="1">
        <v>2.0342116226224761E-8</v>
      </c>
      <c r="L152" s="1">
        <v>1.9607904473930282E-8</v>
      </c>
      <c r="M152" s="1">
        <v>1.892484568728419E-8</v>
      </c>
      <c r="N152" s="1">
        <v>1.8287774583733519E-8</v>
      </c>
      <c r="O152" s="1">
        <v>7.3328977987724239E-2</v>
      </c>
      <c r="P152" s="1">
        <v>8.4026335783393663E-2</v>
      </c>
      <c r="Q152" s="1">
        <v>2.0051125984361889E-9</v>
      </c>
      <c r="R152" s="1">
        <v>2.0051126095207582E-9</v>
      </c>
      <c r="S152" s="1">
        <v>2.0051126193226979E-9</v>
      </c>
      <c r="T152" s="1">
        <v>2.0051126278555378E-9</v>
      </c>
      <c r="U152" s="1">
        <v>2.0051126352067019E-9</v>
      </c>
      <c r="V152" s="1">
        <v>2.005112641495108E-9</v>
      </c>
      <c r="W152" s="1">
        <v>2.005112646867993E-9</v>
      </c>
      <c r="X152" s="1">
        <v>2.0051126514657681E-9</v>
      </c>
      <c r="Y152" s="1">
        <v>2.0051126459127301E-9</v>
      </c>
      <c r="Z152" s="1">
        <v>2.005112649123375E-9</v>
      </c>
      <c r="AA152" s="1">
        <v>0.19308341223877179</v>
      </c>
      <c r="AB152" s="1">
        <v>0.205527925215547</v>
      </c>
      <c r="AC152" s="1">
        <v>0.21712604876736191</v>
      </c>
      <c r="AD152" s="1">
        <v>0.22944140206616301</v>
      </c>
      <c r="AE152" s="1">
        <v>0.24272473172220579</v>
      </c>
      <c r="AF152" s="1">
        <v>0.25735266407706492</v>
      </c>
      <c r="AG152" s="1">
        <v>0.27395480579148662</v>
      </c>
      <c r="AH152" s="1">
        <v>0.29365939617769909</v>
      </c>
      <c r="AI152" s="1">
        <v>0.31857719837373749</v>
      </c>
      <c r="AJ152" s="1">
        <v>0.35175004542389249</v>
      </c>
      <c r="AK152" s="3" t="s">
        <v>439</v>
      </c>
    </row>
    <row r="153" spans="1:37" x14ac:dyDescent="0.35">
      <c r="A153" s="1" t="s">
        <v>360</v>
      </c>
      <c r="B153" s="1" t="s">
        <v>355</v>
      </c>
      <c r="C153" s="1" t="s">
        <v>198</v>
      </c>
      <c r="D153" s="1">
        <v>2.7719222752833361E-3</v>
      </c>
      <c r="E153" s="1">
        <v>2.6825707718893632E-8</v>
      </c>
      <c r="F153" s="1">
        <v>2.5026929335235391E-8</v>
      </c>
      <c r="G153" s="1">
        <v>2.392564267961E-8</v>
      </c>
      <c r="H153" s="1">
        <v>2.2916396458884469E-8</v>
      </c>
      <c r="I153" s="1">
        <v>2.1988843079120539E-8</v>
      </c>
      <c r="J153" s="1">
        <v>2.1133451708582248E-8</v>
      </c>
      <c r="K153" s="1">
        <v>2.0342117693343609E-8</v>
      </c>
      <c r="L153" s="1">
        <v>1.9607905816421731E-8</v>
      </c>
      <c r="M153" s="1">
        <v>1.8924846914152261E-8</v>
      </c>
      <c r="N153" s="1">
        <v>1.8287775707500461E-8</v>
      </c>
      <c r="O153" s="1">
        <v>7.3311156153012133E-2</v>
      </c>
      <c r="P153" s="1">
        <v>8.3994562587107052E-2</v>
      </c>
      <c r="Q153" s="1">
        <v>2.0051126066328271E-9</v>
      </c>
      <c r="R153" s="1">
        <v>2.0051126176845242E-9</v>
      </c>
      <c r="S153" s="1">
        <v>2.0051126274542771E-9</v>
      </c>
      <c r="T153" s="1">
        <v>2.0051126359587331E-9</v>
      </c>
      <c r="U153" s="1">
        <v>2.005112643277884E-9</v>
      </c>
      <c r="V153" s="1">
        <v>2.0051126495367631E-9</v>
      </c>
      <c r="W153" s="1">
        <v>2.005112654881407E-9</v>
      </c>
      <c r="X153" s="1">
        <v>2.0051126594516721E-9</v>
      </c>
      <c r="Y153" s="1">
        <v>2.0051126550799229E-9</v>
      </c>
      <c r="Z153" s="1">
        <v>2.0051126582970528E-9</v>
      </c>
      <c r="AA153" s="1">
        <v>0.1866090092892301</v>
      </c>
      <c r="AB153" s="1">
        <v>0.19580137980505591</v>
      </c>
      <c r="AC153" s="1">
        <v>0.2043616726392839</v>
      </c>
      <c r="AD153" s="1">
        <v>0.21239372231501161</v>
      </c>
      <c r="AE153" s="1">
        <v>0.21948006633741321</v>
      </c>
      <c r="AF153" s="1">
        <v>0.2248221194881459</v>
      </c>
      <c r="AG153" s="1">
        <v>0.22689782246360921</v>
      </c>
      <c r="AH153" s="1">
        <v>0.22274374504374389</v>
      </c>
      <c r="AI153" s="1">
        <v>0.2066652014947756</v>
      </c>
      <c r="AJ153" s="1">
        <v>0.16908567035395319</v>
      </c>
      <c r="AK153" s="3" t="s">
        <v>439</v>
      </c>
    </row>
    <row r="154" spans="1:37" x14ac:dyDescent="0.35">
      <c r="A154" s="1" t="s">
        <v>360</v>
      </c>
      <c r="B154" s="1" t="s">
        <v>355</v>
      </c>
      <c r="C154" s="1" t="s">
        <v>199</v>
      </c>
      <c r="D154" s="1">
        <v>1.963444070818041E-2</v>
      </c>
      <c r="E154" s="1">
        <v>7.3820341873804374E-2</v>
      </c>
      <c r="F154" s="1">
        <v>0.1009514004286398</v>
      </c>
      <c r="G154" s="1">
        <v>0.13160445795624079</v>
      </c>
      <c r="H154" s="1">
        <v>0.16461711900297521</v>
      </c>
      <c r="I154" s="1">
        <v>0.19676110200624669</v>
      </c>
      <c r="J154" s="1">
        <v>0.22736425121815659</v>
      </c>
      <c r="K154" s="1">
        <v>0.25559382104154388</v>
      </c>
      <c r="L154" s="1">
        <v>0.28089195067704698</v>
      </c>
      <c r="M154" s="1">
        <v>0.30345226121919378</v>
      </c>
      <c r="N154" s="1">
        <v>0.3270607273531671</v>
      </c>
      <c r="O154" s="1">
        <v>7.3465498341750105E-2</v>
      </c>
      <c r="P154" s="1">
        <v>8.4208318602852272E-2</v>
      </c>
      <c r="Q154" s="1">
        <v>1.6773546017876719E-9</v>
      </c>
      <c r="R154" s="1">
        <v>1.677354609579175E-9</v>
      </c>
      <c r="S154" s="1">
        <v>1.6773546164730991E-9</v>
      </c>
      <c r="T154" s="1">
        <v>1.677354622478907E-9</v>
      </c>
      <c r="U154" s="1">
        <v>1.677354627657781E-9</v>
      </c>
      <c r="V154" s="1">
        <v>1.677354632092939E-9</v>
      </c>
      <c r="W154" s="1">
        <v>1.677354635887416E-9</v>
      </c>
      <c r="X154" s="1">
        <v>1.6773546391394741E-9</v>
      </c>
      <c r="Y154" s="1">
        <v>1.6773546327822391E-9</v>
      </c>
      <c r="Z154" s="1">
        <v>1.6773546350290409E-9</v>
      </c>
      <c r="AA154" s="1">
        <v>0.19149484311039591</v>
      </c>
      <c r="AB154" s="1">
        <v>0.2037287004539019</v>
      </c>
      <c r="AC154" s="1">
        <v>0.21511892417746289</v>
      </c>
      <c r="AD154" s="1">
        <v>0.22720122255782671</v>
      </c>
      <c r="AE154" s="1">
        <v>0.24021903265761449</v>
      </c>
      <c r="AF154" s="1">
        <v>0.25453766634783143</v>
      </c>
      <c r="AG154" s="1">
        <v>0.27076745213446141</v>
      </c>
      <c r="AH154" s="1">
        <v>0.29000098708438588</v>
      </c>
      <c r="AI154" s="1">
        <v>0.31427828116403778</v>
      </c>
      <c r="AJ154" s="1">
        <v>0.34651985506122163</v>
      </c>
      <c r="AK154" s="3" t="s">
        <v>439</v>
      </c>
    </row>
    <row r="155" spans="1:37" x14ac:dyDescent="0.35">
      <c r="A155" s="1" t="s">
        <v>360</v>
      </c>
      <c r="B155" s="1" t="s">
        <v>355</v>
      </c>
      <c r="C155" s="1" t="s">
        <v>200</v>
      </c>
      <c r="D155" s="1">
        <v>2.7719212723149381E-3</v>
      </c>
      <c r="E155" s="1">
        <v>1.0417650898292059E-2</v>
      </c>
      <c r="F155" s="1">
        <v>1.42431986285959E-2</v>
      </c>
      <c r="G155" s="1">
        <v>0.1318383335088992</v>
      </c>
      <c r="H155" s="1">
        <v>0.16457797070287891</v>
      </c>
      <c r="I155" s="1">
        <v>0.19735680309512049</v>
      </c>
      <c r="J155" s="1">
        <v>0.22842041033071439</v>
      </c>
      <c r="K155" s="1">
        <v>0.25668213515334831</v>
      </c>
      <c r="L155" s="1">
        <v>0.28147682769686128</v>
      </c>
      <c r="M155" s="1">
        <v>0.3025265253247017</v>
      </c>
      <c r="N155" s="1">
        <v>0.32451227880469591</v>
      </c>
      <c r="O155" s="1">
        <v>7.3543082165212867E-2</v>
      </c>
      <c r="P155" s="1">
        <v>8.4301721444806688E-2</v>
      </c>
      <c r="Q155" s="1">
        <v>1.6773546058412699E-9</v>
      </c>
      <c r="R155" s="1">
        <v>1.6773546136097681E-9</v>
      </c>
      <c r="S155" s="1">
        <v>1.677354620481164E-9</v>
      </c>
      <c r="T155" s="1">
        <v>1.677354626467108E-9</v>
      </c>
      <c r="U155" s="1">
        <v>1.6773546316235781E-9</v>
      </c>
      <c r="V155" s="1">
        <v>1.677354636038071E-9</v>
      </c>
      <c r="W155" s="1">
        <v>1.6773546398127871E-9</v>
      </c>
      <c r="X155" s="1">
        <v>1.6773546430455919E-9</v>
      </c>
      <c r="Y155" s="1">
        <v>1.6773546358538589E-9</v>
      </c>
      <c r="Z155" s="1">
        <v>1.6773546381051991E-9</v>
      </c>
      <c r="AA155" s="1">
        <v>0.18404628730631981</v>
      </c>
      <c r="AB155" s="1">
        <v>0.19298225177036391</v>
      </c>
      <c r="AC155" s="1">
        <v>0.20129317721026271</v>
      </c>
      <c r="AD155" s="1">
        <v>0.20908233681664781</v>
      </c>
      <c r="AE155" s="1">
        <v>0.21594802150910691</v>
      </c>
      <c r="AF155" s="1">
        <v>0.22112196291770811</v>
      </c>
      <c r="AG155" s="1">
        <v>0.2231394185849977</v>
      </c>
      <c r="AH155" s="1">
        <v>0.21914316511546161</v>
      </c>
      <c r="AI155" s="1">
        <v>0.20361347943123459</v>
      </c>
      <c r="AJ155" s="1">
        <v>0.16713425902596421</v>
      </c>
      <c r="AK155" s="3" t="s">
        <v>439</v>
      </c>
    </row>
    <row r="156" spans="1:37" x14ac:dyDescent="0.35">
      <c r="A156" s="1" t="s">
        <v>360</v>
      </c>
      <c r="B156" s="1" t="s">
        <v>355</v>
      </c>
      <c r="C156" s="1" t="s">
        <v>201</v>
      </c>
      <c r="D156" s="1">
        <v>1.9634437850515041E-2</v>
      </c>
      <c r="E156" s="1">
        <v>7.3701640470423241E-2</v>
      </c>
      <c r="F156" s="1">
        <v>0.10070022370581511</v>
      </c>
      <c r="G156" s="1">
        <v>0.13125616645366581</v>
      </c>
      <c r="H156" s="1">
        <v>0.16407186404690871</v>
      </c>
      <c r="I156" s="1">
        <v>0.19597632768973131</v>
      </c>
      <c r="J156" s="1">
        <v>0.2262977043030685</v>
      </c>
      <c r="K156" s="1">
        <v>0.2542351070556837</v>
      </c>
      <c r="L156" s="1">
        <v>0.27925802361309982</v>
      </c>
      <c r="M156" s="1">
        <v>0.30155836350994181</v>
      </c>
      <c r="N156" s="1">
        <v>0.32485951789845291</v>
      </c>
      <c r="O156" s="1">
        <v>7.3398585495161817E-2</v>
      </c>
      <c r="P156" s="1">
        <v>8.4120430713735109E-2</v>
      </c>
      <c r="Q156" s="1">
        <v>1.677354602968087E-9</v>
      </c>
      <c r="R156" s="1">
        <v>1.6773546107595901E-9</v>
      </c>
      <c r="S156" s="1">
        <v>1.6773546176535131E-9</v>
      </c>
      <c r="T156" s="1">
        <v>1.677354623659321E-9</v>
      </c>
      <c r="U156" s="1">
        <v>1.677354628838196E-9</v>
      </c>
      <c r="V156" s="1">
        <v>1.677354633273354E-9</v>
      </c>
      <c r="W156" s="1">
        <v>1.6773546370678321E-9</v>
      </c>
      <c r="X156" s="1">
        <v>1.677354640319891E-9</v>
      </c>
      <c r="Y156" s="1">
        <v>1.6773546351281701E-9</v>
      </c>
      <c r="Z156" s="1">
        <v>1.6773546373749721E-9</v>
      </c>
      <c r="AA156" s="1">
        <v>0.19231339471233899</v>
      </c>
      <c r="AB156" s="1">
        <v>0.20465515762531619</v>
      </c>
      <c r="AC156" s="1">
        <v>0.21615194449167319</v>
      </c>
      <c r="AD156" s="1">
        <v>0.22835357939299969</v>
      </c>
      <c r="AE156" s="1">
        <v>0.24150719601662149</v>
      </c>
      <c r="AF156" s="1">
        <v>0.25598382127067842</v>
      </c>
      <c r="AG156" s="1">
        <v>0.27240351378569022</v>
      </c>
      <c r="AH156" s="1">
        <v>0.29187686029224719</v>
      </c>
      <c r="AI156" s="1">
        <v>0.31647968653991021</v>
      </c>
      <c r="AJ156" s="1">
        <v>0.34919471559701343</v>
      </c>
      <c r="AK156" s="3" t="s">
        <v>439</v>
      </c>
    </row>
    <row r="157" spans="1:37" x14ac:dyDescent="0.35">
      <c r="A157" s="1" t="s">
        <v>360</v>
      </c>
      <c r="B157" s="1" t="s">
        <v>355</v>
      </c>
      <c r="C157" s="1" t="s">
        <v>202</v>
      </c>
      <c r="D157" s="1">
        <v>2.771921139022878E-3</v>
      </c>
      <c r="E157" s="1">
        <v>1.041191967659085E-2</v>
      </c>
      <c r="F157" s="1">
        <v>1.4231059821113411E-2</v>
      </c>
      <c r="G157" s="1">
        <v>0.13099489735790359</v>
      </c>
      <c r="H157" s="1">
        <v>0.16326467347685919</v>
      </c>
      <c r="I157" s="1">
        <v>0.19545580378422309</v>
      </c>
      <c r="J157" s="1">
        <v>0.22582651907679191</v>
      </c>
      <c r="K157" s="1">
        <v>0.25337643064409432</v>
      </c>
      <c r="L157" s="1">
        <v>0.27752236312079748</v>
      </c>
      <c r="M157" s="1">
        <v>0.29799743271374662</v>
      </c>
      <c r="N157" s="1">
        <v>0.31929993020910219</v>
      </c>
      <c r="O157" s="1">
        <v>7.3380678071819597E-2</v>
      </c>
      <c r="P157" s="1">
        <v>8.4088478516512619E-2</v>
      </c>
      <c r="Q157" s="1">
        <v>1.67735460870408E-9</v>
      </c>
      <c r="R157" s="1">
        <v>1.677354616472579E-9</v>
      </c>
      <c r="S157" s="1">
        <v>1.677354623343977E-9</v>
      </c>
      <c r="T157" s="1">
        <v>1.677354629329922E-9</v>
      </c>
      <c r="U157" s="1">
        <v>1.6773546344863931E-9</v>
      </c>
      <c r="V157" s="1">
        <v>1.6773546389008889E-9</v>
      </c>
      <c r="W157" s="1">
        <v>1.677354642675604E-9</v>
      </c>
      <c r="X157" s="1">
        <v>1.677354645908409E-9</v>
      </c>
      <c r="Y157" s="1">
        <v>1.6773546415433519E-9</v>
      </c>
      <c r="Z157" s="1">
        <v>1.6773546437946911E-9</v>
      </c>
      <c r="AA157" s="1">
        <v>0.1858917199397836</v>
      </c>
      <c r="AB157" s="1">
        <v>0.19501217923696551</v>
      </c>
      <c r="AC157" s="1">
        <v>0.20350266967355801</v>
      </c>
      <c r="AD157" s="1">
        <v>0.21146697782229559</v>
      </c>
      <c r="AE157" s="1">
        <v>0.21849226678154071</v>
      </c>
      <c r="AF157" s="1">
        <v>0.22378881033152201</v>
      </c>
      <c r="AG157" s="1">
        <v>0.2258512053565182</v>
      </c>
      <c r="AH157" s="1">
        <v>0.22174659802156671</v>
      </c>
      <c r="AI157" s="1">
        <v>0.20582962884181991</v>
      </c>
      <c r="AJ157" s="1">
        <v>0.16856466150671789</v>
      </c>
      <c r="AK157" s="3" t="s">
        <v>439</v>
      </c>
    </row>
    <row r="158" spans="1:37" x14ac:dyDescent="0.35">
      <c r="A158" s="1" t="s">
        <v>360</v>
      </c>
      <c r="B158" s="1" t="s">
        <v>355</v>
      </c>
      <c r="C158" s="1" t="s">
        <v>203</v>
      </c>
      <c r="D158" s="1">
        <v>1.9634411638774499E-2</v>
      </c>
      <c r="E158" s="1">
        <v>6.7068553250812944E-9</v>
      </c>
      <c r="F158" s="1">
        <v>6.2570097551008291E-9</v>
      </c>
      <c r="G158" s="1">
        <v>5.9814443475967997E-9</v>
      </c>
      <c r="H158" s="1">
        <v>5.7291268666819461E-9</v>
      </c>
      <c r="I158" s="1">
        <v>5.4972345816421514E-9</v>
      </c>
      <c r="J158" s="1">
        <v>5.2833839711047763E-9</v>
      </c>
      <c r="K158" s="1">
        <v>5.0855484298877312E-9</v>
      </c>
      <c r="L158" s="1">
        <v>4.9019939001818271E-9</v>
      </c>
      <c r="M158" s="1">
        <v>4.7312279350208429E-9</v>
      </c>
      <c r="N158" s="1">
        <v>4.5719590572920013E-9</v>
      </c>
      <c r="O158" s="1">
        <v>7.3206976539076374E-2</v>
      </c>
      <c r="P158" s="1">
        <v>8.3858212290460699E-2</v>
      </c>
      <c r="Q158" s="1">
        <v>4.8456479290947887E-9</v>
      </c>
      <c r="R158" s="1">
        <v>4.8456479929651923E-9</v>
      </c>
      <c r="S158" s="1">
        <v>4.8456480493449386E-9</v>
      </c>
      <c r="T158" s="1">
        <v>4.8456480983129828E-9</v>
      </c>
      <c r="U158" s="1">
        <v>4.845648140379918E-9</v>
      </c>
      <c r="V158" s="1">
        <v>4.8456481762402216E-9</v>
      </c>
      <c r="W158" s="1">
        <v>4.8456482067537473E-9</v>
      </c>
      <c r="X158" s="1">
        <v>4.8456482327405287E-9</v>
      </c>
      <c r="Y158" s="1">
        <v>4.845648225685473E-9</v>
      </c>
      <c r="Z158" s="1">
        <v>4.8456482444361263E-9</v>
      </c>
      <c r="AA158" s="1">
        <v>0.19477379209412529</v>
      </c>
      <c r="AB158" s="1">
        <v>0.2074462876876893</v>
      </c>
      <c r="AC158" s="1">
        <v>0.219269277348589</v>
      </c>
      <c r="AD158" s="1">
        <v>0.23183744550817109</v>
      </c>
      <c r="AE158" s="1">
        <v>0.24540974961492321</v>
      </c>
      <c r="AF158" s="1">
        <v>0.26037556388935951</v>
      </c>
      <c r="AG158" s="1">
        <v>0.27738626013296219</v>
      </c>
      <c r="AH158" s="1">
        <v>0.29761035824016979</v>
      </c>
      <c r="AI158" s="1">
        <v>0.323238291917609</v>
      </c>
      <c r="AJ158" s="1">
        <v>0.35744581664657649</v>
      </c>
      <c r="AK158" s="3" t="s">
        <v>439</v>
      </c>
    </row>
    <row r="159" spans="1:37" x14ac:dyDescent="0.35">
      <c r="A159" s="1" t="s">
        <v>360</v>
      </c>
      <c r="B159" s="1" t="s">
        <v>355</v>
      </c>
      <c r="C159" s="1" t="s">
        <v>204</v>
      </c>
      <c r="D159" s="1">
        <v>2.7719206954065802E-3</v>
      </c>
      <c r="E159" s="1">
        <v>6.7067631943567082E-9</v>
      </c>
      <c r="F159" s="1">
        <v>6.2569511349404833E-9</v>
      </c>
      <c r="G159" s="1">
        <v>5.9814445076069814E-9</v>
      </c>
      <c r="H159" s="1">
        <v>5.7291270112540192E-9</v>
      </c>
      <c r="I159" s="1">
        <v>5.4972347141801454E-9</v>
      </c>
      <c r="J159" s="1">
        <v>5.2833840922906644E-9</v>
      </c>
      <c r="K159" s="1">
        <v>5.0855485408072052E-9</v>
      </c>
      <c r="L159" s="1">
        <v>4.9019940019470586E-9</v>
      </c>
      <c r="M159" s="1">
        <v>4.7312280283353459E-9</v>
      </c>
      <c r="N159" s="1">
        <v>4.5719591430602232E-9</v>
      </c>
      <c r="O159" s="1">
        <v>7.3284220146431614E-2</v>
      </c>
      <c r="P159" s="1">
        <v>8.3951263243492474E-2</v>
      </c>
      <c r="Q159" s="1">
        <v>4.8456479629235608E-9</v>
      </c>
      <c r="R159" s="1">
        <v>4.8456480266020519E-9</v>
      </c>
      <c r="S159" s="1">
        <v>4.8456480827938437E-9</v>
      </c>
      <c r="T159" s="1">
        <v>4.8456481315961764E-9</v>
      </c>
      <c r="U159" s="1">
        <v>4.8456481734761819E-9</v>
      </c>
      <c r="V159" s="1">
        <v>4.8456482091640556E-9</v>
      </c>
      <c r="W159" s="1">
        <v>4.8456482395126836E-9</v>
      </c>
      <c r="X159" s="1">
        <v>4.8456482653388241E-9</v>
      </c>
      <c r="Y159" s="1">
        <v>4.8456482513194304E-9</v>
      </c>
      <c r="Z159" s="1">
        <v>4.8456482701079802E-9</v>
      </c>
      <c r="AA159" s="1">
        <v>0.1870642513602726</v>
      </c>
      <c r="AB159" s="1">
        <v>0.19630152046578039</v>
      </c>
      <c r="AC159" s="1">
        <v>0.20490472330478679</v>
      </c>
      <c r="AD159" s="1">
        <v>0.2129773644738526</v>
      </c>
      <c r="AE159" s="1">
        <v>0.22009839062501591</v>
      </c>
      <c r="AF159" s="1">
        <v>0.2254625082941332</v>
      </c>
      <c r="AG159" s="1">
        <v>0.2275353772163719</v>
      </c>
      <c r="AH159" s="1">
        <v>0.22333195436488781</v>
      </c>
      <c r="AI159" s="1">
        <v>0.20712591078976419</v>
      </c>
      <c r="AJ159" s="1">
        <v>0.16932805321121969</v>
      </c>
      <c r="AK159" s="3" t="s">
        <v>439</v>
      </c>
    </row>
    <row r="160" spans="1:37" x14ac:dyDescent="0.35">
      <c r="A160" s="1" t="s">
        <v>360</v>
      </c>
      <c r="B160" s="1" t="s">
        <v>355</v>
      </c>
      <c r="C160" s="1" t="s">
        <v>205</v>
      </c>
      <c r="D160" s="1">
        <v>1.9634408781078701E-2</v>
      </c>
      <c r="E160" s="1">
        <v>6.706855300235363E-9</v>
      </c>
      <c r="F160" s="1">
        <v>6.257009730630259E-9</v>
      </c>
      <c r="G160" s="1">
        <v>5.9814443289578463E-9</v>
      </c>
      <c r="H160" s="1">
        <v>5.7291268495818663E-9</v>
      </c>
      <c r="I160" s="1">
        <v>5.4972345658980613E-9</v>
      </c>
      <c r="J160" s="1">
        <v>5.2833839565616243E-9</v>
      </c>
      <c r="K160" s="1">
        <v>5.0855484164132006E-9</v>
      </c>
      <c r="L160" s="1">
        <v>4.9019938876623492E-9</v>
      </c>
      <c r="M160" s="1">
        <v>4.7312279233583746E-9</v>
      </c>
      <c r="N160" s="1">
        <v>4.5719590464014638E-9</v>
      </c>
      <c r="O160" s="1">
        <v>7.3140533472455319E-2</v>
      </c>
      <c r="P160" s="1">
        <v>8.3771052435868493E-2</v>
      </c>
      <c r="Q160" s="1">
        <v>4.8456479389458713E-9</v>
      </c>
      <c r="R160" s="1">
        <v>4.8456480028162914E-9</v>
      </c>
      <c r="S160" s="1">
        <v>4.8456480591960451E-9</v>
      </c>
      <c r="T160" s="1">
        <v>4.8456481081641051E-9</v>
      </c>
      <c r="U160" s="1">
        <v>4.8456481502310501E-9</v>
      </c>
      <c r="V160" s="1">
        <v>4.8456481860913579E-9</v>
      </c>
      <c r="W160" s="1">
        <v>4.8456482166048893E-9</v>
      </c>
      <c r="X160" s="1">
        <v>4.8456482425916807E-9</v>
      </c>
      <c r="Y160" s="1">
        <v>4.8456482452634087E-9</v>
      </c>
      <c r="Z160" s="1">
        <v>4.8456482640140679E-9</v>
      </c>
      <c r="AA160" s="1">
        <v>0.19562069641456209</v>
      </c>
      <c r="AB160" s="1">
        <v>0.2084069716754853</v>
      </c>
      <c r="AC160" s="1">
        <v>0.22034267614527489</v>
      </c>
      <c r="AD160" s="1">
        <v>0.2330374773370591</v>
      </c>
      <c r="AE160" s="1">
        <v>0.24675438984739109</v>
      </c>
      <c r="AF160" s="1">
        <v>0.26188906993840139</v>
      </c>
      <c r="AG160" s="1">
        <v>0.2791035994874807</v>
      </c>
      <c r="AH160" s="1">
        <v>0.2995863510685301</v>
      </c>
      <c r="AI160" s="1">
        <v>0.32556747762720839</v>
      </c>
      <c r="AJ160" s="1">
        <v>0.36029262204738183</v>
      </c>
      <c r="AK160" s="3" t="s">
        <v>439</v>
      </c>
    </row>
    <row r="161" spans="1:37" x14ac:dyDescent="0.35">
      <c r="A161" s="1" t="s">
        <v>360</v>
      </c>
      <c r="B161" s="1" t="s">
        <v>355</v>
      </c>
      <c r="C161" s="1" t="s">
        <v>206</v>
      </c>
      <c r="D161" s="1">
        <v>2.7719205621145751E-3</v>
      </c>
      <c r="E161" s="1">
        <v>6.7067631341844538E-9</v>
      </c>
      <c r="F161" s="1">
        <v>6.2569510756504344E-9</v>
      </c>
      <c r="G161" s="1">
        <v>5.9814444624025469E-9</v>
      </c>
      <c r="H161" s="1">
        <v>5.7291269697817773E-9</v>
      </c>
      <c r="I161" s="1">
        <v>5.4972346759965453E-9</v>
      </c>
      <c r="J161" s="1">
        <v>5.2833840570196557E-9</v>
      </c>
      <c r="K161" s="1">
        <v>5.0855485081279032E-9</v>
      </c>
      <c r="L161" s="1">
        <v>4.9019939715840112E-9</v>
      </c>
      <c r="M161" s="1">
        <v>4.731228000050775E-9</v>
      </c>
      <c r="N161" s="1">
        <v>4.571959116647797E-9</v>
      </c>
      <c r="O161" s="1">
        <v>7.3122955239379117E-2</v>
      </c>
      <c r="P161" s="1">
        <v>8.3739783668948811E-2</v>
      </c>
      <c r="Q161" s="1">
        <v>4.8456479868150218E-9</v>
      </c>
      <c r="R161" s="1">
        <v>4.8456480504935426E-9</v>
      </c>
      <c r="S161" s="1">
        <v>4.8456481066853642E-9</v>
      </c>
      <c r="T161" s="1">
        <v>4.8456481554877299E-9</v>
      </c>
      <c r="U161" s="1">
        <v>4.845648197367752E-9</v>
      </c>
      <c r="V161" s="1">
        <v>4.8456482330556489E-9</v>
      </c>
      <c r="W161" s="1">
        <v>4.8456482634042902E-9</v>
      </c>
      <c r="X161" s="1">
        <v>4.8456482892304414E-9</v>
      </c>
      <c r="Y161" s="1">
        <v>4.8456482988010691E-9</v>
      </c>
      <c r="Z161" s="1">
        <v>4.845648317589633E-9</v>
      </c>
      <c r="AA161" s="1">
        <v>0.1889709880033639</v>
      </c>
      <c r="AB161" s="1">
        <v>0.19840220764516711</v>
      </c>
      <c r="AC161" s="1">
        <v>0.20719457584505299</v>
      </c>
      <c r="AD161" s="1">
        <v>0.21545205423110331</v>
      </c>
      <c r="AE161" s="1">
        <v>0.22274169516916209</v>
      </c>
      <c r="AF161" s="1">
        <v>0.2282352183619876</v>
      </c>
      <c r="AG161" s="1">
        <v>0.23035471759863041</v>
      </c>
      <c r="AH161" s="1">
        <v>0.2260344030418483</v>
      </c>
      <c r="AI161" s="1">
        <v>0.2094154759964855</v>
      </c>
      <c r="AJ161" s="1">
        <v>0.17078988843185891</v>
      </c>
      <c r="AK161" s="3" t="s">
        <v>439</v>
      </c>
    </row>
    <row r="162" spans="1:37" x14ac:dyDescent="0.35">
      <c r="A162" s="1" t="s">
        <v>360</v>
      </c>
      <c r="B162" s="1" t="s">
        <v>355</v>
      </c>
      <c r="C162" s="1" t="s">
        <v>207</v>
      </c>
      <c r="D162" s="1">
        <v>1.963434666462489E-2</v>
      </c>
      <c r="E162" s="1">
        <v>4.6254217944981741E-9</v>
      </c>
      <c r="F162" s="1">
        <v>4.3151822208997069E-9</v>
      </c>
      <c r="G162" s="1">
        <v>4.1251364685457336E-9</v>
      </c>
      <c r="H162" s="1">
        <v>3.9511239865145307E-9</v>
      </c>
      <c r="I162" s="1">
        <v>3.7911979890369991E-9</v>
      </c>
      <c r="J162" s="1">
        <v>3.6437146094433348E-9</v>
      </c>
      <c r="K162" s="1">
        <v>3.5072761575912771E-9</v>
      </c>
      <c r="L162" s="1">
        <v>3.3806867134672912E-9</v>
      </c>
      <c r="M162" s="1">
        <v>3.2629169920592791E-9</v>
      </c>
      <c r="N162" s="1">
        <v>3.153076308334255E-9</v>
      </c>
      <c r="O162" s="1">
        <v>7.3095069568926807E-2</v>
      </c>
      <c r="P162" s="1">
        <v>8.3706647914486426E-2</v>
      </c>
      <c r="Q162" s="1">
        <v>3.2301687452516013E-8</v>
      </c>
      <c r="R162" s="1">
        <v>3.2301690267444281E-8</v>
      </c>
      <c r="S162" s="1">
        <v>3.230169274955514E-8</v>
      </c>
      <c r="T162" s="1">
        <v>3.2301694902349898E-8</v>
      </c>
      <c r="U162" s="1">
        <v>3.2301696748510068E-8</v>
      </c>
      <c r="V162" s="1">
        <v>3.2301698318889942E-8</v>
      </c>
      <c r="W162" s="1">
        <v>3.2301699651693372E-8</v>
      </c>
      <c r="X162" s="1">
        <v>3.2301700783355708E-8</v>
      </c>
      <c r="Y162" s="1">
        <v>3.2301701411105119E-8</v>
      </c>
      <c r="Z162" s="1">
        <v>3.2301702244293518E-8</v>
      </c>
      <c r="AA162" s="1">
        <v>0.1963243235400142</v>
      </c>
      <c r="AB162" s="1">
        <v>0.2092071174687534</v>
      </c>
      <c r="AC162" s="1">
        <v>0.2212380612602311</v>
      </c>
      <c r="AD162" s="1">
        <v>0.2340402552790323</v>
      </c>
      <c r="AE162" s="1">
        <v>0.24788032004864749</v>
      </c>
      <c r="AF162" s="1">
        <v>0.26315952444607249</v>
      </c>
      <c r="AG162" s="1">
        <v>0.28054955108604868</v>
      </c>
      <c r="AH162" s="1">
        <v>0.30125656776860837</v>
      </c>
      <c r="AI162" s="1">
        <v>0.32754589224746428</v>
      </c>
      <c r="AJ162" s="1">
        <v>0.36272170342823828</v>
      </c>
      <c r="AK162" s="3" t="s">
        <v>439</v>
      </c>
    </row>
    <row r="163" spans="1:37" x14ac:dyDescent="0.35">
      <c r="A163" s="1" t="s">
        <v>360</v>
      </c>
      <c r="B163" s="1" t="s">
        <v>355</v>
      </c>
      <c r="C163" s="1" t="s">
        <v>208</v>
      </c>
      <c r="D163" s="1">
        <v>2.771919412932171E-3</v>
      </c>
      <c r="E163" s="1">
        <v>4.6253779614011981E-9</v>
      </c>
      <c r="F163" s="1">
        <v>4.3151543339495773E-9</v>
      </c>
      <c r="G163" s="1">
        <v>4.1251365446541602E-9</v>
      </c>
      <c r="H163" s="1">
        <v>3.9511240552790964E-9</v>
      </c>
      <c r="I163" s="1">
        <v>3.7911980520771681E-9</v>
      </c>
      <c r="J163" s="1">
        <v>3.6437146670837102E-9</v>
      </c>
      <c r="K163" s="1">
        <v>3.5072762103483901E-9</v>
      </c>
      <c r="L163" s="1">
        <v>3.380686761870211E-9</v>
      </c>
      <c r="M163" s="1">
        <v>3.2629170364426649E-9</v>
      </c>
      <c r="N163" s="1">
        <v>3.1530763491283209E-9</v>
      </c>
      <c r="O163" s="1">
        <v>7.3172168252446962E-2</v>
      </c>
      <c r="P163" s="1">
        <v>8.3799549583999794E-2</v>
      </c>
      <c r="Q163" s="1">
        <v>3.2301688955525818E-8</v>
      </c>
      <c r="R163" s="1">
        <v>3.2301691761950557E-8</v>
      </c>
      <c r="S163" s="1">
        <v>3.2301694235730992E-8</v>
      </c>
      <c r="T163" s="1">
        <v>3.2301696381180638E-8</v>
      </c>
      <c r="U163" s="1">
        <v>3.2301698219050228E-8</v>
      </c>
      <c r="V163" s="1">
        <v>3.2301699781781553E-8</v>
      </c>
      <c r="W163" s="1">
        <v>3.2301701107268922E-8</v>
      </c>
      <c r="X163" s="1">
        <v>3.2301702231802403E-8</v>
      </c>
      <c r="Y163" s="1">
        <v>3.2301702550076561E-8</v>
      </c>
      <c r="Z163" s="1">
        <v>3.230170338495583E-8</v>
      </c>
      <c r="AA163" s="1">
        <v>0.18848974518714451</v>
      </c>
      <c r="AB163" s="1">
        <v>0.19787111405956051</v>
      </c>
      <c r="AC163" s="1">
        <v>0.20661430351659199</v>
      </c>
      <c r="AD163" s="1">
        <v>0.21482288260778101</v>
      </c>
      <c r="AE163" s="1">
        <v>0.22206643141007201</v>
      </c>
      <c r="AF163" s="1">
        <v>0.22752170155652171</v>
      </c>
      <c r="AG163" s="1">
        <v>0.22962060032176679</v>
      </c>
      <c r="AH163" s="1">
        <v>0.2253162661650368</v>
      </c>
      <c r="AI163" s="1">
        <v>0.20878341290804001</v>
      </c>
      <c r="AJ163" s="1">
        <v>0.17035411504451009</v>
      </c>
      <c r="AK163" s="3" t="s">
        <v>439</v>
      </c>
    </row>
    <row r="164" spans="1:37" x14ac:dyDescent="0.35">
      <c r="A164" s="1" t="s">
        <v>360</v>
      </c>
      <c r="B164" s="1" t="s">
        <v>355</v>
      </c>
      <c r="C164" s="1" t="s">
        <v>209</v>
      </c>
      <c r="D164" s="1">
        <v>1.9634343806904191E-2</v>
      </c>
      <c r="E164" s="1">
        <v>4.6254217826799833E-9</v>
      </c>
      <c r="F164" s="1">
        <v>4.3151822092603327E-9</v>
      </c>
      <c r="G164" s="1">
        <v>4.1251364596802616E-9</v>
      </c>
      <c r="H164" s="1">
        <v>3.9511239783810821E-9</v>
      </c>
      <c r="I164" s="1">
        <v>3.7911979815485537E-9</v>
      </c>
      <c r="J164" s="1">
        <v>3.643714602526123E-9</v>
      </c>
      <c r="K164" s="1">
        <v>3.5072761511823549E-9</v>
      </c>
      <c r="L164" s="1">
        <v>3.380686707512633E-9</v>
      </c>
      <c r="M164" s="1">
        <v>3.2629169865122519E-9</v>
      </c>
      <c r="N164" s="1">
        <v>3.1530763031543901E-9</v>
      </c>
      <c r="O164" s="1">
        <v>7.3028829205530055E-2</v>
      </c>
      <c r="P164" s="1">
        <v>8.3619802101292579E-2</v>
      </c>
      <c r="Q164" s="1">
        <v>3.2301687890232822E-8</v>
      </c>
      <c r="R164" s="1">
        <v>3.2301690705165233E-8</v>
      </c>
      <c r="S164" s="1">
        <v>3.2301693187279691E-8</v>
      </c>
      <c r="T164" s="1">
        <v>3.2301695340077613E-8</v>
      </c>
      <c r="U164" s="1">
        <v>3.2301697186240502E-8</v>
      </c>
      <c r="V164" s="1">
        <v>3.2301698756622579E-8</v>
      </c>
      <c r="W164" s="1">
        <v>3.2301700089428022E-8</v>
      </c>
      <c r="X164" s="1">
        <v>3.2301701221091998E-8</v>
      </c>
      <c r="Y164" s="1">
        <v>3.2301702281054748E-8</v>
      </c>
      <c r="Z164" s="1">
        <v>3.2301703114245483E-8</v>
      </c>
      <c r="AA164" s="1">
        <v>0.1971848151749252</v>
      </c>
      <c r="AB164" s="1">
        <v>0.21018424400183949</v>
      </c>
      <c r="AC164" s="1">
        <v>0.22233090194199959</v>
      </c>
      <c r="AD164" s="1">
        <v>0.2352632977315014</v>
      </c>
      <c r="AE164" s="1">
        <v>0.2492522904782831</v>
      </c>
      <c r="AF164" s="1">
        <v>0.26470571700239859</v>
      </c>
      <c r="AG164" s="1">
        <v>0.28230646508633728</v>
      </c>
      <c r="AH164" s="1">
        <v>0.30328149917591829</v>
      </c>
      <c r="AI164" s="1">
        <v>0.32993784366399842</v>
      </c>
      <c r="AJ164" s="1">
        <v>0.3656535204585743</v>
      </c>
      <c r="AK164" s="3" t="s">
        <v>439</v>
      </c>
    </row>
    <row r="165" spans="1:37" x14ac:dyDescent="0.35">
      <c r="A165" s="1" t="s">
        <v>360</v>
      </c>
      <c r="B165" s="1" t="s">
        <v>355</v>
      </c>
      <c r="C165" s="1" t="s">
        <v>210</v>
      </c>
      <c r="D165" s="1">
        <v>2.771919279640329E-3</v>
      </c>
      <c r="E165" s="1">
        <v>4.6253779327673188E-9</v>
      </c>
      <c r="F165" s="1">
        <v>4.3151543057400574E-9</v>
      </c>
      <c r="G165" s="1">
        <v>4.1251365231530486E-9</v>
      </c>
      <c r="H165" s="1">
        <v>3.9511240355533344E-9</v>
      </c>
      <c r="I165" s="1">
        <v>3.791198033915713E-9</v>
      </c>
      <c r="J165" s="1">
        <v>3.6437146503076498E-9</v>
      </c>
      <c r="K165" s="1">
        <v>3.5072761948050712E-9</v>
      </c>
      <c r="L165" s="1">
        <v>3.380686747428604E-9</v>
      </c>
      <c r="M165" s="1">
        <v>3.2629170229896691E-9</v>
      </c>
      <c r="N165" s="1">
        <v>3.1530763365657879E-9</v>
      </c>
      <c r="O165" s="1">
        <v>7.3011394869648569E-2</v>
      </c>
      <c r="P165" s="1">
        <v>8.3588830619889448E-2</v>
      </c>
      <c r="Q165" s="1">
        <v>3.2301690017113752E-8</v>
      </c>
      <c r="R165" s="1">
        <v>3.2301692823548391E-8</v>
      </c>
      <c r="S165" s="1">
        <v>3.2301695297337568E-8</v>
      </c>
      <c r="T165" s="1">
        <v>3.2301697442794751E-8</v>
      </c>
      <c r="U165" s="1">
        <v>3.2301699280670839E-8</v>
      </c>
      <c r="V165" s="1">
        <v>3.230170084340761E-8</v>
      </c>
      <c r="W165" s="1">
        <v>3.2301702168899698E-8</v>
      </c>
      <c r="X165" s="1">
        <v>3.230170329343707E-8</v>
      </c>
      <c r="Y165" s="1">
        <v>3.2301704659953259E-8</v>
      </c>
      <c r="Z165" s="1">
        <v>3.2301705494838152E-8</v>
      </c>
      <c r="AA165" s="1">
        <v>0.19042581414234341</v>
      </c>
      <c r="AB165" s="1">
        <v>0.20000571594136679</v>
      </c>
      <c r="AC165" s="1">
        <v>0.20894273259472029</v>
      </c>
      <c r="AD165" s="1">
        <v>0.217340861371</v>
      </c>
      <c r="AE165" s="1">
        <v>0.22475741149505291</v>
      </c>
      <c r="AF165" s="1">
        <v>0.23034539422232289</v>
      </c>
      <c r="AG165" s="1">
        <v>0.23249171806235519</v>
      </c>
      <c r="AH165" s="1">
        <v>0.22806626019309639</v>
      </c>
      <c r="AI165" s="1">
        <v>0.21110796078896421</v>
      </c>
      <c r="AJ165" s="1">
        <v>0.17183060731912081</v>
      </c>
      <c r="AK165" s="3" t="s">
        <v>439</v>
      </c>
    </row>
    <row r="166" spans="1:37" x14ac:dyDescent="0.35">
      <c r="A166" s="1" t="s">
        <v>360</v>
      </c>
      <c r="B166" s="1" t="s">
        <v>355</v>
      </c>
      <c r="C166" s="1" t="s">
        <v>211</v>
      </c>
      <c r="D166" s="1">
        <v>0</v>
      </c>
      <c r="E166" s="1">
        <v>0</v>
      </c>
      <c r="F166" s="1">
        <v>0</v>
      </c>
      <c r="G166" s="1">
        <v>4.1654649958318457E-9</v>
      </c>
      <c r="H166" s="1">
        <v>3.9897516232632502E-9</v>
      </c>
      <c r="I166" s="1">
        <v>3.8282653215673148E-9</v>
      </c>
      <c r="J166" s="1">
        <v>3.6793399689770261E-9</v>
      </c>
      <c r="K166" s="1">
        <v>3.5415675317154702E-9</v>
      </c>
      <c r="L166" s="1">
        <v>3.4137403973773779E-9</v>
      </c>
      <c r="M166" s="1">
        <v>3.2948192176242271E-9</v>
      </c>
      <c r="N166" s="1">
        <v>3.1839045992358799E-9</v>
      </c>
      <c r="O166" s="1">
        <v>7.3128362610573705E-2</v>
      </c>
      <c r="P166" s="1">
        <v>8.3749956749294488E-2</v>
      </c>
      <c r="Q166" s="1">
        <v>2.744923307527835E-8</v>
      </c>
      <c r="R166" s="1">
        <v>2.7449235108500869E-8</v>
      </c>
      <c r="S166" s="1">
        <v>2.7449236901381551E-8</v>
      </c>
      <c r="T166" s="1">
        <v>2.7449238456349849E-8</v>
      </c>
      <c r="U166" s="1">
        <v>2.7449239789963709E-8</v>
      </c>
      <c r="V166" s="1">
        <v>2.744924092439475E-8</v>
      </c>
      <c r="W166" s="1">
        <v>2.744924188723022E-8</v>
      </c>
      <c r="X166" s="1">
        <v>2.7449242704814419E-8</v>
      </c>
      <c r="Y166" s="1">
        <v>2.744924307863583E-8</v>
      </c>
      <c r="Z166" s="1">
        <v>2.7449243680047821E-8</v>
      </c>
      <c r="AA166" s="1">
        <v>0.19623192056348979</v>
      </c>
      <c r="AB166" s="1">
        <v>0.20915414605447061</v>
      </c>
      <c r="AC166" s="1">
        <v>0.22122363589289909</v>
      </c>
      <c r="AD166" s="1">
        <v>0.2340935766016215</v>
      </c>
      <c r="AE166" s="1">
        <v>0.24805179692467841</v>
      </c>
      <c r="AF166" s="1">
        <v>0.26354306436547459</v>
      </c>
      <c r="AG166" s="1">
        <v>0.28133831630977602</v>
      </c>
      <c r="AH166" s="1">
        <v>0.30290825239542379</v>
      </c>
      <c r="AI166" s="1">
        <v>0.33140718326409713</v>
      </c>
      <c r="AJ166" s="1">
        <v>0.37446577199619357</v>
      </c>
      <c r="AK166" s="3" t="s">
        <v>439</v>
      </c>
    </row>
    <row r="167" spans="1:37" x14ac:dyDescent="0.35">
      <c r="A167" s="1" t="s">
        <v>360</v>
      </c>
      <c r="B167" s="1" t="s">
        <v>355</v>
      </c>
      <c r="C167" s="1" t="s">
        <v>212</v>
      </c>
      <c r="D167" s="1">
        <v>0</v>
      </c>
      <c r="E167" s="1">
        <v>0</v>
      </c>
      <c r="F167" s="1">
        <v>0</v>
      </c>
      <c r="G167" s="1">
        <v>4.1654650750126759E-9</v>
      </c>
      <c r="H167" s="1">
        <v>3.9897516952248252E-9</v>
      </c>
      <c r="I167" s="1">
        <v>3.8282653888483048E-9</v>
      </c>
      <c r="J167" s="1">
        <v>3.679340029929866E-9</v>
      </c>
      <c r="K167" s="1">
        <v>3.541567587311199E-9</v>
      </c>
      <c r="L167" s="1">
        <v>3.4137404484074858E-9</v>
      </c>
      <c r="M167" s="1">
        <v>3.2948192646243958E-9</v>
      </c>
      <c r="N167" s="1">
        <v>3.1839046426380288E-9</v>
      </c>
      <c r="O167" s="1">
        <v>7.3406719206613166E-2</v>
      </c>
      <c r="P167" s="1">
        <v>8.4122438225187487E-2</v>
      </c>
      <c r="Q167" s="1">
        <v>2.744923416218861E-8</v>
      </c>
      <c r="R167" s="1">
        <v>2.744923618899132E-8</v>
      </c>
      <c r="S167" s="1">
        <v>2.7449237975569819E-8</v>
      </c>
      <c r="T167" s="1">
        <v>2.744923952432968E-8</v>
      </c>
      <c r="U167" s="1">
        <v>2.7449240851520359E-8</v>
      </c>
      <c r="V167" s="1">
        <v>2.744924197979216E-8</v>
      </c>
      <c r="W167" s="1">
        <v>2.7449242936500529E-8</v>
      </c>
      <c r="X167" s="1">
        <v>2.7449243748085379E-8</v>
      </c>
      <c r="Y167" s="1">
        <v>2.744924389721797E-8</v>
      </c>
      <c r="Z167" s="1">
        <v>2.744924449829579E-8</v>
      </c>
      <c r="AA167" s="1">
        <v>0.19533910688554301</v>
      </c>
      <c r="AB167" s="1">
        <v>0.2081472156386843</v>
      </c>
      <c r="AC167" s="1">
        <v>0.22010278640331221</v>
      </c>
      <c r="AD167" s="1">
        <v>0.23284417314291869</v>
      </c>
      <c r="AE167" s="1">
        <v>0.24665482328076141</v>
      </c>
      <c r="AF167" s="1">
        <v>0.26197259541282159</v>
      </c>
      <c r="AG167" s="1">
        <v>0.27955628183849701</v>
      </c>
      <c r="AH167" s="1">
        <v>0.30085282292515447</v>
      </c>
      <c r="AI167" s="1">
        <v>0.32896317926315849</v>
      </c>
      <c r="AJ167" s="1">
        <v>0.37137728176202778</v>
      </c>
      <c r="AK167" s="3" t="s">
        <v>439</v>
      </c>
    </row>
    <row r="168" spans="1:37" x14ac:dyDescent="0.35">
      <c r="A168" s="1" t="s">
        <v>360</v>
      </c>
      <c r="B168" s="1" t="s">
        <v>355</v>
      </c>
      <c r="C168" s="1" t="s">
        <v>213</v>
      </c>
      <c r="D168" s="1">
        <v>0</v>
      </c>
      <c r="E168" s="1">
        <v>0</v>
      </c>
      <c r="F168" s="1">
        <v>0</v>
      </c>
      <c r="G168" s="1">
        <v>4.1654649867930182E-9</v>
      </c>
      <c r="H168" s="1">
        <v>3.9897516149706918E-9</v>
      </c>
      <c r="I168" s="1">
        <v>3.8282653139317247E-9</v>
      </c>
      <c r="J168" s="1">
        <v>3.679339961923894E-9</v>
      </c>
      <c r="K168" s="1">
        <v>3.541567525180618E-9</v>
      </c>
      <c r="L168" s="1">
        <v>3.4137403913057109E-9</v>
      </c>
      <c r="M168" s="1">
        <v>3.2948192119682039E-9</v>
      </c>
      <c r="N168" s="1">
        <v>3.1839045939542278E-9</v>
      </c>
      <c r="O168" s="1">
        <v>7.3062061907439607E-2</v>
      </c>
      <c r="P168" s="1">
        <v>8.3663020976649044E-2</v>
      </c>
      <c r="Q168" s="1">
        <v>2.744923339136765E-8</v>
      </c>
      <c r="R168" s="1">
        <v>2.7449235424592671E-8</v>
      </c>
      <c r="S168" s="1">
        <v>2.7449237217475589E-8</v>
      </c>
      <c r="T168" s="1">
        <v>2.744923877244581E-8</v>
      </c>
      <c r="U168" s="1">
        <v>2.744924010606134E-8</v>
      </c>
      <c r="V168" s="1">
        <v>2.744924124049379E-8</v>
      </c>
      <c r="W168" s="1">
        <v>2.7449242203330448E-8</v>
      </c>
      <c r="X168" s="1">
        <v>2.744924302091566E-8</v>
      </c>
      <c r="Y168" s="1">
        <v>2.7449243706849499E-8</v>
      </c>
      <c r="Z168" s="1">
        <v>2.7449244308262949E-8</v>
      </c>
      <c r="AA168" s="1">
        <v>0.1970916046865388</v>
      </c>
      <c r="AB168" s="1">
        <v>0.21013077159290439</v>
      </c>
      <c r="AC168" s="1">
        <v>0.22231631807029331</v>
      </c>
      <c r="AD168" s="1">
        <v>0.23531714206770829</v>
      </c>
      <c r="AE168" s="1">
        <v>0.24942559646519361</v>
      </c>
      <c r="AF168" s="1">
        <v>0.26509362521239033</v>
      </c>
      <c r="AG168" s="1">
        <v>0.28310481954500238</v>
      </c>
      <c r="AH168" s="1">
        <v>0.3049547269895922</v>
      </c>
      <c r="AI168" s="1">
        <v>0.33385380766488132</v>
      </c>
      <c r="AJ168" s="1">
        <v>0.37758262367393569</v>
      </c>
      <c r="AK168" s="3" t="s">
        <v>439</v>
      </c>
    </row>
    <row r="169" spans="1:37" x14ac:dyDescent="0.35">
      <c r="A169" s="1" t="s">
        <v>360</v>
      </c>
      <c r="B169" s="1" t="s">
        <v>355</v>
      </c>
      <c r="C169" s="1" t="s">
        <v>214</v>
      </c>
      <c r="D169" s="1">
        <v>0</v>
      </c>
      <c r="E169" s="1">
        <v>0</v>
      </c>
      <c r="F169" s="1">
        <v>0</v>
      </c>
      <c r="G169" s="1">
        <v>4.1654650530911208E-9</v>
      </c>
      <c r="H169" s="1">
        <v>3.9897516751131876E-9</v>
      </c>
      <c r="I169" s="1">
        <v>3.8282653703299842E-9</v>
      </c>
      <c r="J169" s="1">
        <v>3.679340012824163E-9</v>
      </c>
      <c r="K169" s="1">
        <v>3.5415675714624598E-9</v>
      </c>
      <c r="L169" s="1">
        <v>3.4137404336821059E-9</v>
      </c>
      <c r="M169" s="1">
        <v>3.29481925090705E-9</v>
      </c>
      <c r="N169" s="1">
        <v>3.1839046298286469E-9</v>
      </c>
      <c r="O169" s="1">
        <v>7.3244925293059579E-2</v>
      </c>
      <c r="P169" s="1">
        <v>8.3910100196924367E-2</v>
      </c>
      <c r="Q169" s="1">
        <v>2.744923492879387E-8</v>
      </c>
      <c r="R169" s="1">
        <v>2.7449236955602642E-8</v>
      </c>
      <c r="S169" s="1">
        <v>2.744923874218653E-8</v>
      </c>
      <c r="T169" s="1">
        <v>2.744924029095103E-8</v>
      </c>
      <c r="U169" s="1">
        <v>2.744924161814572E-8</v>
      </c>
      <c r="V169" s="1">
        <v>2.7449242746420889E-8</v>
      </c>
      <c r="W169" s="1">
        <v>2.7449243703132109E-8</v>
      </c>
      <c r="X169" s="1">
        <v>2.7449244514719391E-8</v>
      </c>
      <c r="Y169" s="1">
        <v>2.7449245420813309E-8</v>
      </c>
      <c r="Z169" s="1">
        <v>2.744924602189457E-8</v>
      </c>
      <c r="AA169" s="1">
        <v>0.1974183020085864</v>
      </c>
      <c r="AB169" s="1">
        <v>0.21050897239423319</v>
      </c>
      <c r="AC169" s="1">
        <v>0.22274489219286911</v>
      </c>
      <c r="AD169" s="1">
        <v>0.2358023763916185</v>
      </c>
      <c r="AE169" s="1">
        <v>0.24997577757729109</v>
      </c>
      <c r="AF169" s="1">
        <v>0.2657202533389546</v>
      </c>
      <c r="AG169" s="1">
        <v>0.28382509870255229</v>
      </c>
      <c r="AH169" s="1">
        <v>0.30579714776969219</v>
      </c>
      <c r="AI169" s="1">
        <v>0.33487268483479737</v>
      </c>
      <c r="AJ169" s="1">
        <v>0.37890279668251459</v>
      </c>
      <c r="AK169" s="3" t="s">
        <v>439</v>
      </c>
    </row>
    <row r="170" spans="1:37" x14ac:dyDescent="0.35">
      <c r="A170" s="1" t="s">
        <v>360</v>
      </c>
      <c r="B170" s="1" t="s">
        <v>355</v>
      </c>
      <c r="C170" s="1" t="s">
        <v>215</v>
      </c>
      <c r="D170" s="1">
        <v>2.3300323037299089E-2</v>
      </c>
      <c r="E170" s="1">
        <v>4.4563791022373428E-2</v>
      </c>
      <c r="F170" s="1">
        <v>4.4846559151192747E-2</v>
      </c>
      <c r="G170" s="1">
        <v>6.8343064341755876E-9</v>
      </c>
      <c r="H170" s="1">
        <v>6.5460126024631108E-9</v>
      </c>
      <c r="I170" s="1">
        <v>6.2810561837166054E-9</v>
      </c>
      <c r="J170" s="1">
        <v>6.0367138468636036E-9</v>
      </c>
      <c r="K170" s="1">
        <v>5.8106700473211919E-9</v>
      </c>
      <c r="L170" s="1">
        <v>5.6009434905462696E-9</v>
      </c>
      <c r="M170" s="1">
        <v>5.4058289375992058E-9</v>
      </c>
      <c r="N170" s="1">
        <v>5.22385077468823E-9</v>
      </c>
      <c r="O170" s="1">
        <v>7.3229922376133044E-2</v>
      </c>
      <c r="P170" s="1">
        <v>8.3887893192137866E-2</v>
      </c>
      <c r="Q170" s="1">
        <v>3.9213345314857631E-9</v>
      </c>
      <c r="R170" s="1">
        <v>3.9213345734111303E-9</v>
      </c>
      <c r="S170" s="1">
        <v>3.9213346104365841E-9</v>
      </c>
      <c r="T170" s="1">
        <v>3.9213346425963819E-9</v>
      </c>
      <c r="U170" s="1">
        <v>3.9213346702602927E-9</v>
      </c>
      <c r="V170" s="1">
        <v>3.9213346938404591E-9</v>
      </c>
      <c r="W170" s="1">
        <v>3.9213347139150316E-9</v>
      </c>
      <c r="X170" s="1">
        <v>3.9213347310366553E-9</v>
      </c>
      <c r="Y170" s="1">
        <v>3.921334723482612E-9</v>
      </c>
      <c r="Z170" s="1">
        <v>3.9213347357849847E-9</v>
      </c>
      <c r="AA170" s="1">
        <v>0.19386900951050401</v>
      </c>
      <c r="AB170" s="1">
        <v>0.20583164466475609</v>
      </c>
      <c r="AC170" s="1">
        <v>0.21718178269326521</v>
      </c>
      <c r="AD170" s="1">
        <v>0.22907120943176651</v>
      </c>
      <c r="AE170" s="1">
        <v>0.2416272434174794</v>
      </c>
      <c r="AF170" s="1">
        <v>0.25497986512324089</v>
      </c>
      <c r="AG170" s="1">
        <v>0.26921762725273962</v>
      </c>
      <c r="AH170" s="1">
        <v>0.28411686214720921</v>
      </c>
      <c r="AI170" s="1">
        <v>0.2977701156830726</v>
      </c>
      <c r="AJ170" s="1">
        <v>0.29877169654956559</v>
      </c>
      <c r="AK170" s="3" t="s">
        <v>439</v>
      </c>
    </row>
    <row r="171" spans="1:37" x14ac:dyDescent="0.35">
      <c r="A171" s="1" t="s">
        <v>360</v>
      </c>
      <c r="B171" s="1" t="s">
        <v>355</v>
      </c>
      <c r="C171" s="1" t="s">
        <v>216</v>
      </c>
      <c r="D171" s="1">
        <v>3.2894570238597952E-3</v>
      </c>
      <c r="E171" s="1">
        <v>6.2893251211702198E-3</v>
      </c>
      <c r="F171" s="1">
        <v>6.3289499752079582E-3</v>
      </c>
      <c r="G171" s="1">
        <v>6.8343066492612478E-9</v>
      </c>
      <c r="H171" s="1">
        <v>6.5460127977809278E-9</v>
      </c>
      <c r="I171" s="1">
        <v>6.2810563624272504E-9</v>
      </c>
      <c r="J171" s="1">
        <v>6.0367140102749046E-9</v>
      </c>
      <c r="K171" s="1">
        <v>5.8106701970973064E-9</v>
      </c>
      <c r="L171" s="1">
        <v>5.6009436284360874E-9</v>
      </c>
      <c r="M171" s="1">
        <v>5.4058290647696546E-9</v>
      </c>
      <c r="N171" s="1">
        <v>5.2238508923120922E-9</v>
      </c>
      <c r="O171" s="1">
        <v>7.2451461121852578E-2</v>
      </c>
      <c r="P171" s="1">
        <v>8.2798660547294289E-2</v>
      </c>
      <c r="Q171" s="1">
        <v>3.9213345538546434E-9</v>
      </c>
      <c r="R171" s="1">
        <v>3.9213345956745476E-9</v>
      </c>
      <c r="S171" s="1">
        <v>3.9213346326313263E-9</v>
      </c>
      <c r="T171" s="1">
        <v>3.9213346646649866E-9</v>
      </c>
      <c r="U171" s="1">
        <v>3.9213346923321912E-9</v>
      </c>
      <c r="V171" s="1">
        <v>3.9213347158088724E-9</v>
      </c>
      <c r="W171" s="1">
        <v>3.9213347357601478E-9</v>
      </c>
      <c r="X171" s="1">
        <v>3.9213347528315062E-9</v>
      </c>
      <c r="Y171" s="1">
        <v>3.9213347407448887E-9</v>
      </c>
      <c r="Z171" s="1">
        <v>3.9213347532110978E-9</v>
      </c>
      <c r="AA171" s="1">
        <v>0.1616623811090325</v>
      </c>
      <c r="AB171" s="1">
        <v>0.1537931691785667</v>
      </c>
      <c r="AC171" s="1">
        <v>0.1539891711898155</v>
      </c>
      <c r="AD171" s="1">
        <v>0.1522153686173198</v>
      </c>
      <c r="AE171" s="1">
        <v>0.1480965115834296</v>
      </c>
      <c r="AF171" s="1">
        <v>0.1411409239630832</v>
      </c>
      <c r="AG171" s="1">
        <v>0.13074519034897361</v>
      </c>
      <c r="AH171" s="1">
        <v>0.11617293935941191</v>
      </c>
      <c r="AI171" s="1">
        <v>9.6541836929409958E-2</v>
      </c>
      <c r="AJ171" s="1">
        <v>7.0918446294199786E-2</v>
      </c>
      <c r="AK171" s="3" t="s">
        <v>439</v>
      </c>
    </row>
    <row r="172" spans="1:37" x14ac:dyDescent="0.35">
      <c r="A172" s="1" t="s">
        <v>360</v>
      </c>
      <c r="B172" s="1" t="s">
        <v>355</v>
      </c>
      <c r="C172" s="1" t="s">
        <v>217</v>
      </c>
      <c r="D172" s="1">
        <v>2.3300319004124641E-2</v>
      </c>
      <c r="E172" s="1">
        <v>4.4520082427145419E-2</v>
      </c>
      <c r="F172" s="1">
        <v>4.4796480576045843E-2</v>
      </c>
      <c r="G172" s="1">
        <v>6.8343064098428391E-9</v>
      </c>
      <c r="H172" s="1">
        <v>6.5460125801392457E-9</v>
      </c>
      <c r="I172" s="1">
        <v>6.2810561631629042E-9</v>
      </c>
      <c r="J172" s="1">
        <v>6.0367138278776752E-9</v>
      </c>
      <c r="K172" s="1">
        <v>5.8106700297303194E-9</v>
      </c>
      <c r="L172" s="1">
        <v>5.6009434742021973E-9</v>
      </c>
      <c r="M172" s="1">
        <v>5.4058289223739408E-9</v>
      </c>
      <c r="N172" s="1">
        <v>5.2238507604707092E-9</v>
      </c>
      <c r="O172" s="1">
        <v>7.3163437342886162E-2</v>
      </c>
      <c r="P172" s="1">
        <v>8.3800671404681254E-2</v>
      </c>
      <c r="Q172" s="1">
        <v>3.9213345379370969E-9</v>
      </c>
      <c r="R172" s="1">
        <v>3.9213345798624724E-9</v>
      </c>
      <c r="S172" s="1">
        <v>3.9213346168879328E-9</v>
      </c>
      <c r="T172" s="1">
        <v>3.9213346490477339E-9</v>
      </c>
      <c r="U172" s="1">
        <v>3.9213346767116513E-9</v>
      </c>
      <c r="V172" s="1">
        <v>3.9213347002918177E-9</v>
      </c>
      <c r="W172" s="1">
        <v>3.9213347203663927E-9</v>
      </c>
      <c r="X172" s="1">
        <v>3.9213347374880264E-9</v>
      </c>
      <c r="Y172" s="1">
        <v>3.9213347363038983E-9</v>
      </c>
      <c r="Z172" s="1">
        <v>3.9213347486062759E-9</v>
      </c>
      <c r="AA172" s="1">
        <v>0.19470811214010231</v>
      </c>
      <c r="AB172" s="1">
        <v>0.2067775601745592</v>
      </c>
      <c r="AC172" s="1">
        <v>0.21823503753207649</v>
      </c>
      <c r="AD172" s="1">
        <v>0.23024308649752909</v>
      </c>
      <c r="AE172" s="1">
        <v>0.24293126358633721</v>
      </c>
      <c r="AF172" s="1">
        <v>0.25643216694779603</v>
      </c>
      <c r="AG172" s="1">
        <v>0.27083689162622671</v>
      </c>
      <c r="AH172" s="1">
        <v>0.28592079373020829</v>
      </c>
      <c r="AI172" s="1">
        <v>0.29975276582201649</v>
      </c>
      <c r="AJ172" s="1">
        <v>0.3007672377986253</v>
      </c>
      <c r="AK172" s="3" t="s">
        <v>439</v>
      </c>
    </row>
    <row r="173" spans="1:37" x14ac:dyDescent="0.35">
      <c r="A173" s="1" t="s">
        <v>360</v>
      </c>
      <c r="B173" s="1" t="s">
        <v>355</v>
      </c>
      <c r="C173" s="1" t="s">
        <v>218</v>
      </c>
      <c r="D173" s="1">
        <v>3.2894568362674499E-3</v>
      </c>
      <c r="E173" s="1">
        <v>6.2872119616059633E-3</v>
      </c>
      <c r="F173" s="1">
        <v>6.3265288105105446E-3</v>
      </c>
      <c r="G173" s="1">
        <v>6.8343065902478304E-9</v>
      </c>
      <c r="H173" s="1">
        <v>6.546012743639591E-9</v>
      </c>
      <c r="I173" s="1">
        <v>6.2810563125790661E-9</v>
      </c>
      <c r="J173" s="1">
        <v>6.0367139642289859E-9</v>
      </c>
      <c r="K173" s="1">
        <v>5.8106701544347781E-9</v>
      </c>
      <c r="L173" s="1">
        <v>5.6009435887973774E-9</v>
      </c>
      <c r="M173" s="1">
        <v>5.4058290278443592E-9</v>
      </c>
      <c r="N173" s="1">
        <v>5.22385085783085E-9</v>
      </c>
      <c r="O173" s="1">
        <v>7.2293798531522055E-2</v>
      </c>
      <c r="P173" s="1">
        <v>8.2592929717095517E-2</v>
      </c>
      <c r="Q173" s="1">
        <v>3.9213345695008052E-9</v>
      </c>
      <c r="R173" s="1">
        <v>3.9213346113207326E-9</v>
      </c>
      <c r="S173" s="1">
        <v>3.9213346482775229E-9</v>
      </c>
      <c r="T173" s="1">
        <v>3.9213346803112014E-9</v>
      </c>
      <c r="U173" s="1">
        <v>3.9213347079784167E-9</v>
      </c>
      <c r="V173" s="1">
        <v>3.9213347314551086E-9</v>
      </c>
      <c r="W173" s="1">
        <v>3.9213347514063923E-9</v>
      </c>
      <c r="X173" s="1">
        <v>3.9213347684777574E-9</v>
      </c>
      <c r="Y173" s="1">
        <v>3.9213347718398719E-9</v>
      </c>
      <c r="Z173" s="1">
        <v>3.9213347843060909E-9</v>
      </c>
      <c r="AA173" s="1">
        <v>0.16307778392215361</v>
      </c>
      <c r="AB173" s="1">
        <v>0.15506227933572159</v>
      </c>
      <c r="AC173" s="1">
        <v>0.15525460517185191</v>
      </c>
      <c r="AD173" s="1">
        <v>0.15344213528085779</v>
      </c>
      <c r="AE173" s="1">
        <v>0.14924479915733249</v>
      </c>
      <c r="AF173" s="1">
        <v>0.14216723781816959</v>
      </c>
      <c r="AG173" s="1">
        <v>0.13160562307055201</v>
      </c>
      <c r="AH173" s="1">
        <v>0.11682906239977379</v>
      </c>
      <c r="AI173" s="1">
        <v>9.697093534747292E-2</v>
      </c>
      <c r="AJ173" s="1">
        <v>7.1130631846812134E-2</v>
      </c>
      <c r="AK173" s="3" t="s">
        <v>439</v>
      </c>
    </row>
    <row r="174" spans="1:37" x14ac:dyDescent="0.35">
      <c r="A174" s="1" t="s">
        <v>360</v>
      </c>
      <c r="B174" s="1" t="s">
        <v>355</v>
      </c>
      <c r="C174" s="1" t="s">
        <v>219</v>
      </c>
      <c r="D174" s="1">
        <v>2.3300320461904271E-2</v>
      </c>
      <c r="E174" s="1">
        <v>4.4563710552120897E-2</v>
      </c>
      <c r="F174" s="1">
        <v>4.4846483550347649E-2</v>
      </c>
      <c r="G174" s="1">
        <v>6.8343064342128496E-9</v>
      </c>
      <c r="H174" s="1">
        <v>6.5460126024972932E-9</v>
      </c>
      <c r="I174" s="1">
        <v>6.2810561837480746E-9</v>
      </c>
      <c r="J174" s="1">
        <v>6.0367138468926724E-9</v>
      </c>
      <c r="K174" s="1">
        <v>5.8106700473481224E-9</v>
      </c>
      <c r="L174" s="1">
        <v>5.6009434905712943E-9</v>
      </c>
      <c r="M174" s="1">
        <v>5.4058289376225224E-9</v>
      </c>
      <c r="N174" s="1">
        <v>5.2238507747099981E-9</v>
      </c>
      <c r="O174" s="1">
        <v>7.3230239026371907E-2</v>
      </c>
      <c r="P174" s="1">
        <v>8.3888310231402086E-2</v>
      </c>
      <c r="Q174" s="1">
        <v>3.9213345315021297E-9</v>
      </c>
      <c r="R174" s="1">
        <v>3.9213345734275011E-9</v>
      </c>
      <c r="S174" s="1">
        <v>3.9213346104529474E-9</v>
      </c>
      <c r="T174" s="1">
        <v>3.9213346426127494E-9</v>
      </c>
      <c r="U174" s="1">
        <v>3.9213346702766577E-9</v>
      </c>
      <c r="V174" s="1">
        <v>3.9213346938568257E-9</v>
      </c>
      <c r="W174" s="1">
        <v>3.921334713931399E-9</v>
      </c>
      <c r="X174" s="1">
        <v>3.9213347310530203E-9</v>
      </c>
      <c r="Y174" s="1">
        <v>3.921334723509196E-9</v>
      </c>
      <c r="Z174" s="1">
        <v>3.9213347358115703E-9</v>
      </c>
      <c r="AA174" s="1">
        <v>0.1938703411101132</v>
      </c>
      <c r="AB174" s="1">
        <v>0.20583314599909949</v>
      </c>
      <c r="AC174" s="1">
        <v>0.2171834545111915</v>
      </c>
      <c r="AD174" s="1">
        <v>0.22907306964473401</v>
      </c>
      <c r="AE174" s="1">
        <v>0.24162931348654379</v>
      </c>
      <c r="AF174" s="1">
        <v>0.25498217065688128</v>
      </c>
      <c r="AG174" s="1">
        <v>0.26922019787128709</v>
      </c>
      <c r="AH174" s="1">
        <v>0.28411972584388823</v>
      </c>
      <c r="AI174" s="1">
        <v>0.29777326260560177</v>
      </c>
      <c r="AJ174" s="1">
        <v>0.29877486152643012</v>
      </c>
      <c r="AK174" s="3" t="s">
        <v>439</v>
      </c>
    </row>
    <row r="175" spans="1:37" x14ac:dyDescent="0.35">
      <c r="A175" s="1" t="s">
        <v>360</v>
      </c>
      <c r="B175" s="1" t="s">
        <v>355</v>
      </c>
      <c r="C175" s="1" t="s">
        <v>220</v>
      </c>
      <c r="D175" s="1">
        <v>3.2894569707006792E-3</v>
      </c>
      <c r="E175" s="1">
        <v>6.2893235282551968E-3</v>
      </c>
      <c r="F175" s="1">
        <v>6.3289484891008519E-3</v>
      </c>
      <c r="G175" s="1">
        <v>6.8343066492985073E-9</v>
      </c>
      <c r="H175" s="1">
        <v>6.5460127978151102E-9</v>
      </c>
      <c r="I175" s="1">
        <v>6.2810563624587288E-9</v>
      </c>
      <c r="J175" s="1">
        <v>6.036714010303975E-9</v>
      </c>
      <c r="K175" s="1">
        <v>5.8106701971242427E-9</v>
      </c>
      <c r="L175" s="1">
        <v>5.6009436284611113E-9</v>
      </c>
      <c r="M175" s="1">
        <v>5.405829064792972E-9</v>
      </c>
      <c r="N175" s="1">
        <v>5.2238508923338644E-9</v>
      </c>
      <c r="O175" s="1">
        <v>7.2451771413083677E-2</v>
      </c>
      <c r="P175" s="1">
        <v>8.2799067208057103E-2</v>
      </c>
      <c r="Q175" s="1">
        <v>3.9213345538710083E-9</v>
      </c>
      <c r="R175" s="1">
        <v>3.9213345956909151E-9</v>
      </c>
      <c r="S175" s="1">
        <v>3.9213346326476921E-9</v>
      </c>
      <c r="T175" s="1">
        <v>3.9213346646813574E-9</v>
      </c>
      <c r="U175" s="1">
        <v>3.9213346923485529E-9</v>
      </c>
      <c r="V175" s="1">
        <v>3.921334715825239E-9</v>
      </c>
      <c r="W175" s="1">
        <v>3.9213347357765111E-9</v>
      </c>
      <c r="X175" s="1">
        <v>3.9213347528478704E-9</v>
      </c>
      <c r="Y175" s="1">
        <v>3.9213347407714776E-9</v>
      </c>
      <c r="Z175" s="1">
        <v>3.9213347532376867E-9</v>
      </c>
      <c r="AA175" s="1">
        <v>0.16166330000937529</v>
      </c>
      <c r="AB175" s="1">
        <v>0.15379399196501201</v>
      </c>
      <c r="AC175" s="1">
        <v>0.15398999098957239</v>
      </c>
      <c r="AD175" s="1">
        <v>0.15221616264060001</v>
      </c>
      <c r="AE175" s="1">
        <v>0.1480972539514441</v>
      </c>
      <c r="AF175" s="1">
        <v>0.14114158648103331</v>
      </c>
      <c r="AG175" s="1">
        <v>0.13074574468146019</v>
      </c>
      <c r="AH175" s="1">
        <v>0.1161733609025323</v>
      </c>
      <c r="AI175" s="1">
        <v>9.6542111411594508E-2</v>
      </c>
      <c r="AJ175" s="1">
        <v>7.0918580747081128E-2</v>
      </c>
      <c r="AK175" s="3" t="s">
        <v>439</v>
      </c>
    </row>
    <row r="176" spans="1:37" x14ac:dyDescent="0.35">
      <c r="A176" s="1" t="s">
        <v>360</v>
      </c>
      <c r="B176" s="1" t="s">
        <v>355</v>
      </c>
      <c r="C176" s="1" t="s">
        <v>221</v>
      </c>
      <c r="D176" s="1">
        <v>2.3300316428720491E-2</v>
      </c>
      <c r="E176" s="1">
        <v>4.4520002112164767E-2</v>
      </c>
      <c r="F176" s="1">
        <v>4.4796405141502467E-2</v>
      </c>
      <c r="G176" s="1">
        <v>6.8343064098800986E-9</v>
      </c>
      <c r="H176" s="1">
        <v>6.5460125801734322E-9</v>
      </c>
      <c r="I176" s="1">
        <v>6.2810561631943768E-9</v>
      </c>
      <c r="J176" s="1">
        <v>6.0367138279067424E-9</v>
      </c>
      <c r="K176" s="1">
        <v>5.8106700297572557E-9</v>
      </c>
      <c r="L176" s="1">
        <v>5.6009434742272212E-9</v>
      </c>
      <c r="M176" s="1">
        <v>5.4058289223972541E-9</v>
      </c>
      <c r="N176" s="1">
        <v>5.2238507604924814E-9</v>
      </c>
      <c r="O176" s="1">
        <v>7.3163753414828295E-2</v>
      </c>
      <c r="P176" s="1">
        <v>8.3801087571776844E-2</v>
      </c>
      <c r="Q176" s="1">
        <v>3.9213345379534618E-9</v>
      </c>
      <c r="R176" s="1">
        <v>3.9213345798788373E-9</v>
      </c>
      <c r="S176" s="1">
        <v>3.9213346169042927E-9</v>
      </c>
      <c r="T176" s="1">
        <v>3.9213346490640972E-9</v>
      </c>
      <c r="U176" s="1">
        <v>3.9213346767280163E-9</v>
      </c>
      <c r="V176" s="1">
        <v>3.921334700308186E-9</v>
      </c>
      <c r="W176" s="1">
        <v>3.9213347203827593E-9</v>
      </c>
      <c r="X176" s="1">
        <v>3.9213347375043896E-9</v>
      </c>
      <c r="Y176" s="1">
        <v>3.9213347363304864E-9</v>
      </c>
      <c r="Z176" s="1">
        <v>3.9213347486328624E-9</v>
      </c>
      <c r="AA176" s="1">
        <v>0.19470945530770459</v>
      </c>
      <c r="AB176" s="1">
        <v>0.2067790753565534</v>
      </c>
      <c r="AC176" s="1">
        <v>0.21823672562275609</v>
      </c>
      <c r="AD176" s="1">
        <v>0.23024496581068349</v>
      </c>
      <c r="AE176" s="1">
        <v>0.24293335607802949</v>
      </c>
      <c r="AF176" s="1">
        <v>0.25643449883788549</v>
      </c>
      <c r="AG176" s="1">
        <v>0.27083949327810253</v>
      </c>
      <c r="AH176" s="1">
        <v>0.28592369392580302</v>
      </c>
      <c r="AI176" s="1">
        <v>0.29975595482239348</v>
      </c>
      <c r="AJ176" s="1">
        <v>0.30077044519745488</v>
      </c>
      <c r="AK176" s="3" t="s">
        <v>439</v>
      </c>
    </row>
    <row r="177" spans="1:37" x14ac:dyDescent="0.35">
      <c r="A177" s="1" t="s">
        <v>360</v>
      </c>
      <c r="B177" s="1" t="s">
        <v>355</v>
      </c>
      <c r="C177" s="1" t="s">
        <v>222</v>
      </c>
      <c r="D177" s="1">
        <v>3.28945678310834E-3</v>
      </c>
      <c r="E177" s="1">
        <v>6.2872103697410213E-3</v>
      </c>
      <c r="F177" s="1">
        <v>6.3265273255225787E-3</v>
      </c>
      <c r="G177" s="1">
        <v>6.8343065902850866E-9</v>
      </c>
      <c r="H177" s="1">
        <v>6.5460127436737734E-9</v>
      </c>
      <c r="I177" s="1">
        <v>6.2810563126105354E-9</v>
      </c>
      <c r="J177" s="1">
        <v>6.036713964258053E-9</v>
      </c>
      <c r="K177" s="1">
        <v>5.8106701544617177E-9</v>
      </c>
      <c r="L177" s="1">
        <v>5.6009435888224012E-9</v>
      </c>
      <c r="M177" s="1">
        <v>5.4058290278676692E-9</v>
      </c>
      <c r="N177" s="1">
        <v>5.2238508578526181E-9</v>
      </c>
      <c r="O177" s="1">
        <v>7.229410746437849E-2</v>
      </c>
      <c r="P177" s="1">
        <v>8.2593334346128922E-2</v>
      </c>
      <c r="Q177" s="1">
        <v>3.9213345695171693E-9</v>
      </c>
      <c r="R177" s="1">
        <v>3.9213346113370959E-9</v>
      </c>
      <c r="S177" s="1">
        <v>3.9213346482938878E-9</v>
      </c>
      <c r="T177" s="1">
        <v>3.9213346803275647E-9</v>
      </c>
      <c r="U177" s="1">
        <v>3.9213347079947817E-9</v>
      </c>
      <c r="V177" s="1">
        <v>3.9213347314714711E-9</v>
      </c>
      <c r="W177" s="1">
        <v>3.9213347514227507E-9</v>
      </c>
      <c r="X177" s="1">
        <v>3.9213347684941223E-9</v>
      </c>
      <c r="Y177" s="1">
        <v>3.9213347718664566E-9</v>
      </c>
      <c r="Z177" s="1">
        <v>3.9213347843326731E-9</v>
      </c>
      <c r="AA177" s="1">
        <v>0.16307871890545511</v>
      </c>
      <c r="AB177" s="1">
        <v>0.155063115515543</v>
      </c>
      <c r="AC177" s="1">
        <v>0.15525543814434509</v>
      </c>
      <c r="AD177" s="1">
        <v>0.1534429416494815</v>
      </c>
      <c r="AE177" s="1">
        <v>0.1492455523990627</v>
      </c>
      <c r="AF177" s="1">
        <v>0.14216790913505861</v>
      </c>
      <c r="AG177" s="1">
        <v>0.13160618369422039</v>
      </c>
      <c r="AH177" s="1">
        <v>0.1168294876251303</v>
      </c>
      <c r="AI177" s="1">
        <v>9.6971211301375981E-2</v>
      </c>
      <c r="AJ177" s="1">
        <v>7.1130766514896054E-2</v>
      </c>
      <c r="AK177" s="3" t="s">
        <v>439</v>
      </c>
    </row>
    <row r="178" spans="1:37" x14ac:dyDescent="0.35">
      <c r="A178" s="1" t="s">
        <v>360</v>
      </c>
      <c r="B178" s="1" t="s">
        <v>355</v>
      </c>
      <c r="C178" s="1" t="s">
        <v>223</v>
      </c>
      <c r="D178" s="1">
        <v>1.8638938546936431E-2</v>
      </c>
      <c r="E178" s="1">
        <v>1.8561377739565461E-2</v>
      </c>
      <c r="F178" s="1">
        <v>0.1160118299092186</v>
      </c>
      <c r="G178" s="1">
        <v>3.9109276835119457E-9</v>
      </c>
      <c r="H178" s="1">
        <v>3.7459512312411743E-9</v>
      </c>
      <c r="I178" s="1">
        <v>3.5943297997157972E-9</v>
      </c>
      <c r="J178" s="1">
        <v>3.4545048781141931E-9</v>
      </c>
      <c r="K178" s="1">
        <v>3.3251513517575502E-9</v>
      </c>
      <c r="L178" s="1">
        <v>3.2051354000854458E-9</v>
      </c>
      <c r="M178" s="1">
        <v>3.0934811853100709E-9</v>
      </c>
      <c r="N178" s="1">
        <v>2.9893442724426802E-9</v>
      </c>
      <c r="O178" s="1">
        <v>7.3103977928195396E-2</v>
      </c>
      <c r="P178" s="1">
        <v>8.3717648237574341E-2</v>
      </c>
      <c r="Q178" s="1">
        <v>0.88323904061536584</v>
      </c>
      <c r="R178" s="1">
        <v>0.97538651093553297</v>
      </c>
      <c r="S178" s="1">
        <v>1.0738263376905439</v>
      </c>
      <c r="T178" s="1">
        <v>1.1762474015002859</v>
      </c>
      <c r="U178" s="1">
        <v>1.282845811703736</v>
      </c>
      <c r="V178" s="1">
        <v>1.38962257207712</v>
      </c>
      <c r="W178" s="1">
        <v>1.49525352203956</v>
      </c>
      <c r="X178" s="1">
        <v>1.598289051806802</v>
      </c>
      <c r="Y178" s="1">
        <v>1.6800616893935589</v>
      </c>
      <c r="Z178" s="1">
        <v>1.7756418949749471</v>
      </c>
      <c r="AA178" s="1">
        <v>0.1965336195950593</v>
      </c>
      <c r="AB178" s="1">
        <v>0.20949761883460949</v>
      </c>
      <c r="AC178" s="1">
        <v>0.2216084624279826</v>
      </c>
      <c r="AD178" s="1">
        <v>0.23452509083124751</v>
      </c>
      <c r="AE178" s="1">
        <v>0.24853696896676411</v>
      </c>
      <c r="AF178" s="1">
        <v>0.26409146801813388</v>
      </c>
      <c r="AG178" s="1">
        <v>0.28196412589798681</v>
      </c>
      <c r="AH178" s="1">
        <v>0.3036346834223263</v>
      </c>
      <c r="AI178" s="1">
        <v>0.33227782607006467</v>
      </c>
      <c r="AJ178" s="1">
        <v>0.37557828521938952</v>
      </c>
      <c r="AK178" s="3" t="s">
        <v>439</v>
      </c>
    </row>
    <row r="179" spans="1:37" x14ac:dyDescent="0.35">
      <c r="A179" s="1" t="s">
        <v>360</v>
      </c>
      <c r="B179" s="1" t="s">
        <v>355</v>
      </c>
      <c r="C179" s="1" t="s">
        <v>224</v>
      </c>
      <c r="D179" s="1">
        <v>2.6313795595674962E-3</v>
      </c>
      <c r="E179" s="1">
        <v>2.6204297985268879E-3</v>
      </c>
      <c r="F179" s="1">
        <v>8.9778048855805419E-3</v>
      </c>
      <c r="G179" s="1">
        <v>3.9109277537106069E-9</v>
      </c>
      <c r="H179" s="1">
        <v>3.7459512948809368E-9</v>
      </c>
      <c r="I179" s="1">
        <v>3.5943298577267891E-9</v>
      </c>
      <c r="J179" s="1">
        <v>3.4545049311650101E-9</v>
      </c>
      <c r="K179" s="1">
        <v>3.3251514004214641E-9</v>
      </c>
      <c r="L179" s="1">
        <v>3.2051354448490108E-9</v>
      </c>
      <c r="M179" s="1">
        <v>3.0934812265920649E-9</v>
      </c>
      <c r="N179" s="1">
        <v>2.9893443106038269E-9</v>
      </c>
      <c r="O179" s="1">
        <v>7.3454523408034489E-2</v>
      </c>
      <c r="P179" s="1">
        <v>8.4164261004092508E-2</v>
      </c>
      <c r="Q179" s="1">
        <v>0.85789303316875232</v>
      </c>
      <c r="R179" s="1">
        <v>0.94780110737213352</v>
      </c>
      <c r="S179" s="1">
        <v>1.044700268069396</v>
      </c>
      <c r="T179" s="1">
        <v>1.1469466939566739</v>
      </c>
      <c r="U179" s="1">
        <v>1.2499520590655619</v>
      </c>
      <c r="V179" s="1">
        <v>1.353660644976924</v>
      </c>
      <c r="W179" s="1">
        <v>1.456084764066885</v>
      </c>
      <c r="X179" s="1">
        <v>1.55606084449521</v>
      </c>
      <c r="Y179" s="1">
        <v>1.5912532676749089</v>
      </c>
      <c r="Z179" s="1">
        <v>1.678988551671116</v>
      </c>
      <c r="AA179" s="1">
        <v>0.19567107367406261</v>
      </c>
      <c r="AB179" s="1">
        <v>0.2085183055599511</v>
      </c>
      <c r="AC179" s="1">
        <v>0.22051299004477809</v>
      </c>
      <c r="AD179" s="1">
        <v>0.23329883564115181</v>
      </c>
      <c r="AE179" s="1">
        <v>0.24716092364393369</v>
      </c>
      <c r="AF179" s="1">
        <v>0.26253970322654208</v>
      </c>
      <c r="AG179" s="1">
        <v>0.28019855312537528</v>
      </c>
      <c r="AH179" s="1">
        <v>0.30159344414681888</v>
      </c>
      <c r="AI179" s="1">
        <v>0.32984571203408808</v>
      </c>
      <c r="AJ179" s="1">
        <v>0.37249941656701652</v>
      </c>
      <c r="AK179" s="3" t="s">
        <v>439</v>
      </c>
    </row>
    <row r="180" spans="1:37" x14ac:dyDescent="0.35">
      <c r="A180" s="1" t="s">
        <v>360</v>
      </c>
      <c r="B180" s="1" t="s">
        <v>355</v>
      </c>
      <c r="C180" s="1" t="s">
        <v>225</v>
      </c>
      <c r="D180" s="1">
        <v>0</v>
      </c>
      <c r="E180" s="1">
        <v>0</v>
      </c>
      <c r="F180" s="1">
        <v>0</v>
      </c>
      <c r="G180" s="1">
        <v>3.9109276755432599E-9</v>
      </c>
      <c r="H180" s="1">
        <v>3.745951223930471E-9</v>
      </c>
      <c r="I180" s="1">
        <v>3.5943297929848581E-9</v>
      </c>
      <c r="J180" s="1">
        <v>3.4545048718967069E-9</v>
      </c>
      <c r="K180" s="1">
        <v>3.3251513459969379E-9</v>
      </c>
      <c r="L180" s="1">
        <v>3.2051353947331468E-9</v>
      </c>
      <c r="M180" s="1">
        <v>3.0934811803241649E-9</v>
      </c>
      <c r="N180" s="1">
        <v>2.989344267786799E-9</v>
      </c>
      <c r="O180" s="1">
        <v>7.3037721337188319E-2</v>
      </c>
      <c r="P180" s="1">
        <v>8.3630779370338207E-2</v>
      </c>
      <c r="Q180" s="1">
        <v>0.89582834332227057</v>
      </c>
      <c r="R180" s="1">
        <v>0.99077075230029665</v>
      </c>
      <c r="S180" s="1">
        <v>1.092517454255125</v>
      </c>
      <c r="T180" s="1">
        <v>1.198731747765752</v>
      </c>
      <c r="U180" s="1">
        <v>1.3096621747516259</v>
      </c>
      <c r="V180" s="1">
        <v>1.4211691481037001</v>
      </c>
      <c r="W180" s="1">
        <v>1.531864267956063</v>
      </c>
      <c r="X180" s="1">
        <v>1.64020620247573</v>
      </c>
      <c r="Y180" s="1">
        <v>1.7762651718675611</v>
      </c>
      <c r="Z180" s="1">
        <v>1.8834453510278379</v>
      </c>
      <c r="AA180" s="1">
        <v>0.19739595654960421</v>
      </c>
      <c r="AB180" s="1">
        <v>0.21047746452914071</v>
      </c>
      <c r="AC180" s="1">
        <v>0.2227049618696193</v>
      </c>
      <c r="AD180" s="1">
        <v>0.2357531869496334</v>
      </c>
      <c r="AE180" s="1">
        <v>0.24991616740979819</v>
      </c>
      <c r="AF180" s="1">
        <v>0.26564851309874782</v>
      </c>
      <c r="AG180" s="1">
        <v>0.28373852715902131</v>
      </c>
      <c r="AH180" s="1">
        <v>0.3056910229131114</v>
      </c>
      <c r="AI180" s="1">
        <v>0.33473736644079499</v>
      </c>
      <c r="AJ180" s="1">
        <v>0.37871372924633201</v>
      </c>
      <c r="AK180" s="3" t="s">
        <v>439</v>
      </c>
    </row>
    <row r="181" spans="1:37" x14ac:dyDescent="0.35">
      <c r="A181" s="1" t="s">
        <v>360</v>
      </c>
      <c r="B181" s="1" t="s">
        <v>355</v>
      </c>
      <c r="C181" s="1" t="s">
        <v>226</v>
      </c>
      <c r="D181" s="1">
        <v>0</v>
      </c>
      <c r="E181" s="1">
        <v>0</v>
      </c>
      <c r="F181" s="1">
        <v>7.4003358074856132E-3</v>
      </c>
      <c r="G181" s="1">
        <v>3.9109277343844401E-9</v>
      </c>
      <c r="H181" s="1">
        <v>3.7459512771505553E-9</v>
      </c>
      <c r="I181" s="1">
        <v>3.5943298414024839E-9</v>
      </c>
      <c r="J181" s="1">
        <v>3.4545049160859658E-9</v>
      </c>
      <c r="K181" s="1">
        <v>3.325151386450463E-9</v>
      </c>
      <c r="L181" s="1">
        <v>3.205135431868281E-9</v>
      </c>
      <c r="M181" s="1">
        <v>3.093481214499938E-9</v>
      </c>
      <c r="N181" s="1">
        <v>2.9893442993120902E-9</v>
      </c>
      <c r="O181" s="1">
        <v>7.3292522759436166E-2</v>
      </c>
      <c r="P181" s="1">
        <v>8.395171352683789E-2</v>
      </c>
      <c r="Q181" s="1">
        <v>0.88711809654173601</v>
      </c>
      <c r="R181" s="1">
        <v>0.98361694000424449</v>
      </c>
      <c r="S181" s="1">
        <v>1.0884185740621251</v>
      </c>
      <c r="T181" s="1">
        <v>1.199914007698865</v>
      </c>
      <c r="U181" s="1">
        <v>1.313178439013718</v>
      </c>
      <c r="V181" s="1">
        <v>1.428189009720584</v>
      </c>
      <c r="W181" s="1">
        <v>1.54273813004008</v>
      </c>
      <c r="X181" s="1">
        <v>1.6554759947698121</v>
      </c>
      <c r="Y181" s="1">
        <v>1.81594522014575</v>
      </c>
      <c r="Z181" s="1">
        <v>1.9310743604110909</v>
      </c>
      <c r="AA181" s="1">
        <v>0.19775737526688991</v>
      </c>
      <c r="AB181" s="1">
        <v>0.2108885349382458</v>
      </c>
      <c r="AC181" s="1">
        <v>0.22316500895947131</v>
      </c>
      <c r="AD181" s="1">
        <v>0.236268673538989</v>
      </c>
      <c r="AE181" s="1">
        <v>0.25049560976389151</v>
      </c>
      <c r="AF181" s="1">
        <v>0.26630371810960712</v>
      </c>
      <c r="AG181" s="1">
        <v>0.28448715294377058</v>
      </c>
      <c r="AH181" s="1">
        <v>0.30656232987260079</v>
      </c>
      <c r="AI181" s="1">
        <v>0.33578721323560179</v>
      </c>
      <c r="AJ181" s="1">
        <v>0.38007081222651712</v>
      </c>
      <c r="AK181" s="3" t="s">
        <v>439</v>
      </c>
    </row>
    <row r="182" spans="1:37" x14ac:dyDescent="0.35">
      <c r="A182" s="1" t="s">
        <v>360</v>
      </c>
      <c r="B182" s="1" t="s">
        <v>355</v>
      </c>
      <c r="C182" s="1" t="s">
        <v>227</v>
      </c>
      <c r="D182" s="1">
        <v>0</v>
      </c>
      <c r="E182" s="1">
        <v>0</v>
      </c>
      <c r="F182" s="1">
        <v>0</v>
      </c>
      <c r="G182" s="1">
        <v>0</v>
      </c>
      <c r="H182" s="1">
        <v>0</v>
      </c>
      <c r="I182" s="1">
        <v>7.9096984637664592E-10</v>
      </c>
      <c r="J182" s="1">
        <v>7.6020002174876322E-10</v>
      </c>
      <c r="K182" s="1">
        <v>7.3173441287720333E-10</v>
      </c>
      <c r="L182" s="1">
        <v>7.0532366927965619E-10</v>
      </c>
      <c r="M182" s="1">
        <v>6.8075300020521097E-10</v>
      </c>
      <c r="N182" s="1">
        <v>6.5783657441934487E-10</v>
      </c>
      <c r="O182" s="1">
        <v>3.2434356866000547E-2</v>
      </c>
      <c r="P182" s="1">
        <v>4.1675914146861462E-2</v>
      </c>
      <c r="Q182" s="1">
        <v>2.5349421883029672E-10</v>
      </c>
      <c r="R182" s="1">
        <v>2.5349422027241591E-10</v>
      </c>
      <c r="S182" s="1">
        <v>2.5349422153134592E-10</v>
      </c>
      <c r="T182" s="1">
        <v>2.5349422263789629E-10</v>
      </c>
      <c r="U182" s="1">
        <v>2.534942240801378E-10</v>
      </c>
      <c r="V182" s="1">
        <v>2.5349422517838938E-10</v>
      </c>
      <c r="W182" s="1">
        <v>2.5349422588744462E-10</v>
      </c>
      <c r="X182" s="1">
        <v>2.5349422670697909E-10</v>
      </c>
      <c r="Y182" s="1">
        <v>2.5349422612437841E-10</v>
      </c>
      <c r="Z182" s="1">
        <v>2.53494226591154E-10</v>
      </c>
      <c r="AA182" s="1">
        <v>0.2175119860155903</v>
      </c>
      <c r="AB182" s="1">
        <v>0.23352188953848621</v>
      </c>
      <c r="AC182" s="1">
        <v>0.24867888186301201</v>
      </c>
      <c r="AD182" s="1">
        <v>0.26507207128672289</v>
      </c>
      <c r="AE182" s="1">
        <v>0.2831272033907874</v>
      </c>
      <c r="AF182" s="1">
        <v>0.30350965123330897</v>
      </c>
      <c r="AG182" s="1">
        <v>0.32738233551106571</v>
      </c>
      <c r="AH182" s="1">
        <v>0.35699381562909149</v>
      </c>
      <c r="AI182" s="1">
        <v>0.39728140411977941</v>
      </c>
      <c r="AJ182" s="1">
        <v>0.46076489787791031</v>
      </c>
      <c r="AK182" s="3" t="s">
        <v>439</v>
      </c>
    </row>
    <row r="183" spans="1:37" x14ac:dyDescent="0.35">
      <c r="A183" s="1" t="s">
        <v>360</v>
      </c>
      <c r="B183" s="1" t="s">
        <v>355</v>
      </c>
      <c r="C183" s="1" t="s">
        <v>228</v>
      </c>
      <c r="D183" s="1">
        <v>0</v>
      </c>
      <c r="E183" s="1">
        <v>0</v>
      </c>
      <c r="F183" s="1">
        <v>0</v>
      </c>
      <c r="G183" s="1">
        <v>0</v>
      </c>
      <c r="H183" s="1">
        <v>0</v>
      </c>
      <c r="I183" s="1">
        <v>7.9096984943576083E-10</v>
      </c>
      <c r="J183" s="1">
        <v>7.6020002443560136E-10</v>
      </c>
      <c r="K183" s="1">
        <v>7.3173441533109211E-10</v>
      </c>
      <c r="L183" s="1">
        <v>7.0532367150529109E-10</v>
      </c>
      <c r="M183" s="1">
        <v>6.8075300223854624E-10</v>
      </c>
      <c r="N183" s="1">
        <v>6.5783657629449094E-10</v>
      </c>
      <c r="O183" s="1">
        <v>3.2359776876042183E-2</v>
      </c>
      <c r="P183" s="1">
        <v>4.1610673731710748E-2</v>
      </c>
      <c r="Q183" s="1">
        <v>2.5349421892495922E-10</v>
      </c>
      <c r="R183" s="1">
        <v>2.534942203663431E-10</v>
      </c>
      <c r="S183" s="1">
        <v>2.534942216245684E-10</v>
      </c>
      <c r="T183" s="1">
        <v>2.534942227304393E-10</v>
      </c>
      <c r="U183" s="1">
        <v>2.5349422417191329E-10</v>
      </c>
      <c r="V183" s="1">
        <v>2.5349422526946941E-10</v>
      </c>
      <c r="W183" s="1">
        <v>2.5349422597791419E-10</v>
      </c>
      <c r="X183" s="1">
        <v>2.5349422679680868E-10</v>
      </c>
      <c r="Y183" s="1">
        <v>2.5349422619492048E-10</v>
      </c>
      <c r="Z183" s="1">
        <v>2.5349422666159882E-10</v>
      </c>
      <c r="AA183" s="1">
        <v>0.2145423429858429</v>
      </c>
      <c r="AB183" s="1">
        <v>0.23043894787847249</v>
      </c>
      <c r="AC183" s="1">
        <v>0.2453704593964815</v>
      </c>
      <c r="AD183" s="1">
        <v>0.26149836121501258</v>
      </c>
      <c r="AE183" s="1">
        <v>0.2792335473279543</v>
      </c>
      <c r="AF183" s="1">
        <v>0.29921756084669487</v>
      </c>
      <c r="AG183" s="1">
        <v>0.32256994770737191</v>
      </c>
      <c r="AH183" s="1">
        <v>0.35145013134184128</v>
      </c>
      <c r="AI183" s="1">
        <v>0.39057975166268077</v>
      </c>
      <c r="AJ183" s="1">
        <v>0.45182818174792638</v>
      </c>
      <c r="AK183" s="3" t="s">
        <v>439</v>
      </c>
    </row>
    <row r="184" spans="1:37" x14ac:dyDescent="0.35">
      <c r="A184" s="1" t="s">
        <v>360</v>
      </c>
      <c r="B184" s="1" t="s">
        <v>355</v>
      </c>
      <c r="C184" s="1" t="s">
        <v>229</v>
      </c>
      <c r="D184" s="1">
        <v>0</v>
      </c>
      <c r="E184" s="1">
        <v>0</v>
      </c>
      <c r="F184" s="1">
        <v>0</v>
      </c>
      <c r="G184" s="1">
        <v>0</v>
      </c>
      <c r="H184" s="1">
        <v>0</v>
      </c>
      <c r="I184" s="1">
        <v>7.9096984605069085E-10</v>
      </c>
      <c r="J184" s="1">
        <v>7.6020002144766865E-10</v>
      </c>
      <c r="K184" s="1">
        <v>7.3173441259823377E-10</v>
      </c>
      <c r="L184" s="1">
        <v>7.0532366902045914E-10</v>
      </c>
      <c r="M184" s="1">
        <v>6.8075299996375695E-10</v>
      </c>
      <c r="N184" s="1">
        <v>6.5783657419387322E-10</v>
      </c>
      <c r="O184" s="1">
        <v>3.2421300057956737E-2</v>
      </c>
      <c r="P184" s="1">
        <v>4.1654361337677297E-2</v>
      </c>
      <c r="Q184" s="1">
        <v>2.5349421885725691E-10</v>
      </c>
      <c r="R184" s="1">
        <v>2.534942202993759E-10</v>
      </c>
      <c r="S184" s="1">
        <v>2.5349422155830602E-10</v>
      </c>
      <c r="T184" s="1">
        <v>2.534942226648567E-10</v>
      </c>
      <c r="U184" s="1">
        <v>2.5349422410709769E-10</v>
      </c>
      <c r="V184" s="1">
        <v>2.5349422520534942E-10</v>
      </c>
      <c r="W184" s="1">
        <v>2.5349422591440451E-10</v>
      </c>
      <c r="X184" s="1">
        <v>2.5349422673393928E-10</v>
      </c>
      <c r="Y184" s="1">
        <v>2.5349422617795821E-10</v>
      </c>
      <c r="Z184" s="1">
        <v>2.534942266447338E-10</v>
      </c>
      <c r="AA184" s="1">
        <v>0.2185687327757381</v>
      </c>
      <c r="AB184" s="1">
        <v>0.23474004011172131</v>
      </c>
      <c r="AC184" s="1">
        <v>0.25006052324184891</v>
      </c>
      <c r="AD184" s="1">
        <v>0.26664208380955112</v>
      </c>
      <c r="AE184" s="1">
        <v>0.28491852309370208</v>
      </c>
      <c r="AF184" s="1">
        <v>0.30556814455832421</v>
      </c>
      <c r="AG184" s="1">
        <v>0.32977693653773948</v>
      </c>
      <c r="AH184" s="1">
        <v>0.35983962991445878</v>
      </c>
      <c r="AI184" s="1">
        <v>0.40080130677686548</v>
      </c>
      <c r="AJ184" s="1">
        <v>0.46548790468717188</v>
      </c>
      <c r="AK184" s="3" t="s">
        <v>439</v>
      </c>
    </row>
    <row r="185" spans="1:37" x14ac:dyDescent="0.35">
      <c r="A185" s="1" t="s">
        <v>360</v>
      </c>
      <c r="B185" s="1" t="s">
        <v>355</v>
      </c>
      <c r="C185" s="1" t="s">
        <v>230</v>
      </c>
      <c r="D185" s="1">
        <v>0</v>
      </c>
      <c r="E185" s="1">
        <v>0</v>
      </c>
      <c r="F185" s="1">
        <v>0</v>
      </c>
      <c r="G185" s="1">
        <v>0</v>
      </c>
      <c r="H185" s="1">
        <v>0</v>
      </c>
      <c r="I185" s="1">
        <v>7.9096984864523508E-10</v>
      </c>
      <c r="J185" s="1">
        <v>7.6020002370536756E-10</v>
      </c>
      <c r="K185" s="1">
        <v>7.3173441465451916E-10</v>
      </c>
      <c r="L185" s="1">
        <v>7.0532367087667187E-10</v>
      </c>
      <c r="M185" s="1">
        <v>6.8075300165295861E-10</v>
      </c>
      <c r="N185" s="1">
        <v>6.5783657574766376E-10</v>
      </c>
      <c r="O185" s="1">
        <v>3.2328275925532821E-2</v>
      </c>
      <c r="P185" s="1">
        <v>4.1558610735248788E-2</v>
      </c>
      <c r="Q185" s="1">
        <v>2.5349421899034428E-10</v>
      </c>
      <c r="R185" s="1">
        <v>2.5349422043172821E-10</v>
      </c>
      <c r="S185" s="1">
        <v>2.5349422168995362E-10</v>
      </c>
      <c r="T185" s="1">
        <v>2.5349422279582472E-10</v>
      </c>
      <c r="U185" s="1">
        <v>2.534942242372985E-10</v>
      </c>
      <c r="V185" s="1">
        <v>2.5349422533485478E-10</v>
      </c>
      <c r="W185" s="1">
        <v>2.5349422604329961E-10</v>
      </c>
      <c r="X185" s="1">
        <v>2.534942268621941E-10</v>
      </c>
      <c r="Y185" s="1">
        <v>2.5349422632486559E-10</v>
      </c>
      <c r="Z185" s="1">
        <v>2.5349422679154409E-10</v>
      </c>
      <c r="AA185" s="1">
        <v>0.21705333205778921</v>
      </c>
      <c r="AB185" s="1">
        <v>0.23333771464454139</v>
      </c>
      <c r="AC185" s="1">
        <v>0.24865925353404361</v>
      </c>
      <c r="AD185" s="1">
        <v>0.26523624620214892</v>
      </c>
      <c r="AE185" s="1">
        <v>0.28349857805355683</v>
      </c>
      <c r="AF185" s="1">
        <v>0.30411824621953149</v>
      </c>
      <c r="AG185" s="1">
        <v>0.3282690429446144</v>
      </c>
      <c r="AH185" s="1">
        <v>0.35821872501795132</v>
      </c>
      <c r="AI185" s="1">
        <v>0.39894084323993229</v>
      </c>
      <c r="AJ185" s="1">
        <v>0.46301507003990489</v>
      </c>
      <c r="AK185" s="3" t="s">
        <v>439</v>
      </c>
    </row>
    <row r="186" spans="1:37" x14ac:dyDescent="0.35">
      <c r="A186" s="1" t="s">
        <v>360</v>
      </c>
      <c r="B186" s="1" t="s">
        <v>355</v>
      </c>
      <c r="C186" s="1" t="s">
        <v>231</v>
      </c>
      <c r="D186" s="1">
        <v>0</v>
      </c>
      <c r="E186" s="1">
        <v>0</v>
      </c>
      <c r="F186" s="1">
        <v>0</v>
      </c>
      <c r="G186" s="1">
        <v>3.5074125587714712E-9</v>
      </c>
      <c r="H186" s="1">
        <v>3.3594576907279451E-9</v>
      </c>
      <c r="I186" s="1">
        <v>3.2234800074521459E-9</v>
      </c>
      <c r="J186" s="1">
        <v>3.0980817484492112E-9</v>
      </c>
      <c r="K186" s="1">
        <v>2.9820744970335041E-9</v>
      </c>
      <c r="L186" s="1">
        <v>2.874442661651826E-9</v>
      </c>
      <c r="M186" s="1">
        <v>2.7743084531960489E-9</v>
      </c>
      <c r="N186" s="1">
        <v>2.6809159431347552E-9</v>
      </c>
      <c r="O186" s="1">
        <v>9.7013249042377223E-2</v>
      </c>
      <c r="P186" s="1">
        <v>2.2015526426452711E-5</v>
      </c>
      <c r="Q186" s="1">
        <v>9.5743433637368979E-10</v>
      </c>
      <c r="R186" s="1">
        <v>9.5743433812578406E-10</v>
      </c>
      <c r="S186" s="1">
        <v>9.5743433970160283E-10</v>
      </c>
      <c r="T186" s="1">
        <v>9.5743434110035077E-10</v>
      </c>
      <c r="U186" s="1">
        <v>9.5743434225208314E-10</v>
      </c>
      <c r="V186" s="1">
        <v>9.5743434327470379E-10</v>
      </c>
      <c r="W186" s="1">
        <v>9.5743434421078521E-10</v>
      </c>
      <c r="X186" s="1">
        <v>9.5743434497493383E-10</v>
      </c>
      <c r="Y186" s="1">
        <v>9.5743434054451725E-10</v>
      </c>
      <c r="Z186" s="1">
        <v>9.5743434102060725E-10</v>
      </c>
      <c r="AA186" s="1">
        <v>2.2014455519785079E-5</v>
      </c>
      <c r="AB186" s="1">
        <v>2.2014415343986329E-5</v>
      </c>
      <c r="AC186" s="1">
        <v>2.2014373568652401E-5</v>
      </c>
      <c r="AD186" s="1">
        <v>2.2014336204197531E-5</v>
      </c>
      <c r="AE186" s="1">
        <v>2.2014302931950008E-5</v>
      </c>
      <c r="AF186" s="1">
        <v>2.2014273668381691E-5</v>
      </c>
      <c r="AG186" s="1">
        <v>2.2014248610145379E-5</v>
      </c>
      <c r="AH186" s="1">
        <v>2.2014228418579071E-5</v>
      </c>
      <c r="AI186" s="1">
        <v>2.2014214333861419E-5</v>
      </c>
      <c r="AJ186" s="1">
        <v>2.201420784840165E-5</v>
      </c>
      <c r="AK186" s="3" t="s">
        <v>439</v>
      </c>
    </row>
    <row r="187" spans="1:37" x14ac:dyDescent="0.35">
      <c r="A187" s="1" t="s">
        <v>360</v>
      </c>
      <c r="B187" s="1" t="s">
        <v>355</v>
      </c>
      <c r="C187" s="1" t="s">
        <v>232</v>
      </c>
      <c r="D187" s="1">
        <v>0</v>
      </c>
      <c r="E187" s="1">
        <v>0</v>
      </c>
      <c r="F187" s="1">
        <v>0</v>
      </c>
      <c r="G187" s="1">
        <v>3.507412614916141E-9</v>
      </c>
      <c r="H187" s="1">
        <v>3.3594577417528389E-9</v>
      </c>
      <c r="I187" s="1">
        <v>3.2234800539851632E-9</v>
      </c>
      <c r="J187" s="1">
        <v>3.0980817910211189E-9</v>
      </c>
      <c r="K187" s="1">
        <v>2.982074536095881E-9</v>
      </c>
      <c r="L187" s="1">
        <v>2.874442713070526E-9</v>
      </c>
      <c r="M187" s="1">
        <v>2.7743084925177229E-9</v>
      </c>
      <c r="N187" s="1">
        <v>2.6809159791526339E-9</v>
      </c>
      <c r="O187" s="1">
        <v>2.423240037442273E-2</v>
      </c>
      <c r="P187" s="1">
        <v>2.201545116556527E-5</v>
      </c>
      <c r="Q187" s="1">
        <v>9.574343376864978E-10</v>
      </c>
      <c r="R187" s="1">
        <v>9.5743433943183483E-10</v>
      </c>
      <c r="S187" s="1">
        <v>9.5743434100089637E-10</v>
      </c>
      <c r="T187" s="1">
        <v>9.5743434239288707E-10</v>
      </c>
      <c r="U187" s="1">
        <v>9.5743434353786096E-10</v>
      </c>
      <c r="V187" s="1">
        <v>9.5743434455372395E-10</v>
      </c>
      <c r="W187" s="1">
        <v>9.5743434548304855E-10</v>
      </c>
      <c r="X187" s="1">
        <v>9.5743434624043952E-10</v>
      </c>
      <c r="Y187" s="1">
        <v>9.5743434153711992E-10</v>
      </c>
      <c r="Z187" s="1">
        <v>9.5743434201320993E-10</v>
      </c>
      <c r="AA187" s="1">
        <v>2.2014416019001979E-5</v>
      </c>
      <c r="AB187" s="1">
        <v>2.2014375483557739E-5</v>
      </c>
      <c r="AC187" s="1">
        <v>2.20143334020869E-5</v>
      </c>
      <c r="AD187" s="1">
        <v>2.2014295781728689E-5</v>
      </c>
      <c r="AE187" s="1">
        <v>2.201426230128081E-5</v>
      </c>
      <c r="AF187" s="1">
        <v>2.2014232874628631E-5</v>
      </c>
      <c r="AG187" s="1">
        <v>2.2014207695562859E-5</v>
      </c>
      <c r="AH187" s="1">
        <v>2.2014187422244099E-5</v>
      </c>
      <c r="AI187" s="1">
        <v>2.2014173290945761E-5</v>
      </c>
      <c r="AJ187" s="1">
        <v>2.2014166789502199E-5</v>
      </c>
      <c r="AK187" s="3" t="s">
        <v>439</v>
      </c>
    </row>
    <row r="188" spans="1:37" x14ac:dyDescent="0.35">
      <c r="A188" s="1" t="s">
        <v>360</v>
      </c>
      <c r="B188" s="1" t="s">
        <v>355</v>
      </c>
      <c r="C188" s="1" t="s">
        <v>233</v>
      </c>
      <c r="D188" s="1">
        <v>0</v>
      </c>
      <c r="E188" s="1">
        <v>0</v>
      </c>
      <c r="F188" s="1">
        <v>0</v>
      </c>
      <c r="G188" s="1">
        <v>3.5074125523625329E-9</v>
      </c>
      <c r="H188" s="1">
        <v>3.3594576848482188E-9</v>
      </c>
      <c r="I188" s="1">
        <v>3.223480002038703E-9</v>
      </c>
      <c r="J188" s="1">
        <v>3.0980817434487162E-9</v>
      </c>
      <c r="K188" s="1">
        <v>2.982074492400444E-9</v>
      </c>
      <c r="L188" s="1">
        <v>2.8744426573469581E-9</v>
      </c>
      <c r="M188" s="1">
        <v>2.7743084491858761E-9</v>
      </c>
      <c r="N188" s="1">
        <v>2.6809159393900188E-9</v>
      </c>
      <c r="O188" s="1">
        <v>9.6897075514840503E-2</v>
      </c>
      <c r="P188" s="1">
        <v>2.201551887792066E-5</v>
      </c>
      <c r="Q188" s="1">
        <v>9.5743433675828328E-10</v>
      </c>
      <c r="R188" s="1">
        <v>9.5743433851037755E-10</v>
      </c>
      <c r="S188" s="1">
        <v>9.5743434008619674E-10</v>
      </c>
      <c r="T188" s="1">
        <v>9.5743434148494426E-10</v>
      </c>
      <c r="U188" s="1">
        <v>9.5743434263667581E-10</v>
      </c>
      <c r="V188" s="1">
        <v>9.5743434365929687E-10</v>
      </c>
      <c r="W188" s="1">
        <v>9.574343445953787E-10</v>
      </c>
      <c r="X188" s="1">
        <v>9.5743434535952691E-10</v>
      </c>
      <c r="Y188" s="1">
        <v>9.5743434130884992E-10</v>
      </c>
      <c r="Z188" s="1">
        <v>9.5743434178493951E-10</v>
      </c>
      <c r="AA188" s="1">
        <v>2.201446862930179E-5</v>
      </c>
      <c r="AB188" s="1">
        <v>2.201442852104026E-5</v>
      </c>
      <c r="AC188" s="1">
        <v>2.2014386771491078E-5</v>
      </c>
      <c r="AD188" s="1">
        <v>2.2014349396297112E-5</v>
      </c>
      <c r="AE188" s="1">
        <v>2.2014316081873352E-5</v>
      </c>
      <c r="AF188" s="1">
        <v>2.2014286749693641E-5</v>
      </c>
      <c r="AG188" s="1">
        <v>2.2014261601304139E-5</v>
      </c>
      <c r="AH188" s="1">
        <v>2.2014241303006571E-5</v>
      </c>
      <c r="AI188" s="1">
        <v>2.2014227099877E-5</v>
      </c>
      <c r="AJ188" s="1">
        <v>2.2014220489539681E-5</v>
      </c>
      <c r="AK188" s="3" t="s">
        <v>439</v>
      </c>
    </row>
    <row r="189" spans="1:37" x14ac:dyDescent="0.35">
      <c r="A189" s="1" t="s">
        <v>360</v>
      </c>
      <c r="B189" s="1" t="s">
        <v>355</v>
      </c>
      <c r="C189" s="1" t="s">
        <v>234</v>
      </c>
      <c r="D189" s="1">
        <v>0</v>
      </c>
      <c r="E189" s="1">
        <v>0</v>
      </c>
      <c r="F189" s="1">
        <v>0</v>
      </c>
      <c r="G189" s="1">
        <v>3.5074125993727891E-9</v>
      </c>
      <c r="H189" s="1">
        <v>3.3594577274929569E-9</v>
      </c>
      <c r="I189" s="1">
        <v>3.223480040856136E-9</v>
      </c>
      <c r="J189" s="1">
        <v>3.0980817788935969E-9</v>
      </c>
      <c r="K189" s="1">
        <v>2.9820745248594988E-9</v>
      </c>
      <c r="L189" s="1">
        <v>2.8744427026300868E-9</v>
      </c>
      <c r="M189" s="1">
        <v>2.7743084827919959E-9</v>
      </c>
      <c r="N189" s="1">
        <v>2.6809159700706722E-9</v>
      </c>
      <c r="O189" s="1">
        <v>2.4218893255119639E-2</v>
      </c>
      <c r="P189" s="1">
        <v>2.201543222937616E-5</v>
      </c>
      <c r="Q189" s="1">
        <v>9.57434338619237E-10</v>
      </c>
      <c r="R189" s="1">
        <v>9.5743434036457362E-10</v>
      </c>
      <c r="S189" s="1">
        <v>9.5743434193363474E-10</v>
      </c>
      <c r="T189" s="1">
        <v>9.5743434332562668E-10</v>
      </c>
      <c r="U189" s="1">
        <v>9.5743434447060099E-10</v>
      </c>
      <c r="V189" s="1">
        <v>9.5743434548646356E-10</v>
      </c>
      <c r="W189" s="1">
        <v>9.5743434641578899E-10</v>
      </c>
      <c r="X189" s="1">
        <v>9.5743434717317872E-10</v>
      </c>
      <c r="Y189" s="1">
        <v>9.5743434339082299E-10</v>
      </c>
      <c r="Z189" s="1">
        <v>9.5743434386691341E-10</v>
      </c>
      <c r="AA189" s="1">
        <v>2.2014447795982091E-5</v>
      </c>
      <c r="AB189" s="1">
        <v>2.20144074081213E-5</v>
      </c>
      <c r="AC189" s="1">
        <v>2.2014365371706129E-5</v>
      </c>
      <c r="AD189" s="1">
        <v>2.2014327707018182E-5</v>
      </c>
      <c r="AE189" s="1">
        <v>2.2014294105642709E-5</v>
      </c>
      <c r="AF189" s="1">
        <v>2.2014264494007442E-5</v>
      </c>
      <c r="AG189" s="1">
        <v>2.2014239078136499E-5</v>
      </c>
      <c r="AH189" s="1">
        <v>2.2014218528573339E-5</v>
      </c>
      <c r="AI189" s="1">
        <v>2.201420409375368E-5</v>
      </c>
      <c r="AJ189" s="1">
        <v>2.2014197274434631E-5</v>
      </c>
      <c r="AK189" s="3" t="s">
        <v>439</v>
      </c>
    </row>
    <row r="190" spans="1:37" x14ac:dyDescent="0.35">
      <c r="A190" s="1" t="s">
        <v>360</v>
      </c>
      <c r="B190" s="1" t="s">
        <v>355</v>
      </c>
      <c r="C190" s="1" t="s">
        <v>235</v>
      </c>
      <c r="D190" s="1">
        <v>3.8959079559343031E-2</v>
      </c>
      <c r="E190" s="1">
        <v>0.12525834614065481</v>
      </c>
      <c r="F190" s="1">
        <v>0.15757589274014339</v>
      </c>
      <c r="G190" s="1">
        <v>0.1957504397867578</v>
      </c>
      <c r="H190" s="1">
        <v>0.2392232732194832</v>
      </c>
      <c r="I190" s="1">
        <v>0.28336181320706189</v>
      </c>
      <c r="J190" s="1">
        <v>0.32768060512922581</v>
      </c>
      <c r="K190" s="1">
        <v>0.37093382848673989</v>
      </c>
      <c r="L190" s="1">
        <v>0.42169658673595289</v>
      </c>
      <c r="M190" s="1">
        <v>0.47384716005402239</v>
      </c>
      <c r="N190" s="1">
        <v>0.52770375634363642</v>
      </c>
      <c r="O190" s="1">
        <v>0.1192025198888419</v>
      </c>
      <c r="P190" s="1">
        <v>0.13876490698585819</v>
      </c>
      <c r="Q190" s="1">
        <v>5.8506130676594351E-10</v>
      </c>
      <c r="R190" s="1">
        <v>5.8506130744884604E-10</v>
      </c>
      <c r="S190" s="1">
        <v>5.850613080659294E-10</v>
      </c>
      <c r="T190" s="1">
        <v>5.8506130861692247E-10</v>
      </c>
      <c r="U190" s="1">
        <v>5.8506130907564457E-10</v>
      </c>
      <c r="V190" s="1">
        <v>5.8506130948617535E-10</v>
      </c>
      <c r="W190" s="1">
        <v>5.8506130986440327E-10</v>
      </c>
      <c r="X190" s="1">
        <v>5.8506131017843515E-10</v>
      </c>
      <c r="Y190" s="1">
        <v>5.8506130736987511E-10</v>
      </c>
      <c r="Z190" s="1">
        <v>5.850613075477117E-10</v>
      </c>
      <c r="AA190" s="1">
        <v>0.27679807292510578</v>
      </c>
      <c r="AB190" s="1">
        <v>0.29072221639399082</v>
      </c>
      <c r="AC190" s="1">
        <v>0.302794889175726</v>
      </c>
      <c r="AD190" s="1">
        <v>0.31449849892035048</v>
      </c>
      <c r="AE190" s="1">
        <v>0.32591430819722</v>
      </c>
      <c r="AF190" s="1">
        <v>0.33717685534011071</v>
      </c>
      <c r="AG190" s="1">
        <v>0.34851029310727077</v>
      </c>
      <c r="AH190" s="1">
        <v>0.36029038219047338</v>
      </c>
      <c r="AI190" s="1">
        <v>0.37317411857721372</v>
      </c>
      <c r="AJ190" s="1">
        <v>0.38780020307277252</v>
      </c>
      <c r="AK190" s="3" t="s">
        <v>439</v>
      </c>
    </row>
    <row r="191" spans="1:37" x14ac:dyDescent="0.35">
      <c r="A191" s="1" t="s">
        <v>360</v>
      </c>
      <c r="B191" s="1" t="s">
        <v>355</v>
      </c>
      <c r="C191" s="1" t="s">
        <v>236</v>
      </c>
      <c r="D191" s="1">
        <v>5.4999983996268488E-3</v>
      </c>
      <c r="E191" s="1">
        <v>1.7655753163802149E-2</v>
      </c>
      <c r="F191" s="1">
        <v>2.2198081565755149E-2</v>
      </c>
      <c r="G191" s="1">
        <v>0.1969661041318985</v>
      </c>
      <c r="H191" s="1">
        <v>0.24031918754997361</v>
      </c>
      <c r="I191" s="1">
        <v>0.28568701211835218</v>
      </c>
      <c r="J191" s="1">
        <v>0.33070108689890693</v>
      </c>
      <c r="K191" s="1">
        <v>0.3741050355270259</v>
      </c>
      <c r="L191" s="1">
        <v>0.42498245797751732</v>
      </c>
      <c r="M191" s="1">
        <v>0.47601162533115732</v>
      </c>
      <c r="N191" s="1">
        <v>0.52954364772434215</v>
      </c>
      <c r="O191" s="1">
        <v>0.1197256442612612</v>
      </c>
      <c r="P191" s="1">
        <v>0.13942745627464331</v>
      </c>
      <c r="Q191" s="1">
        <v>5.8506130725797432E-10</v>
      </c>
      <c r="R191" s="1">
        <v>5.8506130793823029E-10</v>
      </c>
      <c r="S191" s="1">
        <v>5.8506130855268734E-10</v>
      </c>
      <c r="T191" s="1">
        <v>5.8506130910124395E-10</v>
      </c>
      <c r="U191" s="1">
        <v>5.8506130955732942E-10</v>
      </c>
      <c r="V191" s="1">
        <v>5.8506130996535198E-10</v>
      </c>
      <c r="W191" s="1">
        <v>5.8506131034113682E-10</v>
      </c>
      <c r="X191" s="1">
        <v>5.8506131065276554E-10</v>
      </c>
      <c r="Y191" s="1">
        <v>5.8506130774254872E-10</v>
      </c>
      <c r="Z191" s="1">
        <v>5.8506130792074907E-10</v>
      </c>
      <c r="AA191" s="1">
        <v>0.2664537070558386</v>
      </c>
      <c r="AB191" s="1">
        <v>0.27685134154880459</v>
      </c>
      <c r="AC191" s="1">
        <v>0.28613615301137602</v>
      </c>
      <c r="AD191" s="1">
        <v>0.29421525047872049</v>
      </c>
      <c r="AE191" s="1">
        <v>0.30074751651053688</v>
      </c>
      <c r="AF191" s="1">
        <v>0.30510476223233812</v>
      </c>
      <c r="AG191" s="1">
        <v>0.3060728079471865</v>
      </c>
      <c r="AH191" s="1">
        <v>0.30113251153792692</v>
      </c>
      <c r="AI191" s="1">
        <v>0.28473199596586829</v>
      </c>
      <c r="AJ191" s="1">
        <v>0.24434868053670919</v>
      </c>
      <c r="AK191" s="3" t="s">
        <v>439</v>
      </c>
    </row>
    <row r="192" spans="1:37" x14ac:dyDescent="0.35">
      <c r="A192" s="1" t="s">
        <v>360</v>
      </c>
      <c r="B192" s="1" t="s">
        <v>355</v>
      </c>
      <c r="C192" s="1" t="s">
        <v>237</v>
      </c>
      <c r="D192" s="1">
        <v>3.8959068276272671E-2</v>
      </c>
      <c r="E192" s="1">
        <v>0.1249162615985029</v>
      </c>
      <c r="F192" s="1">
        <v>0.15696449369166929</v>
      </c>
      <c r="G192" s="1">
        <v>0.19497470714841469</v>
      </c>
      <c r="H192" s="1">
        <v>0.23807103508398339</v>
      </c>
      <c r="I192" s="1">
        <v>0.2817456186510397</v>
      </c>
      <c r="J192" s="1">
        <v>0.32551907325122759</v>
      </c>
      <c r="K192" s="1">
        <v>0.36816904095108322</v>
      </c>
      <c r="L192" s="1">
        <v>0.41813229263058099</v>
      </c>
      <c r="M192" s="1">
        <v>0.46936453103033421</v>
      </c>
      <c r="N192" s="1">
        <v>0.52216111416328592</v>
      </c>
      <c r="O192" s="1">
        <v>0.1190264312813102</v>
      </c>
      <c r="P192" s="1">
        <v>0.13852643062858111</v>
      </c>
      <c r="Q192" s="1">
        <v>5.8506130690955468E-10</v>
      </c>
      <c r="R192" s="1">
        <v>5.8506130759245804E-10</v>
      </c>
      <c r="S192" s="1">
        <v>5.8506130820954077E-10</v>
      </c>
      <c r="T192" s="1">
        <v>5.8506130876053384E-10</v>
      </c>
      <c r="U192" s="1">
        <v>5.8506130921925574E-10</v>
      </c>
      <c r="V192" s="1">
        <v>5.8506130962978734E-10</v>
      </c>
      <c r="W192" s="1">
        <v>5.8506131000801444E-10</v>
      </c>
      <c r="X192" s="1">
        <v>5.8506131032204735E-10</v>
      </c>
      <c r="Y192" s="1">
        <v>5.8506130765528468E-10</v>
      </c>
      <c r="Z192" s="1">
        <v>5.8506130783312169E-10</v>
      </c>
      <c r="AA192" s="1">
        <v>0.27851075406332582</v>
      </c>
      <c r="AB192" s="1">
        <v>0.29261154812427248</v>
      </c>
      <c r="AC192" s="1">
        <v>0.30484458496375211</v>
      </c>
      <c r="AD192" s="1">
        <v>0.31670983196080971</v>
      </c>
      <c r="AE192" s="1">
        <v>0.32828912587895431</v>
      </c>
      <c r="AF192" s="1">
        <v>0.33971854918882288</v>
      </c>
      <c r="AG192" s="1">
        <v>0.3512254503840197</v>
      </c>
      <c r="AH192" s="1">
        <v>0.36319164517700381</v>
      </c>
      <c r="AI192" s="1">
        <v>0.37628565656774132</v>
      </c>
      <c r="AJ192" s="1">
        <v>0.39115952814516358</v>
      </c>
      <c r="AK192" s="3" t="s">
        <v>439</v>
      </c>
    </row>
    <row r="193" spans="1:37" x14ac:dyDescent="0.35">
      <c r="A193" s="1" t="s">
        <v>360</v>
      </c>
      <c r="B193" s="1" t="s">
        <v>355</v>
      </c>
      <c r="C193" s="1" t="s">
        <v>238</v>
      </c>
      <c r="D193" s="1">
        <v>5.4999978727917724E-3</v>
      </c>
      <c r="E193" s="1">
        <v>1.7639281448136479E-2</v>
      </c>
      <c r="F193" s="1">
        <v>2.216862250093565E-2</v>
      </c>
      <c r="G193" s="1">
        <v>0.1950741530696295</v>
      </c>
      <c r="H193" s="1">
        <v>0.2375236270417497</v>
      </c>
      <c r="I193" s="1">
        <v>0.28174338963645362</v>
      </c>
      <c r="J193" s="1">
        <v>0.32542357325181959</v>
      </c>
      <c r="K193" s="1">
        <v>0.36737334853369907</v>
      </c>
      <c r="L193" s="1">
        <v>0.41633277699380522</v>
      </c>
      <c r="M193" s="1">
        <v>0.46522443677957098</v>
      </c>
      <c r="N193" s="1">
        <v>0.51626130146013471</v>
      </c>
      <c r="O193" s="1">
        <v>0.1192958249487804</v>
      </c>
      <c r="P193" s="1">
        <v>0.13884532356046839</v>
      </c>
      <c r="Q193" s="1">
        <v>5.8506130760626927E-10</v>
      </c>
      <c r="R193" s="1">
        <v>5.8506130828652482E-10</v>
      </c>
      <c r="S193" s="1">
        <v>5.8506130890098229E-10</v>
      </c>
      <c r="T193" s="1">
        <v>5.850613094495389E-10</v>
      </c>
      <c r="U193" s="1">
        <v>5.8506130990562499E-10</v>
      </c>
      <c r="V193" s="1">
        <v>5.850613103136463E-10</v>
      </c>
      <c r="W193" s="1">
        <v>5.8506131068943197E-10</v>
      </c>
      <c r="X193" s="1">
        <v>5.8506131100106048E-10</v>
      </c>
      <c r="Y193" s="1">
        <v>5.8506130843474131E-10</v>
      </c>
      <c r="Z193" s="1">
        <v>5.8506130861294187E-10</v>
      </c>
      <c r="AA193" s="1">
        <v>0.2703387577770846</v>
      </c>
      <c r="AB193" s="1">
        <v>0.28104803809951778</v>
      </c>
      <c r="AC193" s="1">
        <v>0.29062156406884337</v>
      </c>
      <c r="AD193" s="1">
        <v>0.29895993530771398</v>
      </c>
      <c r="AE193" s="1">
        <v>0.30570734406792921</v>
      </c>
      <c r="AF193" s="1">
        <v>0.31021072098135288</v>
      </c>
      <c r="AG193" s="1">
        <v>0.31121062669263638</v>
      </c>
      <c r="AH193" s="1">
        <v>0.30609971931615698</v>
      </c>
      <c r="AI193" s="1">
        <v>0.28915080705217738</v>
      </c>
      <c r="AJ193" s="1">
        <v>0.2475391866555311</v>
      </c>
      <c r="AK193" s="3" t="s">
        <v>439</v>
      </c>
    </row>
    <row r="194" spans="1:37" x14ac:dyDescent="0.35">
      <c r="A194" s="1" t="s">
        <v>360</v>
      </c>
      <c r="B194" s="1" t="s">
        <v>355</v>
      </c>
      <c r="C194" s="1" t="s">
        <v>239</v>
      </c>
      <c r="D194" s="1">
        <v>3.8958821622631631E-2</v>
      </c>
      <c r="E194" s="1">
        <v>9.3573868742368956E-9</v>
      </c>
      <c r="F194" s="1">
        <v>8.7297614461901983E-9</v>
      </c>
      <c r="G194" s="1">
        <v>8.345292605032759E-9</v>
      </c>
      <c r="H194" s="1">
        <v>7.9932597529412227E-9</v>
      </c>
      <c r="I194" s="1">
        <v>7.6697242678579369E-9</v>
      </c>
      <c r="J194" s="1">
        <v>7.3713605486264354E-9</v>
      </c>
      <c r="K194" s="1">
        <v>7.0953410346519966E-9</v>
      </c>
      <c r="L194" s="1">
        <v>6.8392464185872894E-9</v>
      </c>
      <c r="M194" s="1">
        <v>6.6009943561555817E-9</v>
      </c>
      <c r="N194" s="1">
        <v>6.3787829587258388E-9</v>
      </c>
      <c r="O194" s="1">
        <v>0.1187232449521473</v>
      </c>
      <c r="P194" s="1">
        <v>0.13809526278631709</v>
      </c>
      <c r="Q194" s="1">
        <v>6.993833047819447E-10</v>
      </c>
      <c r="R194" s="1">
        <v>6.9938330574058458E-10</v>
      </c>
      <c r="S194" s="1">
        <v>6.9938330660516823E-10</v>
      </c>
      <c r="T194" s="1">
        <v>6.9938330737531061E-10</v>
      </c>
      <c r="U194" s="1">
        <v>6.9938330801359874E-10</v>
      </c>
      <c r="V194" s="1">
        <v>6.9938330858302367E-10</v>
      </c>
      <c r="W194" s="1">
        <v>6.9938330910628654E-10</v>
      </c>
      <c r="X194" s="1">
        <v>6.9938330953781467E-10</v>
      </c>
      <c r="Y194" s="1">
        <v>6.9938330621990059E-10</v>
      </c>
      <c r="Z194" s="1">
        <v>6.9938330647402785E-10</v>
      </c>
      <c r="AA194" s="1">
        <v>0.28178729853486562</v>
      </c>
      <c r="AB194" s="1">
        <v>0.29623362023402372</v>
      </c>
      <c r="AC194" s="1">
        <v>0.30877979493790841</v>
      </c>
      <c r="AD194" s="1">
        <v>0.32096160872852503</v>
      </c>
      <c r="AE194" s="1">
        <v>0.33286210002109617</v>
      </c>
      <c r="AF194" s="1">
        <v>0.34462050961418211</v>
      </c>
      <c r="AG194" s="1">
        <v>0.35647068401824161</v>
      </c>
      <c r="AH194" s="1">
        <v>0.3688067261595171</v>
      </c>
      <c r="AI194" s="1">
        <v>0.38232033870819709</v>
      </c>
      <c r="AJ194" s="1">
        <v>0.39768845609161108</v>
      </c>
      <c r="AK194" s="3" t="s">
        <v>439</v>
      </c>
    </row>
    <row r="195" spans="1:37" x14ac:dyDescent="0.35">
      <c r="A195" s="1" t="s">
        <v>360</v>
      </c>
      <c r="B195" s="1" t="s">
        <v>355</v>
      </c>
      <c r="C195" s="1" t="s">
        <v>240</v>
      </c>
      <c r="D195" s="1">
        <v>5.4999933132673824E-3</v>
      </c>
      <c r="E195" s="1">
        <v>9.3572812412813047E-9</v>
      </c>
      <c r="F195" s="1">
        <v>8.7296883100197721E-9</v>
      </c>
      <c r="G195" s="1">
        <v>8.3452929185891029E-9</v>
      </c>
      <c r="H195" s="1">
        <v>7.9932600366711609E-9</v>
      </c>
      <c r="I195" s="1">
        <v>7.6697245275041541E-9</v>
      </c>
      <c r="J195" s="1">
        <v>7.3713607860739474E-9</v>
      </c>
      <c r="K195" s="1">
        <v>7.0953412521718673E-9</v>
      </c>
      <c r="L195" s="1">
        <v>6.8392466184294013E-9</v>
      </c>
      <c r="M195" s="1">
        <v>6.6009945399327799E-9</v>
      </c>
      <c r="N195" s="1">
        <v>6.3787831284593532E-9</v>
      </c>
      <c r="O195" s="1">
        <v>0.11924273506029739</v>
      </c>
      <c r="P195" s="1">
        <v>0.13875266090115709</v>
      </c>
      <c r="Q195" s="1">
        <v>6.9938330548505029E-10</v>
      </c>
      <c r="R195" s="1">
        <v>6.9938330643990747E-10</v>
      </c>
      <c r="S195" s="1">
        <v>6.9938330730073862E-10</v>
      </c>
      <c r="T195" s="1">
        <v>6.9938330806739856E-10</v>
      </c>
      <c r="U195" s="1">
        <v>6.9938330870192013E-10</v>
      </c>
      <c r="V195" s="1">
        <v>6.993833092677584E-10</v>
      </c>
      <c r="W195" s="1">
        <v>6.9938330978753223E-10</v>
      </c>
      <c r="X195" s="1">
        <v>6.9938331021562508E-10</v>
      </c>
      <c r="Y195" s="1">
        <v>6.993833067524465E-10</v>
      </c>
      <c r="Z195" s="1">
        <v>6.993833070070924E-10</v>
      </c>
      <c r="AA195" s="1">
        <v>0.27106347433164008</v>
      </c>
      <c r="AB195" s="1">
        <v>0.28183053609019199</v>
      </c>
      <c r="AC195" s="1">
        <v>0.29145707419537192</v>
      </c>
      <c r="AD195" s="1">
        <v>0.29984173327672969</v>
      </c>
      <c r="AE195" s="1">
        <v>0.3066251665431951</v>
      </c>
      <c r="AF195" s="1">
        <v>0.31114831358302458</v>
      </c>
      <c r="AG195" s="1">
        <v>0.31214097804345509</v>
      </c>
      <c r="AH195" s="1">
        <v>0.30697550338168139</v>
      </c>
      <c r="AI195" s="1">
        <v>0.2898869717629769</v>
      </c>
      <c r="AJ195" s="1">
        <v>0.24799871897432821</v>
      </c>
      <c r="AK195" s="3" t="s">
        <v>439</v>
      </c>
    </row>
    <row r="196" spans="1:37" x14ac:dyDescent="0.35">
      <c r="A196" s="1" t="s">
        <v>360</v>
      </c>
      <c r="B196" s="1" t="s">
        <v>355</v>
      </c>
      <c r="C196" s="1" t="s">
        <v>241</v>
      </c>
      <c r="D196" s="1">
        <v>3.8958810339526702E-2</v>
      </c>
      <c r="E196" s="1">
        <v>9.3573868258703746E-9</v>
      </c>
      <c r="F196" s="1">
        <v>8.7297613985555899E-9</v>
      </c>
      <c r="G196" s="1">
        <v>8.3452925687503839E-9</v>
      </c>
      <c r="H196" s="1">
        <v>7.9932597196545418E-9</v>
      </c>
      <c r="I196" s="1">
        <v>7.6697242372108588E-9</v>
      </c>
      <c r="J196" s="1">
        <v>7.3713605203170864E-9</v>
      </c>
      <c r="K196" s="1">
        <v>7.0953410084228042E-9</v>
      </c>
      <c r="L196" s="1">
        <v>6.8392463942171489E-9</v>
      </c>
      <c r="M196" s="1">
        <v>6.6009943334536462E-9</v>
      </c>
      <c r="N196" s="1">
        <v>6.3787829375265232E-9</v>
      </c>
      <c r="O196" s="1">
        <v>0.11854856749534699</v>
      </c>
      <c r="P196" s="1">
        <v>0.1378590771218661</v>
      </c>
      <c r="Q196" s="1">
        <v>6.9938330498716366E-10</v>
      </c>
      <c r="R196" s="1">
        <v>6.9938330594580437E-10</v>
      </c>
      <c r="S196" s="1">
        <v>6.9938330681038678E-10</v>
      </c>
      <c r="T196" s="1">
        <v>6.9938330758053039E-10</v>
      </c>
      <c r="U196" s="1">
        <v>6.993833082188177E-10</v>
      </c>
      <c r="V196" s="1">
        <v>6.9938330878824221E-10</v>
      </c>
      <c r="W196" s="1">
        <v>6.9938330931150426E-10</v>
      </c>
      <c r="X196" s="1">
        <v>6.9938330974303322E-10</v>
      </c>
      <c r="Y196" s="1">
        <v>6.9938330662774695E-10</v>
      </c>
      <c r="Z196" s="1">
        <v>6.9938330688187462E-10</v>
      </c>
      <c r="AA196" s="1">
        <v>0.283562588962671</v>
      </c>
      <c r="AB196" s="1">
        <v>0.29819564256485509</v>
      </c>
      <c r="AC196" s="1">
        <v>0.3109117591819015</v>
      </c>
      <c r="AD196" s="1">
        <v>0.32326527286445372</v>
      </c>
      <c r="AE196" s="1">
        <v>0.33533982978443649</v>
      </c>
      <c r="AF196" s="1">
        <v>0.34727632090789617</v>
      </c>
      <c r="AG196" s="1">
        <v>0.35931202617807778</v>
      </c>
      <c r="AH196" s="1">
        <v>0.37184758082919328</v>
      </c>
      <c r="AI196" s="1">
        <v>0.38558716638455098</v>
      </c>
      <c r="AJ196" s="1">
        <v>0.40122227630505519</v>
      </c>
      <c r="AK196" s="3" t="s">
        <v>439</v>
      </c>
    </row>
    <row r="197" spans="1:37" x14ac:dyDescent="0.35">
      <c r="A197" s="1" t="s">
        <v>360</v>
      </c>
      <c r="B197" s="1" t="s">
        <v>355</v>
      </c>
      <c r="C197" s="1" t="s">
        <v>242</v>
      </c>
      <c r="D197" s="1">
        <v>5.4999927864315618E-3</v>
      </c>
      <c r="E197" s="1">
        <v>9.357281124114129E-9</v>
      </c>
      <c r="F197" s="1">
        <v>8.7296881945919785E-9</v>
      </c>
      <c r="G197" s="1">
        <v>8.3452928305945326E-9</v>
      </c>
      <c r="H197" s="1">
        <v>7.9932599559419793E-9</v>
      </c>
      <c r="I197" s="1">
        <v>7.6697244531767185E-9</v>
      </c>
      <c r="J197" s="1">
        <v>7.3713607174161433E-9</v>
      </c>
      <c r="K197" s="1">
        <v>7.0953411885590313E-9</v>
      </c>
      <c r="L197" s="1">
        <v>6.8392465593252546E-9</v>
      </c>
      <c r="M197" s="1">
        <v>6.6009944848745101E-9</v>
      </c>
      <c r="N197" s="1">
        <v>6.37878307704535E-9</v>
      </c>
      <c r="O197" s="1">
        <v>0.11881636462121981</v>
      </c>
      <c r="P197" s="1">
        <v>0.13817612105149629</v>
      </c>
      <c r="Q197" s="1">
        <v>6.9938330598275866E-10</v>
      </c>
      <c r="R197" s="1">
        <v>6.9938330693761584E-10</v>
      </c>
      <c r="S197" s="1">
        <v>6.9938330779844616E-10</v>
      </c>
      <c r="T197" s="1">
        <v>6.9938330856510735E-10</v>
      </c>
      <c r="U197" s="1">
        <v>6.993833091996285E-10</v>
      </c>
      <c r="V197" s="1">
        <v>6.9938330976546718E-10</v>
      </c>
      <c r="W197" s="1">
        <v>6.9938331028524018E-10</v>
      </c>
      <c r="X197" s="1">
        <v>6.9938331071333386E-10</v>
      </c>
      <c r="Y197" s="1">
        <v>6.9938330774157998E-10</v>
      </c>
      <c r="Z197" s="1">
        <v>6.9938330799622587E-10</v>
      </c>
      <c r="AA197" s="1">
        <v>0.27508531796287272</v>
      </c>
      <c r="AB197" s="1">
        <v>0.28618093985148829</v>
      </c>
      <c r="AC197" s="1">
        <v>0.29611243457728298</v>
      </c>
      <c r="AD197" s="1">
        <v>0.30477136432620888</v>
      </c>
      <c r="AE197" s="1">
        <v>0.31178259656377638</v>
      </c>
      <c r="AF197" s="1">
        <v>0.31646038692069078</v>
      </c>
      <c r="AG197" s="1">
        <v>0.31748612029766482</v>
      </c>
      <c r="AH197" s="1">
        <v>0.31213814741620682</v>
      </c>
      <c r="AI197" s="1">
        <v>0.29446611425030639</v>
      </c>
      <c r="AJ197" s="1">
        <v>0.25128034665695981</v>
      </c>
      <c r="AK197" s="3" t="s">
        <v>439</v>
      </c>
    </row>
    <row r="198" spans="1:37" x14ac:dyDescent="0.35">
      <c r="A198" s="1" t="s">
        <v>360</v>
      </c>
      <c r="B198" s="1" t="s">
        <v>355</v>
      </c>
      <c r="C198" s="1" t="s">
        <v>243</v>
      </c>
      <c r="D198" s="1">
        <v>3.8958169252316988E-2</v>
      </c>
      <c r="E198" s="1">
        <v>0.125060840793248</v>
      </c>
      <c r="F198" s="1">
        <v>0.15725055050170969</v>
      </c>
      <c r="G198" s="1">
        <v>0.19552563702545811</v>
      </c>
      <c r="H198" s="1">
        <v>0.23880505583870851</v>
      </c>
      <c r="I198" s="1">
        <v>0.282718986532774</v>
      </c>
      <c r="J198" s="1">
        <v>0.32684933446540748</v>
      </c>
      <c r="K198" s="1">
        <v>0.36997973114035487</v>
      </c>
      <c r="L198" s="1">
        <v>0.42056140711687601</v>
      </c>
      <c r="M198" s="1">
        <v>0.4725464137239298</v>
      </c>
      <c r="N198" s="1">
        <v>0.52613030981354802</v>
      </c>
      <c r="O198" s="1">
        <v>0.119247978643442</v>
      </c>
      <c r="P198" s="1">
        <v>0.13882674443891191</v>
      </c>
      <c r="Q198" s="1">
        <v>5.8506130682229106E-10</v>
      </c>
      <c r="R198" s="1">
        <v>5.8506130750519441E-10</v>
      </c>
      <c r="S198" s="1">
        <v>5.8506130812227756E-10</v>
      </c>
      <c r="T198" s="1">
        <v>5.8506130867327022E-10</v>
      </c>
      <c r="U198" s="1">
        <v>5.8506130913199212E-10</v>
      </c>
      <c r="V198" s="1">
        <v>5.8506130954252372E-10</v>
      </c>
      <c r="W198" s="1">
        <v>5.8506130992075102E-10</v>
      </c>
      <c r="X198" s="1">
        <v>5.8506131023478373E-10</v>
      </c>
      <c r="Y198" s="1">
        <v>5.8506130745748119E-10</v>
      </c>
      <c r="Z198" s="1">
        <v>5.850613076353184E-10</v>
      </c>
      <c r="AA198" s="1">
        <v>0.2771332234107669</v>
      </c>
      <c r="AB198" s="1">
        <v>0.29109181133920659</v>
      </c>
      <c r="AC198" s="1">
        <v>0.30319558891563198</v>
      </c>
      <c r="AD198" s="1">
        <v>0.31493054113830299</v>
      </c>
      <c r="AE198" s="1">
        <v>0.32637805687107929</v>
      </c>
      <c r="AF198" s="1">
        <v>0.33767299723989302</v>
      </c>
      <c r="AG198" s="1">
        <v>0.34904017137961962</v>
      </c>
      <c r="AH198" s="1">
        <v>0.36085657453706221</v>
      </c>
      <c r="AI198" s="1">
        <v>0.37378153592698921</v>
      </c>
      <c r="AJ198" s="1">
        <v>0.38845642604064973</v>
      </c>
      <c r="AK198" s="3" t="s">
        <v>439</v>
      </c>
    </row>
    <row r="199" spans="1:37" x14ac:dyDescent="0.35">
      <c r="A199" s="1" t="s">
        <v>360</v>
      </c>
      <c r="B199" s="1" t="s">
        <v>355</v>
      </c>
      <c r="C199" s="1" t="s">
        <v>244</v>
      </c>
      <c r="D199" s="1">
        <v>5.4999804631925119E-3</v>
      </c>
      <c r="E199" s="1">
        <v>1.765166042206438E-2</v>
      </c>
      <c r="F199" s="1">
        <v>2.2191295236595739E-2</v>
      </c>
      <c r="G199" s="1">
        <v>0.19673453908139679</v>
      </c>
      <c r="H199" s="1">
        <v>0.23988633613425339</v>
      </c>
      <c r="I199" s="1">
        <v>0.28500750641878247</v>
      </c>
      <c r="J199" s="1">
        <v>0.32981017950985608</v>
      </c>
      <c r="K199" s="1">
        <v>0.37308682134960353</v>
      </c>
      <c r="L199" s="1">
        <v>0.42378202584197971</v>
      </c>
      <c r="M199" s="1">
        <v>0.47467285435220857</v>
      </c>
      <c r="N199" s="1">
        <v>0.52794651468271181</v>
      </c>
      <c r="O199" s="1">
        <v>0.1197714957994926</v>
      </c>
      <c r="P199" s="1">
        <v>0.13948986117294521</v>
      </c>
      <c r="Q199" s="1">
        <v>5.8506130731432269E-10</v>
      </c>
      <c r="R199" s="1">
        <v>5.8506130799457804E-10</v>
      </c>
      <c r="S199" s="1">
        <v>5.8506130860903468E-10</v>
      </c>
      <c r="T199" s="1">
        <v>5.850613091575915E-10</v>
      </c>
      <c r="U199" s="1">
        <v>5.8506130961367779E-10</v>
      </c>
      <c r="V199" s="1">
        <v>5.8506131002169931E-10</v>
      </c>
      <c r="W199" s="1">
        <v>5.8506131039748498E-10</v>
      </c>
      <c r="X199" s="1">
        <v>5.8506131070911391E-10</v>
      </c>
      <c r="Y199" s="1">
        <v>5.8506130783015438E-10</v>
      </c>
      <c r="Z199" s="1">
        <v>5.8506130800835514E-10</v>
      </c>
      <c r="AA199" s="1">
        <v>0.26676322020699811</v>
      </c>
      <c r="AB199" s="1">
        <v>0.27718514414850087</v>
      </c>
      <c r="AC199" s="1">
        <v>0.28649232215251202</v>
      </c>
      <c r="AD199" s="1">
        <v>0.29459133956403871</v>
      </c>
      <c r="AE199" s="1">
        <v>0.30113988985075368</v>
      </c>
      <c r="AF199" s="1">
        <v>0.30550776414527558</v>
      </c>
      <c r="AG199" s="1">
        <v>0.30647710320277111</v>
      </c>
      <c r="AH199" s="1">
        <v>0.30152160153483792</v>
      </c>
      <c r="AI199" s="1">
        <v>0.28507520742144571</v>
      </c>
      <c r="AJ199" s="1">
        <v>0.24459137364200301</v>
      </c>
      <c r="AK199" s="3" t="s">
        <v>439</v>
      </c>
    </row>
    <row r="200" spans="1:37" x14ac:dyDescent="0.35">
      <c r="A200" s="1" t="s">
        <v>360</v>
      </c>
      <c r="B200" s="1" t="s">
        <v>355</v>
      </c>
      <c r="C200" s="1" t="s">
        <v>245</v>
      </c>
      <c r="D200" s="1">
        <v>3.8958157969281031E-2</v>
      </c>
      <c r="E200" s="1">
        <v>0.1247197741827996</v>
      </c>
      <c r="F200" s="1">
        <v>0.15664150108489799</v>
      </c>
      <c r="G200" s="1">
        <v>0.194751379399797</v>
      </c>
      <c r="H200" s="1">
        <v>0.23765597310031991</v>
      </c>
      <c r="I200" s="1">
        <v>0.28110874237506478</v>
      </c>
      <c r="J200" s="1">
        <v>0.32469693926881171</v>
      </c>
      <c r="K200" s="1">
        <v>0.36722652295341618</v>
      </c>
      <c r="L200" s="1">
        <v>0.41701212266428728</v>
      </c>
      <c r="M200" s="1">
        <v>0.46808153963636312</v>
      </c>
      <c r="N200" s="1">
        <v>0.52061031137956992</v>
      </c>
      <c r="O200" s="1">
        <v>0.1190717531118442</v>
      </c>
      <c r="P200" s="1">
        <v>0.1385880521401652</v>
      </c>
      <c r="Q200" s="1">
        <v>5.8506130696590222E-10</v>
      </c>
      <c r="R200" s="1">
        <v>5.8506130764880579E-10</v>
      </c>
      <c r="S200" s="1">
        <v>5.8506130826588914E-10</v>
      </c>
      <c r="T200" s="1">
        <v>5.850613088168818E-10</v>
      </c>
      <c r="U200" s="1">
        <v>5.8506130927560349E-10</v>
      </c>
      <c r="V200" s="1">
        <v>5.8506130968613468E-10</v>
      </c>
      <c r="W200" s="1">
        <v>5.8506131006436301E-10</v>
      </c>
      <c r="X200" s="1">
        <v>5.8506131037839469E-10</v>
      </c>
      <c r="Y200" s="1">
        <v>5.8506130774289076E-10</v>
      </c>
      <c r="Z200" s="1">
        <v>5.8506130792072735E-10</v>
      </c>
      <c r="AA200" s="1">
        <v>0.27885021327450199</v>
      </c>
      <c r="AB200" s="1">
        <v>0.29298613161444348</v>
      </c>
      <c r="AC200" s="1">
        <v>0.30525091708395019</v>
      </c>
      <c r="AD200" s="1">
        <v>0.3171481806398207</v>
      </c>
      <c r="AE200" s="1">
        <v>0.32875988747591972</v>
      </c>
      <c r="AF200" s="1">
        <v>0.34022244987159428</v>
      </c>
      <c r="AG200" s="1">
        <v>0.35176388851925389</v>
      </c>
      <c r="AH200" s="1">
        <v>0.36376728547882742</v>
      </c>
      <c r="AI200" s="1">
        <v>0.37690356049278578</v>
      </c>
      <c r="AJ200" s="1">
        <v>0.39182751019796669</v>
      </c>
      <c r="AK200" s="3" t="s">
        <v>439</v>
      </c>
    </row>
    <row r="201" spans="1:37" x14ac:dyDescent="0.35">
      <c r="A201" s="1" t="s">
        <v>360</v>
      </c>
      <c r="B201" s="1" t="s">
        <v>355</v>
      </c>
      <c r="C201" s="1" t="s">
        <v>246</v>
      </c>
      <c r="D201" s="1">
        <v>5.4999799363556071E-3</v>
      </c>
      <c r="E201" s="1">
        <v>1.763519589927651E-2</v>
      </c>
      <c r="F201" s="1">
        <v>2.2161852970856311E-2</v>
      </c>
      <c r="G201" s="1">
        <v>0.19484628796440459</v>
      </c>
      <c r="H201" s="1">
        <v>0.23709861471232299</v>
      </c>
      <c r="I201" s="1">
        <v>0.2810790615687554</v>
      </c>
      <c r="J201" s="1">
        <v>0.32455642171405202</v>
      </c>
      <c r="K201" s="1">
        <v>0.3663850430222087</v>
      </c>
      <c r="L201" s="1">
        <v>0.41517045508016931</v>
      </c>
      <c r="M201" s="1">
        <v>0.46392848879142579</v>
      </c>
      <c r="N201" s="1">
        <v>0.51471688896970813</v>
      </c>
      <c r="O201" s="1">
        <v>0.1193413411235761</v>
      </c>
      <c r="P201" s="1">
        <v>0.13890719986112979</v>
      </c>
      <c r="Q201" s="1">
        <v>5.8506130766261702E-10</v>
      </c>
      <c r="R201" s="1">
        <v>5.850613083428736E-10</v>
      </c>
      <c r="S201" s="1">
        <v>5.8506130895733066E-10</v>
      </c>
      <c r="T201" s="1">
        <v>5.8506130950588706E-10</v>
      </c>
      <c r="U201" s="1">
        <v>5.8506130996197232E-10</v>
      </c>
      <c r="V201" s="1">
        <v>5.8506131036999446E-10</v>
      </c>
      <c r="W201" s="1">
        <v>5.8506131074578013E-10</v>
      </c>
      <c r="X201" s="1">
        <v>5.8506131105740844E-10</v>
      </c>
      <c r="Y201" s="1">
        <v>5.8506130852234719E-10</v>
      </c>
      <c r="Z201" s="1">
        <v>5.8506130870054877E-10</v>
      </c>
      <c r="AA201" s="1">
        <v>0.27065770895450653</v>
      </c>
      <c r="AB201" s="1">
        <v>0.28139242597852943</v>
      </c>
      <c r="AC201" s="1">
        <v>0.29098941654219662</v>
      </c>
      <c r="AD201" s="1">
        <v>0.29934871972840071</v>
      </c>
      <c r="AE201" s="1">
        <v>0.30611326638435871</v>
      </c>
      <c r="AF201" s="1">
        <v>0.31062784821169209</v>
      </c>
      <c r="AG201" s="1">
        <v>0.31162913754280919</v>
      </c>
      <c r="AH201" s="1">
        <v>0.30650224412033739</v>
      </c>
      <c r="AI201" s="1">
        <v>0.28950511989011662</v>
      </c>
      <c r="AJ201" s="1">
        <v>0.24778832203913251</v>
      </c>
      <c r="AK201" s="3" t="s">
        <v>439</v>
      </c>
    </row>
    <row r="202" spans="1:37" x14ac:dyDescent="0.35">
      <c r="A202" s="1" t="s">
        <v>360</v>
      </c>
      <c r="B202" s="1" t="s">
        <v>355</v>
      </c>
      <c r="C202" s="1" t="s">
        <v>247</v>
      </c>
      <c r="D202" s="1">
        <v>3.8957840608163673E-2</v>
      </c>
      <c r="E202" s="1">
        <v>2.339355324217848E-9</v>
      </c>
      <c r="F202" s="1">
        <v>2.1824476064976651E-9</v>
      </c>
      <c r="G202" s="1">
        <v>2.0863296062874189E-9</v>
      </c>
      <c r="H202" s="1">
        <v>1.998320779040535E-9</v>
      </c>
      <c r="I202" s="1">
        <v>1.9174364427429142E-9</v>
      </c>
      <c r="J202" s="1">
        <v>1.842845146223035E-9</v>
      </c>
      <c r="K202" s="1">
        <v>1.7738399686514541E-9</v>
      </c>
      <c r="L202" s="1">
        <v>1.709816051701349E-9</v>
      </c>
      <c r="M202" s="1">
        <v>1.6502528109873051E-9</v>
      </c>
      <c r="N202" s="1">
        <v>1.594699764413835E-9</v>
      </c>
      <c r="O202" s="1">
        <v>0.11732061606412179</v>
      </c>
      <c r="P202" s="1">
        <v>0.13614108359113869</v>
      </c>
      <c r="Q202" s="1">
        <v>1.690162178921608E-9</v>
      </c>
      <c r="R202" s="1">
        <v>1.6901621842185451E-9</v>
      </c>
      <c r="S202" s="1">
        <v>1.690162188966179E-9</v>
      </c>
      <c r="T202" s="1">
        <v>1.6901621931622651E-9</v>
      </c>
      <c r="U202" s="1">
        <v>1.690162196588297E-9</v>
      </c>
      <c r="V202" s="1">
        <v>1.690162199612153E-9</v>
      </c>
      <c r="W202" s="1">
        <v>1.6901622023664189E-9</v>
      </c>
      <c r="X202" s="1">
        <v>1.690162204584938E-9</v>
      </c>
      <c r="Y202" s="1">
        <v>1.6901621974515059E-9</v>
      </c>
      <c r="Z202" s="1">
        <v>1.6901621989356499E-9</v>
      </c>
      <c r="AA202" s="1">
        <v>0.29798214751749308</v>
      </c>
      <c r="AB202" s="1">
        <v>0.31419393084710973</v>
      </c>
      <c r="AC202" s="1">
        <v>0.32834959961439669</v>
      </c>
      <c r="AD202" s="1">
        <v>0.34216524291350409</v>
      </c>
      <c r="AE202" s="1">
        <v>0.35573000789629489</v>
      </c>
      <c r="AF202" s="1">
        <v>0.36919949570787131</v>
      </c>
      <c r="AG202" s="1">
        <v>0.38284157683964171</v>
      </c>
      <c r="AH202" s="1">
        <v>0.39711524042302038</v>
      </c>
      <c r="AI202" s="1">
        <v>0.41283584060438971</v>
      </c>
      <c r="AJ202" s="1">
        <v>0.43081906026689071</v>
      </c>
      <c r="AK202" s="3" t="s">
        <v>439</v>
      </c>
    </row>
    <row r="203" spans="1:37" x14ac:dyDescent="0.35">
      <c r="A203" s="1" t="s">
        <v>360</v>
      </c>
      <c r="B203" s="1" t="s">
        <v>355</v>
      </c>
      <c r="C203" s="1" t="s">
        <v>248</v>
      </c>
      <c r="D203" s="1">
        <v>5.4999739456389231E-3</v>
      </c>
      <c r="E203" s="1">
        <v>2.339348718236196E-9</v>
      </c>
      <c r="F203" s="1">
        <v>2.1824430334611539E-9</v>
      </c>
      <c r="G203" s="1">
        <v>2.0863296258868919E-9</v>
      </c>
      <c r="H203" s="1">
        <v>1.9983207967752381E-9</v>
      </c>
      <c r="I203" s="1">
        <v>1.9174364589719798E-9</v>
      </c>
      <c r="J203" s="1">
        <v>1.842845161064409E-9</v>
      </c>
      <c r="K203" s="1">
        <v>1.773839982247158E-9</v>
      </c>
      <c r="L203" s="1">
        <v>1.7098160641920451E-9</v>
      </c>
      <c r="M203" s="1">
        <v>1.650252822473832E-9</v>
      </c>
      <c r="N203" s="1">
        <v>1.5946997750225479E-9</v>
      </c>
      <c r="O203" s="1">
        <v>0.1178295191408127</v>
      </c>
      <c r="P203" s="1">
        <v>0.13678349017766089</v>
      </c>
      <c r="Q203" s="1">
        <v>1.6901621830278511E-9</v>
      </c>
      <c r="R203" s="1">
        <v>1.6901621883027E-9</v>
      </c>
      <c r="S203" s="1">
        <v>1.6901621930284169E-9</v>
      </c>
      <c r="T203" s="1">
        <v>1.69016219720417E-9</v>
      </c>
      <c r="U203" s="1">
        <v>1.690162200608205E-9</v>
      </c>
      <c r="V203" s="1">
        <v>1.690162203611119E-9</v>
      </c>
      <c r="W203" s="1">
        <v>1.6901622063450051E-9</v>
      </c>
      <c r="X203" s="1">
        <v>1.690162208543464E-9</v>
      </c>
      <c r="Y203" s="1">
        <v>1.690162200561655E-9</v>
      </c>
      <c r="Z203" s="1">
        <v>1.6901622020488331E-9</v>
      </c>
      <c r="AA203" s="1">
        <v>0.28597860915088591</v>
      </c>
      <c r="AB203" s="1">
        <v>0.29798658300230069</v>
      </c>
      <c r="AC203" s="1">
        <v>0.30876545841161818</v>
      </c>
      <c r="AD203" s="1">
        <v>0.31818363246516429</v>
      </c>
      <c r="AE203" s="1">
        <v>0.32581803403606568</v>
      </c>
      <c r="AF203" s="1">
        <v>0.33090208797745352</v>
      </c>
      <c r="AG203" s="1">
        <v>0.33197152103531968</v>
      </c>
      <c r="AH203" s="1">
        <v>0.32602584693672199</v>
      </c>
      <c r="AI203" s="1">
        <v>0.3065803361669211</v>
      </c>
      <c r="AJ203" s="1">
        <v>0.25961853118373579</v>
      </c>
      <c r="AK203" s="3" t="s">
        <v>439</v>
      </c>
    </row>
    <row r="204" spans="1:37" x14ac:dyDescent="0.35">
      <c r="A204" s="1" t="s">
        <v>360</v>
      </c>
      <c r="B204" s="1" t="s">
        <v>355</v>
      </c>
      <c r="C204" s="1" t="s">
        <v>249</v>
      </c>
      <c r="D204" s="1">
        <v>3.8957829324847773E-2</v>
      </c>
      <c r="E204" s="1">
        <v>2.3393553211944921E-9</v>
      </c>
      <c r="F204" s="1">
        <v>2.1824476035201689E-9</v>
      </c>
      <c r="G204" s="1">
        <v>2.0863296040195709E-9</v>
      </c>
      <c r="H204" s="1">
        <v>1.9983207769599702E-9</v>
      </c>
      <c r="I204" s="1">
        <v>1.9174364408273612E-9</v>
      </c>
      <c r="J204" s="1">
        <v>1.842845144453613E-9</v>
      </c>
      <c r="K204" s="1">
        <v>1.7738399670120601E-9</v>
      </c>
      <c r="L204" s="1">
        <v>1.7098160501781579E-9</v>
      </c>
      <c r="M204" s="1">
        <v>1.6502528095683859E-9</v>
      </c>
      <c r="N204" s="1">
        <v>1.5946997630888391E-9</v>
      </c>
      <c r="O204" s="1">
        <v>0.1171500355166577</v>
      </c>
      <c r="P204" s="1">
        <v>0.13591151942984139</v>
      </c>
      <c r="Q204" s="1">
        <v>1.6901621801201199E-9</v>
      </c>
      <c r="R204" s="1">
        <v>1.6901621854170549E-9</v>
      </c>
      <c r="S204" s="1">
        <v>1.690162190164691E-9</v>
      </c>
      <c r="T204" s="1">
        <v>1.690162194360776E-9</v>
      </c>
      <c r="U204" s="1">
        <v>1.69016219778681E-9</v>
      </c>
      <c r="V204" s="1">
        <v>1.6901622008106641E-9</v>
      </c>
      <c r="W204" s="1">
        <v>1.6901622035649321E-9</v>
      </c>
      <c r="X204" s="1">
        <v>1.6901622057834499E-9</v>
      </c>
      <c r="Y204" s="1">
        <v>1.690162199833401E-9</v>
      </c>
      <c r="Z204" s="1">
        <v>1.690162201317545E-9</v>
      </c>
      <c r="AA204" s="1">
        <v>0.29996848956756211</v>
      </c>
      <c r="AB204" s="1">
        <v>0.31640245974547171</v>
      </c>
      <c r="AC204" s="1">
        <v>0.33076200022371371</v>
      </c>
      <c r="AD204" s="1">
        <v>0.34478523849426718</v>
      </c>
      <c r="AE204" s="1">
        <v>0.3585620696833749</v>
      </c>
      <c r="AF204" s="1">
        <v>0.37225015121970961</v>
      </c>
      <c r="AG204" s="1">
        <v>0.38612168353789178</v>
      </c>
      <c r="AH204" s="1">
        <v>0.40064398754548908</v>
      </c>
      <c r="AI204" s="1">
        <v>0.41664850007587312</v>
      </c>
      <c r="AJ204" s="1">
        <v>0.434970156092715</v>
      </c>
      <c r="AK204" s="3" t="s">
        <v>439</v>
      </c>
    </row>
    <row r="205" spans="1:37" x14ac:dyDescent="0.35">
      <c r="A205" s="1" t="s">
        <v>360</v>
      </c>
      <c r="B205" s="1" t="s">
        <v>355</v>
      </c>
      <c r="C205" s="1" t="s">
        <v>250</v>
      </c>
      <c r="D205" s="1">
        <v>5.4999734187999114E-3</v>
      </c>
      <c r="E205" s="1">
        <v>2.3393487109059332E-9</v>
      </c>
      <c r="F205" s="1">
        <v>2.1824430262415331E-9</v>
      </c>
      <c r="G205" s="1">
        <v>2.0863296203867621E-9</v>
      </c>
      <c r="H205" s="1">
        <v>1.998320791729323E-9</v>
      </c>
      <c r="I205" s="1">
        <v>1.9174364543262581E-9</v>
      </c>
      <c r="J205" s="1">
        <v>1.8428451567730961E-9</v>
      </c>
      <c r="K205" s="1">
        <v>1.7738399782711961E-9</v>
      </c>
      <c r="L205" s="1">
        <v>1.7098160604979069E-9</v>
      </c>
      <c r="M205" s="1">
        <v>1.6502528190325859E-9</v>
      </c>
      <c r="N205" s="1">
        <v>1.5946997718090861E-9</v>
      </c>
      <c r="O205" s="1">
        <v>0.1174131615501384</v>
      </c>
      <c r="P205" s="1">
        <v>0.1362231179649783</v>
      </c>
      <c r="Q205" s="1">
        <v>1.690162185934553E-9</v>
      </c>
      <c r="R205" s="1">
        <v>1.6901621912094E-9</v>
      </c>
      <c r="S205" s="1">
        <v>1.6901621959351201E-9</v>
      </c>
      <c r="T205" s="1">
        <v>1.6901622001108719E-9</v>
      </c>
      <c r="U205" s="1">
        <v>1.6901622035149069E-9</v>
      </c>
      <c r="V205" s="1">
        <v>1.6901622065178229E-9</v>
      </c>
      <c r="W205" s="1">
        <v>1.6901622092517101E-9</v>
      </c>
      <c r="X205" s="1">
        <v>1.6901622114501711E-9</v>
      </c>
      <c r="Y205" s="1">
        <v>1.690162206338368E-9</v>
      </c>
      <c r="Z205" s="1">
        <v>1.6901622078255461E-9</v>
      </c>
      <c r="AA205" s="1">
        <v>0.29045952252199719</v>
      </c>
      <c r="AB205" s="1">
        <v>0.3028550589902344</v>
      </c>
      <c r="AC205" s="1">
        <v>0.31399584974818873</v>
      </c>
      <c r="AD205" s="1">
        <v>0.32374110443207682</v>
      </c>
      <c r="AE205" s="1">
        <v>0.33164797483352221</v>
      </c>
      <c r="AF205" s="1">
        <v>0.33691662753025448</v>
      </c>
      <c r="AG205" s="1">
        <v>0.33802289878362729</v>
      </c>
      <c r="AH205" s="1">
        <v>0.33185148785680652</v>
      </c>
      <c r="AI205" s="1">
        <v>0.31169677144963109</v>
      </c>
      <c r="AJ205" s="1">
        <v>0.26319536067306648</v>
      </c>
      <c r="AK205" s="3" t="s">
        <v>439</v>
      </c>
    </row>
    <row r="206" spans="1:37" x14ac:dyDescent="0.35">
      <c r="A206" s="1" t="s">
        <v>360</v>
      </c>
      <c r="B206" s="1" t="s">
        <v>355</v>
      </c>
      <c r="C206" s="1" t="s">
        <v>251</v>
      </c>
      <c r="D206" s="1">
        <v>3.8957105608577632E-2</v>
      </c>
      <c r="E206" s="1">
        <v>1.613349113369655E-9</v>
      </c>
      <c r="F206" s="1">
        <v>1.505136797175943E-9</v>
      </c>
      <c r="G206" s="1">
        <v>1.438848464861326E-9</v>
      </c>
      <c r="H206" s="1">
        <v>1.378152678109562E-9</v>
      </c>
      <c r="I206" s="1">
        <v>1.3223703440370919E-9</v>
      </c>
      <c r="J206" s="1">
        <v>1.270928044412194E-9</v>
      </c>
      <c r="K206" s="1">
        <v>1.2233382454392159E-9</v>
      </c>
      <c r="L206" s="1">
        <v>1.1791838011977241E-9</v>
      </c>
      <c r="M206" s="1">
        <v>1.1381056880937461E-9</v>
      </c>
      <c r="N206" s="1">
        <v>1.099793228111017E-9</v>
      </c>
      <c r="O206" s="1">
        <v>0.11650123255483311</v>
      </c>
      <c r="P206" s="1">
        <v>0.1350034113026263</v>
      </c>
      <c r="Q206" s="1">
        <v>1.12668366373898E-8</v>
      </c>
      <c r="R206" s="1">
        <v>1.1266836864723119E-8</v>
      </c>
      <c r="S206" s="1">
        <v>1.1266837067647689E-8</v>
      </c>
      <c r="T206" s="1">
        <v>1.126683724606369E-8</v>
      </c>
      <c r="U206" s="1">
        <v>1.126683739026151E-8</v>
      </c>
      <c r="V206" s="1">
        <v>1.126683751658795E-8</v>
      </c>
      <c r="W206" s="1">
        <v>1.126683763093501E-8</v>
      </c>
      <c r="X206" s="1">
        <v>1.126683772147522E-8</v>
      </c>
      <c r="Y206" s="1">
        <v>1.126683773280468E-8</v>
      </c>
      <c r="Z206" s="1">
        <v>1.1266837798755239E-8</v>
      </c>
      <c r="AA206" s="1">
        <v>0.30868939591892591</v>
      </c>
      <c r="AB206" s="1">
        <v>0.3261280172315264</v>
      </c>
      <c r="AC206" s="1">
        <v>0.34140973002499292</v>
      </c>
      <c r="AD206" s="1">
        <v>0.35637587991209541</v>
      </c>
      <c r="AE206" s="1">
        <v>0.37112005445097318</v>
      </c>
      <c r="AF206" s="1">
        <v>0.38580974138798058</v>
      </c>
      <c r="AG206" s="1">
        <v>0.40073769751736737</v>
      </c>
      <c r="AH206" s="1">
        <v>0.41641075668103661</v>
      </c>
      <c r="AI206" s="1">
        <v>0.43373619212329589</v>
      </c>
      <c r="AJ206" s="1">
        <v>0.45363520542942543</v>
      </c>
      <c r="AK206" s="3" t="s">
        <v>439</v>
      </c>
    </row>
    <row r="207" spans="1:37" x14ac:dyDescent="0.35">
      <c r="A207" s="1" t="s">
        <v>360</v>
      </c>
      <c r="B207" s="1" t="s">
        <v>355</v>
      </c>
      <c r="C207" s="1" t="s">
        <v>252</v>
      </c>
      <c r="D207" s="1">
        <v>5.4999594461537706E-3</v>
      </c>
      <c r="E207" s="1">
        <v>1.613345971206815E-9</v>
      </c>
      <c r="F207" s="1">
        <v>1.5051346220270169E-9</v>
      </c>
      <c r="G207" s="1">
        <v>1.4388484741834191E-9</v>
      </c>
      <c r="H207" s="1">
        <v>1.378152686544695E-9</v>
      </c>
      <c r="I207" s="1">
        <v>1.3223703517560899E-9</v>
      </c>
      <c r="J207" s="1">
        <v>1.270928051471154E-9</v>
      </c>
      <c r="K207" s="1">
        <v>1.2233382519056999E-9</v>
      </c>
      <c r="L207" s="1">
        <v>1.1791838071386299E-9</v>
      </c>
      <c r="M207" s="1">
        <v>1.1381056935570381E-9</v>
      </c>
      <c r="N207" s="1">
        <v>1.0997932331567959E-9</v>
      </c>
      <c r="O207" s="1">
        <v>0.1170039769386519</v>
      </c>
      <c r="P207" s="1">
        <v>0.13563710610924201</v>
      </c>
      <c r="Q207" s="1">
        <v>1.126683681985279E-8</v>
      </c>
      <c r="R207" s="1">
        <v>1.126683704620526E-8</v>
      </c>
      <c r="S207" s="1">
        <v>1.12668372481565E-8</v>
      </c>
      <c r="T207" s="1">
        <v>1.1266837425669479E-8</v>
      </c>
      <c r="U207" s="1">
        <v>1.126683756889025E-8</v>
      </c>
      <c r="V207" s="1">
        <v>1.126683769428657E-8</v>
      </c>
      <c r="W207" s="1">
        <v>1.1266837807728289E-8</v>
      </c>
      <c r="X207" s="1">
        <v>1.126683789737738E-8</v>
      </c>
      <c r="Y207" s="1">
        <v>1.126683787100727E-8</v>
      </c>
      <c r="Z207" s="1">
        <v>1.1266837937092811E-8</v>
      </c>
      <c r="AA207" s="1">
        <v>0.2957993414224897</v>
      </c>
      <c r="AB207" s="1">
        <v>0.30866252288736129</v>
      </c>
      <c r="AC207" s="1">
        <v>0.32023943962001922</v>
      </c>
      <c r="AD207" s="1">
        <v>0.33037607897127841</v>
      </c>
      <c r="AE207" s="1">
        <v>0.33860325874310732</v>
      </c>
      <c r="AF207" s="1">
        <v>0.34407690194396051</v>
      </c>
      <c r="AG207" s="1">
        <v>0.34519368324327349</v>
      </c>
      <c r="AH207" s="1">
        <v>0.33868878101975342</v>
      </c>
      <c r="AI207" s="1">
        <v>0.31757810272986597</v>
      </c>
      <c r="AJ207" s="1">
        <v>0.26710505418757768</v>
      </c>
      <c r="AK207" s="3" t="s">
        <v>439</v>
      </c>
    </row>
    <row r="208" spans="1:37" x14ac:dyDescent="0.35">
      <c r="A208" s="1" t="s">
        <v>360</v>
      </c>
      <c r="B208" s="1" t="s">
        <v>355</v>
      </c>
      <c r="C208" s="1" t="s">
        <v>253</v>
      </c>
      <c r="D208" s="1">
        <v>3.8957094325166572E-2</v>
      </c>
      <c r="E208" s="1">
        <v>1.613349111931652E-9</v>
      </c>
      <c r="F208" s="1">
        <v>1.505136795759757E-9</v>
      </c>
      <c r="G208" s="1">
        <v>1.4388484637826719E-9</v>
      </c>
      <c r="H208" s="1">
        <v>1.378152677119986E-9</v>
      </c>
      <c r="I208" s="1">
        <v>1.3223703431260021E-9</v>
      </c>
      <c r="J208" s="1">
        <v>1.2709280435706099E-9</v>
      </c>
      <c r="K208" s="1">
        <v>1.223338244659477E-9</v>
      </c>
      <c r="L208" s="1">
        <v>1.179183800473254E-9</v>
      </c>
      <c r="M208" s="1">
        <v>1.1381056874188709E-9</v>
      </c>
      <c r="N208" s="1">
        <v>1.0997932274808149E-9</v>
      </c>
      <c r="O208" s="1">
        <v>0.116333022598307</v>
      </c>
      <c r="P208" s="1">
        <v>0.13477765857353979</v>
      </c>
      <c r="Q208" s="1">
        <v>1.126683669064721E-8</v>
      </c>
      <c r="R208" s="1">
        <v>1.126683691798065E-8</v>
      </c>
      <c r="S208" s="1">
        <v>1.1266837120905329E-8</v>
      </c>
      <c r="T208" s="1">
        <v>1.1266837299321419E-8</v>
      </c>
      <c r="U208" s="1">
        <v>1.1266837443519321E-8</v>
      </c>
      <c r="V208" s="1">
        <v>1.1266837569845809E-8</v>
      </c>
      <c r="W208" s="1">
        <v>1.126683768419294E-8</v>
      </c>
      <c r="X208" s="1">
        <v>1.126683777473319E-8</v>
      </c>
      <c r="Y208" s="1">
        <v>1.126683783864834E-8</v>
      </c>
      <c r="Z208" s="1">
        <v>1.1266837904598959E-8</v>
      </c>
      <c r="AA208" s="1">
        <v>0.3108218545995286</v>
      </c>
      <c r="AB208" s="1">
        <v>0.32850850260059128</v>
      </c>
      <c r="AC208" s="1">
        <v>0.34401904071442768</v>
      </c>
      <c r="AD208" s="1">
        <v>0.35921941464061891</v>
      </c>
      <c r="AE208" s="1">
        <v>0.37420408695630653</v>
      </c>
      <c r="AF208" s="1">
        <v>0.38914293341695527</v>
      </c>
      <c r="AG208" s="1">
        <v>0.40433375674192062</v>
      </c>
      <c r="AH208" s="1">
        <v>0.42029315628155012</v>
      </c>
      <c r="AI208" s="1">
        <v>0.43794737177964149</v>
      </c>
      <c r="AJ208" s="1">
        <v>0.45824069919079619</v>
      </c>
      <c r="AK208" s="3" t="s">
        <v>439</v>
      </c>
    </row>
    <row r="209" spans="1:37" x14ac:dyDescent="0.35">
      <c r="A209" s="1" t="s">
        <v>360</v>
      </c>
      <c r="B209" s="1" t="s">
        <v>355</v>
      </c>
      <c r="C209" s="1" t="s">
        <v>254</v>
      </c>
      <c r="D209" s="1">
        <v>5.4999589193126652E-3</v>
      </c>
      <c r="E209" s="1">
        <v>1.613345967719995E-9</v>
      </c>
      <c r="F209" s="1">
        <v>1.5051346185929199E-9</v>
      </c>
      <c r="G209" s="1">
        <v>1.438848471567401E-9</v>
      </c>
      <c r="H209" s="1">
        <v>1.3781526841447179E-9</v>
      </c>
      <c r="I209" s="1">
        <v>1.3223703495464581E-9</v>
      </c>
      <c r="J209" s="1">
        <v>1.270928049430091E-9</v>
      </c>
      <c r="K209" s="1">
        <v>1.2233382500146251E-9</v>
      </c>
      <c r="L209" s="1">
        <v>1.1791838053816019E-9</v>
      </c>
      <c r="M209" s="1">
        <v>1.1381056919202939E-9</v>
      </c>
      <c r="N209" s="1">
        <v>1.099793231628391E-9</v>
      </c>
      <c r="O209" s="1">
        <v>0.11659341310515429</v>
      </c>
      <c r="P209" s="1">
        <v>0.13508604091876261</v>
      </c>
      <c r="Q209" s="1">
        <v>1.126683694901629E-8</v>
      </c>
      <c r="R209" s="1">
        <v>1.126683717536903E-8</v>
      </c>
      <c r="S209" s="1">
        <v>1.1266837377320519E-8</v>
      </c>
      <c r="T209" s="1">
        <v>1.1266837554833711E-8</v>
      </c>
      <c r="U209" s="1">
        <v>1.126683769805467E-8</v>
      </c>
      <c r="V209" s="1">
        <v>1.126683782345113E-8</v>
      </c>
      <c r="W209" s="1">
        <v>1.126683793689299E-8</v>
      </c>
      <c r="X209" s="1">
        <v>1.126683802654219E-8</v>
      </c>
      <c r="Y209" s="1">
        <v>1.126683812770648E-8</v>
      </c>
      <c r="Z209" s="1">
        <v>1.1266838193792181E-8</v>
      </c>
      <c r="AA209" s="1">
        <v>0.30059628733189392</v>
      </c>
      <c r="AB209" s="1">
        <v>0.3138895916723442</v>
      </c>
      <c r="AC209" s="1">
        <v>0.32586978063273969</v>
      </c>
      <c r="AD209" s="1">
        <v>0.33637204127319381</v>
      </c>
      <c r="AE209" s="1">
        <v>0.34490437918386679</v>
      </c>
      <c r="AF209" s="1">
        <v>0.35058445275820188</v>
      </c>
      <c r="AG209" s="1">
        <v>0.35174034819165351</v>
      </c>
      <c r="AH209" s="1">
        <v>0.34497684261796679</v>
      </c>
      <c r="AI209" s="1">
        <v>0.32306328152120423</v>
      </c>
      <c r="AJ209" s="1">
        <v>0.27087555281004749</v>
      </c>
      <c r="AK209" s="3" t="s">
        <v>439</v>
      </c>
    </row>
    <row r="210" spans="1:37" x14ac:dyDescent="0.35">
      <c r="A210" s="1" t="s">
        <v>360</v>
      </c>
      <c r="B210" s="1" t="s">
        <v>355</v>
      </c>
      <c r="C210" s="1" t="s">
        <v>255</v>
      </c>
      <c r="D210" s="1">
        <v>0</v>
      </c>
      <c r="E210" s="1">
        <v>0</v>
      </c>
      <c r="F210" s="1">
        <v>0</v>
      </c>
      <c r="G210" s="1">
        <v>1.452916229882385E-9</v>
      </c>
      <c r="H210" s="1">
        <v>1.3916270275565181E-9</v>
      </c>
      <c r="I210" s="1">
        <v>1.3352994390897689E-9</v>
      </c>
      <c r="J210" s="1">
        <v>1.283354177412968E-9</v>
      </c>
      <c r="K210" s="1">
        <v>1.2352990830303E-9</v>
      </c>
      <c r="L210" s="1">
        <v>1.190712931542034E-9</v>
      </c>
      <c r="M210" s="1">
        <v>1.1492331890966959E-9</v>
      </c>
      <c r="N210" s="1">
        <v>1.1105461401255311E-9</v>
      </c>
      <c r="O210" s="1">
        <v>0.11671050746117829</v>
      </c>
      <c r="P210" s="1">
        <v>0.13528514212800161</v>
      </c>
      <c r="Q210" s="1">
        <v>9.5742983125744533E-9</v>
      </c>
      <c r="R210" s="1">
        <v>9.5742984769112528E-9</v>
      </c>
      <c r="S210" s="1">
        <v>9.574298623622994E-9</v>
      </c>
      <c r="T210" s="1">
        <v>9.5742987526297051E-9</v>
      </c>
      <c r="U210" s="1">
        <v>9.5742988569336003E-9</v>
      </c>
      <c r="V210" s="1">
        <v>9.5742989483297987E-9</v>
      </c>
      <c r="W210" s="1">
        <v>9.5742990310730228E-9</v>
      </c>
      <c r="X210" s="1">
        <v>9.5742990966247007E-9</v>
      </c>
      <c r="Y210" s="1">
        <v>9.5742990771321234E-9</v>
      </c>
      <c r="Z210" s="1">
        <v>9.5742991247365033E-9</v>
      </c>
      <c r="AA210" s="1">
        <v>0.30736189001014619</v>
      </c>
      <c r="AB210" s="1">
        <v>0.3247111433119414</v>
      </c>
      <c r="AC210" s="1">
        <v>0.33990260798947758</v>
      </c>
      <c r="AD210" s="1">
        <v>0.35480174647610058</v>
      </c>
      <c r="AE210" s="1">
        <v>0.36951754421722688</v>
      </c>
      <c r="AF210" s="1">
        <v>0.38424719957760473</v>
      </c>
      <c r="AG210" s="1">
        <v>0.39934727363970368</v>
      </c>
      <c r="AH210" s="1">
        <v>0.41548380882849051</v>
      </c>
      <c r="AI210" s="1">
        <v>0.43405539238196678</v>
      </c>
      <c r="AJ210" s="1">
        <v>0.45811484116208401</v>
      </c>
      <c r="AK210" s="3" t="s">
        <v>439</v>
      </c>
    </row>
    <row r="211" spans="1:37" x14ac:dyDescent="0.35">
      <c r="A211" s="1" t="s">
        <v>360</v>
      </c>
      <c r="B211" s="1" t="s">
        <v>355</v>
      </c>
      <c r="C211" s="1" t="s">
        <v>256</v>
      </c>
      <c r="D211" s="1">
        <v>0</v>
      </c>
      <c r="E211" s="1">
        <v>0</v>
      </c>
      <c r="F211" s="1">
        <v>0</v>
      </c>
      <c r="G211" s="1">
        <v>1.4529162395179181E-9</v>
      </c>
      <c r="H211" s="1">
        <v>1.391627036313251E-9</v>
      </c>
      <c r="I211" s="1">
        <v>1.335299447214601E-9</v>
      </c>
      <c r="J211" s="1">
        <v>1.2833541847953101E-9</v>
      </c>
      <c r="K211" s="1">
        <v>1.235299089775651E-9</v>
      </c>
      <c r="L211" s="1">
        <v>1.190712937737619E-9</v>
      </c>
      <c r="M211" s="1">
        <v>1.1492331948053101E-9</v>
      </c>
      <c r="N211" s="1">
        <v>1.110546145398871E-9</v>
      </c>
      <c r="O211" s="1">
        <v>0.11747541483541001</v>
      </c>
      <c r="P211" s="1">
        <v>0.13632397877961419</v>
      </c>
      <c r="Q211" s="1">
        <v>9.5742984444653248E-9</v>
      </c>
      <c r="R211" s="1">
        <v>9.5742986080507168E-9</v>
      </c>
      <c r="S211" s="1">
        <v>9.5742987540227699E-9</v>
      </c>
      <c r="T211" s="1">
        <v>9.5742988822993386E-9</v>
      </c>
      <c r="U211" s="1">
        <v>9.574298985862262E-9</v>
      </c>
      <c r="V211" s="1">
        <v>9.5742990765368346E-9</v>
      </c>
      <c r="W211" s="1">
        <v>9.5742991585621619E-9</v>
      </c>
      <c r="X211" s="1">
        <v>9.5742992234052074E-9</v>
      </c>
      <c r="Y211" s="1">
        <v>9.5742991765952187E-9</v>
      </c>
      <c r="Z211" s="1">
        <v>9.5742992241754251E-9</v>
      </c>
      <c r="AA211" s="1">
        <v>0.30521788876992412</v>
      </c>
      <c r="AB211" s="1">
        <v>0.32232963106214002</v>
      </c>
      <c r="AC211" s="1">
        <v>0.33730176078035101</v>
      </c>
      <c r="AD211" s="1">
        <v>0.35197652771704202</v>
      </c>
      <c r="AE211" s="1">
        <v>0.36646181401675743</v>
      </c>
      <c r="AF211" s="1">
        <v>0.38095203852505138</v>
      </c>
      <c r="AG211" s="1">
        <v>0.39579786915659748</v>
      </c>
      <c r="AH211" s="1">
        <v>0.41165329619647639</v>
      </c>
      <c r="AI211" s="1">
        <v>0.42989008114714811</v>
      </c>
      <c r="AJ211" s="1">
        <v>0.45349927435933202</v>
      </c>
      <c r="AK211" s="3" t="s">
        <v>439</v>
      </c>
    </row>
    <row r="212" spans="1:37" x14ac:dyDescent="0.35">
      <c r="A212" s="1" t="s">
        <v>360</v>
      </c>
      <c r="B212" s="1" t="s">
        <v>355</v>
      </c>
      <c r="C212" s="1" t="s">
        <v>257</v>
      </c>
      <c r="D212" s="1">
        <v>0</v>
      </c>
      <c r="E212" s="1">
        <v>0</v>
      </c>
      <c r="F212" s="1">
        <v>0</v>
      </c>
      <c r="G212" s="1">
        <v>1.452916228782547E-9</v>
      </c>
      <c r="H212" s="1">
        <v>1.3916270265475081E-9</v>
      </c>
      <c r="I212" s="1">
        <v>1.3352994381607771E-9</v>
      </c>
      <c r="J212" s="1">
        <v>1.283354176554845E-9</v>
      </c>
      <c r="K212" s="1">
        <v>1.235299082235238E-9</v>
      </c>
      <c r="L212" s="1">
        <v>1.190712930803328E-9</v>
      </c>
      <c r="M212" s="1">
        <v>1.1492331884085611E-9</v>
      </c>
      <c r="N212" s="1">
        <v>1.1105461394829449E-9</v>
      </c>
      <c r="O212" s="1">
        <v>0.11654169148330561</v>
      </c>
      <c r="P212" s="1">
        <v>0.13505844470135719</v>
      </c>
      <c r="Q212" s="1">
        <v>9.5742983510328858E-9</v>
      </c>
      <c r="R212" s="1">
        <v>9.5742985153697481E-9</v>
      </c>
      <c r="S212" s="1">
        <v>9.5742986620815621E-9</v>
      </c>
      <c r="T212" s="1">
        <v>9.5742987910883295E-9</v>
      </c>
      <c r="U212" s="1">
        <v>9.5742988953922611E-9</v>
      </c>
      <c r="V212" s="1">
        <v>9.5742989867885025E-9</v>
      </c>
      <c r="W212" s="1">
        <v>9.5742990695317729E-9</v>
      </c>
      <c r="X212" s="1">
        <v>9.5742991350834641E-9</v>
      </c>
      <c r="Y212" s="1">
        <v>9.5742991535641679E-9</v>
      </c>
      <c r="Z212" s="1">
        <v>9.5742992011685743E-9</v>
      </c>
      <c r="AA212" s="1">
        <v>0.30947612760628301</v>
      </c>
      <c r="AB212" s="1">
        <v>0.32707106365840222</v>
      </c>
      <c r="AC212" s="1">
        <v>0.34248900000461041</v>
      </c>
      <c r="AD212" s="1">
        <v>0.3576202670211992</v>
      </c>
      <c r="AE212" s="1">
        <v>0.3725750152752596</v>
      </c>
      <c r="AF212" s="1">
        <v>0.38755339212629292</v>
      </c>
      <c r="AG212" s="1">
        <v>0.40291822438614311</v>
      </c>
      <c r="AH212" s="1">
        <v>0.41934842779775999</v>
      </c>
      <c r="AI212" s="1">
        <v>0.43827141864574432</v>
      </c>
      <c r="AJ212" s="1">
        <v>0.46280744891847703</v>
      </c>
      <c r="AK212" s="3" t="s">
        <v>439</v>
      </c>
    </row>
    <row r="213" spans="1:37" x14ac:dyDescent="0.35">
      <c r="A213" s="1" t="s">
        <v>360</v>
      </c>
      <c r="B213" s="1" t="s">
        <v>355</v>
      </c>
      <c r="C213" s="1" t="s">
        <v>258</v>
      </c>
      <c r="D213" s="1">
        <v>0</v>
      </c>
      <c r="E213" s="1">
        <v>0</v>
      </c>
      <c r="F213" s="1">
        <v>0</v>
      </c>
      <c r="G213" s="1">
        <v>1.4529162368505249E-9</v>
      </c>
      <c r="H213" s="1">
        <v>1.3916270338661409E-9</v>
      </c>
      <c r="I213" s="1">
        <v>1.335299444961551E-9</v>
      </c>
      <c r="J213" s="1">
        <v>1.283354182714141E-9</v>
      </c>
      <c r="K213" s="1">
        <v>1.23529908784742E-9</v>
      </c>
      <c r="L213" s="1">
        <v>1.1907129359460649E-9</v>
      </c>
      <c r="M213" s="1">
        <v>1.149233193136402E-9</v>
      </c>
      <c r="N213" s="1">
        <v>1.1105461438404319E-9</v>
      </c>
      <c r="O213" s="1">
        <v>0.1170615572203445</v>
      </c>
      <c r="P213" s="1">
        <v>0.13576733794708121</v>
      </c>
      <c r="Q213" s="1">
        <v>9.5742985377372611E-9</v>
      </c>
      <c r="R213" s="1">
        <v>9.5742987013228218E-9</v>
      </c>
      <c r="S213" s="1">
        <v>9.5742988472950304E-9</v>
      </c>
      <c r="T213" s="1">
        <v>9.5742989755717315E-9</v>
      </c>
      <c r="U213" s="1">
        <v>9.5742990791347608E-9</v>
      </c>
      <c r="V213" s="1">
        <v>9.5742991698094227E-9</v>
      </c>
      <c r="W213" s="1">
        <v>9.5742992518348327E-9</v>
      </c>
      <c r="X213" s="1">
        <v>9.5742993166779643E-9</v>
      </c>
      <c r="Y213" s="1">
        <v>9.5742993619632772E-9</v>
      </c>
      <c r="Z213" s="1">
        <v>9.574299409543596E-9</v>
      </c>
      <c r="AA213" s="1">
        <v>0.31032482927968991</v>
      </c>
      <c r="AB213" s="1">
        <v>0.32802911280903141</v>
      </c>
      <c r="AC213" s="1">
        <v>0.34354728979150662</v>
      </c>
      <c r="AD213" s="1">
        <v>0.35878162456213392</v>
      </c>
      <c r="AE213" s="1">
        <v>0.37384280579270518</v>
      </c>
      <c r="AF213" s="1">
        <v>0.38893235652075492</v>
      </c>
      <c r="AG213" s="1">
        <v>0.40441603664950271</v>
      </c>
      <c r="AH213" s="1">
        <v>0.42097883962201749</v>
      </c>
      <c r="AI213" s="1">
        <v>0.44006195053322922</v>
      </c>
      <c r="AJ213" s="1">
        <v>0.46481881645400802</v>
      </c>
      <c r="AK213" s="3" t="s">
        <v>439</v>
      </c>
    </row>
    <row r="214" spans="1:37" x14ac:dyDescent="0.35">
      <c r="A214" s="1" t="s">
        <v>360</v>
      </c>
      <c r="B214" s="1" t="s">
        <v>355</v>
      </c>
      <c r="C214" s="1" t="s">
        <v>259</v>
      </c>
      <c r="D214" s="1">
        <v>4.6231967910276749E-2</v>
      </c>
      <c r="E214" s="1">
        <v>7.5527138111077474E-2</v>
      </c>
      <c r="F214" s="1">
        <v>6.988564733453588E-2</v>
      </c>
      <c r="G214" s="1">
        <v>2.383808457327176E-9</v>
      </c>
      <c r="H214" s="1">
        <v>2.2832509292770141E-9</v>
      </c>
      <c r="I214" s="1">
        <v>2.190833729258413E-9</v>
      </c>
      <c r="J214" s="1">
        <v>2.105606856424074E-9</v>
      </c>
      <c r="K214" s="1">
        <v>2.0267625953491561E-9</v>
      </c>
      <c r="L214" s="1">
        <v>1.9536098457247031E-9</v>
      </c>
      <c r="M214" s="1">
        <v>1.8855537955754642E-9</v>
      </c>
      <c r="N214" s="1">
        <v>1.822079731381597E-9</v>
      </c>
      <c r="O214" s="1">
        <v>0.1175392931005788</v>
      </c>
      <c r="P214" s="1">
        <v>0.1364398031789486</v>
      </c>
      <c r="Q214" s="1">
        <v>1.367761603272544E-9</v>
      </c>
      <c r="R214" s="1">
        <v>1.3677616067747101E-9</v>
      </c>
      <c r="S214" s="1">
        <v>1.36776160991751E-9</v>
      </c>
      <c r="T214" s="1">
        <v>1.367761612698167E-9</v>
      </c>
      <c r="U214" s="1">
        <v>1.367761614976302E-9</v>
      </c>
      <c r="V214" s="1">
        <v>1.367761616989598E-9</v>
      </c>
      <c r="W214" s="1">
        <v>1.367761618826026E-9</v>
      </c>
      <c r="X214" s="1">
        <v>1.3677616203124919E-9</v>
      </c>
      <c r="Y214" s="1">
        <v>1.367761614616373E-9</v>
      </c>
      <c r="Z214" s="1">
        <v>1.367761615590155E-9</v>
      </c>
      <c r="AA214" s="1">
        <v>0.29502180728887778</v>
      </c>
      <c r="AB214" s="1">
        <v>0.31013238128739751</v>
      </c>
      <c r="AC214" s="1">
        <v>0.32363374634697661</v>
      </c>
      <c r="AD214" s="1">
        <v>0.33663239208689621</v>
      </c>
      <c r="AE214" s="1">
        <v>0.34912587271336398</v>
      </c>
      <c r="AF214" s="1">
        <v>0.36109257857570293</v>
      </c>
      <c r="AG214" s="1">
        <v>0.37242980591242753</v>
      </c>
      <c r="AH214" s="1">
        <v>0.38272112398471841</v>
      </c>
      <c r="AI214" s="1">
        <v>0.39031580480537548</v>
      </c>
      <c r="AJ214" s="1">
        <v>0.38717211920307831</v>
      </c>
      <c r="AK214" s="3" t="s">
        <v>439</v>
      </c>
    </row>
    <row r="215" spans="1:37" x14ac:dyDescent="0.35">
      <c r="A215" s="1" t="s">
        <v>360</v>
      </c>
      <c r="B215" s="1" t="s">
        <v>355</v>
      </c>
      <c r="C215" s="1" t="s">
        <v>260</v>
      </c>
      <c r="D215" s="1">
        <v>6.5268635433541229E-3</v>
      </c>
      <c r="E215" s="1">
        <v>1.065679151510622E-2</v>
      </c>
      <c r="F215" s="1">
        <v>9.8605363675906398E-3</v>
      </c>
      <c r="G215" s="1">
        <v>2.383808483421914E-9</v>
      </c>
      <c r="H215" s="1">
        <v>2.283250952982029E-9</v>
      </c>
      <c r="I215" s="1">
        <v>2.1908337509269861E-9</v>
      </c>
      <c r="J215" s="1">
        <v>2.105606876240524E-9</v>
      </c>
      <c r="K215" s="1">
        <v>2.026762613517143E-9</v>
      </c>
      <c r="L215" s="1">
        <v>1.953609862426603E-9</v>
      </c>
      <c r="M215" s="1">
        <v>1.8855538109629712E-9</v>
      </c>
      <c r="N215" s="1">
        <v>1.8220797456055471E-9</v>
      </c>
      <c r="O215" s="1">
        <v>0.11709537903728109</v>
      </c>
      <c r="P215" s="1">
        <v>0.13546024751511279</v>
      </c>
      <c r="Q215" s="1">
        <v>1.3677616059773111E-9</v>
      </c>
      <c r="R215" s="1">
        <v>1.367761609467543E-9</v>
      </c>
      <c r="S215" s="1">
        <v>1.367761612600699E-9</v>
      </c>
      <c r="T215" s="1">
        <v>1.3677616153670439E-9</v>
      </c>
      <c r="U215" s="1">
        <v>1.367761617640562E-9</v>
      </c>
      <c r="V215" s="1">
        <v>1.367761619641063E-9</v>
      </c>
      <c r="W215" s="1">
        <v>1.3677616214631101E-9</v>
      </c>
      <c r="X215" s="1">
        <v>1.367761622940826E-9</v>
      </c>
      <c r="Y215" s="1">
        <v>1.367761616691436E-9</v>
      </c>
      <c r="Z215" s="1">
        <v>1.3677616176784031E-9</v>
      </c>
      <c r="AA215" s="1">
        <v>0.24657132871674131</v>
      </c>
      <c r="AB215" s="1">
        <v>0.23532253591052979</v>
      </c>
      <c r="AC215" s="1">
        <v>0.23653464304134381</v>
      </c>
      <c r="AD215" s="1">
        <v>0.23498033641296259</v>
      </c>
      <c r="AE215" s="1">
        <v>0.2300952349395349</v>
      </c>
      <c r="AF215" s="1">
        <v>0.22106718030185579</v>
      </c>
      <c r="AG215" s="1">
        <v>0.2068030104073974</v>
      </c>
      <c r="AH215" s="1">
        <v>0.18587443129254391</v>
      </c>
      <c r="AI215" s="1">
        <v>0.15649860072262231</v>
      </c>
      <c r="AJ215" s="1">
        <v>0.1166334406804195</v>
      </c>
      <c r="AK215" s="3" t="s">
        <v>439</v>
      </c>
    </row>
    <row r="216" spans="1:37" x14ac:dyDescent="0.35">
      <c r="A216" s="1" t="s">
        <v>360</v>
      </c>
      <c r="B216" s="1" t="s">
        <v>355</v>
      </c>
      <c r="C216" s="1" t="s">
        <v>261</v>
      </c>
      <c r="D216" s="1">
        <v>4.6231952043157033E-2</v>
      </c>
      <c r="E216" s="1">
        <v>7.5401681369607482E-2</v>
      </c>
      <c r="F216" s="1">
        <v>6.9764117152338878E-2</v>
      </c>
      <c r="G216" s="1">
        <v>2.3838084543665109E-9</v>
      </c>
      <c r="H216" s="1">
        <v>2.2832509265608429E-9</v>
      </c>
      <c r="I216" s="1">
        <v>2.190833726757664E-9</v>
      </c>
      <c r="J216" s="1">
        <v>2.1056068541140948E-9</v>
      </c>
      <c r="K216" s="1">
        <v>2.026762593208928E-9</v>
      </c>
      <c r="L216" s="1">
        <v>1.953609843736182E-9</v>
      </c>
      <c r="M216" s="1">
        <v>1.885553793723071E-9</v>
      </c>
      <c r="N216" s="1">
        <v>1.8220797296518159E-9</v>
      </c>
      <c r="O216" s="1">
        <v>0.1173680747413049</v>
      </c>
      <c r="P216" s="1">
        <v>0.13620922995071499</v>
      </c>
      <c r="Q216" s="1">
        <v>1.3677616040574311E-9</v>
      </c>
      <c r="R216" s="1">
        <v>1.367761607559598E-9</v>
      </c>
      <c r="S216" s="1">
        <v>1.367761610702395E-9</v>
      </c>
      <c r="T216" s="1">
        <v>1.367761613483053E-9</v>
      </c>
      <c r="U216" s="1">
        <v>1.3677616157611891E-9</v>
      </c>
      <c r="V216" s="1">
        <v>1.3677616177744851E-9</v>
      </c>
      <c r="W216" s="1">
        <v>1.3677616196109139E-9</v>
      </c>
      <c r="X216" s="1">
        <v>1.367761621097379E-9</v>
      </c>
      <c r="Y216" s="1">
        <v>1.367761616176235E-9</v>
      </c>
      <c r="Z216" s="1">
        <v>1.3677616171500189E-9</v>
      </c>
      <c r="AA216" s="1">
        <v>0.29696898500635383</v>
      </c>
      <c r="AB216" s="1">
        <v>0.31228445762894752</v>
      </c>
      <c r="AC216" s="1">
        <v>0.32597773732983498</v>
      </c>
      <c r="AD216" s="1">
        <v>0.3391688970015414</v>
      </c>
      <c r="AE216" s="1">
        <v>0.35185457244365542</v>
      </c>
      <c r="AF216" s="1">
        <v>0.36401197177564898</v>
      </c>
      <c r="AG216" s="1">
        <v>0.37553589332511439</v>
      </c>
      <c r="AH216" s="1">
        <v>0.3860019943484761</v>
      </c>
      <c r="AI216" s="1">
        <v>0.3937296996535129</v>
      </c>
      <c r="AJ216" s="1">
        <v>0.39053386239081961</v>
      </c>
      <c r="AK216" s="3" t="s">
        <v>439</v>
      </c>
    </row>
    <row r="217" spans="1:37" x14ac:dyDescent="0.35">
      <c r="A217" s="1" t="s">
        <v>360</v>
      </c>
      <c r="B217" s="1" t="s">
        <v>355</v>
      </c>
      <c r="C217" s="1" t="s">
        <v>262</v>
      </c>
      <c r="D217" s="1">
        <v>6.5268627987034519E-3</v>
      </c>
      <c r="E217" s="1">
        <v>1.065072615685015E-2</v>
      </c>
      <c r="F217" s="1">
        <v>9.8546607893253164E-3</v>
      </c>
      <c r="G217" s="1">
        <v>2.383808476241521E-9</v>
      </c>
      <c r="H217" s="1">
        <v>2.283250946394607E-9</v>
      </c>
      <c r="I217" s="1">
        <v>2.190833744862011E-9</v>
      </c>
      <c r="J217" s="1">
        <v>2.1056068706382249E-9</v>
      </c>
      <c r="K217" s="1">
        <v>2.0267626083265321E-9</v>
      </c>
      <c r="L217" s="1">
        <v>1.953609857603913E-9</v>
      </c>
      <c r="M217" s="1">
        <v>1.8855538064704271E-9</v>
      </c>
      <c r="N217" s="1">
        <v>1.822079741410378E-9</v>
      </c>
      <c r="O217" s="1">
        <v>0.1166841226001893</v>
      </c>
      <c r="P217" s="1">
        <v>0.1349106253059322</v>
      </c>
      <c r="Q217" s="1">
        <v>1.367761607880864E-9</v>
      </c>
      <c r="R217" s="1">
        <v>1.3677616113710969E-9</v>
      </c>
      <c r="S217" s="1">
        <v>1.367761614504253E-9</v>
      </c>
      <c r="T217" s="1">
        <v>1.3677616172705981E-9</v>
      </c>
      <c r="U217" s="1">
        <v>1.3677616195441149E-9</v>
      </c>
      <c r="V217" s="1">
        <v>1.3677616215446169E-9</v>
      </c>
      <c r="W217" s="1">
        <v>1.367761623366665E-9</v>
      </c>
      <c r="X217" s="1">
        <v>1.36776162484438E-9</v>
      </c>
      <c r="Y217" s="1">
        <v>1.3677616204745109E-9</v>
      </c>
      <c r="Z217" s="1">
        <v>1.3677616214614791E-9</v>
      </c>
      <c r="AA217" s="1">
        <v>0.24988395899061969</v>
      </c>
      <c r="AB217" s="1">
        <v>0.23831725759947209</v>
      </c>
      <c r="AC217" s="1">
        <v>0.23955046601672689</v>
      </c>
      <c r="AD217" s="1">
        <v>0.23794254153060851</v>
      </c>
      <c r="AE217" s="1">
        <v>0.23291588039038119</v>
      </c>
      <c r="AF217" s="1">
        <v>0.22364411419613761</v>
      </c>
      <c r="AG217" s="1">
        <v>0.2090231039681483</v>
      </c>
      <c r="AH217" s="1">
        <v>0.18762431974695251</v>
      </c>
      <c r="AI217" s="1">
        <v>0.15768919768829001</v>
      </c>
      <c r="AJ217" s="1">
        <v>0.1172477535319012</v>
      </c>
      <c r="AK217" s="3" t="s">
        <v>439</v>
      </c>
    </row>
    <row r="218" spans="1:37" x14ac:dyDescent="0.35">
      <c r="A218" s="1" t="s">
        <v>360</v>
      </c>
      <c r="B218" s="1" t="s">
        <v>355</v>
      </c>
      <c r="C218" s="1" t="s">
        <v>263</v>
      </c>
      <c r="D218" s="1">
        <v>4.623193865202059E-2</v>
      </c>
      <c r="E218" s="1">
        <v>7.5526474731834006E-2</v>
      </c>
      <c r="F218" s="1">
        <v>6.9885121562896071E-2</v>
      </c>
      <c r="G218" s="1">
        <v>2.3838084573401731E-9</v>
      </c>
      <c r="H218" s="1">
        <v>2.2832509292889379E-9</v>
      </c>
      <c r="I218" s="1">
        <v>2.190833729269388E-9</v>
      </c>
      <c r="J218" s="1">
        <v>2.1056068564342119E-9</v>
      </c>
      <c r="K218" s="1">
        <v>2.026762595358547E-9</v>
      </c>
      <c r="L218" s="1">
        <v>1.953609845733434E-9</v>
      </c>
      <c r="M218" s="1">
        <v>1.8855537955835979E-9</v>
      </c>
      <c r="N218" s="1">
        <v>1.8220797313891901E-9</v>
      </c>
      <c r="O218" s="1">
        <v>0.1175416314723008</v>
      </c>
      <c r="P218" s="1">
        <v>0.13644296891807711</v>
      </c>
      <c r="Q218" s="1">
        <v>1.3677616032782561E-9</v>
      </c>
      <c r="R218" s="1">
        <v>1.367761606780422E-9</v>
      </c>
      <c r="S218" s="1">
        <v>1.36776160992322E-9</v>
      </c>
      <c r="T218" s="1">
        <v>1.367761612703877E-9</v>
      </c>
      <c r="U218" s="1">
        <v>1.367761614982011E-9</v>
      </c>
      <c r="V218" s="1">
        <v>1.367761616995309E-9</v>
      </c>
      <c r="W218" s="1">
        <v>1.3677616188317371E-9</v>
      </c>
      <c r="X218" s="1">
        <v>1.3677616203182019E-9</v>
      </c>
      <c r="Y218" s="1">
        <v>1.367761614625645E-9</v>
      </c>
      <c r="Z218" s="1">
        <v>1.3677616155994279E-9</v>
      </c>
      <c r="AA218" s="1">
        <v>0.29503065695021868</v>
      </c>
      <c r="AB218" s="1">
        <v>0.31014216064167488</v>
      </c>
      <c r="AC218" s="1">
        <v>0.32364439561714942</v>
      </c>
      <c r="AD218" s="1">
        <v>0.33664391359058771</v>
      </c>
      <c r="AE218" s="1">
        <v>0.34913826462567638</v>
      </c>
      <c r="AF218" s="1">
        <v>0.36110583373345467</v>
      </c>
      <c r="AG218" s="1">
        <v>0.37244390581490971</v>
      </c>
      <c r="AH218" s="1">
        <v>0.38273601411145941</v>
      </c>
      <c r="AI218" s="1">
        <v>0.3903312946366318</v>
      </c>
      <c r="AJ218" s="1">
        <v>0.38718736483078331</v>
      </c>
      <c r="AK218" s="3" t="s">
        <v>439</v>
      </c>
    </row>
    <row r="219" spans="1:37" x14ac:dyDescent="0.35">
      <c r="A219" s="1" t="s">
        <v>360</v>
      </c>
      <c r="B219" s="1" t="s">
        <v>355</v>
      </c>
      <c r="C219" s="1" t="s">
        <v>264</v>
      </c>
      <c r="D219" s="1">
        <v>6.5268629464915497E-3</v>
      </c>
      <c r="E219" s="1">
        <v>1.0656778379857859E-2</v>
      </c>
      <c r="F219" s="1">
        <v>9.8605259737265076E-3</v>
      </c>
      <c r="G219" s="1">
        <v>2.383808483434911E-9</v>
      </c>
      <c r="H219" s="1">
        <v>2.2832509529939519E-9</v>
      </c>
      <c r="I219" s="1">
        <v>2.190833750937964E-9</v>
      </c>
      <c r="J219" s="1">
        <v>2.105606876250664E-9</v>
      </c>
      <c r="K219" s="1">
        <v>2.0267626135265381E-9</v>
      </c>
      <c r="L219" s="1">
        <v>1.9536098624353331E-9</v>
      </c>
      <c r="M219" s="1">
        <v>1.8855538109710999E-9</v>
      </c>
      <c r="N219" s="1">
        <v>1.82207974561314E-9</v>
      </c>
      <c r="O219" s="1">
        <v>0.1170977031717058</v>
      </c>
      <c r="P219" s="1">
        <v>0.13546337268146799</v>
      </c>
      <c r="Q219" s="1">
        <v>1.3677616059830219E-9</v>
      </c>
      <c r="R219" s="1">
        <v>1.367761609473254E-9</v>
      </c>
      <c r="S219" s="1">
        <v>1.3677616126064109E-9</v>
      </c>
      <c r="T219" s="1">
        <v>1.3677616153727529E-9</v>
      </c>
      <c r="U219" s="1">
        <v>1.3677616176462731E-9</v>
      </c>
      <c r="V219" s="1">
        <v>1.367761619646773E-9</v>
      </c>
      <c r="W219" s="1">
        <v>1.3677616214688201E-9</v>
      </c>
      <c r="X219" s="1">
        <v>1.3677616229465361E-9</v>
      </c>
      <c r="Y219" s="1">
        <v>1.3677616167007091E-9</v>
      </c>
      <c r="Z219" s="1">
        <v>1.367761617687676E-9</v>
      </c>
      <c r="AA219" s="1">
        <v>0.24657747514085759</v>
      </c>
      <c r="AB219" s="1">
        <v>0.23532808673489539</v>
      </c>
      <c r="AC219" s="1">
        <v>0.2365402291452823</v>
      </c>
      <c r="AD219" s="1">
        <v>0.2349858191329956</v>
      </c>
      <c r="AE219" s="1">
        <v>0.23010045125780509</v>
      </c>
      <c r="AF219" s="1">
        <v>0.22107194104847211</v>
      </c>
      <c r="AG219" s="1">
        <v>0.20680710636937669</v>
      </c>
      <c r="AH219" s="1">
        <v>0.1858776534193288</v>
      </c>
      <c r="AI219" s="1">
        <v>0.15650078599555409</v>
      </c>
      <c r="AJ219" s="1">
        <v>0.1166345605742336</v>
      </c>
      <c r="AK219" s="3" t="s">
        <v>439</v>
      </c>
    </row>
    <row r="220" spans="1:37" x14ac:dyDescent="0.35">
      <c r="A220" s="1" t="s">
        <v>360</v>
      </c>
      <c r="B220" s="1" t="s">
        <v>355</v>
      </c>
      <c r="C220" s="1" t="s">
        <v>265</v>
      </c>
      <c r="D220" s="1">
        <v>4.6231922784800712E-2</v>
      </c>
      <c r="E220" s="1">
        <v>7.5401020161210475E-2</v>
      </c>
      <c r="F220" s="1">
        <v>6.9763593180014016E-2</v>
      </c>
      <c r="G220" s="1">
        <v>2.3838084543795059E-9</v>
      </c>
      <c r="H220" s="1">
        <v>2.2832509265727671E-9</v>
      </c>
      <c r="I220" s="1">
        <v>2.190833726768639E-9</v>
      </c>
      <c r="J220" s="1">
        <v>2.1056068541242361E-9</v>
      </c>
      <c r="K220" s="1">
        <v>2.0267625932183218E-9</v>
      </c>
      <c r="L220" s="1">
        <v>1.9536098437449088E-9</v>
      </c>
      <c r="M220" s="1">
        <v>1.8855537937312009E-9</v>
      </c>
      <c r="N220" s="1">
        <v>1.8220797296594101E-9</v>
      </c>
      <c r="O220" s="1">
        <v>0.11737040626991151</v>
      </c>
      <c r="P220" s="1">
        <v>0.13621238494298479</v>
      </c>
      <c r="Q220" s="1">
        <v>1.3677616040631411E-9</v>
      </c>
      <c r="R220" s="1">
        <v>1.367761607565309E-9</v>
      </c>
      <c r="S220" s="1">
        <v>1.3677616107081061E-9</v>
      </c>
      <c r="T220" s="1">
        <v>1.3677616134887641E-9</v>
      </c>
      <c r="U220" s="1">
        <v>1.3677616157668981E-9</v>
      </c>
      <c r="V220" s="1">
        <v>1.3677616177801951E-9</v>
      </c>
      <c r="W220" s="1">
        <v>1.3677616196166239E-9</v>
      </c>
      <c r="X220" s="1">
        <v>1.36776162110309E-9</v>
      </c>
      <c r="Y220" s="1">
        <v>1.36776161618551E-9</v>
      </c>
      <c r="Z220" s="1">
        <v>1.367761617159292E-9</v>
      </c>
      <c r="AA220" s="1">
        <v>0.29697795197238058</v>
      </c>
      <c r="AB220" s="1">
        <v>0.3122943732721854</v>
      </c>
      <c r="AC220" s="1">
        <v>0.32598854151077911</v>
      </c>
      <c r="AD220" s="1">
        <v>0.33918059287155078</v>
      </c>
      <c r="AE220" s="1">
        <v>0.35186715888984182</v>
      </c>
      <c r="AF220" s="1">
        <v>0.36402544218706462</v>
      </c>
      <c r="AG220" s="1">
        <v>0.37555022943447808</v>
      </c>
      <c r="AH220" s="1">
        <v>0.38601714089769668</v>
      </c>
      <c r="AI220" s="1">
        <v>0.39374546172931912</v>
      </c>
      <c r="AJ220" s="1">
        <v>0.39054937416718177</v>
      </c>
      <c r="AK220" s="3" t="s">
        <v>439</v>
      </c>
    </row>
    <row r="221" spans="1:37" x14ac:dyDescent="0.35">
      <c r="A221" s="1" t="s">
        <v>360</v>
      </c>
      <c r="B221" s="1" t="s">
        <v>355</v>
      </c>
      <c r="C221" s="1" t="s">
        <v>266</v>
      </c>
      <c r="D221" s="1">
        <v>6.52686220183983E-3</v>
      </c>
      <c r="E221" s="1">
        <v>1.0650713036241689E-2</v>
      </c>
      <c r="F221" s="1">
        <v>9.8546504076800923E-3</v>
      </c>
      <c r="G221" s="1">
        <v>2.383808476254518E-9</v>
      </c>
      <c r="H221" s="1">
        <v>2.2832509464065291E-9</v>
      </c>
      <c r="I221" s="1">
        <v>2.1908337448729868E-9</v>
      </c>
      <c r="J221" s="1">
        <v>2.1056068706483628E-9</v>
      </c>
      <c r="K221" s="1">
        <v>2.026762608335926E-9</v>
      </c>
      <c r="L221" s="1">
        <v>1.9536098576126431E-9</v>
      </c>
      <c r="M221" s="1">
        <v>1.88555380647856E-9</v>
      </c>
      <c r="N221" s="1">
        <v>1.822079741417969E-9</v>
      </c>
      <c r="O221" s="1">
        <v>0.1166864303421466</v>
      </c>
      <c r="P221" s="1">
        <v>0.13491372502095089</v>
      </c>
      <c r="Q221" s="1">
        <v>1.367761607886574E-9</v>
      </c>
      <c r="R221" s="1">
        <v>1.3677616113768059E-9</v>
      </c>
      <c r="S221" s="1">
        <v>1.367761614509963E-9</v>
      </c>
      <c r="T221" s="1">
        <v>1.3677616172763071E-9</v>
      </c>
      <c r="U221" s="1">
        <v>1.367761619549826E-9</v>
      </c>
      <c r="V221" s="1">
        <v>1.3677616215503269E-9</v>
      </c>
      <c r="W221" s="1">
        <v>1.3677616233723751E-9</v>
      </c>
      <c r="X221" s="1">
        <v>1.36776162485009E-9</v>
      </c>
      <c r="Y221" s="1">
        <v>1.3677616204837851E-9</v>
      </c>
      <c r="Z221" s="1">
        <v>1.367761621470752E-9</v>
      </c>
      <c r="AA221" s="1">
        <v>0.2498902711047632</v>
      </c>
      <c r="AB221" s="1">
        <v>0.2383229487200369</v>
      </c>
      <c r="AC221" s="1">
        <v>0.2395561928530418</v>
      </c>
      <c r="AD221" s="1">
        <v>0.23794815978347339</v>
      </c>
      <c r="AE221" s="1">
        <v>0.23292122064730081</v>
      </c>
      <c r="AF221" s="1">
        <v>0.22364898052148449</v>
      </c>
      <c r="AG221" s="1">
        <v>0.20902728099144541</v>
      </c>
      <c r="AH221" s="1">
        <v>0.18762759461821779</v>
      </c>
      <c r="AI221" s="1">
        <v>0.15769140839500839</v>
      </c>
      <c r="AJ221" s="1">
        <v>0.11724887963130171</v>
      </c>
      <c r="AK221" s="3" t="s">
        <v>439</v>
      </c>
    </row>
    <row r="222" spans="1:37" x14ac:dyDescent="0.35">
      <c r="A222" s="1" t="s">
        <v>360</v>
      </c>
      <c r="B222" s="1" t="s">
        <v>355</v>
      </c>
      <c r="C222" s="1" t="s">
        <v>267</v>
      </c>
      <c r="D222" s="1">
        <v>3.6982942642528591E-2</v>
      </c>
      <c r="E222" s="1">
        <v>3.1447185183195912E-2</v>
      </c>
      <c r="F222" s="1">
        <v>0</v>
      </c>
      <c r="G222" s="1">
        <v>1.3641323531611859E-9</v>
      </c>
      <c r="H222" s="1">
        <v>1.3065883571674781E-9</v>
      </c>
      <c r="I222" s="1">
        <v>1.253702670485918E-9</v>
      </c>
      <c r="J222" s="1">
        <v>1.2049316508040679E-9</v>
      </c>
      <c r="K222" s="1">
        <v>1.159813080618502E-9</v>
      </c>
      <c r="L222" s="1">
        <v>1.117951475210933E-9</v>
      </c>
      <c r="M222" s="1">
        <v>1.079006454287302E-9</v>
      </c>
      <c r="N222" s="1">
        <v>1.0426834725631661E-9</v>
      </c>
      <c r="O222" s="1">
        <v>0.1165464121419451</v>
      </c>
      <c r="P222" s="1">
        <v>0.1350584713464402</v>
      </c>
      <c r="Q222" s="1">
        <v>1.2814075223214501</v>
      </c>
      <c r="R222" s="1">
        <v>1.4090439006480491</v>
      </c>
      <c r="S222" s="1">
        <v>1.5464144392113071</v>
      </c>
      <c r="T222" s="1">
        <v>1.6908870109228189</v>
      </c>
      <c r="U222" s="1">
        <v>1.830410718456208</v>
      </c>
      <c r="V222" s="1">
        <v>1.9726071798669269</v>
      </c>
      <c r="W222" s="1">
        <v>2.1219441358994708</v>
      </c>
      <c r="X222" s="1">
        <v>2.2565157204868642</v>
      </c>
      <c r="Y222" s="1">
        <v>2.338881781089921</v>
      </c>
      <c r="Z222" s="1">
        <v>2.4596255561014262</v>
      </c>
      <c r="AA222" s="1">
        <v>0.30951420284460651</v>
      </c>
      <c r="AB222" s="1">
        <v>0.32711642220994142</v>
      </c>
      <c r="AC222" s="1">
        <v>0.34254064441310428</v>
      </c>
      <c r="AD222" s="1">
        <v>0.3576787183038741</v>
      </c>
      <c r="AE222" s="1">
        <v>0.37264088970464598</v>
      </c>
      <c r="AF222" s="1">
        <v>0.38762749081530878</v>
      </c>
      <c r="AG222" s="1">
        <v>0.40300170400856489</v>
      </c>
      <c r="AH222" s="1">
        <v>0.41944315618082773</v>
      </c>
      <c r="AI222" s="1">
        <v>0.43838078609700037</v>
      </c>
      <c r="AJ222" s="1">
        <v>0.46293792754937058</v>
      </c>
      <c r="AK222" s="3" t="s">
        <v>439</v>
      </c>
    </row>
    <row r="223" spans="1:37" x14ac:dyDescent="0.35">
      <c r="A223" s="1" t="s">
        <v>360</v>
      </c>
      <c r="B223" s="1" t="s">
        <v>355</v>
      </c>
      <c r="C223" s="1" t="s">
        <v>268</v>
      </c>
      <c r="D223" s="1">
        <v>5.2211213142393303E-3</v>
      </c>
      <c r="E223" s="1">
        <v>4.4396026140982462E-3</v>
      </c>
      <c r="F223" s="1">
        <v>2.5514494241243489E-2</v>
      </c>
      <c r="G223" s="1">
        <v>1.36413236168689E-9</v>
      </c>
      <c r="H223" s="1">
        <v>1.306588364903084E-9</v>
      </c>
      <c r="I223" s="1">
        <v>1.253702677538355E-9</v>
      </c>
      <c r="J223" s="1">
        <v>1.204931657254247E-9</v>
      </c>
      <c r="K223" s="1">
        <v>1.1598130865357081E-9</v>
      </c>
      <c r="L223" s="1">
        <v>1.1179514806541359E-9</v>
      </c>
      <c r="M223" s="1">
        <v>1.0790064593072821E-9</v>
      </c>
      <c r="N223" s="1">
        <v>1.042683477203724E-9</v>
      </c>
      <c r="O223" s="1">
        <v>0.11743755688133289</v>
      </c>
      <c r="P223" s="1">
        <v>0.13622554159646499</v>
      </c>
      <c r="Q223" s="1">
        <v>1.247265050632409</v>
      </c>
      <c r="R223" s="1">
        <v>1.3725054120360041</v>
      </c>
      <c r="S223" s="1">
        <v>1.5076297102999201</v>
      </c>
      <c r="T223" s="1">
        <v>1.6508186701844709</v>
      </c>
      <c r="U223" s="1">
        <v>1.7859368550079491</v>
      </c>
      <c r="V223" s="1">
        <v>1.924006142676628</v>
      </c>
      <c r="W223" s="1">
        <v>2.068398249042942</v>
      </c>
      <c r="X223" s="1">
        <v>2.198806217595306</v>
      </c>
      <c r="Y223" s="1">
        <v>2.195076887348737</v>
      </c>
      <c r="Z223" s="1">
        <v>2.3038857048793751</v>
      </c>
      <c r="AA223" s="1">
        <v>0.30738346301999597</v>
      </c>
      <c r="AB223" s="1">
        <v>0.32473941598722023</v>
      </c>
      <c r="AC223" s="1">
        <v>0.3399362521933445</v>
      </c>
      <c r="AD223" s="1">
        <v>0.35484156282357898</v>
      </c>
      <c r="AE223" s="1">
        <v>0.36956450153763443</v>
      </c>
      <c r="AF223" s="1">
        <v>0.38430257764728237</v>
      </c>
      <c r="AG223" s="1">
        <v>0.39941294967570651</v>
      </c>
      <c r="AH223" s="1">
        <v>0.41556288617945569</v>
      </c>
      <c r="AI223" s="1">
        <v>0.43415375834291392</v>
      </c>
      <c r="AJ223" s="1">
        <v>0.45824531625001619</v>
      </c>
      <c r="AK223" s="3" t="s">
        <v>439</v>
      </c>
    </row>
    <row r="224" spans="1:37" x14ac:dyDescent="0.35">
      <c r="A224" s="1" t="s">
        <v>360</v>
      </c>
      <c r="B224" s="1" t="s">
        <v>355</v>
      </c>
      <c r="C224" s="1" t="s">
        <v>269</v>
      </c>
      <c r="D224" s="1">
        <v>0</v>
      </c>
      <c r="E224" s="1">
        <v>0</v>
      </c>
      <c r="F224" s="1">
        <v>0.1807276675421414</v>
      </c>
      <c r="G224" s="1">
        <v>1.3641323521916451E-9</v>
      </c>
      <c r="H224" s="1">
        <v>1.306588356278007E-9</v>
      </c>
      <c r="I224" s="1">
        <v>1.253702669666992E-9</v>
      </c>
      <c r="J224" s="1">
        <v>1.204931650047615E-9</v>
      </c>
      <c r="K224" s="1">
        <v>1.1598130799176391E-9</v>
      </c>
      <c r="L224" s="1">
        <v>1.1179514745597489E-9</v>
      </c>
      <c r="M224" s="1">
        <v>1.079006453680697E-9</v>
      </c>
      <c r="N224" s="1">
        <v>1.042683471996714E-9</v>
      </c>
      <c r="O224" s="1">
        <v>0.11637806995007891</v>
      </c>
      <c r="P224" s="1">
        <v>0.13483253140952969</v>
      </c>
      <c r="Q224" s="1">
        <v>1.308104901732831</v>
      </c>
      <c r="R224" s="1">
        <v>1.441405571245834</v>
      </c>
      <c r="S224" s="1">
        <v>1.5855106344930461</v>
      </c>
      <c r="T224" s="1">
        <v>1.7377817019301109</v>
      </c>
      <c r="U224" s="1">
        <v>1.885538233971785</v>
      </c>
      <c r="V224" s="1">
        <v>2.0368300896037601</v>
      </c>
      <c r="W224" s="1">
        <v>2.196485481497759</v>
      </c>
      <c r="X224" s="1">
        <v>2.3410323737435448</v>
      </c>
      <c r="Y224" s="1">
        <v>2.529723930226154</v>
      </c>
      <c r="Z224" s="1">
        <v>2.671613203731523</v>
      </c>
      <c r="AA224" s="1">
        <v>0.31165828798064232</v>
      </c>
      <c r="AB224" s="1">
        <v>0.32951160387572231</v>
      </c>
      <c r="AC224" s="1">
        <v>0.34516754433627878</v>
      </c>
      <c r="AD224" s="1">
        <v>0.36054337786728791</v>
      </c>
      <c r="AE224" s="1">
        <v>0.37575055383429368</v>
      </c>
      <c r="AF224" s="1">
        <v>0.3909924449124938</v>
      </c>
      <c r="AG224" s="1">
        <v>0.4066386959521841</v>
      </c>
      <c r="AH224" s="1">
        <v>0.42338222360265743</v>
      </c>
      <c r="AI224" s="1">
        <v>0.44268175800383269</v>
      </c>
      <c r="AJ224" s="1">
        <v>0.46773042773545143</v>
      </c>
      <c r="AK224" s="3" t="s">
        <v>439</v>
      </c>
    </row>
    <row r="225" spans="1:37" x14ac:dyDescent="0.35">
      <c r="A225" s="1" t="s">
        <v>360</v>
      </c>
      <c r="B225" s="1" t="s">
        <v>355</v>
      </c>
      <c r="C225" s="1" t="s">
        <v>270</v>
      </c>
      <c r="D225" s="1">
        <v>0</v>
      </c>
      <c r="E225" s="1">
        <v>0</v>
      </c>
      <c r="F225" s="1">
        <v>0</v>
      </c>
      <c r="G225" s="1">
        <v>1.3641323593355019E-9</v>
      </c>
      <c r="H225" s="1">
        <v>1.306588362745884E-9</v>
      </c>
      <c r="I225" s="1">
        <v>1.253702675552246E-9</v>
      </c>
      <c r="J225" s="1">
        <v>1.2049316554196559E-9</v>
      </c>
      <c r="K225" s="1">
        <v>1.159813084835934E-9</v>
      </c>
      <c r="L225" s="1">
        <v>1.1179514790748461E-9</v>
      </c>
      <c r="M225" s="1">
        <v>1.0790064578361081E-9</v>
      </c>
      <c r="N225" s="1">
        <v>1.04268347582993E-9</v>
      </c>
      <c r="O225" s="1">
        <v>0.1170239741293515</v>
      </c>
      <c r="P225" s="1">
        <v>0.1356697031641958</v>
      </c>
      <c r="Q225" s="1">
        <v>1.3101265601652961</v>
      </c>
      <c r="R225" s="1">
        <v>1.4490374136441999</v>
      </c>
      <c r="S225" s="1">
        <v>1.600548965189845</v>
      </c>
      <c r="T225" s="1">
        <v>1.76298943381588</v>
      </c>
      <c r="U225" s="1">
        <v>1.9180630092480779</v>
      </c>
      <c r="V225" s="1">
        <v>2.07834499312548</v>
      </c>
      <c r="W225" s="1">
        <v>2.24795048001338</v>
      </c>
      <c r="X225" s="1">
        <v>2.4029039618484189</v>
      </c>
      <c r="Y225" s="1">
        <v>2.6469169254048568</v>
      </c>
      <c r="Z225" s="1">
        <v>2.8067393112524699</v>
      </c>
      <c r="AA225" s="1">
        <v>0.31256380200943518</v>
      </c>
      <c r="AB225" s="1">
        <v>0.33052528270710629</v>
      </c>
      <c r="AC225" s="1">
        <v>0.34628074547635163</v>
      </c>
      <c r="AD225" s="1">
        <v>0.36175911427772028</v>
      </c>
      <c r="AE225" s="1">
        <v>0.37707244394237388</v>
      </c>
      <c r="AF225" s="1">
        <v>0.39242557036408338</v>
      </c>
      <c r="AG225" s="1">
        <v>0.40819122028442312</v>
      </c>
      <c r="AH225" s="1">
        <v>0.42506867132673792</v>
      </c>
      <c r="AI225" s="1">
        <v>0.44453104015113382</v>
      </c>
      <c r="AJ225" s="1">
        <v>0.46980616561040173</v>
      </c>
      <c r="AK225" s="3" t="s">
        <v>439</v>
      </c>
    </row>
    <row r="226" spans="1:37" x14ac:dyDescent="0.35">
      <c r="A226" s="1" t="s">
        <v>360</v>
      </c>
      <c r="B226" s="1" t="s">
        <v>355</v>
      </c>
      <c r="C226" s="1" t="s">
        <v>271</v>
      </c>
      <c r="D226" s="1">
        <v>0</v>
      </c>
      <c r="E226" s="1">
        <v>0</v>
      </c>
      <c r="F226" s="1">
        <v>0</v>
      </c>
      <c r="G226" s="1">
        <v>0</v>
      </c>
      <c r="H226" s="1">
        <v>0</v>
      </c>
      <c r="I226" s="1">
        <v>2.7589037736305352E-10</v>
      </c>
      <c r="J226" s="1">
        <v>2.6515781988838961E-10</v>
      </c>
      <c r="K226" s="1">
        <v>2.5522900628508011E-10</v>
      </c>
      <c r="L226" s="1">
        <v>2.4601692530456469E-10</v>
      </c>
      <c r="M226" s="1">
        <v>2.3744666745910573E-10</v>
      </c>
      <c r="N226" s="1">
        <v>2.294534146706132E-10</v>
      </c>
      <c r="O226" s="1">
        <v>3.810954691558547E-2</v>
      </c>
      <c r="P226" s="1">
        <v>5.0057026991641849E-2</v>
      </c>
      <c r="Q226" s="1">
        <v>0.12775419531392621</v>
      </c>
      <c r="R226" s="1">
        <v>0.143152997466127</v>
      </c>
      <c r="S226" s="1">
        <v>0.1599361690488286</v>
      </c>
      <c r="T226" s="1">
        <v>0.1782721244669255</v>
      </c>
      <c r="U226" s="1">
        <v>0.21027822198725901</v>
      </c>
      <c r="V226" s="1">
        <v>0.24322830659208799</v>
      </c>
      <c r="W226" s="1">
        <v>0.26993618599512592</v>
      </c>
      <c r="X226" s="1">
        <v>0.30973883361539511</v>
      </c>
      <c r="Y226" s="1">
        <v>0.35845085220699069</v>
      </c>
      <c r="Z226" s="1">
        <v>0.39844270388000508</v>
      </c>
      <c r="AA226" s="1">
        <v>0.54702463048730077</v>
      </c>
      <c r="AB226" s="1">
        <v>0.60491762752085398</v>
      </c>
      <c r="AC226" s="1">
        <v>0.66007202662688458</v>
      </c>
      <c r="AD226" s="1">
        <v>0.71899214540310175</v>
      </c>
      <c r="AE226" s="1">
        <v>0.78255671912223301</v>
      </c>
      <c r="AF226" s="1">
        <v>0.85232605389862237</v>
      </c>
      <c r="AG226" s="1">
        <v>0.93123386859727386</v>
      </c>
      <c r="AH226" s="1">
        <v>1.0252006632198021</v>
      </c>
      <c r="AI226" s="1">
        <v>1.147917086724854</v>
      </c>
      <c r="AJ226" s="1">
        <v>1.3350529534145561</v>
      </c>
      <c r="AK226" s="3" t="s">
        <v>439</v>
      </c>
    </row>
    <row r="227" spans="1:37" x14ac:dyDescent="0.35">
      <c r="A227" s="1" t="s">
        <v>360</v>
      </c>
      <c r="B227" s="1" t="s">
        <v>355</v>
      </c>
      <c r="C227" s="1" t="s">
        <v>272</v>
      </c>
      <c r="D227" s="1">
        <v>0</v>
      </c>
      <c r="E227" s="1">
        <v>0</v>
      </c>
      <c r="F227" s="1">
        <v>0</v>
      </c>
      <c r="G227" s="1">
        <v>0</v>
      </c>
      <c r="H227" s="1">
        <v>0</v>
      </c>
      <c r="I227" s="1">
        <v>2.7589037772569839E-10</v>
      </c>
      <c r="J227" s="1">
        <v>2.6515782021070032E-10</v>
      </c>
      <c r="K227" s="1">
        <v>2.552290065797936E-10</v>
      </c>
      <c r="L227" s="1">
        <v>2.4601692557296531E-10</v>
      </c>
      <c r="M227" s="1">
        <v>2.3744666770500419E-10</v>
      </c>
      <c r="N227" s="1">
        <v>2.294534148975258E-10</v>
      </c>
      <c r="O227" s="1">
        <v>3.811191529408741E-2</v>
      </c>
      <c r="P227" s="1">
        <v>5.010201167433135E-2</v>
      </c>
      <c r="Q227" s="1">
        <v>0.1259697365782049</v>
      </c>
      <c r="R227" s="1">
        <v>0.1411701650911745</v>
      </c>
      <c r="S227" s="1">
        <v>0.15773499657836579</v>
      </c>
      <c r="T227" s="1">
        <v>0.17582853762791339</v>
      </c>
      <c r="U227" s="1">
        <v>0.20737336983789459</v>
      </c>
      <c r="V227" s="1">
        <v>0.23983806437384919</v>
      </c>
      <c r="W227" s="1">
        <v>0.266153747345449</v>
      </c>
      <c r="X227" s="1">
        <v>0.30533665103616642</v>
      </c>
      <c r="Y227" s="1">
        <v>0.35119851652652628</v>
      </c>
      <c r="Z227" s="1">
        <v>0.3900674681065745</v>
      </c>
      <c r="AA227" s="1">
        <v>0.52823162350892749</v>
      </c>
      <c r="AB227" s="1">
        <v>0.58359768551784819</v>
      </c>
      <c r="AC227" s="1">
        <v>0.63550804955582485</v>
      </c>
      <c r="AD227" s="1">
        <v>0.69070143421787511</v>
      </c>
      <c r="AE227" s="1">
        <v>0.74993125513207881</v>
      </c>
      <c r="AF227" s="1">
        <v>0.8145469901555159</v>
      </c>
      <c r="AG227" s="1">
        <v>0.8870873277908512</v>
      </c>
      <c r="AH227" s="1">
        <v>0.97264771883954482</v>
      </c>
      <c r="AI227" s="1">
        <v>1.082880787729164</v>
      </c>
      <c r="AJ227" s="1">
        <v>1.247296294423841</v>
      </c>
      <c r="AK227" s="3" t="s">
        <v>439</v>
      </c>
    </row>
    <row r="228" spans="1:37" x14ac:dyDescent="0.35">
      <c r="A228" s="1" t="s">
        <v>360</v>
      </c>
      <c r="B228" s="1" t="s">
        <v>355</v>
      </c>
      <c r="C228" s="1" t="s">
        <v>273</v>
      </c>
      <c r="D228" s="1">
        <v>0</v>
      </c>
      <c r="E228" s="1">
        <v>0</v>
      </c>
      <c r="F228" s="1">
        <v>0</v>
      </c>
      <c r="G228" s="1">
        <v>0</v>
      </c>
      <c r="H228" s="1">
        <v>0</v>
      </c>
      <c r="I228" s="1">
        <v>2.7589037732339569E-10</v>
      </c>
      <c r="J228" s="1">
        <v>2.6515781985175698E-10</v>
      </c>
      <c r="K228" s="1">
        <v>2.552290062511396E-10</v>
      </c>
      <c r="L228" s="1">
        <v>2.4601692527303009E-10</v>
      </c>
      <c r="M228" s="1">
        <v>2.374466674297298E-10</v>
      </c>
      <c r="N228" s="1">
        <v>2.294534146431819E-10</v>
      </c>
      <c r="O228" s="1">
        <v>3.8091519294714049E-2</v>
      </c>
      <c r="P228" s="1">
        <v>5.0025930889534588E-2</v>
      </c>
      <c r="Q228" s="1">
        <v>0.12802266886625879</v>
      </c>
      <c r="R228" s="1">
        <v>0.1434902652799814</v>
      </c>
      <c r="S228" s="1">
        <v>0.16035736951817919</v>
      </c>
      <c r="T228" s="1">
        <v>0.17879570703218381</v>
      </c>
      <c r="U228" s="1">
        <v>0.21100726452832619</v>
      </c>
      <c r="V228" s="1">
        <v>0.24420445857198381</v>
      </c>
      <c r="W228" s="1">
        <v>0.27113919387912322</v>
      </c>
      <c r="X228" s="1">
        <v>0.31132406772282178</v>
      </c>
      <c r="Y228" s="1">
        <v>0.36274830059271268</v>
      </c>
      <c r="Z228" s="1">
        <v>0.40376070867779801</v>
      </c>
      <c r="AA228" s="1">
        <v>0.55374096670001438</v>
      </c>
      <c r="AB228" s="1">
        <v>0.6131404975294682</v>
      </c>
      <c r="AC228" s="1">
        <v>0.66987245574807042</v>
      </c>
      <c r="AD228" s="1">
        <v>0.73063307903459018</v>
      </c>
      <c r="AE228" s="1">
        <v>0.79636377461096497</v>
      </c>
      <c r="AF228" s="1">
        <v>0.86872713824131975</v>
      </c>
      <c r="AG228" s="1">
        <v>0.95084226082644896</v>
      </c>
      <c r="AH228" s="1">
        <v>1.049006503944852</v>
      </c>
      <c r="AI228" s="1">
        <v>1.1778181091668509</v>
      </c>
      <c r="AJ228" s="1">
        <v>1.375570919060259</v>
      </c>
      <c r="AK228" s="3" t="s">
        <v>439</v>
      </c>
    </row>
    <row r="229" spans="1:37" x14ac:dyDescent="0.35">
      <c r="A229" s="1" t="s">
        <v>360</v>
      </c>
      <c r="B229" s="1" t="s">
        <v>355</v>
      </c>
      <c r="C229" s="1" t="s">
        <v>274</v>
      </c>
      <c r="D229" s="1">
        <v>0</v>
      </c>
      <c r="E229" s="1">
        <v>0</v>
      </c>
      <c r="F229" s="1">
        <v>0</v>
      </c>
      <c r="G229" s="1">
        <v>0</v>
      </c>
      <c r="H229" s="1">
        <v>0</v>
      </c>
      <c r="I229" s="1">
        <v>2.7589037762951848E-10</v>
      </c>
      <c r="J229" s="1">
        <v>2.6515782012185709E-10</v>
      </c>
      <c r="K229" s="1">
        <v>2.5522900649747931E-10</v>
      </c>
      <c r="L229" s="1">
        <v>2.4601692549648528E-10</v>
      </c>
      <c r="M229" s="1">
        <v>2.374466676337601E-10</v>
      </c>
      <c r="N229" s="1">
        <v>2.294534148309975E-10</v>
      </c>
      <c r="O229" s="1">
        <v>3.8068222289605338E-2</v>
      </c>
      <c r="P229" s="1">
        <v>5.0026538051864133E-2</v>
      </c>
      <c r="Q229" s="1">
        <v>0.1266040658163062</v>
      </c>
      <c r="R229" s="1">
        <v>0.14196751543507971</v>
      </c>
      <c r="S229" s="1">
        <v>0.15873134806411349</v>
      </c>
      <c r="T229" s="1">
        <v>0.17706774699717481</v>
      </c>
      <c r="U229" s="1">
        <v>0.2090997536488951</v>
      </c>
      <c r="V229" s="1">
        <v>0.24215077599244239</v>
      </c>
      <c r="W229" s="1">
        <v>0.2690052650152216</v>
      </c>
      <c r="X229" s="1">
        <v>0.30909607829352331</v>
      </c>
      <c r="Y229" s="1">
        <v>0.3613641093541794</v>
      </c>
      <c r="Z229" s="1">
        <v>0.40265015611106092</v>
      </c>
      <c r="AA229" s="1">
        <v>0.54366476296580157</v>
      </c>
      <c r="AB229" s="1">
        <v>0.60249312722512438</v>
      </c>
      <c r="AC229" s="1">
        <v>0.65797273016599089</v>
      </c>
      <c r="AD229" s="1">
        <v>0.71731285137613499</v>
      </c>
      <c r="AE229" s="1">
        <v>0.78140029924447429</v>
      </c>
      <c r="AF229" s="1">
        <v>0.85180222121738725</v>
      </c>
      <c r="AG229" s="1">
        <v>0.93145066776965457</v>
      </c>
      <c r="AH229" s="1">
        <v>1.02623590365989</v>
      </c>
      <c r="AI229" s="1">
        <v>1.1497035149737389</v>
      </c>
      <c r="AJ229" s="1">
        <v>1.336694791718988</v>
      </c>
      <c r="AK229" s="3" t="s">
        <v>439</v>
      </c>
    </row>
    <row r="230" spans="1:37" x14ac:dyDescent="0.35">
      <c r="A230" s="1" t="s">
        <v>359</v>
      </c>
      <c r="B230" s="1" t="s">
        <v>354</v>
      </c>
      <c r="C230" s="1" t="s">
        <v>161</v>
      </c>
      <c r="D230" s="1">
        <v>272.01368649638641</v>
      </c>
      <c r="E230" s="1">
        <v>271.62253044352019</v>
      </c>
      <c r="F230" s="1">
        <v>271.17856960111288</v>
      </c>
      <c r="G230" s="1">
        <v>264.84973165142441</v>
      </c>
      <c r="H230" s="1">
        <v>264.45603086516269</v>
      </c>
      <c r="I230" s="1">
        <v>43.845391016472739</v>
      </c>
      <c r="J230" s="1">
        <v>43.375120441672763</v>
      </c>
      <c r="K230" s="1">
        <v>42.859915447474563</v>
      </c>
      <c r="L230" s="1">
        <v>42.236084746200042</v>
      </c>
      <c r="M230" s="1">
        <v>41.549405400373537</v>
      </c>
      <c r="N230" s="1">
        <v>40.798504115108223</v>
      </c>
      <c r="O230" s="1">
        <v>39.984582420629579</v>
      </c>
      <c r="P230" s="1">
        <v>39.111581685881831</v>
      </c>
      <c r="Q230" s="1">
        <v>35.132748646554631</v>
      </c>
      <c r="R230" s="1">
        <v>34.093477418178843</v>
      </c>
      <c r="S230" s="1">
        <v>27.174339501832488</v>
      </c>
      <c r="T230" s="1">
        <v>26.207131770021871</v>
      </c>
      <c r="U230" s="1">
        <v>25.231580297982781</v>
      </c>
      <c r="V230" s="1">
        <v>24.251530751408051</v>
      </c>
      <c r="W230" s="1">
        <v>23.26906293199778</v>
      </c>
      <c r="X230" s="1">
        <v>22.284938656676118</v>
      </c>
      <c r="Y230" s="1">
        <v>21.299457347303129</v>
      </c>
      <c r="Z230" s="1">
        <v>20.31352574511282</v>
      </c>
      <c r="AA230" s="1">
        <v>17.168675384053088</v>
      </c>
      <c r="AB230" s="1">
        <v>16.29311205842879</v>
      </c>
      <c r="AC230" s="1">
        <v>12.586541371191711</v>
      </c>
      <c r="AD230" s="1">
        <v>11.891632180283811</v>
      </c>
      <c r="AE230" s="1">
        <v>11.2187606289133</v>
      </c>
      <c r="AF230" s="1">
        <v>10.577591465176139</v>
      </c>
      <c r="AG230" s="1">
        <v>9.9769074632839718</v>
      </c>
      <c r="AH230" s="1">
        <v>9.4237707481244115</v>
      </c>
      <c r="AI230" s="1">
        <v>8.9230000218473169</v>
      </c>
      <c r="AJ230" s="1">
        <v>8.4770126970867565</v>
      </c>
      <c r="AK230" s="3" t="s">
        <v>439</v>
      </c>
    </row>
    <row r="231" spans="1:37" x14ac:dyDescent="0.35">
      <c r="A231" s="1" t="s">
        <v>359</v>
      </c>
      <c r="B231" s="1" t="s">
        <v>354</v>
      </c>
      <c r="C231" s="1" t="s">
        <v>162</v>
      </c>
      <c r="D231" s="1">
        <v>0</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0</v>
      </c>
      <c r="AH231" s="1">
        <v>0</v>
      </c>
      <c r="AI231" s="1">
        <v>0</v>
      </c>
      <c r="AJ231" s="1">
        <v>0</v>
      </c>
      <c r="AK231" s="3" t="s">
        <v>439</v>
      </c>
    </row>
    <row r="232" spans="1:37" x14ac:dyDescent="0.35">
      <c r="A232" s="1" t="s">
        <v>359</v>
      </c>
      <c r="B232" s="1" t="s">
        <v>354</v>
      </c>
      <c r="C232" s="1" t="s">
        <v>163</v>
      </c>
      <c r="D232" s="1">
        <v>0</v>
      </c>
      <c r="E232" s="1">
        <v>0</v>
      </c>
      <c r="F232" s="1">
        <v>0</v>
      </c>
      <c r="G232" s="1">
        <v>0</v>
      </c>
      <c r="H232" s="1">
        <v>0</v>
      </c>
      <c r="I232" s="1">
        <v>0</v>
      </c>
      <c r="J232" s="1">
        <v>0</v>
      </c>
      <c r="K232" s="1">
        <v>0</v>
      </c>
      <c r="L232" s="1">
        <v>0</v>
      </c>
      <c r="M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1">
        <v>0</v>
      </c>
      <c r="AJ232" s="1">
        <v>0</v>
      </c>
      <c r="AK232" s="3" t="s">
        <v>439</v>
      </c>
    </row>
    <row r="233" spans="1:37" x14ac:dyDescent="0.35">
      <c r="A233" s="1" t="s">
        <v>359</v>
      </c>
      <c r="B233" s="1" t="s">
        <v>354</v>
      </c>
      <c r="C233" s="1" t="s">
        <v>164</v>
      </c>
      <c r="D233" s="1">
        <v>0</v>
      </c>
      <c r="E233" s="1">
        <v>0.11733788374705879</v>
      </c>
      <c r="F233" s="1">
        <v>0.2345033208169357</v>
      </c>
      <c r="G233" s="1">
        <v>0.2569896998810301</v>
      </c>
      <c r="H233" s="1">
        <v>0.27276783590699127</v>
      </c>
      <c r="I233" s="1">
        <v>0.3454067521124341</v>
      </c>
      <c r="J233" s="1">
        <v>0.37827053085212892</v>
      </c>
      <c r="K233" s="1">
        <v>0.39187418869674312</v>
      </c>
      <c r="L233" s="1">
        <v>0.40132566081089488</v>
      </c>
      <c r="M233" s="1">
        <v>0.39076263050980953</v>
      </c>
      <c r="N233" s="1">
        <v>0.37915263562277368</v>
      </c>
      <c r="O233" s="1">
        <v>0.3412539114494525</v>
      </c>
      <c r="P233" s="1">
        <v>0.31051633230887171</v>
      </c>
      <c r="Q233" s="1">
        <v>0.3479955864612293</v>
      </c>
      <c r="R233" s="1">
        <v>0.45096246742860469</v>
      </c>
      <c r="S233" s="1">
        <v>0.45583078172075392</v>
      </c>
      <c r="T233" s="1">
        <v>0.45081219685676938</v>
      </c>
      <c r="U233" s="1">
        <v>0.49971658860519041</v>
      </c>
      <c r="V233" s="1">
        <v>0.50614889187241174</v>
      </c>
      <c r="W233" s="1">
        <v>0.49086497578021843</v>
      </c>
      <c r="X233" s="1">
        <v>0.46921362804452088</v>
      </c>
      <c r="Y233" s="1">
        <v>0.42557338453187549</v>
      </c>
      <c r="Z233" s="1">
        <v>0.37915263562277368</v>
      </c>
      <c r="AA233" s="1">
        <v>0.3412539114494525</v>
      </c>
      <c r="AB233" s="1">
        <v>0.31051633230887171</v>
      </c>
      <c r="AC233" s="1">
        <v>0.2306577027141706</v>
      </c>
      <c r="AD233" s="1">
        <v>0.21645914661166901</v>
      </c>
      <c r="AE233" s="1">
        <v>0.19884108183972379</v>
      </c>
      <c r="AF233" s="1">
        <v>0.17804436094977799</v>
      </c>
      <c r="AG233" s="1">
        <v>0.15430983649275631</v>
      </c>
      <c r="AH233" s="1">
        <v>0.1278783610202828</v>
      </c>
      <c r="AI233" s="1">
        <v>9.8990787083475321E-2</v>
      </c>
      <c r="AJ233" s="1">
        <v>6.7887967233625987E-2</v>
      </c>
      <c r="AK233" s="3" t="s">
        <v>439</v>
      </c>
    </row>
    <row r="234" spans="1:37" x14ac:dyDescent="0.35">
      <c r="A234" s="1" t="s">
        <v>359</v>
      </c>
      <c r="B234" s="1" t="s">
        <v>354</v>
      </c>
      <c r="C234" s="1" t="s">
        <v>165</v>
      </c>
      <c r="D234" s="1">
        <v>0</v>
      </c>
      <c r="E234" s="1">
        <v>1.656534829370241E-2</v>
      </c>
      <c r="F234" s="1">
        <v>3.3106351174155627E-2</v>
      </c>
      <c r="G234" s="1">
        <v>3.6280898806733658E-2</v>
      </c>
      <c r="H234" s="1">
        <v>3.8508400363339947E-2</v>
      </c>
      <c r="I234" s="1">
        <v>4.8763306180578933E-2</v>
      </c>
      <c r="J234" s="1">
        <v>5.3402898473241728E-2</v>
      </c>
      <c r="K234" s="1">
        <v>5.5323414874834317E-2</v>
      </c>
      <c r="L234" s="1">
        <v>5.665774034977341E-2</v>
      </c>
      <c r="M234" s="1">
        <v>5.5166489013149578E-2</v>
      </c>
      <c r="N234" s="1">
        <v>5.3527430911450402E-2</v>
      </c>
      <c r="O234" s="1">
        <v>4.8177022792863879E-2</v>
      </c>
      <c r="P234" s="1">
        <v>4.383759985537012E-2</v>
      </c>
      <c r="Q234" s="1">
        <v>4.9128788676879427E-2</v>
      </c>
      <c r="R234" s="1">
        <v>6.3665289519332424E-2</v>
      </c>
      <c r="S234" s="1">
        <v>6.4352580948812313E-2</v>
      </c>
      <c r="T234" s="1">
        <v>6.3644074850367438E-2</v>
      </c>
      <c r="U234" s="1">
        <v>7.0548224273673937E-2</v>
      </c>
      <c r="V234" s="1">
        <v>7.1456314146693428E-2</v>
      </c>
      <c r="W234" s="1">
        <v>6.9298584816030837E-2</v>
      </c>
      <c r="X234" s="1">
        <v>6.6241923959226484E-2</v>
      </c>
      <c r="Y234" s="1">
        <v>6.0080948404500067E-2</v>
      </c>
      <c r="Z234" s="1">
        <v>5.3527430911450402E-2</v>
      </c>
      <c r="AA234" s="1">
        <v>4.8177022792863879E-2</v>
      </c>
      <c r="AB234" s="1">
        <v>4.383759985537012E-2</v>
      </c>
      <c r="AC234" s="1">
        <v>3.2563440383177017E-2</v>
      </c>
      <c r="AD234" s="1">
        <v>3.0558938345176801E-2</v>
      </c>
      <c r="AE234" s="1">
        <v>2.8071682142078652E-2</v>
      </c>
      <c r="AF234" s="1">
        <v>2.5135674487027491E-2</v>
      </c>
      <c r="AG234" s="1">
        <v>2.1784918093095001E-2</v>
      </c>
      <c r="AH234" s="1">
        <v>1.805341567345169E-2</v>
      </c>
      <c r="AI234" s="1">
        <v>1.3975169941196521E-2</v>
      </c>
      <c r="AJ234" s="1">
        <v>9.5841836094530813E-3</v>
      </c>
      <c r="AK234" s="3" t="s">
        <v>439</v>
      </c>
    </row>
    <row r="235" spans="1:37" x14ac:dyDescent="0.35">
      <c r="A235" s="1" t="s">
        <v>359</v>
      </c>
      <c r="B235" s="1" t="s">
        <v>354</v>
      </c>
      <c r="C235" s="1" t="s">
        <v>166</v>
      </c>
      <c r="D235" s="1">
        <v>0</v>
      </c>
      <c r="E235" s="1">
        <v>0</v>
      </c>
      <c r="F235" s="1">
        <v>0</v>
      </c>
      <c r="G235" s="1">
        <v>0</v>
      </c>
      <c r="H235" s="1">
        <v>0</v>
      </c>
      <c r="I235" s="1">
        <v>3.1401301533480398E-2</v>
      </c>
      <c r="J235" s="1">
        <v>5.4041204459709273E-2</v>
      </c>
      <c r="K235" s="1">
        <v>9.3112918238860837E-2</v>
      </c>
      <c r="L235" s="1">
        <v>0.1308698276360325</v>
      </c>
      <c r="M235" s="1">
        <v>0.17367370069605981</v>
      </c>
      <c r="N235" s="1">
        <v>0.23170593897241579</v>
      </c>
      <c r="O235" s="1">
        <v>0.28435816391294161</v>
      </c>
      <c r="P235" s="1">
        <v>0.34704576729703918</v>
      </c>
      <c r="Q235" s="1">
        <v>0.3093479653531267</v>
      </c>
      <c r="R235" s="1">
        <v>0.350782837822876</v>
      </c>
      <c r="S235" s="1">
        <v>0.39365970759879421</v>
      </c>
      <c r="T235" s="1">
        <v>0.43776325378267561</v>
      </c>
      <c r="U235" s="1">
        <v>0.51427945700858435</v>
      </c>
      <c r="V235" s="1">
        <v>0.58283029623810689</v>
      </c>
      <c r="W235" s="1">
        <v>0.66839366003239231</v>
      </c>
      <c r="X235" s="1">
        <v>0.75300761225792323</v>
      </c>
      <c r="Y235" s="1">
        <v>0.84281860006155018</v>
      </c>
      <c r="Z235" s="1">
        <v>0.94779270409762262</v>
      </c>
      <c r="AA235" s="1">
        <v>0.71416163956021039</v>
      </c>
      <c r="AB235" s="1">
        <v>0.78970492659412084</v>
      </c>
      <c r="AC235" s="1">
        <v>0.76407321825700725</v>
      </c>
      <c r="AD235" s="1">
        <v>0.81674908001519608</v>
      </c>
      <c r="AE235" s="1">
        <v>0.87000632048506532</v>
      </c>
      <c r="AF235" s="1">
        <v>0.92359410449265689</v>
      </c>
      <c r="AG235" s="1">
        <v>0.97726159686275471</v>
      </c>
      <c r="AH235" s="1">
        <v>1.03075796242233</v>
      </c>
      <c r="AI235" s="1">
        <v>1.0838323659961979</v>
      </c>
      <c r="AJ235" s="1">
        <v>1.1362339724100159</v>
      </c>
      <c r="AK235" s="3" t="s">
        <v>439</v>
      </c>
    </row>
    <row r="236" spans="1:37" x14ac:dyDescent="0.35">
      <c r="A236" s="1" t="s">
        <v>359</v>
      </c>
      <c r="B236" s="1" t="s">
        <v>354</v>
      </c>
      <c r="C236" s="1" t="s">
        <v>167</v>
      </c>
      <c r="D236" s="1">
        <v>0</v>
      </c>
      <c r="E236" s="1">
        <v>0</v>
      </c>
      <c r="F236" s="1">
        <v>0</v>
      </c>
      <c r="G236" s="1">
        <v>0</v>
      </c>
      <c r="H236" s="1">
        <v>0</v>
      </c>
      <c r="I236" s="1">
        <v>4.4331249223737027E-3</v>
      </c>
      <c r="J236" s="1">
        <v>7.6293465119589548E-3</v>
      </c>
      <c r="K236" s="1">
        <v>1.3145353163133301E-2</v>
      </c>
      <c r="L236" s="1">
        <v>1.847574037214577E-2</v>
      </c>
      <c r="M236" s="1">
        <v>2.4518640098267271E-2</v>
      </c>
      <c r="N236" s="1">
        <v>3.2711426678458687E-2</v>
      </c>
      <c r="O236" s="1">
        <v>4.014468196417998E-2</v>
      </c>
      <c r="P236" s="1">
        <v>4.8994696559582003E-2</v>
      </c>
      <c r="Q236" s="1">
        <v>4.3672653932206131E-2</v>
      </c>
      <c r="R236" s="1">
        <v>4.9522282986758967E-2</v>
      </c>
      <c r="S236" s="1">
        <v>5.5575488131594471E-2</v>
      </c>
      <c r="T236" s="1">
        <v>6.1801871122260092E-2</v>
      </c>
      <c r="U236" s="1">
        <v>7.260415863650603E-2</v>
      </c>
      <c r="V236" s="1">
        <v>8.2281924174791563E-2</v>
      </c>
      <c r="W236" s="1">
        <v>9.4361457886925987E-2</v>
      </c>
      <c r="X236" s="1">
        <v>0.106306957024648</v>
      </c>
      <c r="Y236" s="1">
        <v>0.1189861553028071</v>
      </c>
      <c r="Z236" s="1">
        <v>0.13380602881378201</v>
      </c>
      <c r="AA236" s="1">
        <v>0.1008228197026179</v>
      </c>
      <c r="AB236" s="1">
        <v>0.1114877543426994</v>
      </c>
      <c r="AC236" s="1">
        <v>0.1078691602245187</v>
      </c>
      <c r="AD236" s="1">
        <v>0.1153057524727336</v>
      </c>
      <c r="AE236" s="1">
        <v>0.1228244217155386</v>
      </c>
      <c r="AF236" s="1">
        <v>0.1303897559283751</v>
      </c>
      <c r="AG236" s="1">
        <v>0.1379663430865066</v>
      </c>
      <c r="AH236" s="1">
        <v>0.14551877116550541</v>
      </c>
      <c r="AI236" s="1">
        <v>0.1530116281406397</v>
      </c>
      <c r="AJ236" s="1">
        <v>0.1604095019872965</v>
      </c>
      <c r="AK236" s="3" t="s">
        <v>439</v>
      </c>
    </row>
    <row r="237" spans="1:37" x14ac:dyDescent="0.35">
      <c r="A237" s="1" t="s">
        <v>359</v>
      </c>
      <c r="B237" s="1" t="s">
        <v>354</v>
      </c>
      <c r="C237" s="1" t="s">
        <v>168</v>
      </c>
      <c r="D237" s="1">
        <v>0</v>
      </c>
      <c r="E237" s="1">
        <v>7.0844702943682503E-2</v>
      </c>
      <c r="F237" s="1">
        <v>0.10422189296387981</v>
      </c>
      <c r="G237" s="1">
        <v>7.8669276277757605E-2</v>
      </c>
      <c r="H237" s="1">
        <v>9.2460143169173462E-2</v>
      </c>
      <c r="I237" s="1">
        <v>6.851399373373436E-2</v>
      </c>
      <c r="J237" s="1">
        <v>7.4304418586370685E-2</v>
      </c>
      <c r="K237" s="1">
        <v>8.5360362987966232E-2</v>
      </c>
      <c r="L237" s="1">
        <v>8.2873049582432551E-2</v>
      </c>
      <c r="M237" s="1">
        <v>8.683045823538009E-2</v>
      </c>
      <c r="N237" s="1">
        <v>7.8984317910375551E-2</v>
      </c>
      <c r="O237" s="1">
        <v>9.1003052616014199E-2</v>
      </c>
      <c r="P237" s="1">
        <v>7.3075004885782197E-2</v>
      </c>
      <c r="Q237" s="1">
        <v>0.12512626883573119</v>
      </c>
      <c r="R237" s="1">
        <v>0.1551620579420169</v>
      </c>
      <c r="S237" s="1">
        <v>0.125463314191611</v>
      </c>
      <c r="T237" s="1">
        <v>0.13436000862729469</v>
      </c>
      <c r="U237" s="1">
        <v>0.1048283221034768</v>
      </c>
      <c r="V237" s="1">
        <v>0.10439852599405371</v>
      </c>
      <c r="W237" s="1">
        <v>0.10865624631875651</v>
      </c>
      <c r="X237" s="1">
        <v>9.884938648038484E-2</v>
      </c>
      <c r="Y237" s="1">
        <v>9.5022607103446427E-2</v>
      </c>
      <c r="Z237" s="1">
        <v>7.8984317910375551E-2</v>
      </c>
      <c r="AA237" s="1">
        <v>9.1003052616014199E-2</v>
      </c>
      <c r="AB237" s="1">
        <v>7.3075004885782197E-2</v>
      </c>
      <c r="AC237" s="1">
        <v>5.4281565892048723E-2</v>
      </c>
      <c r="AD237" s="1">
        <v>5.0940164978137067E-2</v>
      </c>
      <c r="AE237" s="1">
        <v>4.6794037913853358E-2</v>
      </c>
      <c r="AF237" s="1">
        <v>4.1899865458121271E-2</v>
      </c>
      <c r="AG237" s="1">
        <v>3.6314328369742403E-2</v>
      </c>
      <c r="AH237" s="1">
        <v>3.0094107407683049E-2</v>
      </c>
      <c r="AI237" s="1">
        <v>2.3295883330790301E-2</v>
      </c>
      <c r="AJ237" s="1">
        <v>1.597633689795229E-2</v>
      </c>
      <c r="AK237" s="3" t="s">
        <v>439</v>
      </c>
    </row>
    <row r="238" spans="1:37" x14ac:dyDescent="0.35">
      <c r="A238" s="1" t="s">
        <v>359</v>
      </c>
      <c r="B238" s="1" t="s">
        <v>354</v>
      </c>
      <c r="C238" s="1" t="s">
        <v>169</v>
      </c>
      <c r="D238" s="1">
        <v>0</v>
      </c>
      <c r="E238" s="1">
        <v>1.000160512146106E-2</v>
      </c>
      <c r="F238" s="1">
        <v>1.4713679006665391E-2</v>
      </c>
      <c r="G238" s="1">
        <v>1.11062507686246E-2</v>
      </c>
      <c r="H238" s="1">
        <v>1.305319668270684E-2</v>
      </c>
      <c r="I238" s="1">
        <v>9.6725638212330853E-3</v>
      </c>
      <c r="J238" s="1">
        <v>1.049003556513468E-2</v>
      </c>
      <c r="K238" s="1">
        <v>1.20508747747717E-2</v>
      </c>
      <c r="L238" s="1">
        <v>1.1699724646931659E-2</v>
      </c>
      <c r="M238" s="1">
        <v>1.225841763323013E-2</v>
      </c>
      <c r="N238" s="1">
        <v>1.1150727234405961E-2</v>
      </c>
      <c r="O238" s="1">
        <v>1.2847489781084361E-2</v>
      </c>
      <c r="P238" s="1">
        <v>1.0316471277992781E-2</v>
      </c>
      <c r="Q238" s="1">
        <v>1.766488501210323E-2</v>
      </c>
      <c r="R238" s="1">
        <v>2.190523170946122E-2</v>
      </c>
      <c r="S238" s="1">
        <v>1.7712467885874491E-2</v>
      </c>
      <c r="T238" s="1">
        <v>1.8968471806206321E-2</v>
      </c>
      <c r="U238" s="1">
        <v>1.479929253225554E-2</v>
      </c>
      <c r="V238" s="1">
        <v>1.4738615434454641E-2</v>
      </c>
      <c r="W238" s="1">
        <v>1.533970536264798E-2</v>
      </c>
      <c r="X238" s="1">
        <v>1.3955207503113159E-2</v>
      </c>
      <c r="Y238" s="1">
        <v>1.341495629695714E-2</v>
      </c>
      <c r="Z238" s="1">
        <v>1.1150727234405961E-2</v>
      </c>
      <c r="AA238" s="1">
        <v>1.2847489781084361E-2</v>
      </c>
      <c r="AB238" s="1">
        <v>1.0316471277992781E-2</v>
      </c>
      <c r="AC238" s="1">
        <v>7.6632798906421723E-3</v>
      </c>
      <c r="AD238" s="1">
        <v>7.1915527027958219E-3</v>
      </c>
      <c r="AE238" s="1">
        <v>6.606217117249887E-3</v>
      </c>
      <c r="AF238" s="1">
        <v>5.9152751234994739E-3</v>
      </c>
      <c r="AG238" s="1">
        <v>5.1267287110224559E-3</v>
      </c>
      <c r="AH238" s="1">
        <v>4.2485798693199604E-3</v>
      </c>
      <c r="AI238" s="1">
        <v>3.2888305878762771E-3</v>
      </c>
      <c r="AJ238" s="1">
        <v>2.2554828561814999E-3</v>
      </c>
      <c r="AK238" s="3" t="s">
        <v>439</v>
      </c>
    </row>
    <row r="239" spans="1:37" x14ac:dyDescent="0.35">
      <c r="A239" s="1" t="s">
        <v>359</v>
      </c>
      <c r="B239" s="1" t="s">
        <v>354</v>
      </c>
      <c r="C239" s="1" t="s">
        <v>170</v>
      </c>
      <c r="D239" s="1">
        <v>0</v>
      </c>
      <c r="E239" s="1">
        <v>7.3805528876899956E-3</v>
      </c>
      <c r="F239" s="1">
        <v>6.7439606811077996E-2</v>
      </c>
      <c r="G239" s="1">
        <v>0.1276192540853536</v>
      </c>
      <c r="H239" s="1">
        <v>0.24733425206981041</v>
      </c>
      <c r="I239" s="1">
        <v>0.30259023400125629</v>
      </c>
      <c r="J239" s="1">
        <v>0.3715131427489356</v>
      </c>
      <c r="K239" s="1">
        <v>0.43844092971968918</v>
      </c>
      <c r="L239" s="1">
        <v>0.51038192385464831</v>
      </c>
      <c r="M239" s="1">
        <v>0.57890807424509938</v>
      </c>
      <c r="N239" s="1">
        <v>0.64771327134453616</v>
      </c>
      <c r="O239" s="1">
        <v>0.72231223859266014</v>
      </c>
      <c r="P239" s="1">
        <v>0.79153025274493705</v>
      </c>
      <c r="Q239" s="1">
        <v>0.66452880288975458</v>
      </c>
      <c r="R239" s="1">
        <v>0.76529228327862231</v>
      </c>
      <c r="S239" s="1">
        <v>0.86452338965596176</v>
      </c>
      <c r="T239" s="1">
        <v>1.021600655879936</v>
      </c>
      <c r="U239" s="1">
        <v>1.112493491684055</v>
      </c>
      <c r="V239" s="1">
        <v>1.215291616437324</v>
      </c>
      <c r="W239" s="1">
        <v>1.3142967580440139</v>
      </c>
      <c r="X239" s="1">
        <v>1.4164810219434181</v>
      </c>
      <c r="Y239" s="1">
        <v>1.513380133725871</v>
      </c>
      <c r="Z239" s="1">
        <v>1.6086517603422541</v>
      </c>
      <c r="AA239" s="1">
        <v>1.2853063552551141</v>
      </c>
      <c r="AB239" s="1">
        <v>1.3575287333049439</v>
      </c>
      <c r="AC239" s="1">
        <v>1.224707990528912</v>
      </c>
      <c r="AD239" s="1">
        <v>1.2655742857934029</v>
      </c>
      <c r="AE239" s="1">
        <v>1.303431935289548</v>
      </c>
      <c r="AF239" s="1">
        <v>1.338288428278597</v>
      </c>
      <c r="AG239" s="1">
        <v>1.370151254019579</v>
      </c>
      <c r="AH239" s="1">
        <v>1.3990279017750851</v>
      </c>
      <c r="AI239" s="1">
        <v>1.424925860804453</v>
      </c>
      <c r="AJ239" s="1">
        <v>1.447852620368254</v>
      </c>
      <c r="AK239" s="3" t="s">
        <v>439</v>
      </c>
    </row>
    <row r="240" spans="1:37" x14ac:dyDescent="0.35">
      <c r="A240" s="1" t="s">
        <v>359</v>
      </c>
      <c r="B240" s="1" t="s">
        <v>354</v>
      </c>
      <c r="C240" s="1" t="s">
        <v>171</v>
      </c>
      <c r="D240" s="1">
        <v>0</v>
      </c>
      <c r="E240" s="1">
        <v>1.041960407673882E-3</v>
      </c>
      <c r="F240" s="1">
        <v>9.5208856674463063E-3</v>
      </c>
      <c r="G240" s="1">
        <v>1.8016835870873452E-2</v>
      </c>
      <c r="H240" s="1">
        <v>3.4917776762796768E-2</v>
      </c>
      <c r="I240" s="1">
        <v>4.2718621270765603E-2</v>
      </c>
      <c r="J240" s="1">
        <v>5.2448914270437963E-2</v>
      </c>
      <c r="K240" s="1">
        <v>6.189754301925024E-2</v>
      </c>
      <c r="L240" s="1">
        <v>7.2053918661832722E-2</v>
      </c>
      <c r="M240" s="1">
        <v>8.1728198716955219E-2</v>
      </c>
      <c r="N240" s="1">
        <v>9.1441873601581569E-2</v>
      </c>
      <c r="O240" s="1">
        <v>0.1019734925071991</v>
      </c>
      <c r="P240" s="1">
        <v>0.1117454474463441</v>
      </c>
      <c r="Q240" s="1">
        <v>9.3815830996200639E-2</v>
      </c>
      <c r="R240" s="1">
        <v>0.1080412635216879</v>
      </c>
      <c r="S240" s="1">
        <v>0.1220503608926064</v>
      </c>
      <c r="T240" s="1">
        <v>0.14422597494775569</v>
      </c>
      <c r="U240" s="1">
        <v>0.15705790470833711</v>
      </c>
      <c r="V240" s="1">
        <v>0.17157058114409279</v>
      </c>
      <c r="W240" s="1">
        <v>0.18554777760621369</v>
      </c>
      <c r="X240" s="1">
        <v>0.19997379133318841</v>
      </c>
      <c r="Y240" s="1">
        <v>0.21365366593776999</v>
      </c>
      <c r="Z240" s="1">
        <v>0.22710377793067121</v>
      </c>
      <c r="AA240" s="1">
        <v>0.1814550148595456</v>
      </c>
      <c r="AB240" s="1">
        <v>0.1916511152901097</v>
      </c>
      <c r="AC240" s="1">
        <v>0.1728999516040817</v>
      </c>
      <c r="AD240" s="1">
        <v>0.1786693109355392</v>
      </c>
      <c r="AE240" s="1">
        <v>0.18401392027617139</v>
      </c>
      <c r="AF240" s="1">
        <v>0.18893483693344909</v>
      </c>
      <c r="AG240" s="1">
        <v>0.19343311821452869</v>
      </c>
      <c r="AH240" s="1">
        <v>0.19750982142707091</v>
      </c>
      <c r="AI240" s="1">
        <v>0.2011660038782758</v>
      </c>
      <c r="AJ240" s="1">
        <v>0.20440272287551831</v>
      </c>
      <c r="AK240" s="3" t="s">
        <v>439</v>
      </c>
    </row>
    <row r="241" spans="1:37" x14ac:dyDescent="0.35">
      <c r="A241" s="1" t="s">
        <v>359</v>
      </c>
      <c r="B241" s="1" t="s">
        <v>354</v>
      </c>
      <c r="C241" s="1" t="s">
        <v>172</v>
      </c>
      <c r="D241" s="1">
        <v>0</v>
      </c>
      <c r="E241" s="1">
        <v>0</v>
      </c>
      <c r="F241" s="1">
        <v>0</v>
      </c>
      <c r="G241" s="1">
        <v>0</v>
      </c>
      <c r="H241" s="1">
        <v>0</v>
      </c>
      <c r="I241" s="1">
        <v>8.5633036222355907E-3</v>
      </c>
      <c r="J241" s="1">
        <v>1.688899516652393E-2</v>
      </c>
      <c r="K241" s="1">
        <v>1.9401951934267941E-2</v>
      </c>
      <c r="L241" s="1">
        <v>3.05413024127195E-2</v>
      </c>
      <c r="M241" s="1">
        <v>4.8247666280966488E-2</v>
      </c>
      <c r="N241" s="1">
        <v>5.7926484743103891E-2</v>
      </c>
      <c r="O241" s="1">
        <v>6.8244753601409899E-2</v>
      </c>
      <c r="P241" s="1">
        <v>9.1323587470418924E-2</v>
      </c>
      <c r="Q241" s="1">
        <v>8.0268004472356075E-2</v>
      </c>
      <c r="R241" s="1">
        <v>8.9909228495383714E-2</v>
      </c>
      <c r="S241" s="1">
        <v>9.9813966889763878E-2</v>
      </c>
      <c r="T241" s="1">
        <v>0.1099362307457962</v>
      </c>
      <c r="U241" s="1">
        <v>0.1287933347757112</v>
      </c>
      <c r="V241" s="1">
        <v>0.14753837436975639</v>
      </c>
      <c r="W241" s="1">
        <v>0.16055023791942891</v>
      </c>
      <c r="X241" s="1">
        <v>0.18222206500217761</v>
      </c>
      <c r="Y241" s="1">
        <v>0.21044848638744049</v>
      </c>
      <c r="Z241" s="1">
        <v>0.23058895436938509</v>
      </c>
      <c r="AA241" s="1">
        <v>0.17182377445755051</v>
      </c>
      <c r="AB241" s="1">
        <v>0.1979454981790805</v>
      </c>
      <c r="AC241" s="1">
        <v>0.18974088866839561</v>
      </c>
      <c r="AD241" s="1">
        <v>0.20203297132715531</v>
      </c>
      <c r="AE241" s="1">
        <v>0.2143802550189299</v>
      </c>
      <c r="AF241" s="1">
        <v>0.22672855234741829</v>
      </c>
      <c r="AG241" s="1">
        <v>0.23902367591600321</v>
      </c>
      <c r="AH241" s="1">
        <v>0.25121143832861142</v>
      </c>
      <c r="AI241" s="1">
        <v>0.26323765218863809</v>
      </c>
      <c r="AJ241" s="1">
        <v>0.27504813009968598</v>
      </c>
      <c r="AK241" s="3" t="s">
        <v>439</v>
      </c>
    </row>
    <row r="242" spans="1:37" x14ac:dyDescent="0.35">
      <c r="A242" s="1" t="s">
        <v>359</v>
      </c>
      <c r="B242" s="1" t="s">
        <v>354</v>
      </c>
      <c r="C242" s="1" t="s">
        <v>173</v>
      </c>
      <c r="D242" s="1">
        <v>0</v>
      </c>
      <c r="E242" s="1">
        <v>0</v>
      </c>
      <c r="F242" s="1">
        <v>0</v>
      </c>
      <c r="G242" s="1">
        <v>0</v>
      </c>
      <c r="H242" s="1">
        <v>0</v>
      </c>
      <c r="I242" s="1">
        <v>1.2089369819626721E-3</v>
      </c>
      <c r="J242" s="1">
        <v>2.3843287293916129E-3</v>
      </c>
      <c r="K242" s="1">
        <v>2.7390990966025329E-3</v>
      </c>
      <c r="L242" s="1">
        <v>4.3117132817956944E-3</v>
      </c>
      <c r="M242" s="1">
        <v>6.8114352396658586E-3</v>
      </c>
      <c r="N242" s="1">
        <v>8.1778566696146665E-3</v>
      </c>
      <c r="O242" s="1">
        <v>9.6345534496108109E-3</v>
      </c>
      <c r="P242" s="1">
        <v>1.289274176052973E-2</v>
      </c>
      <c r="Q242" s="1">
        <v>1.1331953572567921E-2</v>
      </c>
      <c r="R242" s="1">
        <v>1.269306755228947E-2</v>
      </c>
      <c r="S242" s="1">
        <v>1.409138356090784E-2</v>
      </c>
      <c r="T242" s="1">
        <v>1.552040904646535E-2</v>
      </c>
      <c r="U242" s="1">
        <v>1.8182588438923931E-2</v>
      </c>
      <c r="V242" s="1">
        <v>2.082894696984797E-2</v>
      </c>
      <c r="W242" s="1">
        <v>2.2665915941566431E-2</v>
      </c>
      <c r="X242" s="1">
        <v>2.5725468000307419E-2</v>
      </c>
      <c r="Y242" s="1">
        <v>2.971037454881513E-2</v>
      </c>
      <c r="Z242" s="1">
        <v>3.2553734734501433E-2</v>
      </c>
      <c r="AA242" s="1">
        <v>2.4257474041065961E-2</v>
      </c>
      <c r="AB242" s="1">
        <v>2.794524680175255E-2</v>
      </c>
      <c r="AC242" s="1">
        <v>2.678694898847939E-2</v>
      </c>
      <c r="AD242" s="1">
        <v>2.852230183442192E-2</v>
      </c>
      <c r="AE242" s="1">
        <v>3.0265447767378339E-2</v>
      </c>
      <c r="AF242" s="1">
        <v>3.2008736801988472E-2</v>
      </c>
      <c r="AG242" s="1">
        <v>3.374451895284751E-2</v>
      </c>
      <c r="AH242" s="1">
        <v>3.5465144234627502E-2</v>
      </c>
      <c r="AI242" s="1">
        <v>3.7162962661925383E-2</v>
      </c>
      <c r="AJ242" s="1">
        <v>3.8830324249367443E-2</v>
      </c>
      <c r="AK242" s="3" t="s">
        <v>439</v>
      </c>
    </row>
    <row r="243" spans="1:37" x14ac:dyDescent="0.35">
      <c r="A243" s="1" t="s">
        <v>359</v>
      </c>
      <c r="B243" s="1" t="s">
        <v>354</v>
      </c>
      <c r="C243" s="1" t="s">
        <v>174</v>
      </c>
      <c r="D243" s="1">
        <v>0</v>
      </c>
      <c r="E243" s="1">
        <v>0</v>
      </c>
      <c r="F243" s="1">
        <v>0</v>
      </c>
      <c r="G243" s="1">
        <v>0</v>
      </c>
      <c r="H243" s="1">
        <v>0</v>
      </c>
      <c r="I243" s="1">
        <v>0</v>
      </c>
      <c r="J243" s="1">
        <v>0</v>
      </c>
      <c r="K243" s="1">
        <v>0</v>
      </c>
      <c r="L243" s="1">
        <v>2.7056230190998028E-3</v>
      </c>
      <c r="M243" s="1">
        <v>6.0381921730687706E-3</v>
      </c>
      <c r="N243" s="1">
        <v>6.2124029136886392E-3</v>
      </c>
      <c r="O243" s="1">
        <v>5.737020061924893E-3</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1">
        <v>0</v>
      </c>
      <c r="AJ243" s="1">
        <v>0</v>
      </c>
      <c r="AK243" s="3" t="s">
        <v>439</v>
      </c>
    </row>
    <row r="244" spans="1:37" x14ac:dyDescent="0.35">
      <c r="A244" s="1" t="s">
        <v>359</v>
      </c>
      <c r="B244" s="1" t="s">
        <v>354</v>
      </c>
      <c r="C244" s="1" t="s">
        <v>175</v>
      </c>
      <c r="D244" s="1">
        <v>0</v>
      </c>
      <c r="E244" s="1">
        <v>0</v>
      </c>
      <c r="F244" s="1">
        <v>0</v>
      </c>
      <c r="G244" s="1">
        <v>0</v>
      </c>
      <c r="H244" s="1">
        <v>0</v>
      </c>
      <c r="I244" s="1">
        <v>0</v>
      </c>
      <c r="J244" s="1">
        <v>0</v>
      </c>
      <c r="K244" s="1">
        <v>0</v>
      </c>
      <c r="L244" s="1">
        <v>3.8197030857879579E-4</v>
      </c>
      <c r="M244" s="1">
        <v>8.524506597273559E-4</v>
      </c>
      <c r="N244" s="1">
        <v>8.7704511722663141E-4</v>
      </c>
      <c r="O244" s="1">
        <v>8.0993224403645551E-4</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1">
        <v>0</v>
      </c>
      <c r="AJ244" s="1">
        <v>0</v>
      </c>
      <c r="AK244" s="3" t="s">
        <v>439</v>
      </c>
    </row>
    <row r="245" spans="1:37" x14ac:dyDescent="0.35">
      <c r="A245" s="1" t="s">
        <v>359</v>
      </c>
      <c r="B245" s="1" t="s">
        <v>354</v>
      </c>
      <c r="C245" s="1" t="s">
        <v>176</v>
      </c>
      <c r="D245" s="1">
        <v>0.26714596798851459</v>
      </c>
      <c r="E245" s="1">
        <v>0.33991085829693007</v>
      </c>
      <c r="F245" s="1">
        <v>0.43010679602366803</v>
      </c>
      <c r="G245" s="1">
        <v>0.40466542395701249</v>
      </c>
      <c r="H245" s="1">
        <v>0.4119851832103063</v>
      </c>
      <c r="I245" s="1">
        <v>0.52860074592761441</v>
      </c>
      <c r="J245" s="1">
        <v>0.60489883075446693</v>
      </c>
      <c r="K245" s="1">
        <v>0.66680034555949796</v>
      </c>
      <c r="L245" s="1">
        <v>0.75032887517402114</v>
      </c>
      <c r="M245" s="1">
        <v>0.80871295505996166</v>
      </c>
      <c r="N245" s="1">
        <v>0.90142507656930082</v>
      </c>
      <c r="O245" s="1">
        <v>0.95129743852296</v>
      </c>
      <c r="P245" s="1">
        <v>1.0426311985223591</v>
      </c>
      <c r="Q245" s="1">
        <v>0.95778047172644643</v>
      </c>
      <c r="R245" s="1">
        <v>1.048209502104515</v>
      </c>
      <c r="S245" s="1">
        <v>1.0057504178697729</v>
      </c>
      <c r="T245" s="1">
        <v>0.97762207418163172</v>
      </c>
      <c r="U245" s="1">
        <v>1.040065956689239</v>
      </c>
      <c r="V245" s="1">
        <v>1.0440285152285369</v>
      </c>
      <c r="W245" s="1">
        <v>1.0167055991241969</v>
      </c>
      <c r="X245" s="1">
        <v>0.97988406994200905</v>
      </c>
      <c r="Y245" s="1">
        <v>0.90117756994219755</v>
      </c>
      <c r="Z245" s="1">
        <v>0.8121362417396798</v>
      </c>
      <c r="AA245" s="1">
        <v>0.79059981217956987</v>
      </c>
      <c r="AB245" s="1">
        <v>0.77548523053384455</v>
      </c>
      <c r="AC245" s="1">
        <v>0.61786961342951641</v>
      </c>
      <c r="AD245" s="1">
        <v>0.61810270608084694</v>
      </c>
      <c r="AE245" s="1">
        <v>0.6010849939127606</v>
      </c>
      <c r="AF245" s="1">
        <v>0.56563689097132541</v>
      </c>
      <c r="AG245" s="1">
        <v>0.51146521076162477</v>
      </c>
      <c r="AH245" s="1">
        <v>0.43912968447407008</v>
      </c>
      <c r="AI245" s="1">
        <v>0.34990525356469881</v>
      </c>
      <c r="AJ245" s="1">
        <v>0.24557859394084</v>
      </c>
      <c r="AK245" s="3" t="s">
        <v>439</v>
      </c>
    </row>
    <row r="246" spans="1:37" x14ac:dyDescent="0.35">
      <c r="A246" s="1" t="s">
        <v>359</v>
      </c>
      <c r="B246" s="1" t="s">
        <v>354</v>
      </c>
      <c r="C246" s="1" t="s">
        <v>177</v>
      </c>
      <c r="D246" s="1">
        <v>3.7714724892496179E-2</v>
      </c>
      <c r="E246" s="1">
        <v>4.7987415288978361E-2</v>
      </c>
      <c r="F246" s="1">
        <v>6.0720959438635487E-2</v>
      </c>
      <c r="G246" s="1">
        <v>5.7129236323342963E-2</v>
      </c>
      <c r="H246" s="1">
        <v>5.8162614100278537E-2</v>
      </c>
      <c r="I246" s="1">
        <v>7.4625987660369097E-2</v>
      </c>
      <c r="J246" s="1">
        <v>8.5397481988865917E-2</v>
      </c>
      <c r="K246" s="1">
        <v>9.4136519373105604E-2</v>
      </c>
      <c r="L246" s="1">
        <v>0.1059287823775089</v>
      </c>
      <c r="M246" s="1">
        <v>0.1141712407143475</v>
      </c>
      <c r="N246" s="1">
        <v>0.12726001080978361</v>
      </c>
      <c r="O246" s="1">
        <v>0.13430081485030021</v>
      </c>
      <c r="P246" s="1">
        <v>0.14719499273256839</v>
      </c>
      <c r="Q246" s="1">
        <v>0.13521606659667479</v>
      </c>
      <c r="R246" s="1">
        <v>0.14798251794416681</v>
      </c>
      <c r="S246" s="1">
        <v>0.1419882942874974</v>
      </c>
      <c r="T246" s="1">
        <v>0.13801723400211269</v>
      </c>
      <c r="U246" s="1">
        <v>0.14683284094436319</v>
      </c>
      <c r="V246" s="1">
        <v>0.14739226097344049</v>
      </c>
      <c r="W246" s="1">
        <v>0.14353490811165129</v>
      </c>
      <c r="X246" s="1">
        <v>0.1383365745800483</v>
      </c>
      <c r="Y246" s="1">
        <v>0.12722506869772199</v>
      </c>
      <c r="Z246" s="1">
        <v>0.11465452824560179</v>
      </c>
      <c r="AA246" s="1">
        <v>0.1116140911312334</v>
      </c>
      <c r="AB246" s="1">
        <v>0.1094802678400722</v>
      </c>
      <c r="AC246" s="1">
        <v>8.7228651307696442E-2</v>
      </c>
      <c r="AD246" s="1">
        <v>8.7261558505531342E-2</v>
      </c>
      <c r="AE246" s="1">
        <v>8.4859057964154438E-2</v>
      </c>
      <c r="AF246" s="1">
        <v>7.9854619901834178E-2</v>
      </c>
      <c r="AG246" s="1">
        <v>7.220685328399408E-2</v>
      </c>
      <c r="AH246" s="1">
        <v>6.1994778984574617E-2</v>
      </c>
      <c r="AI246" s="1">
        <v>4.9398388738545712E-2</v>
      </c>
      <c r="AJ246" s="1">
        <v>3.4669919144589167E-2</v>
      </c>
      <c r="AK246" s="3" t="s">
        <v>439</v>
      </c>
    </row>
    <row r="247" spans="1:37" x14ac:dyDescent="0.35">
      <c r="A247" s="1" t="s">
        <v>359</v>
      </c>
      <c r="B247" s="1" t="s">
        <v>354</v>
      </c>
      <c r="C247" s="1" t="s">
        <v>178</v>
      </c>
      <c r="D247" s="1">
        <v>0</v>
      </c>
      <c r="E247" s="1">
        <v>0</v>
      </c>
      <c r="F247" s="1">
        <v>0</v>
      </c>
      <c r="G247" s="1">
        <v>0</v>
      </c>
      <c r="H247" s="1">
        <v>0</v>
      </c>
      <c r="I247" s="1">
        <v>4.8055665710589758E-2</v>
      </c>
      <c r="J247" s="1">
        <v>8.641820793335861E-2</v>
      </c>
      <c r="K247" s="1">
        <v>0.15843790647251099</v>
      </c>
      <c r="L247" s="1">
        <v>0.23945249571706179</v>
      </c>
      <c r="M247" s="1">
        <v>0.34353757403633001</v>
      </c>
      <c r="N247" s="1">
        <v>0.49630880227624757</v>
      </c>
      <c r="O247" s="1">
        <v>0.65878662028053836</v>
      </c>
      <c r="P247" s="1">
        <v>0.86671404643036942</v>
      </c>
      <c r="Q247" s="1">
        <v>0.82865954840796763</v>
      </c>
      <c r="R247" s="1">
        <v>1.0016662483383829</v>
      </c>
      <c r="S247" s="1">
        <v>1.1900103376848989</v>
      </c>
      <c r="T247" s="1">
        <v>1.390749162344828</v>
      </c>
      <c r="U247" s="1">
        <v>1.648571764850209</v>
      </c>
      <c r="V247" s="1">
        <v>1.9022608976058319</v>
      </c>
      <c r="W247" s="1">
        <v>2.191897380417394</v>
      </c>
      <c r="X247" s="1">
        <v>2.4899797778071471</v>
      </c>
      <c r="Y247" s="1">
        <v>2.8083123951999989</v>
      </c>
      <c r="Z247" s="1">
        <v>3.1708520505678379</v>
      </c>
      <c r="AA247" s="1">
        <v>2.280946623377659</v>
      </c>
      <c r="AB247" s="1">
        <v>2.5504440605678411</v>
      </c>
      <c r="AC247" s="1">
        <v>2.568341230009008</v>
      </c>
      <c r="AD247" s="1">
        <v>2.792266143468908</v>
      </c>
      <c r="AE247" s="1">
        <v>3.0271006597350412</v>
      </c>
      <c r="AF247" s="1">
        <v>3.270491928134891</v>
      </c>
      <c r="AG247" s="1">
        <v>3.519623997550025</v>
      </c>
      <c r="AH247" s="1">
        <v>3.7715271232228149</v>
      </c>
      <c r="AI247" s="1">
        <v>4.0233733304645609</v>
      </c>
      <c r="AJ247" s="1">
        <v>4.2727075267839201</v>
      </c>
      <c r="AK247" s="3" t="s">
        <v>439</v>
      </c>
    </row>
    <row r="248" spans="1:37" x14ac:dyDescent="0.35">
      <c r="A248" s="1" t="s">
        <v>359</v>
      </c>
      <c r="B248" s="1" t="s">
        <v>354</v>
      </c>
      <c r="C248" s="1" t="s">
        <v>179</v>
      </c>
      <c r="D248" s="1">
        <v>0</v>
      </c>
      <c r="E248" s="1">
        <v>0</v>
      </c>
      <c r="F248" s="1">
        <v>0</v>
      </c>
      <c r="G248" s="1">
        <v>0</v>
      </c>
      <c r="H248" s="1">
        <v>0</v>
      </c>
      <c r="I248" s="1">
        <v>6.7843292767891441E-3</v>
      </c>
      <c r="J248" s="1">
        <v>1.22002175905918E-2</v>
      </c>
      <c r="K248" s="1">
        <v>2.2367704443178021E-2</v>
      </c>
      <c r="L248" s="1">
        <v>3.3805058218879323E-2</v>
      </c>
      <c r="M248" s="1">
        <v>4.8499422216893649E-2</v>
      </c>
      <c r="N248" s="1">
        <v>7.0067125027234944E-2</v>
      </c>
      <c r="O248" s="1">
        <v>9.3005169921958369E-2</v>
      </c>
      <c r="P248" s="1">
        <v>0.1223596300842875</v>
      </c>
      <c r="Q248" s="1">
        <v>0.1169872303634778</v>
      </c>
      <c r="R248" s="1">
        <v>0.14141170564777181</v>
      </c>
      <c r="S248" s="1">
        <v>0.16800145943786809</v>
      </c>
      <c r="T248" s="1">
        <v>0.1963410582133874</v>
      </c>
      <c r="U248" s="1">
        <v>0.23273954327297061</v>
      </c>
      <c r="V248" s="1">
        <v>0.26855447966199969</v>
      </c>
      <c r="W248" s="1">
        <v>0.30944433605892629</v>
      </c>
      <c r="X248" s="1">
        <v>0.35152655686689138</v>
      </c>
      <c r="Y248" s="1">
        <v>0.39646763226352921</v>
      </c>
      <c r="Z248" s="1">
        <v>0.44764970125663589</v>
      </c>
      <c r="AA248" s="1">
        <v>0.32201599388861069</v>
      </c>
      <c r="AB248" s="1">
        <v>0.36006269090369519</v>
      </c>
      <c r="AC248" s="1">
        <v>0.3625893501189188</v>
      </c>
      <c r="AD248" s="1">
        <v>0.39420227907796362</v>
      </c>
      <c r="AE248" s="1">
        <v>0.42735538725671163</v>
      </c>
      <c r="AF248" s="1">
        <v>0.46171650750139642</v>
      </c>
      <c r="AG248" s="1">
        <v>0.49688809377176818</v>
      </c>
      <c r="AH248" s="1">
        <v>0.53245088798439744</v>
      </c>
      <c r="AI248" s="1">
        <v>0.56800564665382047</v>
      </c>
      <c r="AJ248" s="1">
        <v>0.60320576848714169</v>
      </c>
      <c r="AK248" s="3" t="s">
        <v>439</v>
      </c>
    </row>
    <row r="249" spans="1:37" x14ac:dyDescent="0.35">
      <c r="A249" s="1" t="s">
        <v>359</v>
      </c>
      <c r="B249" s="1" t="s">
        <v>354</v>
      </c>
      <c r="C249" s="1" t="s">
        <v>180</v>
      </c>
      <c r="D249" s="1">
        <v>0.12680953970801431</v>
      </c>
      <c r="E249" s="1">
        <v>0.20522684587774309</v>
      </c>
      <c r="F249" s="1">
        <v>0.1911552651026624</v>
      </c>
      <c r="G249" s="1">
        <v>0.1238755329574204</v>
      </c>
      <c r="H249" s="1">
        <v>0.13965066261035189</v>
      </c>
      <c r="I249" s="1">
        <v>0.10485188252006999</v>
      </c>
      <c r="J249" s="1">
        <v>0.1188214578109876</v>
      </c>
      <c r="K249" s="1">
        <v>0.14524641116771039</v>
      </c>
      <c r="L249" s="1">
        <v>0.1838866172941869</v>
      </c>
      <c r="M249" s="1">
        <v>0.2437376196768801</v>
      </c>
      <c r="N249" s="1">
        <v>0.26235418246394832</v>
      </c>
      <c r="O249" s="1">
        <v>0.30954526671169452</v>
      </c>
      <c r="P249" s="1">
        <v>0.30930746691444599</v>
      </c>
      <c r="Q249" s="1">
        <v>0.35063248262610769</v>
      </c>
      <c r="R249" s="1">
        <v>0.33661575644275871</v>
      </c>
      <c r="S249" s="1">
        <v>0.26533118052462701</v>
      </c>
      <c r="T249" s="1">
        <v>0.27276417153262422</v>
      </c>
      <c r="U249" s="1">
        <v>0.22521696121788221</v>
      </c>
      <c r="V249" s="1">
        <v>0.22216353840246911</v>
      </c>
      <c r="W249" s="1">
        <v>0.22759096265612391</v>
      </c>
      <c r="X249" s="1">
        <v>0.2094257578617725</v>
      </c>
      <c r="Y249" s="1">
        <v>0.20193167342729629</v>
      </c>
      <c r="Z249" s="1">
        <v>0.16918259581327191</v>
      </c>
      <c r="AA249" s="1">
        <v>0.21083127223479561</v>
      </c>
      <c r="AB249" s="1">
        <v>0.18249792720643171</v>
      </c>
      <c r="AC249" s="1">
        <v>0.1454056367483646</v>
      </c>
      <c r="AD249" s="1">
        <v>0.14546049134009631</v>
      </c>
      <c r="AE249" s="1">
        <v>0.14145564756720649</v>
      </c>
      <c r="AF249" s="1">
        <v>0.13311350892227231</v>
      </c>
      <c r="AG249" s="1">
        <v>0.1203650786978122</v>
      </c>
      <c r="AH249" s="1">
        <v>0.10334208059148151</v>
      </c>
      <c r="AI249" s="1">
        <v>8.2344551488413562E-2</v>
      </c>
      <c r="AJ249" s="1">
        <v>5.7792956713851033E-2</v>
      </c>
      <c r="AK249" s="3" t="s">
        <v>439</v>
      </c>
    </row>
    <row r="250" spans="1:37" x14ac:dyDescent="0.35">
      <c r="A250" s="1" t="s">
        <v>359</v>
      </c>
      <c r="B250" s="1" t="s">
        <v>354</v>
      </c>
      <c r="C250" s="1" t="s">
        <v>181</v>
      </c>
      <c r="D250" s="1">
        <v>1.7902523252896142E-2</v>
      </c>
      <c r="E250" s="1">
        <v>2.8973201770975499E-2</v>
      </c>
      <c r="F250" s="1">
        <v>2.6986625661552341E-2</v>
      </c>
      <c r="G250" s="1">
        <v>1.7488310535165238E-2</v>
      </c>
      <c r="H250" s="1">
        <v>1.9715387662637921E-2</v>
      </c>
      <c r="I250" s="1">
        <v>1.480261870871576E-2</v>
      </c>
      <c r="J250" s="1">
        <v>1.6774794043904129E-2</v>
      </c>
      <c r="K250" s="1">
        <v>2.0505375694264999E-2</v>
      </c>
      <c r="L250" s="1">
        <v>2.596046361800286E-2</v>
      </c>
      <c r="M250" s="1">
        <v>3.4410016895559552E-2</v>
      </c>
      <c r="N250" s="1">
        <v>3.7038237524322122E-2</v>
      </c>
      <c r="O250" s="1">
        <v>4.3700508241650997E-2</v>
      </c>
      <c r="P250" s="1">
        <v>4.3666936505568861E-2</v>
      </c>
      <c r="Q250" s="1">
        <v>4.9501056370744617E-2</v>
      </c>
      <c r="R250" s="1">
        <v>4.7522224438977703E-2</v>
      </c>
      <c r="S250" s="1">
        <v>3.745851960347675E-2</v>
      </c>
      <c r="T250" s="1">
        <v>3.8507883039899889E-2</v>
      </c>
      <c r="U250" s="1">
        <v>3.1795335701348078E-2</v>
      </c>
      <c r="V250" s="1">
        <v>3.1364264245054459E-2</v>
      </c>
      <c r="W250" s="1">
        <v>3.2130488845570453E-2</v>
      </c>
      <c r="X250" s="1">
        <v>2.9565989345191421E-2</v>
      </c>
      <c r="Y250" s="1">
        <v>2.850800095444183E-2</v>
      </c>
      <c r="Z250" s="1">
        <v>2.3884601761873681E-2</v>
      </c>
      <c r="AA250" s="1">
        <v>2.9764414903735849E-2</v>
      </c>
      <c r="AB250" s="1">
        <v>2.5764413252672719E-2</v>
      </c>
      <c r="AC250" s="1">
        <v>2.0527854599769121E-2</v>
      </c>
      <c r="AD250" s="1">
        <v>2.0535598777425359E-2</v>
      </c>
      <c r="AE250" s="1">
        <v>1.9970209068311508E-2</v>
      </c>
      <c r="AF250" s="1">
        <v>1.8792495377261971E-2</v>
      </c>
      <c r="AG250" s="1">
        <v>1.6992716992632311E-2</v>
      </c>
      <c r="AH250" s="1">
        <v>1.4589470201150329E-2</v>
      </c>
      <c r="AI250" s="1">
        <v>1.162511315130545E-2</v>
      </c>
      <c r="AJ250" s="1">
        <v>8.1590056537201461E-3</v>
      </c>
      <c r="AK250" s="3" t="s">
        <v>439</v>
      </c>
    </row>
    <row r="251" spans="1:37" x14ac:dyDescent="0.35">
      <c r="A251" s="1" t="s">
        <v>359</v>
      </c>
      <c r="B251" s="1" t="s">
        <v>354</v>
      </c>
      <c r="C251" s="1" t="s">
        <v>182</v>
      </c>
      <c r="D251" s="1">
        <v>2.5360115707277271E-2</v>
      </c>
      <c r="E251" s="1">
        <v>2.1380392986876901E-2</v>
      </c>
      <c r="F251" s="1">
        <v>0.12369220661592389</v>
      </c>
      <c r="G251" s="1">
        <v>0.20095396657311479</v>
      </c>
      <c r="H251" s="1">
        <v>0.37357061111820472</v>
      </c>
      <c r="I251" s="1">
        <v>0.46307555490811592</v>
      </c>
      <c r="J251" s="1">
        <v>0.59409297666541649</v>
      </c>
      <c r="K251" s="1">
        <v>0.74603679414761648</v>
      </c>
      <c r="L251" s="1">
        <v>0.93613451703590256</v>
      </c>
      <c r="M251" s="1">
        <v>1.15022482167382</v>
      </c>
      <c r="N251" s="1">
        <v>1.3982565982282249</v>
      </c>
      <c r="O251" s="1">
        <v>1.7067028012206891</v>
      </c>
      <c r="P251" s="1">
        <v>2.002132209981053</v>
      </c>
      <c r="Q251" s="1">
        <v>1.781702855305904</v>
      </c>
      <c r="R251" s="1">
        <v>2.1164221721654499</v>
      </c>
      <c r="S251" s="1">
        <v>2.4285721918691401</v>
      </c>
      <c r="T251" s="1">
        <v>2.8333712984213228</v>
      </c>
      <c r="U251" s="1">
        <v>3.1475274978450409</v>
      </c>
      <c r="V251" s="1">
        <v>3.491597855211872</v>
      </c>
      <c r="W251" s="1">
        <v>3.8419466734933581</v>
      </c>
      <c r="X251" s="1">
        <v>4.2115774006159432</v>
      </c>
      <c r="Y251" s="1">
        <v>4.5872161377536163</v>
      </c>
      <c r="Z251" s="1">
        <v>4.9764374379732619</v>
      </c>
      <c r="AA251" s="1">
        <v>3.798263278329939</v>
      </c>
      <c r="AB251" s="1">
        <v>4.1296443655453796</v>
      </c>
      <c r="AC251" s="1">
        <v>3.9316847904576551</v>
      </c>
      <c r="AD251" s="1">
        <v>4.1743520704887178</v>
      </c>
      <c r="AE251" s="1">
        <v>4.4125035795338832</v>
      </c>
      <c r="AF251" s="1">
        <v>4.6420752766823252</v>
      </c>
      <c r="AG251" s="1">
        <v>4.859234237062072</v>
      </c>
      <c r="AH251" s="1">
        <v>5.0607718194901938</v>
      </c>
      <c r="AI251" s="1">
        <v>5.2443683913895409</v>
      </c>
      <c r="AJ251" s="1">
        <v>5.4087011528141584</v>
      </c>
      <c r="AK251" s="3" t="s">
        <v>439</v>
      </c>
    </row>
    <row r="252" spans="1:37" x14ac:dyDescent="0.35">
      <c r="A252" s="1" t="s">
        <v>359</v>
      </c>
      <c r="B252" s="1" t="s">
        <v>354</v>
      </c>
      <c r="C252" s="1" t="s">
        <v>183</v>
      </c>
      <c r="D252" s="1">
        <v>3.5802516292626741E-3</v>
      </c>
      <c r="E252" s="1">
        <v>3.0184084216767389E-3</v>
      </c>
      <c r="F252" s="1">
        <v>1.74624291693069E-2</v>
      </c>
      <c r="G252" s="1">
        <v>2.8369971751498559E-2</v>
      </c>
      <c r="H252" s="1">
        <v>5.2739380393158307E-2</v>
      </c>
      <c r="I252" s="1">
        <v>6.5375372457616363E-2</v>
      </c>
      <c r="J252" s="1">
        <v>8.3871949646882313E-2</v>
      </c>
      <c r="K252" s="1">
        <v>0.10532284152672231</v>
      </c>
      <c r="L252" s="1">
        <v>0.13216016711095099</v>
      </c>
      <c r="M252" s="1">
        <v>0.16238468070689219</v>
      </c>
      <c r="N252" s="1">
        <v>0.19740093151457291</v>
      </c>
      <c r="O252" s="1">
        <v>0.2409462778193914</v>
      </c>
      <c r="P252" s="1">
        <v>0.28265395905614871</v>
      </c>
      <c r="Q252" s="1">
        <v>0.25153452074906868</v>
      </c>
      <c r="R252" s="1">
        <v>0.29878901254100471</v>
      </c>
      <c r="S252" s="1">
        <v>0.34285725061681982</v>
      </c>
      <c r="T252" s="1">
        <v>0.40000535977712792</v>
      </c>
      <c r="U252" s="1">
        <v>0.44435682322518227</v>
      </c>
      <c r="V252" s="1">
        <v>0.49293146191226428</v>
      </c>
      <c r="W252" s="1">
        <v>0.54239247155200343</v>
      </c>
      <c r="X252" s="1">
        <v>0.59457563302813321</v>
      </c>
      <c r="Y252" s="1">
        <v>0.64760698415345175</v>
      </c>
      <c r="Z252" s="1">
        <v>0.70255587359622518</v>
      </c>
      <c r="AA252" s="1">
        <v>0.5362254039995209</v>
      </c>
      <c r="AB252" s="1">
        <v>0.58300861631228895</v>
      </c>
      <c r="AC252" s="1">
        <v>0.55506138218225698</v>
      </c>
      <c r="AD252" s="1">
        <v>0.58932029230428973</v>
      </c>
      <c r="AE252" s="1">
        <v>0.6229416818165483</v>
      </c>
      <c r="AF252" s="1">
        <v>0.6553518037669166</v>
      </c>
      <c r="AG252" s="1">
        <v>0.68600953934993947</v>
      </c>
      <c r="AH252" s="1">
        <v>0.71446190392802755</v>
      </c>
      <c r="AI252" s="1">
        <v>0.74038141996087647</v>
      </c>
      <c r="AJ252" s="1">
        <v>0.76358133922082239</v>
      </c>
      <c r="AK252" s="3" t="s">
        <v>439</v>
      </c>
    </row>
    <row r="253" spans="1:37" x14ac:dyDescent="0.35">
      <c r="A253" s="1" t="s">
        <v>359</v>
      </c>
      <c r="B253" s="1" t="s">
        <v>354</v>
      </c>
      <c r="C253" s="1" t="s">
        <v>184</v>
      </c>
      <c r="D253" s="1">
        <v>0</v>
      </c>
      <c r="E253" s="1">
        <v>0</v>
      </c>
      <c r="F253" s="1">
        <v>0</v>
      </c>
      <c r="G253" s="1">
        <v>0</v>
      </c>
      <c r="H253" s="1">
        <v>0</v>
      </c>
      <c r="I253" s="1">
        <v>1.310503820389974E-2</v>
      </c>
      <c r="J253" s="1">
        <v>2.7007479027864829E-2</v>
      </c>
      <c r="K253" s="1">
        <v>3.3013728965727511E-2</v>
      </c>
      <c r="L253" s="1">
        <v>5.5881414511481001E-2</v>
      </c>
      <c r="M253" s="1">
        <v>9.5436938123894727E-2</v>
      </c>
      <c r="N253" s="1">
        <v>0.1240772005690618</v>
      </c>
      <c r="O253" s="1">
        <v>0.1581059954751832</v>
      </c>
      <c r="P253" s="1">
        <v>0.2280720397413124</v>
      </c>
      <c r="Q253" s="1">
        <v>0.21501627871301279</v>
      </c>
      <c r="R253" s="1">
        <v>0.2567373026483234</v>
      </c>
      <c r="S253" s="1">
        <v>0.30173180071863948</v>
      </c>
      <c r="T253" s="1">
        <v>0.34926120340143207</v>
      </c>
      <c r="U253" s="1">
        <v>0.41161157298773898</v>
      </c>
      <c r="V253" s="1">
        <v>0.4756527401064678</v>
      </c>
      <c r="W253" s="1">
        <v>0.53193416644252833</v>
      </c>
      <c r="X253" s="1">
        <v>0.6045728825650889</v>
      </c>
      <c r="Y253" s="1">
        <v>0.6928987102298021</v>
      </c>
      <c r="Z253" s="1">
        <v>0.76896168225834183</v>
      </c>
      <c r="AA253" s="1">
        <v>0.54903290582591735</v>
      </c>
      <c r="AB253" s="1">
        <v>0.63362675933625057</v>
      </c>
      <c r="AC253" s="1">
        <v>0.63383614862716253</v>
      </c>
      <c r="AD253" s="1">
        <v>0.6876027688065951</v>
      </c>
      <c r="AE253" s="1">
        <v>0.7435710275791626</v>
      </c>
      <c r="AF253" s="1">
        <v>0.80114588983014712</v>
      </c>
      <c r="AG253" s="1">
        <v>0.85964216931243786</v>
      </c>
      <c r="AH253" s="1">
        <v>0.91835833712217507</v>
      </c>
      <c r="AI253" s="1">
        <v>0.97664444813729201</v>
      </c>
      <c r="AJ253" s="1">
        <v>1.0339529022852141</v>
      </c>
      <c r="AK253" s="3" t="s">
        <v>439</v>
      </c>
    </row>
    <row r="254" spans="1:37" x14ac:dyDescent="0.35">
      <c r="A254" s="1" t="s">
        <v>359</v>
      </c>
      <c r="B254" s="1" t="s">
        <v>354</v>
      </c>
      <c r="C254" s="1" t="s">
        <v>185</v>
      </c>
      <c r="D254" s="1">
        <v>0</v>
      </c>
      <c r="E254" s="1">
        <v>0</v>
      </c>
      <c r="F254" s="1">
        <v>0</v>
      </c>
      <c r="G254" s="1">
        <v>0</v>
      </c>
      <c r="H254" s="1">
        <v>0</v>
      </c>
      <c r="I254" s="1">
        <v>1.8501230405505509E-3</v>
      </c>
      <c r="J254" s="1">
        <v>3.8128205686397401E-3</v>
      </c>
      <c r="K254" s="1">
        <v>4.6607617363380021E-3</v>
      </c>
      <c r="L254" s="1">
        <v>7.8891408722090821E-3</v>
      </c>
      <c r="M254" s="1">
        <v>1.3473450088079261E-2</v>
      </c>
      <c r="N254" s="1">
        <v>1.7516781256808719E-2</v>
      </c>
      <c r="O254" s="1">
        <v>2.232084642002586E-2</v>
      </c>
      <c r="P254" s="1">
        <v>3.2198405610538217E-2</v>
      </c>
      <c r="Q254" s="1">
        <v>3.035523934771945E-2</v>
      </c>
      <c r="R254" s="1">
        <v>3.6245266256233893E-2</v>
      </c>
      <c r="S254" s="1">
        <v>4.2597430689690283E-2</v>
      </c>
      <c r="T254" s="1">
        <v>4.9307464009613937E-2</v>
      </c>
      <c r="U254" s="1">
        <v>5.8109869127680798E-2</v>
      </c>
      <c r="V254" s="1">
        <v>6.7150975073854285E-2</v>
      </c>
      <c r="W254" s="1">
        <v>7.5096588203651074E-2</v>
      </c>
      <c r="X254" s="1">
        <v>8.5351465773894908E-2</v>
      </c>
      <c r="Y254" s="1">
        <v>9.7820994385383817E-2</v>
      </c>
      <c r="Z254" s="1">
        <v>0.1085592963188247</v>
      </c>
      <c r="AA254" s="1">
        <v>7.7510527881305968E-2</v>
      </c>
      <c r="AB254" s="1">
        <v>8.9453189553353032E-2</v>
      </c>
      <c r="AC254" s="1">
        <v>8.9482750394422939E-2</v>
      </c>
      <c r="AD254" s="1">
        <v>9.7073332066813428E-2</v>
      </c>
      <c r="AE254" s="1">
        <v>0.1049747333052935</v>
      </c>
      <c r="AF254" s="1">
        <v>0.1131029491524914</v>
      </c>
      <c r="AG254" s="1">
        <v>0.12136124743234419</v>
      </c>
      <c r="AH254" s="1">
        <v>0.1296505887701894</v>
      </c>
      <c r="AI254" s="1">
        <v>0.1378792162076177</v>
      </c>
      <c r="AJ254" s="1">
        <v>0.14596982149908899</v>
      </c>
      <c r="AK254" s="3" t="s">
        <v>439</v>
      </c>
    </row>
    <row r="255" spans="1:37" x14ac:dyDescent="0.35">
      <c r="A255" s="1" t="s">
        <v>360</v>
      </c>
      <c r="B255" s="1" t="s">
        <v>354</v>
      </c>
      <c r="C255" s="1" t="s">
        <v>161</v>
      </c>
      <c r="D255" s="1">
        <v>272.01368649638641</v>
      </c>
      <c r="E255" s="1">
        <v>271.62253044352019</v>
      </c>
      <c r="F255" s="1">
        <v>271.17856960111288</v>
      </c>
      <c r="G255" s="1">
        <v>264.84973165142441</v>
      </c>
      <c r="H255" s="1">
        <v>264.45603086516269</v>
      </c>
      <c r="I255" s="1">
        <v>43.845391016472739</v>
      </c>
      <c r="J255" s="1">
        <v>43.375120441672763</v>
      </c>
      <c r="K255" s="1">
        <v>42.859915447474563</v>
      </c>
      <c r="L255" s="1">
        <v>42.236084746200042</v>
      </c>
      <c r="M255" s="1">
        <v>41.549405400373537</v>
      </c>
      <c r="N255" s="1">
        <v>40.798504115108223</v>
      </c>
      <c r="O255" s="1">
        <v>39.984582420629579</v>
      </c>
      <c r="P255" s="1">
        <v>39.111581685881831</v>
      </c>
      <c r="Q255" s="1">
        <v>35.132748646554631</v>
      </c>
      <c r="R255" s="1">
        <v>34.093477418178843</v>
      </c>
      <c r="S255" s="1">
        <v>27.174339501832488</v>
      </c>
      <c r="T255" s="1">
        <v>26.207131770021871</v>
      </c>
      <c r="U255" s="1">
        <v>25.231580297982781</v>
      </c>
      <c r="V255" s="1">
        <v>24.251530751408051</v>
      </c>
      <c r="W255" s="1">
        <v>23.26906293199778</v>
      </c>
      <c r="X255" s="1">
        <v>22.284938656676118</v>
      </c>
      <c r="Y255" s="1">
        <v>21.299457347303129</v>
      </c>
      <c r="Z255" s="1">
        <v>20.31352574511282</v>
      </c>
      <c r="AA255" s="1">
        <v>17.168675384053088</v>
      </c>
      <c r="AB255" s="1">
        <v>16.29311205842879</v>
      </c>
      <c r="AC255" s="1">
        <v>12.586541371191711</v>
      </c>
      <c r="AD255" s="1">
        <v>11.891632180283811</v>
      </c>
      <c r="AE255" s="1">
        <v>11.2187606289133</v>
      </c>
      <c r="AF255" s="1">
        <v>10.577591465176139</v>
      </c>
      <c r="AG255" s="1">
        <v>9.9769074632839718</v>
      </c>
      <c r="AH255" s="1">
        <v>9.4237707481244115</v>
      </c>
      <c r="AI255" s="1">
        <v>8.9230000218473169</v>
      </c>
      <c r="AJ255" s="1">
        <v>8.4770126970867565</v>
      </c>
      <c r="AK255" s="3" t="s">
        <v>439</v>
      </c>
    </row>
    <row r="256" spans="1:37" x14ac:dyDescent="0.35">
      <c r="A256" s="1" t="s">
        <v>360</v>
      </c>
      <c r="B256" s="1" t="s">
        <v>354</v>
      </c>
      <c r="C256" s="1" t="s">
        <v>187</v>
      </c>
      <c r="D256" s="1">
        <v>0</v>
      </c>
      <c r="E256" s="1">
        <v>0</v>
      </c>
      <c r="F256" s="1">
        <v>0</v>
      </c>
      <c r="G256" s="1">
        <v>8.464164350225663E-8</v>
      </c>
      <c r="H256" s="1">
        <v>8.464186957905348E-8</v>
      </c>
      <c r="I256" s="1">
        <v>8.4642002846501439E-8</v>
      </c>
      <c r="J256" s="1">
        <v>8.4642090674671119E-8</v>
      </c>
      <c r="K256" s="1">
        <v>8.4642152783141219E-8</v>
      </c>
      <c r="L256" s="1">
        <v>8.464219891427728E-8</v>
      </c>
      <c r="M256" s="1">
        <v>8.4642234484743138E-8</v>
      </c>
      <c r="N256" s="1">
        <v>8.4642262664679402E-8</v>
      </c>
      <c r="O256" s="1">
        <v>3.0678416698512359E-5</v>
      </c>
      <c r="P256" s="1">
        <v>3.0678579480693831E-5</v>
      </c>
      <c r="Q256" s="1">
        <v>5.3875870446570377E-9</v>
      </c>
      <c r="R256" s="1">
        <v>5.3875871341362193E-9</v>
      </c>
      <c r="S256" s="1">
        <v>5.3875871654988946E-9</v>
      </c>
      <c r="T256" s="1">
        <v>5.387587210150564E-9</v>
      </c>
      <c r="U256" s="1">
        <v>5.3875872452534027E-9</v>
      </c>
      <c r="V256" s="1">
        <v>5.3875872734368358E-9</v>
      </c>
      <c r="W256" s="1">
        <v>5.3875872964932017E-9</v>
      </c>
      <c r="X256" s="1">
        <v>5.3875873156296149E-9</v>
      </c>
      <c r="Y256" s="1">
        <v>5.3875873284175757E-9</v>
      </c>
      <c r="Z256" s="1">
        <v>5.3875873420310487E-9</v>
      </c>
      <c r="AA256" s="1">
        <v>3.067947581211451E-5</v>
      </c>
      <c r="AB256" s="1">
        <v>3.0679574189051078E-5</v>
      </c>
      <c r="AC256" s="1">
        <v>3.0679465310853442E-5</v>
      </c>
      <c r="AD256" s="1">
        <v>3.0679543390365103E-5</v>
      </c>
      <c r="AE256" s="1">
        <v>3.0679622031008958E-5</v>
      </c>
      <c r="AF256" s="1">
        <v>3.0679706629460853E-5</v>
      </c>
      <c r="AG256" s="1">
        <v>3.0679805385579017E-5</v>
      </c>
      <c r="AH256" s="1">
        <v>3.0679932243889861E-5</v>
      </c>
      <c r="AI256" s="1">
        <v>3.0680114885938447E-5</v>
      </c>
      <c r="AJ256" s="1">
        <v>3.0680425482547311E-5</v>
      </c>
      <c r="AK256" s="3" t="s">
        <v>439</v>
      </c>
    </row>
    <row r="257" spans="1:37" x14ac:dyDescent="0.35">
      <c r="A257" s="1" t="s">
        <v>360</v>
      </c>
      <c r="B257" s="1" t="s">
        <v>354</v>
      </c>
      <c r="C257" s="1" t="s">
        <v>188</v>
      </c>
      <c r="D257" s="1">
        <v>0</v>
      </c>
      <c r="E257" s="1">
        <v>0</v>
      </c>
      <c r="F257" s="1">
        <v>0</v>
      </c>
      <c r="G257" s="1">
        <v>8.4641685697788673E-8</v>
      </c>
      <c r="H257" s="1">
        <v>8.4641911775996681E-8</v>
      </c>
      <c r="I257" s="1">
        <v>8.4642045044269967E-8</v>
      </c>
      <c r="J257" s="1">
        <v>8.4642132872982808E-8</v>
      </c>
      <c r="K257" s="1">
        <v>8.4642194981835395E-8</v>
      </c>
      <c r="L257" s="1">
        <v>8.4642241113253359E-8</v>
      </c>
      <c r="M257" s="1">
        <v>8.4642276683938017E-8</v>
      </c>
      <c r="N257" s="1">
        <v>8.4642304864046969E-8</v>
      </c>
      <c r="O257" s="1">
        <v>3.0678562458944491E-5</v>
      </c>
      <c r="P257" s="1">
        <v>3.0678727781071722E-5</v>
      </c>
      <c r="Q257" s="1">
        <v>5.3875870658199118E-9</v>
      </c>
      <c r="R257" s="1">
        <v>5.3875871552991059E-9</v>
      </c>
      <c r="S257" s="1">
        <v>5.3875871866617779E-9</v>
      </c>
      <c r="T257" s="1">
        <v>5.3875872313134572E-9</v>
      </c>
      <c r="U257" s="1">
        <v>5.3875872664163017E-9</v>
      </c>
      <c r="V257" s="1">
        <v>5.387587294599729E-9</v>
      </c>
      <c r="W257" s="1">
        <v>5.3875873176560949E-9</v>
      </c>
      <c r="X257" s="1">
        <v>5.387587336792518E-9</v>
      </c>
      <c r="Y257" s="1">
        <v>5.3875873450562938E-9</v>
      </c>
      <c r="Z257" s="1">
        <v>5.3875873586697644E-9</v>
      </c>
      <c r="AA257" s="1">
        <v>3.0679445665003371E-5</v>
      </c>
      <c r="AB257" s="1">
        <v>3.0679543704329377E-5</v>
      </c>
      <c r="AC257" s="1">
        <v>3.0679435537876112E-5</v>
      </c>
      <c r="AD257" s="1">
        <v>3.0679513382011418E-5</v>
      </c>
      <c r="AE257" s="1">
        <v>3.0679591803390387E-5</v>
      </c>
      <c r="AF257" s="1">
        <v>3.0679676199269093E-5</v>
      </c>
      <c r="AG257" s="1">
        <v>3.0679774769965437E-5</v>
      </c>
      <c r="AH257" s="1">
        <v>3.0679901460343677E-5</v>
      </c>
      <c r="AI257" s="1">
        <v>3.068008395217419E-5</v>
      </c>
      <c r="AJ257" s="1">
        <v>3.0680394416397428E-5</v>
      </c>
      <c r="AK257" s="3" t="s">
        <v>439</v>
      </c>
    </row>
    <row r="258" spans="1:37" x14ac:dyDescent="0.35">
      <c r="A258" s="1" t="s">
        <v>360</v>
      </c>
      <c r="B258" s="1" t="s">
        <v>354</v>
      </c>
      <c r="C258" s="1" t="s">
        <v>189</v>
      </c>
      <c r="D258" s="1">
        <v>0</v>
      </c>
      <c r="E258" s="1">
        <v>0</v>
      </c>
      <c r="F258" s="1">
        <v>0</v>
      </c>
      <c r="G258" s="1">
        <v>8.46416410701272E-8</v>
      </c>
      <c r="H258" s="1">
        <v>8.4641867146845118E-8</v>
      </c>
      <c r="I258" s="1">
        <v>8.4642000414246755E-8</v>
      </c>
      <c r="J258" s="1">
        <v>8.4642088242386101E-8</v>
      </c>
      <c r="K258" s="1">
        <v>8.4642150350834707E-8</v>
      </c>
      <c r="L258" s="1">
        <v>8.4642196481954938E-8</v>
      </c>
      <c r="M258" s="1">
        <v>8.4642232052408621E-8</v>
      </c>
      <c r="N258" s="1">
        <v>8.4642260232335196E-8</v>
      </c>
      <c r="O258" s="1">
        <v>3.0678409627066147E-5</v>
      </c>
      <c r="P258" s="1">
        <v>3.0678572309007178E-5</v>
      </c>
      <c r="Q258" s="1">
        <v>5.3875870590610488E-9</v>
      </c>
      <c r="R258" s="1">
        <v>5.3875871485402263E-9</v>
      </c>
      <c r="S258" s="1">
        <v>5.3875871799029083E-9</v>
      </c>
      <c r="T258" s="1">
        <v>5.3875872245545744E-9</v>
      </c>
      <c r="U258" s="1">
        <v>5.3875872596574229E-9</v>
      </c>
      <c r="V258" s="1">
        <v>5.3875872878408486E-9</v>
      </c>
      <c r="W258" s="1">
        <v>5.3875873108972186E-9</v>
      </c>
      <c r="X258" s="1">
        <v>5.3875873300336417E-9</v>
      </c>
      <c r="Y258" s="1">
        <v>5.3875873462387452E-9</v>
      </c>
      <c r="Z258" s="1">
        <v>5.3875873598522257E-9</v>
      </c>
      <c r="AA258" s="1">
        <v>3.0679493367930632E-5</v>
      </c>
      <c r="AB258" s="1">
        <v>3.0679592055261237E-5</v>
      </c>
      <c r="AC258" s="1">
        <v>3.067948252047435E-5</v>
      </c>
      <c r="AD258" s="1">
        <v>3.0679560818096968E-5</v>
      </c>
      <c r="AE258" s="1">
        <v>3.0679639661037472E-5</v>
      </c>
      <c r="AF258" s="1">
        <v>3.0679724445690308E-5</v>
      </c>
      <c r="AG258" s="1">
        <v>3.0679823371743123E-5</v>
      </c>
      <c r="AH258" s="1">
        <v>3.0679950383630222E-5</v>
      </c>
      <c r="AI258" s="1">
        <v>3.0680133162857522E-5</v>
      </c>
      <c r="AJ258" s="1">
        <v>3.0680443880237733E-5</v>
      </c>
      <c r="AK258" s="3" t="s">
        <v>439</v>
      </c>
    </row>
    <row r="259" spans="1:37" x14ac:dyDescent="0.35">
      <c r="A259" s="1" t="s">
        <v>360</v>
      </c>
      <c r="B259" s="1" t="s">
        <v>354</v>
      </c>
      <c r="C259" s="1" t="s">
        <v>190</v>
      </c>
      <c r="D259" s="1">
        <v>0</v>
      </c>
      <c r="E259" s="1">
        <v>0</v>
      </c>
      <c r="F259" s="1">
        <v>0</v>
      </c>
      <c r="G259" s="1">
        <v>8.4641679799211583E-8</v>
      </c>
      <c r="H259" s="1">
        <v>8.4641905877228213E-8</v>
      </c>
      <c r="I259" s="1">
        <v>8.4642039145389321E-8</v>
      </c>
      <c r="J259" s="1">
        <v>8.4642126974028364E-8</v>
      </c>
      <c r="K259" s="1">
        <v>8.4642189082829018E-8</v>
      </c>
      <c r="L259" s="1">
        <v>8.4642235214208653E-8</v>
      </c>
      <c r="M259" s="1">
        <v>8.4642270784863612E-8</v>
      </c>
      <c r="N259" s="1">
        <v>8.4642298964949059E-8</v>
      </c>
      <c r="O259" s="1">
        <v>3.0678545146385411E-5</v>
      </c>
      <c r="P259" s="1">
        <v>3.06787102004947E-5</v>
      </c>
      <c r="Q259" s="1">
        <v>5.3875871007533637E-9</v>
      </c>
      <c r="R259" s="1">
        <v>5.3875871902325644E-9</v>
      </c>
      <c r="S259" s="1">
        <v>5.3875872215952398E-9</v>
      </c>
      <c r="T259" s="1">
        <v>5.3875872662469191E-9</v>
      </c>
      <c r="U259" s="1">
        <v>5.3875873013497677E-9</v>
      </c>
      <c r="V259" s="1">
        <v>5.3875873295332008E-9</v>
      </c>
      <c r="W259" s="1">
        <v>5.38758735258957E-9</v>
      </c>
      <c r="X259" s="1">
        <v>5.3875873717259898E-9</v>
      </c>
      <c r="Y259" s="1">
        <v>5.3875873882772394E-9</v>
      </c>
      <c r="Z259" s="1">
        <v>5.3875874018907157E-9</v>
      </c>
      <c r="AA259" s="1">
        <v>3.0679488282700408E-5</v>
      </c>
      <c r="AB259" s="1">
        <v>3.0679587078544953E-5</v>
      </c>
      <c r="AC259" s="1">
        <v>3.067947731195863E-5</v>
      </c>
      <c r="AD259" s="1">
        <v>3.0679555687570227E-5</v>
      </c>
      <c r="AE259" s="1">
        <v>3.0679634601950113E-5</v>
      </c>
      <c r="AF259" s="1">
        <v>3.0679719451656462E-5</v>
      </c>
      <c r="AG259" s="1">
        <v>3.0679818436579612E-5</v>
      </c>
      <c r="AH259" s="1">
        <v>3.0679945501348638E-5</v>
      </c>
      <c r="AI259" s="1">
        <v>3.0680128327627771E-5</v>
      </c>
      <c r="AJ259" s="1">
        <v>3.0680439086323749E-5</v>
      </c>
      <c r="AK259" s="3" t="s">
        <v>439</v>
      </c>
    </row>
    <row r="260" spans="1:37" x14ac:dyDescent="0.35">
      <c r="A260" s="1" t="s">
        <v>360</v>
      </c>
      <c r="B260" s="1" t="s">
        <v>354</v>
      </c>
      <c r="C260" s="1" t="s">
        <v>191</v>
      </c>
      <c r="D260" s="1">
        <v>0</v>
      </c>
      <c r="E260" s="1">
        <v>2.9353316768100771E-2</v>
      </c>
      <c r="F260" s="1">
        <v>5.8700947816296957E-2</v>
      </c>
      <c r="G260" s="1">
        <v>6.5005018808291154E-2</v>
      </c>
      <c r="H260" s="1">
        <v>8.5651790580131157E-2</v>
      </c>
      <c r="I260" s="1">
        <v>0.10525164230508741</v>
      </c>
      <c r="J260" s="1">
        <v>0.123954039355489</v>
      </c>
      <c r="K260" s="1">
        <v>0.14175087740737671</v>
      </c>
      <c r="L260" s="1">
        <v>0.15874001733579679</v>
      </c>
      <c r="M260" s="1">
        <v>0.175001678953281</v>
      </c>
      <c r="N260" s="1">
        <v>0.1905335621954366</v>
      </c>
      <c r="O260" s="1">
        <v>4.4671407620657327E-2</v>
      </c>
      <c r="P260" s="1">
        <v>4.7366789742534082E-2</v>
      </c>
      <c r="Q260" s="1">
        <v>3.29220438324692E-9</v>
      </c>
      <c r="R260" s="1">
        <v>3.2922044166556121E-9</v>
      </c>
      <c r="S260" s="1">
        <v>3.2922044283666421E-9</v>
      </c>
      <c r="T260" s="1">
        <v>3.292204445040204E-9</v>
      </c>
      <c r="U260" s="1">
        <v>3.292204458146729E-9</v>
      </c>
      <c r="V260" s="1">
        <v>3.292204468670579E-9</v>
      </c>
      <c r="W260" s="1">
        <v>3.2922044772804398E-9</v>
      </c>
      <c r="X260" s="1">
        <v>3.2922044844267331E-9</v>
      </c>
      <c r="Y260" s="1">
        <v>3.2922044886608362E-9</v>
      </c>
      <c r="Z260" s="1">
        <v>3.2922044937459298E-9</v>
      </c>
      <c r="AA260" s="1">
        <v>7.3797743224855245E-2</v>
      </c>
      <c r="AB260" s="1">
        <v>7.7535280584873703E-2</v>
      </c>
      <c r="AC260" s="1">
        <v>7.0352032869458708E-2</v>
      </c>
      <c r="AD260" s="1">
        <v>7.3022396717357496E-2</v>
      </c>
      <c r="AE260" s="1">
        <v>7.5592751272771735E-2</v>
      </c>
      <c r="AF260" s="1">
        <v>7.8114598331183449E-2</v>
      </c>
      <c r="AG260" s="1">
        <v>8.0682901142621041E-2</v>
      </c>
      <c r="AH260" s="1">
        <v>8.34887362429899E-2</v>
      </c>
      <c r="AI260" s="1">
        <v>8.6970575437209305E-2</v>
      </c>
      <c r="AJ260" s="1">
        <v>9.2388892976885614E-2</v>
      </c>
      <c r="AK260" s="3" t="s">
        <v>439</v>
      </c>
    </row>
    <row r="261" spans="1:37" x14ac:dyDescent="0.35">
      <c r="A261" s="1" t="s">
        <v>360</v>
      </c>
      <c r="B261" s="1" t="s">
        <v>354</v>
      </c>
      <c r="C261" s="1" t="s">
        <v>192</v>
      </c>
      <c r="D261" s="1">
        <v>0</v>
      </c>
      <c r="E261" s="1">
        <v>4.1420746434824296E-3</v>
      </c>
      <c r="F261" s="1">
        <v>8.2799715038275636E-3</v>
      </c>
      <c r="G261" s="1">
        <v>6.7464084116246534E-2</v>
      </c>
      <c r="H261" s="1">
        <v>8.961108911109153E-2</v>
      </c>
      <c r="I261" s="1">
        <v>0.11132272616892271</v>
      </c>
      <c r="J261" s="1">
        <v>0.1324503862769138</v>
      </c>
      <c r="K261" s="1">
        <v>0.15300184221267099</v>
      </c>
      <c r="L261" s="1">
        <v>0.17285623239183279</v>
      </c>
      <c r="M261" s="1">
        <v>0.19193457898124069</v>
      </c>
      <c r="N261" s="1">
        <v>0.2102315819520337</v>
      </c>
      <c r="O261" s="1">
        <v>4.5727208102871168E-2</v>
      </c>
      <c r="P261" s="1">
        <v>4.851666352253229E-2</v>
      </c>
      <c r="Q261" s="1">
        <v>3.2922043912511729E-9</v>
      </c>
      <c r="R261" s="1">
        <v>3.2922044246366262E-9</v>
      </c>
      <c r="S261" s="1">
        <v>3.292204436346817E-9</v>
      </c>
      <c r="T261" s="1">
        <v>3.2922044530212462E-9</v>
      </c>
      <c r="U261" s="1">
        <v>3.2922044661200851E-9</v>
      </c>
      <c r="V261" s="1">
        <v>3.2922044766430351E-9</v>
      </c>
      <c r="W261" s="1">
        <v>3.2922044852550681E-9</v>
      </c>
      <c r="X261" s="1">
        <v>3.2922044924046928E-9</v>
      </c>
      <c r="Y261" s="1">
        <v>3.2922044949571629E-9</v>
      </c>
      <c r="Z261" s="1">
        <v>3.2922045000524429E-9</v>
      </c>
      <c r="AA261" s="1">
        <v>7.316676508435084E-2</v>
      </c>
      <c r="AB261" s="1">
        <v>7.6690092913659136E-2</v>
      </c>
      <c r="AC261" s="1">
        <v>6.9287273631548019E-2</v>
      </c>
      <c r="AD261" s="1">
        <v>7.1696785490918513E-2</v>
      </c>
      <c r="AE261" s="1">
        <v>7.3889769814418069E-2</v>
      </c>
      <c r="AF261" s="1">
        <v>7.5834227172331431E-2</v>
      </c>
      <c r="AG261" s="1">
        <v>7.7451386143668255E-2</v>
      </c>
      <c r="AH261" s="1">
        <v>7.8523980938229931E-2</v>
      </c>
      <c r="AI261" s="1">
        <v>7.8358936757068121E-2</v>
      </c>
      <c r="AJ261" s="1">
        <v>7.4318143436965078E-2</v>
      </c>
      <c r="AK261" s="3" t="s">
        <v>439</v>
      </c>
    </row>
    <row r="262" spans="1:37" x14ac:dyDescent="0.35">
      <c r="A262" s="1" t="s">
        <v>360</v>
      </c>
      <c r="B262" s="1" t="s">
        <v>354</v>
      </c>
      <c r="C262" s="1" t="s">
        <v>193</v>
      </c>
      <c r="D262" s="1">
        <v>0</v>
      </c>
      <c r="E262" s="1">
        <v>2.9317766020509908E-2</v>
      </c>
      <c r="F262" s="1">
        <v>5.8558793659265161E-2</v>
      </c>
      <c r="G262" s="1">
        <v>6.483892683353773E-2</v>
      </c>
      <c r="H262" s="1">
        <v>8.5374822078943577E-2</v>
      </c>
      <c r="I262" s="1">
        <v>0.1048404880150357</v>
      </c>
      <c r="J262" s="1">
        <v>0.1233848546531149</v>
      </c>
      <c r="K262" s="1">
        <v>0.14100140162440369</v>
      </c>
      <c r="L262" s="1">
        <v>0.15779972156153549</v>
      </c>
      <c r="M262" s="1">
        <v>0.1738577383161366</v>
      </c>
      <c r="N262" s="1">
        <v>0.1891773468572325</v>
      </c>
      <c r="O262" s="1">
        <v>4.4651061548014348E-2</v>
      </c>
      <c r="P262" s="1">
        <v>4.7343915062035433E-2</v>
      </c>
      <c r="Q262" s="1">
        <v>3.2922043886255271E-9</v>
      </c>
      <c r="R262" s="1">
        <v>3.29220442203422E-9</v>
      </c>
      <c r="S262" s="1">
        <v>3.2922044337452479E-9</v>
      </c>
      <c r="T262" s="1">
        <v>3.2922044504188099E-9</v>
      </c>
      <c r="U262" s="1">
        <v>3.2922044635253328E-9</v>
      </c>
      <c r="V262" s="1">
        <v>3.292204474049187E-9</v>
      </c>
      <c r="W262" s="1">
        <v>3.2922044826590448E-9</v>
      </c>
      <c r="X262" s="1">
        <v>3.2922044898053361E-9</v>
      </c>
      <c r="Y262" s="1">
        <v>3.292204495315443E-9</v>
      </c>
      <c r="Z262" s="1">
        <v>3.292204500400537E-9</v>
      </c>
      <c r="AA262" s="1">
        <v>7.392053904383547E-2</v>
      </c>
      <c r="AB262" s="1">
        <v>7.7670835110754677E-2</v>
      </c>
      <c r="AC262" s="1">
        <v>7.046361943123472E-2</v>
      </c>
      <c r="AD262" s="1">
        <v>7.314261728919752E-2</v>
      </c>
      <c r="AE262" s="1">
        <v>7.5721584741950926E-2</v>
      </c>
      <c r="AF262" s="1">
        <v>7.8252168262485877E-2</v>
      </c>
      <c r="AG262" s="1">
        <v>8.0829655678161444E-2</v>
      </c>
      <c r="AH262" s="1">
        <v>8.3645848143793333E-2</v>
      </c>
      <c r="AI262" s="1">
        <v>8.7140995273700506E-2</v>
      </c>
      <c r="AJ262" s="1">
        <v>9.2581005507108141E-2</v>
      </c>
      <c r="AK262" s="3" t="s">
        <v>439</v>
      </c>
    </row>
    <row r="263" spans="1:37" x14ac:dyDescent="0.35">
      <c r="A263" s="1" t="s">
        <v>360</v>
      </c>
      <c r="B263" s="1" t="s">
        <v>354</v>
      </c>
      <c r="C263" s="1" t="s">
        <v>194</v>
      </c>
      <c r="D263" s="1">
        <v>0</v>
      </c>
      <c r="E263" s="1">
        <v>4.1403618129388156E-3</v>
      </c>
      <c r="F263" s="1">
        <v>8.2730887679181835E-3</v>
      </c>
      <c r="G263" s="1">
        <v>6.7031094441443895E-2</v>
      </c>
      <c r="H263" s="1">
        <v>8.8880228338192133E-2</v>
      </c>
      <c r="I263" s="1">
        <v>0.11021687176578469</v>
      </c>
      <c r="J263" s="1">
        <v>0.1308908656674328</v>
      </c>
      <c r="K263" s="1">
        <v>0.15090930074102599</v>
      </c>
      <c r="L263" s="1">
        <v>0.17018797916380071</v>
      </c>
      <c r="M263" s="1">
        <v>0.18864608054789889</v>
      </c>
      <c r="N263" s="1">
        <v>0.20629072604458909</v>
      </c>
      <c r="O263" s="1">
        <v>4.5675542273884713E-2</v>
      </c>
      <c r="P263" s="1">
        <v>4.8458506419221413E-2</v>
      </c>
      <c r="Q263" s="1">
        <v>3.2922044042956858E-9</v>
      </c>
      <c r="R263" s="1">
        <v>3.29220443768114E-9</v>
      </c>
      <c r="S263" s="1">
        <v>3.2922044493913328E-9</v>
      </c>
      <c r="T263" s="1">
        <v>3.2922044660657641E-9</v>
      </c>
      <c r="U263" s="1">
        <v>3.2922044791646001E-9</v>
      </c>
      <c r="V263" s="1">
        <v>3.2922044896875509E-9</v>
      </c>
      <c r="W263" s="1">
        <v>3.292204498299588E-9</v>
      </c>
      <c r="X263" s="1">
        <v>3.2922045054492112E-9</v>
      </c>
      <c r="Y263" s="1">
        <v>3.2922045110963079E-9</v>
      </c>
      <c r="Z263" s="1">
        <v>3.2922045161915899E-9</v>
      </c>
      <c r="AA263" s="1">
        <v>7.3460211044861307E-2</v>
      </c>
      <c r="AB263" s="1">
        <v>7.7012534513265576E-2</v>
      </c>
      <c r="AC263" s="1">
        <v>6.9550376113644077E-2</v>
      </c>
      <c r="AD263" s="1">
        <v>7.1978536288868994E-2</v>
      </c>
      <c r="AE263" s="1">
        <v>7.4189048898157819E-2</v>
      </c>
      <c r="AF263" s="1">
        <v>7.6149489053480873E-2</v>
      </c>
      <c r="AG263" s="1">
        <v>7.7780248948773945E-2</v>
      </c>
      <c r="AH263" s="1">
        <v>7.8861985952095565E-2</v>
      </c>
      <c r="AI263" s="1">
        <v>7.8695302597505762E-2</v>
      </c>
      <c r="AJ263" s="1">
        <v>7.4619262683406518E-2</v>
      </c>
      <c r="AK263" s="3" t="s">
        <v>439</v>
      </c>
    </row>
    <row r="264" spans="1:37" x14ac:dyDescent="0.35">
      <c r="A264" s="1" t="s">
        <v>360</v>
      </c>
      <c r="B264" s="1" t="s">
        <v>354</v>
      </c>
      <c r="C264" s="1" t="s">
        <v>195</v>
      </c>
      <c r="D264" s="1">
        <v>0</v>
      </c>
      <c r="E264" s="1">
        <v>2.0139410020609889E-7</v>
      </c>
      <c r="F264" s="1">
        <v>2.0140001750058361E-7</v>
      </c>
      <c r="G264" s="1">
        <v>2.0140057009903749E-7</v>
      </c>
      <c r="H264" s="1">
        <v>2.0140185126150981E-7</v>
      </c>
      <c r="I264" s="1">
        <v>2.0140260652067591E-7</v>
      </c>
      <c r="J264" s="1">
        <v>2.0140310426586591E-7</v>
      </c>
      <c r="K264" s="1">
        <v>2.0140345625093871E-7</v>
      </c>
      <c r="L264" s="1">
        <v>2.0140371768892199E-7</v>
      </c>
      <c r="M264" s="1">
        <v>2.014039192709599E-7</v>
      </c>
      <c r="N264" s="1">
        <v>2.014040789666009E-7</v>
      </c>
      <c r="O264" s="1">
        <v>4.4668093428315209E-2</v>
      </c>
      <c r="P264" s="1">
        <v>4.7363061332582508E-2</v>
      </c>
      <c r="Q264" s="1">
        <v>3.9355068095072579E-9</v>
      </c>
      <c r="R264" s="1">
        <v>3.9355068572477768E-9</v>
      </c>
      <c r="S264" s="1">
        <v>3.9355068739826647E-9</v>
      </c>
      <c r="T264" s="1">
        <v>3.9355068978089438E-9</v>
      </c>
      <c r="U264" s="1">
        <v>3.9355069165379664E-9</v>
      </c>
      <c r="V264" s="1">
        <v>3.9355069315763953E-9</v>
      </c>
      <c r="W264" s="1">
        <v>3.9355069438797556E-9</v>
      </c>
      <c r="X264" s="1">
        <v>3.9355069540917006E-9</v>
      </c>
      <c r="Y264" s="1">
        <v>3.9355069605399441E-9</v>
      </c>
      <c r="Z264" s="1">
        <v>3.9355069678064694E-9</v>
      </c>
      <c r="AA264" s="1">
        <v>7.3943738337233916E-2</v>
      </c>
      <c r="AB264" s="1">
        <v>7.7696465034944137E-2</v>
      </c>
      <c r="AC264" s="1">
        <v>7.0484742071519627E-2</v>
      </c>
      <c r="AD264" s="1">
        <v>7.3165388277201149E-2</v>
      </c>
      <c r="AE264" s="1">
        <v>7.5746008410021007E-2</v>
      </c>
      <c r="AF264" s="1">
        <v>7.8278281014855469E-2</v>
      </c>
      <c r="AG264" s="1">
        <v>8.08575637293662E-2</v>
      </c>
      <c r="AH264" s="1">
        <v>8.3675811112404366E-2</v>
      </c>
      <c r="AI264" s="1">
        <v>8.7173645717670778E-2</v>
      </c>
      <c r="AJ264" s="1">
        <v>9.2618113706527699E-2</v>
      </c>
      <c r="AK264" s="3" t="s">
        <v>439</v>
      </c>
    </row>
    <row r="265" spans="1:37" x14ac:dyDescent="0.35">
      <c r="A265" s="1" t="s">
        <v>360</v>
      </c>
      <c r="B265" s="1" t="s">
        <v>354</v>
      </c>
      <c r="C265" s="1" t="s">
        <v>196</v>
      </c>
      <c r="D265" s="1">
        <v>0</v>
      </c>
      <c r="E265" s="1">
        <v>2.0132211106992581E-7</v>
      </c>
      <c r="F265" s="1">
        <v>2.013639874687757E-7</v>
      </c>
      <c r="G265" s="1">
        <v>2.014008053667506E-7</v>
      </c>
      <c r="H265" s="1">
        <v>2.0140208573715089E-7</v>
      </c>
      <c r="I265" s="1">
        <v>2.014028420623487E-7</v>
      </c>
      <c r="J265" s="1">
        <v>2.0140333981540771E-7</v>
      </c>
      <c r="K265" s="1">
        <v>2.0140369149674839E-7</v>
      </c>
      <c r="L265" s="1">
        <v>2.0140395260675999E-7</v>
      </c>
      <c r="M265" s="1">
        <v>2.0140415342490931E-7</v>
      </c>
      <c r="N265" s="1">
        <v>2.014043122683797E-7</v>
      </c>
      <c r="O265" s="1">
        <v>4.5723744756565488E-2</v>
      </c>
      <c r="P265" s="1">
        <v>4.85127632703116E-2</v>
      </c>
      <c r="Q265" s="1">
        <v>3.9355068209452152E-9</v>
      </c>
      <c r="R265" s="1">
        <v>3.9355068686525303E-9</v>
      </c>
      <c r="S265" s="1">
        <v>3.9355068853862163E-9</v>
      </c>
      <c r="T265" s="1">
        <v>3.9355069092137304E-9</v>
      </c>
      <c r="U265" s="1">
        <v>3.9355069279317746E-9</v>
      </c>
      <c r="V265" s="1">
        <v>3.9355069429689156E-9</v>
      </c>
      <c r="W265" s="1">
        <v>3.9355069552753887E-9</v>
      </c>
      <c r="X265" s="1">
        <v>3.9355069654920941E-9</v>
      </c>
      <c r="Y265" s="1">
        <v>3.9355069695373026E-9</v>
      </c>
      <c r="Z265" s="1">
        <v>3.9355069768183887E-9</v>
      </c>
      <c r="AA265" s="1">
        <v>7.3310219500972454E-2</v>
      </c>
      <c r="AB265" s="1">
        <v>7.6847706484005768E-2</v>
      </c>
      <c r="AC265" s="1">
        <v>6.9415911265503907E-2</v>
      </c>
      <c r="AD265" s="1">
        <v>7.1834523938167055E-2</v>
      </c>
      <c r="AE265" s="1">
        <v>7.4036057129443222E-2</v>
      </c>
      <c r="AF265" s="1">
        <v>7.5988299766685474E-2</v>
      </c>
      <c r="AG265" s="1">
        <v>7.7612062393616024E-2</v>
      </c>
      <c r="AH265" s="1">
        <v>7.8689039164094726E-2</v>
      </c>
      <c r="AI265" s="1">
        <v>7.8522990990829128E-2</v>
      </c>
      <c r="AJ265" s="1">
        <v>7.4464425870346351E-2</v>
      </c>
      <c r="AK265" s="3" t="s">
        <v>439</v>
      </c>
    </row>
    <row r="266" spans="1:37" x14ac:dyDescent="0.35">
      <c r="A266" s="1" t="s">
        <v>360</v>
      </c>
      <c r="B266" s="1" t="s">
        <v>354</v>
      </c>
      <c r="C266" s="1" t="s">
        <v>197</v>
      </c>
      <c r="D266" s="1">
        <v>0</v>
      </c>
      <c r="E266" s="1">
        <v>2.0139408527260469E-7</v>
      </c>
      <c r="F266" s="1">
        <v>2.014000025659589E-7</v>
      </c>
      <c r="G266" s="1">
        <v>2.0140055632198549E-7</v>
      </c>
      <c r="H266" s="1">
        <v>2.0140183748336781E-7</v>
      </c>
      <c r="I266" s="1">
        <v>2.0140259274189119E-7</v>
      </c>
      <c r="J266" s="1">
        <v>2.014030904866573E-7</v>
      </c>
      <c r="K266" s="1">
        <v>2.014034424714307E-7</v>
      </c>
      <c r="L266" s="1">
        <v>2.014037039091913E-7</v>
      </c>
      <c r="M266" s="1">
        <v>2.0140390549105811E-7</v>
      </c>
      <c r="N266" s="1">
        <v>2.0140406518656339E-7</v>
      </c>
      <c r="O266" s="1">
        <v>4.4647750348131891E-2</v>
      </c>
      <c r="P266" s="1">
        <v>4.7340190222021412E-2</v>
      </c>
      <c r="Q266" s="1">
        <v>3.9355068171932084E-9</v>
      </c>
      <c r="R266" s="1">
        <v>3.935506864933729E-9</v>
      </c>
      <c r="S266" s="1">
        <v>3.9355068816686127E-9</v>
      </c>
      <c r="T266" s="1">
        <v>3.9355069054948926E-9</v>
      </c>
      <c r="U266" s="1">
        <v>3.9355069242239193E-9</v>
      </c>
      <c r="V266" s="1">
        <v>3.9355069392623466E-9</v>
      </c>
      <c r="W266" s="1">
        <v>3.9355069515657086E-9</v>
      </c>
      <c r="X266" s="1">
        <v>3.9355069617776578E-9</v>
      </c>
      <c r="Y266" s="1">
        <v>3.9355069700492819E-9</v>
      </c>
      <c r="Z266" s="1">
        <v>3.9355069773158088E-9</v>
      </c>
      <c r="AA266" s="1">
        <v>7.406702097653306E-2</v>
      </c>
      <c r="AB266" s="1">
        <v>7.7832584342062749E-2</v>
      </c>
      <c r="AC266" s="1">
        <v>7.059675046956887E-2</v>
      </c>
      <c r="AD266" s="1">
        <v>7.3286080667692835E-2</v>
      </c>
      <c r="AE266" s="1">
        <v>7.5875365416288698E-2</v>
      </c>
      <c r="AF266" s="1">
        <v>7.8416428788921272E-2</v>
      </c>
      <c r="AG266" s="1">
        <v>8.1004955149979185E-2</v>
      </c>
      <c r="AH266" s="1">
        <v>8.3833628795886628E-2</v>
      </c>
      <c r="AI266" s="1">
        <v>8.7344863269197548E-2</v>
      </c>
      <c r="AJ266" s="1">
        <v>9.2811181385528185E-2</v>
      </c>
      <c r="AK266" s="3" t="s">
        <v>439</v>
      </c>
    </row>
    <row r="267" spans="1:37" x14ac:dyDescent="0.35">
      <c r="A267" s="1" t="s">
        <v>360</v>
      </c>
      <c r="B267" s="1" t="s">
        <v>354</v>
      </c>
      <c r="C267" s="1" t="s">
        <v>198</v>
      </c>
      <c r="D267" s="1">
        <v>0</v>
      </c>
      <c r="E267" s="1">
        <v>2.013220750017894E-7</v>
      </c>
      <c r="F267" s="1">
        <v>2.0136395132613771E-7</v>
      </c>
      <c r="G267" s="1">
        <v>2.014007719533579E-7</v>
      </c>
      <c r="H267" s="1">
        <v>2.014020523211136E-7</v>
      </c>
      <c r="I267" s="1">
        <v>2.0140280864475101E-7</v>
      </c>
      <c r="J267" s="1">
        <v>2.0140330639678061E-7</v>
      </c>
      <c r="K267" s="1">
        <v>2.0140365807739369E-7</v>
      </c>
      <c r="L267" s="1">
        <v>2.014039191868652E-7</v>
      </c>
      <c r="M267" s="1">
        <v>2.0140412000459871E-7</v>
      </c>
      <c r="N267" s="1">
        <v>2.0140427884773961E-7</v>
      </c>
      <c r="O267" s="1">
        <v>4.5672086681289588E-2</v>
      </c>
      <c r="P267" s="1">
        <v>4.8454615431257002E-2</v>
      </c>
      <c r="Q267" s="1">
        <v>3.9355068395856278E-9</v>
      </c>
      <c r="R267" s="1">
        <v>3.9355068872929503E-9</v>
      </c>
      <c r="S267" s="1">
        <v>3.9355069040266371E-9</v>
      </c>
      <c r="T267" s="1">
        <v>3.935506927854152E-9</v>
      </c>
      <c r="U267" s="1">
        <v>3.9355069465721971E-9</v>
      </c>
      <c r="V267" s="1">
        <v>3.9355069616093356E-9</v>
      </c>
      <c r="W267" s="1">
        <v>3.9355069739158086E-9</v>
      </c>
      <c r="X267" s="1">
        <v>3.9355069841325199E-9</v>
      </c>
      <c r="Y267" s="1">
        <v>3.9355069925999029E-9</v>
      </c>
      <c r="Z267" s="1">
        <v>3.9355069998809932E-9</v>
      </c>
      <c r="AA267" s="1">
        <v>7.3604819608290101E-2</v>
      </c>
      <c r="AB267" s="1">
        <v>7.7171477609618927E-2</v>
      </c>
      <c r="AC267" s="1">
        <v>6.9679993483915709E-2</v>
      </c>
      <c r="AD267" s="1">
        <v>7.2117360454471161E-2</v>
      </c>
      <c r="AE267" s="1">
        <v>7.4336524748832206E-2</v>
      </c>
      <c r="AF267" s="1">
        <v>7.6304846472661586E-2</v>
      </c>
      <c r="AG267" s="1">
        <v>7.7942293582993497E-2</v>
      </c>
      <c r="AH267" s="1">
        <v>7.9028468712731115E-2</v>
      </c>
      <c r="AI267" s="1">
        <v>7.8860766823028394E-2</v>
      </c>
      <c r="AJ267" s="1">
        <v>7.476672193701861E-2</v>
      </c>
      <c r="AK267" s="3" t="s">
        <v>439</v>
      </c>
    </row>
    <row r="268" spans="1:37" x14ac:dyDescent="0.35">
      <c r="A268" s="1" t="s">
        <v>360</v>
      </c>
      <c r="B268" s="1" t="s">
        <v>354</v>
      </c>
      <c r="C268" s="1" t="s">
        <v>199</v>
      </c>
      <c r="D268" s="1">
        <v>0</v>
      </c>
      <c r="E268" s="1">
        <v>2.9350886546061401E-2</v>
      </c>
      <c r="F268" s="1">
        <v>5.8692560905599191E-2</v>
      </c>
      <c r="G268" s="1">
        <v>6.5005441955667265E-2</v>
      </c>
      <c r="H268" s="1">
        <v>8.5652611425119957E-2</v>
      </c>
      <c r="I268" s="1">
        <v>0.1052530968211829</v>
      </c>
      <c r="J268" s="1">
        <v>0.1239565177307926</v>
      </c>
      <c r="K268" s="1">
        <v>0.14175462904839509</v>
      </c>
      <c r="L268" s="1">
        <v>0.1587442495257422</v>
      </c>
      <c r="M268" s="1">
        <v>0.1750063556330918</v>
      </c>
      <c r="N268" s="1">
        <v>0.1905380066433093</v>
      </c>
      <c r="O268" s="1">
        <v>4.4675140861067893E-2</v>
      </c>
      <c r="P268" s="1">
        <v>4.7370983859752643E-2</v>
      </c>
      <c r="Q268" s="1">
        <v>3.292204383653665E-9</v>
      </c>
      <c r="R268" s="1">
        <v>3.292204417062355E-9</v>
      </c>
      <c r="S268" s="1">
        <v>3.292204428773385E-9</v>
      </c>
      <c r="T268" s="1">
        <v>3.292204445446949E-9</v>
      </c>
      <c r="U268" s="1">
        <v>3.2922044585534719E-9</v>
      </c>
      <c r="V268" s="1">
        <v>3.2922044690773219E-9</v>
      </c>
      <c r="W268" s="1">
        <v>3.2922044776871798E-9</v>
      </c>
      <c r="X268" s="1">
        <v>3.292204484833474E-9</v>
      </c>
      <c r="Y268" s="1">
        <v>3.292204489120852E-9</v>
      </c>
      <c r="Z268" s="1">
        <v>3.2922044942059469E-9</v>
      </c>
      <c r="AA268" s="1">
        <v>7.3805920852850787E-2</v>
      </c>
      <c r="AB268" s="1">
        <v>7.7544301027246132E-2</v>
      </c>
      <c r="AC268" s="1">
        <v>7.0359466540107191E-2</v>
      </c>
      <c r="AD268" s="1">
        <v>7.3030401150322471E-2</v>
      </c>
      <c r="AE268" s="1">
        <v>7.5601324284870666E-2</v>
      </c>
      <c r="AF268" s="1">
        <v>7.812374708938355E-2</v>
      </c>
      <c r="AG268" s="1">
        <v>8.069265380363852E-2</v>
      </c>
      <c r="AH268" s="1">
        <v>8.349916780397261E-2</v>
      </c>
      <c r="AI268" s="1">
        <v>8.698187569933831E-2</v>
      </c>
      <c r="AJ268" s="1">
        <v>9.2401602111111841E-2</v>
      </c>
      <c r="AK268" s="3" t="s">
        <v>439</v>
      </c>
    </row>
    <row r="269" spans="1:37" x14ac:dyDescent="0.35">
      <c r="A269" s="1" t="s">
        <v>360</v>
      </c>
      <c r="B269" s="1" t="s">
        <v>354</v>
      </c>
      <c r="C269" s="1" t="s">
        <v>200</v>
      </c>
      <c r="D269" s="1">
        <v>0</v>
      </c>
      <c r="E269" s="1">
        <v>4.1420259233039148E-3</v>
      </c>
      <c r="F269" s="1">
        <v>8.2798002444204131E-3</v>
      </c>
      <c r="G269" s="1">
        <v>6.7464541906367609E-2</v>
      </c>
      <c r="H269" s="1">
        <v>8.9612051564917417E-2</v>
      </c>
      <c r="I269" s="1">
        <v>0.11132453391942849</v>
      </c>
      <c r="J269" s="1">
        <v>0.1324536388824718</v>
      </c>
      <c r="K269" s="1">
        <v>0.15300703042293909</v>
      </c>
      <c r="L269" s="1">
        <v>0.17286246207564149</v>
      </c>
      <c r="M269" s="1">
        <v>0.19194187198888321</v>
      </c>
      <c r="N269" s="1">
        <v>0.2102391673602684</v>
      </c>
      <c r="O269" s="1">
        <v>4.5731134022005689E-2</v>
      </c>
      <c r="P269" s="1">
        <v>4.85210805510886E-2</v>
      </c>
      <c r="Q269" s="1">
        <v>3.2922043916579158E-9</v>
      </c>
      <c r="R269" s="1">
        <v>3.2922044250433691E-9</v>
      </c>
      <c r="S269" s="1">
        <v>3.292204436753562E-9</v>
      </c>
      <c r="T269" s="1">
        <v>3.2922044534279912E-9</v>
      </c>
      <c r="U269" s="1">
        <v>3.2922044665268259E-9</v>
      </c>
      <c r="V269" s="1">
        <v>3.2922044770497788E-9</v>
      </c>
      <c r="W269" s="1">
        <v>3.2922044856618159E-9</v>
      </c>
      <c r="X269" s="1">
        <v>3.2922044928114391E-9</v>
      </c>
      <c r="Y269" s="1">
        <v>3.2922044954171792E-9</v>
      </c>
      <c r="Z269" s="1">
        <v>3.2922045005124641E-9</v>
      </c>
      <c r="AA269" s="1">
        <v>7.3174808054283419E-2</v>
      </c>
      <c r="AB269" s="1">
        <v>7.6698923910195088E-2</v>
      </c>
      <c r="AC269" s="1">
        <v>6.9294490705701942E-2</v>
      </c>
      <c r="AD269" s="1">
        <v>7.1704510393038198E-2</v>
      </c>
      <c r="AE269" s="1">
        <v>7.3897971834692211E-2</v>
      </c>
      <c r="AF269" s="1">
        <v>7.5842864254146547E-2</v>
      </c>
      <c r="AG269" s="1">
        <v>7.7460393928795154E-2</v>
      </c>
      <c r="AH269" s="1">
        <v>7.8533239684432543E-2</v>
      </c>
      <c r="AI269" s="1">
        <v>7.8368158052633863E-2</v>
      </c>
      <c r="AJ269" s="1">
        <v>7.4326429059177773E-2</v>
      </c>
      <c r="AK269" s="3" t="s">
        <v>439</v>
      </c>
    </row>
    <row r="270" spans="1:37" x14ac:dyDescent="0.35">
      <c r="A270" s="1" t="s">
        <v>360</v>
      </c>
      <c r="B270" s="1" t="s">
        <v>354</v>
      </c>
      <c r="C270" s="1" t="s">
        <v>201</v>
      </c>
      <c r="D270" s="1">
        <v>0</v>
      </c>
      <c r="E270" s="1">
        <v>2.931534147268949E-2</v>
      </c>
      <c r="F270" s="1">
        <v>5.8550445483150547E-2</v>
      </c>
      <c r="G270" s="1">
        <v>6.483934686645601E-2</v>
      </c>
      <c r="H270" s="1">
        <v>8.5375632864270287E-2</v>
      </c>
      <c r="I270" s="1">
        <v>0.10484192029646951</v>
      </c>
      <c r="J270" s="1">
        <v>0.1233872882703415</v>
      </c>
      <c r="K270" s="1">
        <v>0.141005075163747</v>
      </c>
      <c r="L270" s="1">
        <v>0.1578038472604297</v>
      </c>
      <c r="M270" s="1">
        <v>0.17386227639762361</v>
      </c>
      <c r="N270" s="1">
        <v>0.1891816253507293</v>
      </c>
      <c r="O270" s="1">
        <v>4.4654791356736667E-2</v>
      </c>
      <c r="P270" s="1">
        <v>4.7348105092300537E-2</v>
      </c>
      <c r="Q270" s="1">
        <v>3.2922043890322708E-9</v>
      </c>
      <c r="R270" s="1">
        <v>3.2922044224409629E-9</v>
      </c>
      <c r="S270" s="1">
        <v>3.2922044341519908E-9</v>
      </c>
      <c r="T270" s="1">
        <v>3.2922044508255581E-9</v>
      </c>
      <c r="U270" s="1">
        <v>3.2922044639320811E-9</v>
      </c>
      <c r="V270" s="1">
        <v>3.2922044744559311E-9</v>
      </c>
      <c r="W270" s="1">
        <v>3.2922044830657882E-9</v>
      </c>
      <c r="X270" s="1">
        <v>3.2922044902120839E-9</v>
      </c>
      <c r="Y270" s="1">
        <v>3.2922044957754609E-9</v>
      </c>
      <c r="Z270" s="1">
        <v>3.292204500860557E-9</v>
      </c>
      <c r="AA270" s="1">
        <v>7.3928744866323268E-2</v>
      </c>
      <c r="AB270" s="1">
        <v>7.7679888210858111E-2</v>
      </c>
      <c r="AC270" s="1">
        <v>7.0471077527660089E-2</v>
      </c>
      <c r="AD270" s="1">
        <v>7.3150649009585358E-2</v>
      </c>
      <c r="AE270" s="1">
        <v>7.5730187992862574E-2</v>
      </c>
      <c r="AF270" s="1">
        <v>7.826135034488034E-2</v>
      </c>
      <c r="AG270" s="1">
        <v>8.08394449972277E-2</v>
      </c>
      <c r="AH270" s="1">
        <v>8.3656320220011959E-2</v>
      </c>
      <c r="AI270" s="1">
        <v>8.7152341140864759E-2</v>
      </c>
      <c r="AJ270" s="1">
        <v>9.2593768850487229E-2</v>
      </c>
      <c r="AK270" s="3" t="s">
        <v>439</v>
      </c>
    </row>
    <row r="271" spans="1:37" x14ac:dyDescent="0.35">
      <c r="A271" s="1" t="s">
        <v>360</v>
      </c>
      <c r="B271" s="1" t="s">
        <v>354</v>
      </c>
      <c r="C271" s="1" t="s">
        <v>202</v>
      </c>
      <c r="D271" s="1">
        <v>0</v>
      </c>
      <c r="E271" s="1">
        <v>4.1403131315896303E-3</v>
      </c>
      <c r="F271" s="1">
        <v>8.2729177841023519E-3</v>
      </c>
      <c r="G271" s="1">
        <v>6.7031544098740597E-2</v>
      </c>
      <c r="H271" s="1">
        <v>8.8881162320901722E-2</v>
      </c>
      <c r="I271" s="1">
        <v>0.11021861323152481</v>
      </c>
      <c r="J271" s="1">
        <v>0.13089397886765669</v>
      </c>
      <c r="K271" s="1">
        <v>0.15091423422383729</v>
      </c>
      <c r="L271" s="1">
        <v>0.17019384663113649</v>
      </c>
      <c r="M271" s="1">
        <v>0.18865288418592999</v>
      </c>
      <c r="N271" s="1">
        <v>0.2062977016196684</v>
      </c>
      <c r="O271" s="1">
        <v>4.5679459248335857E-2</v>
      </c>
      <c r="P271" s="1">
        <v>4.846291277358393E-2</v>
      </c>
      <c r="Q271" s="1">
        <v>3.2922044047024292E-9</v>
      </c>
      <c r="R271" s="1">
        <v>3.2922044380878829E-9</v>
      </c>
      <c r="S271" s="1">
        <v>3.2922044497980741E-9</v>
      </c>
      <c r="T271" s="1">
        <v>3.292204466472507E-9</v>
      </c>
      <c r="U271" s="1">
        <v>3.2922044795713471E-9</v>
      </c>
      <c r="V271" s="1">
        <v>3.292204490094293E-9</v>
      </c>
      <c r="W271" s="1">
        <v>3.2922044987063322E-9</v>
      </c>
      <c r="X271" s="1">
        <v>3.2922045058559549E-9</v>
      </c>
      <c r="Y271" s="1">
        <v>3.2922045115563228E-9</v>
      </c>
      <c r="Z271" s="1">
        <v>3.2922045166516069E-9</v>
      </c>
      <c r="AA271" s="1">
        <v>7.3468320990825398E-2</v>
      </c>
      <c r="AB271" s="1">
        <v>7.7021442576657009E-2</v>
      </c>
      <c r="AC271" s="1">
        <v>6.9557650106721158E-2</v>
      </c>
      <c r="AD271" s="1">
        <v>7.1986324230095572E-2</v>
      </c>
      <c r="AE271" s="1">
        <v>7.4197319897162051E-2</v>
      </c>
      <c r="AF271" s="1">
        <v>7.6158200687416189E-2</v>
      </c>
      <c r="AG271" s="1">
        <v>7.7789336154820615E-2</v>
      </c>
      <c r="AH271" s="1">
        <v>7.8871327487850668E-2</v>
      </c>
      <c r="AI271" s="1">
        <v>7.870460620705555E-2</v>
      </c>
      <c r="AJ271" s="1">
        <v>7.4627618233110815E-2</v>
      </c>
      <c r="AK271" s="3" t="s">
        <v>439</v>
      </c>
    </row>
    <row r="272" spans="1:37" x14ac:dyDescent="0.35">
      <c r="A272" s="1" t="s">
        <v>360</v>
      </c>
      <c r="B272" s="1" t="s">
        <v>354</v>
      </c>
      <c r="C272" s="1" t="s">
        <v>203</v>
      </c>
      <c r="D272" s="1">
        <v>0</v>
      </c>
      <c r="E272" s="1">
        <v>5.0350859364535548E-8</v>
      </c>
      <c r="F272" s="1">
        <v>5.0351229356431632E-8</v>
      </c>
      <c r="G272" s="1">
        <v>5.0351263975545421E-8</v>
      </c>
      <c r="H272" s="1">
        <v>5.0351344066235782E-8</v>
      </c>
      <c r="I272" s="1">
        <v>5.035139127832117E-8</v>
      </c>
      <c r="J272" s="1">
        <v>5.0351422392012302E-8</v>
      </c>
      <c r="K272" s="1">
        <v>5.0351444393901437E-8</v>
      </c>
      <c r="L272" s="1">
        <v>5.0351460735636732E-8</v>
      </c>
      <c r="M272" s="1">
        <v>5.0351473335812162E-8</v>
      </c>
      <c r="N272" s="1">
        <v>5.0351483317733947E-8</v>
      </c>
      <c r="O272" s="1">
        <v>4.4659152210099508E-2</v>
      </c>
      <c r="P272" s="1">
        <v>4.7353001088937342E-2</v>
      </c>
      <c r="Q272" s="1">
        <v>9.510727661951299E-9</v>
      </c>
      <c r="R272" s="1">
        <v>9.5107279407641844E-9</v>
      </c>
      <c r="S272" s="1">
        <v>9.5107280384988163E-9</v>
      </c>
      <c r="T272" s="1">
        <v>9.5107281776484228E-9</v>
      </c>
      <c r="U272" s="1">
        <v>9.5107282870292085E-9</v>
      </c>
      <c r="V272" s="1">
        <v>9.5107283748562681E-9</v>
      </c>
      <c r="W272" s="1">
        <v>9.5107284467100267E-9</v>
      </c>
      <c r="X272" s="1">
        <v>9.5107285063496032E-9</v>
      </c>
      <c r="Y272" s="1">
        <v>9.5107285510769795E-9</v>
      </c>
      <c r="Z272" s="1">
        <v>9.5107285935147727E-9</v>
      </c>
      <c r="AA272" s="1">
        <v>7.4387139298054794E-2</v>
      </c>
      <c r="AB272" s="1">
        <v>7.8186193317148239E-2</v>
      </c>
      <c r="AC272" s="1">
        <v>7.0887644984601539E-2</v>
      </c>
      <c r="AD272" s="1">
        <v>7.359963226587446E-2</v>
      </c>
      <c r="AE272" s="1">
        <v>7.6211555558411914E-2</v>
      </c>
      <c r="AF272" s="1">
        <v>7.8775632196686846E-2</v>
      </c>
      <c r="AG272" s="1">
        <v>8.1388423782115499E-2</v>
      </c>
      <c r="AH272" s="1">
        <v>8.4244567594504785E-2</v>
      </c>
      <c r="AI272" s="1">
        <v>8.7791262180059837E-2</v>
      </c>
      <c r="AJ272" s="1">
        <v>9.3315663626511877E-2</v>
      </c>
      <c r="AK272" s="3" t="s">
        <v>439</v>
      </c>
    </row>
    <row r="273" spans="1:37" x14ac:dyDescent="0.35">
      <c r="A273" s="1" t="s">
        <v>360</v>
      </c>
      <c r="B273" s="1" t="s">
        <v>354</v>
      </c>
      <c r="C273" s="1" t="s">
        <v>204</v>
      </c>
      <c r="D273" s="1">
        <v>0</v>
      </c>
      <c r="E273" s="1">
        <v>5.0346350358835759E-8</v>
      </c>
      <c r="F273" s="1">
        <v>5.0348975009712912E-8</v>
      </c>
      <c r="G273" s="1">
        <v>5.0351278683581662E-8</v>
      </c>
      <c r="H273" s="1">
        <v>5.0351358723857152E-8</v>
      </c>
      <c r="I273" s="1">
        <v>5.03514060020357E-8</v>
      </c>
      <c r="J273" s="1">
        <v>5.0351437115864713E-8</v>
      </c>
      <c r="K273" s="1">
        <v>5.035145909852041E-8</v>
      </c>
      <c r="L273" s="1">
        <v>5.0351475419571518E-8</v>
      </c>
      <c r="M273" s="1">
        <v>5.0351487971860178E-8</v>
      </c>
      <c r="N273" s="1">
        <v>5.0351497900407248E-8</v>
      </c>
      <c r="O273" s="1">
        <v>4.5714407984286547E-2</v>
      </c>
      <c r="P273" s="1">
        <v>4.8502247574187952E-2</v>
      </c>
      <c r="Q273" s="1">
        <v>9.5107277287509113E-9</v>
      </c>
      <c r="R273" s="1">
        <v>9.5107280073698923E-9</v>
      </c>
      <c r="S273" s="1">
        <v>9.5107281050975362E-9</v>
      </c>
      <c r="T273" s="1">
        <v>9.5107282442543755E-9</v>
      </c>
      <c r="U273" s="1">
        <v>9.5107283535710249E-9</v>
      </c>
      <c r="V273" s="1">
        <v>9.5107284413905472E-9</v>
      </c>
      <c r="W273" s="1">
        <v>9.5107285132625237E-9</v>
      </c>
      <c r="X273" s="1">
        <v>9.5107285729298869E-9</v>
      </c>
      <c r="Y273" s="1">
        <v>9.5107286036231117E-9</v>
      </c>
      <c r="Z273" s="1">
        <v>9.5107286461459325E-9</v>
      </c>
      <c r="AA273" s="1">
        <v>7.3745873855030286E-2</v>
      </c>
      <c r="AB273" s="1">
        <v>7.7326540501265806E-2</v>
      </c>
      <c r="AC273" s="1">
        <v>6.9806407203765436E-2</v>
      </c>
      <c r="AD273" s="1">
        <v>7.2252753764313615E-2</v>
      </c>
      <c r="AE273" s="1">
        <v>7.448034831163422E-2</v>
      </c>
      <c r="AF273" s="1">
        <v>7.6456332082645961E-2</v>
      </c>
      <c r="AG273" s="1">
        <v>7.8100237556639862E-2</v>
      </c>
      <c r="AH273" s="1">
        <v>7.9190581271155233E-2</v>
      </c>
      <c r="AI273" s="1">
        <v>7.9021460658293324E-2</v>
      </c>
      <c r="AJ273" s="1">
        <v>7.4908649324384319E-2</v>
      </c>
      <c r="AK273" s="3" t="s">
        <v>439</v>
      </c>
    </row>
    <row r="274" spans="1:37" x14ac:dyDescent="0.35">
      <c r="A274" s="1" t="s">
        <v>360</v>
      </c>
      <c r="B274" s="1" t="s">
        <v>354</v>
      </c>
      <c r="C274" s="1" t="s">
        <v>205</v>
      </c>
      <c r="D274" s="1">
        <v>0</v>
      </c>
      <c r="E274" s="1">
        <v>5.0350858430685158E-8</v>
      </c>
      <c r="F274" s="1">
        <v>5.0351228422759503E-8</v>
      </c>
      <c r="G274" s="1">
        <v>5.0351263114261647E-8</v>
      </c>
      <c r="H274" s="1">
        <v>5.0351343204934618E-8</v>
      </c>
      <c r="I274" s="1">
        <v>5.0351390417009762E-8</v>
      </c>
      <c r="J274" s="1">
        <v>5.0351421530694243E-8</v>
      </c>
      <c r="K274" s="1">
        <v>5.0351443532578601E-8</v>
      </c>
      <c r="L274" s="1">
        <v>5.0351459874310323E-8</v>
      </c>
      <c r="M274" s="1">
        <v>5.0351472474483098E-8</v>
      </c>
      <c r="N274" s="1">
        <v>5.0351482456402713E-8</v>
      </c>
      <c r="O274" s="1">
        <v>4.4638817205070437E-2</v>
      </c>
      <c r="P274" s="1">
        <v>4.7330139612319272E-2</v>
      </c>
      <c r="Q274" s="1">
        <v>9.5107277068385792E-9</v>
      </c>
      <c r="R274" s="1">
        <v>9.5107279856514646E-9</v>
      </c>
      <c r="S274" s="1">
        <v>9.5107280833861032E-9</v>
      </c>
      <c r="T274" s="1">
        <v>9.5107282225357162E-9</v>
      </c>
      <c r="U274" s="1">
        <v>9.5107283319165085E-9</v>
      </c>
      <c r="V274" s="1">
        <v>9.5107284197435615E-9</v>
      </c>
      <c r="W274" s="1">
        <v>9.5107284915973399E-9</v>
      </c>
      <c r="X274" s="1">
        <v>9.5107285512369165E-9</v>
      </c>
      <c r="Y274" s="1">
        <v>9.5107286066131844E-9</v>
      </c>
      <c r="Z274" s="1">
        <v>9.510728649050971E-9</v>
      </c>
      <c r="AA274" s="1">
        <v>7.4511906435612507E-2</v>
      </c>
      <c r="AB274" s="1">
        <v>7.832403589935194E-2</v>
      </c>
      <c r="AC274" s="1">
        <v>7.1000939006175795E-2</v>
      </c>
      <c r="AD274" s="1">
        <v>7.3721763233463161E-2</v>
      </c>
      <c r="AE274" s="1">
        <v>7.6342509497622807E-2</v>
      </c>
      <c r="AF274" s="1">
        <v>7.8915543272914862E-2</v>
      </c>
      <c r="AG274" s="1">
        <v>8.153775948419803E-2</v>
      </c>
      <c r="AH274" s="1">
        <v>8.4404540867960065E-2</v>
      </c>
      <c r="AI274" s="1">
        <v>8.79649174600729E-2</v>
      </c>
      <c r="AJ274" s="1">
        <v>9.3511652626328726E-2</v>
      </c>
      <c r="AK274" s="3" t="s">
        <v>439</v>
      </c>
    </row>
    <row r="275" spans="1:37" x14ac:dyDescent="0.35">
      <c r="A275" s="1" t="s">
        <v>360</v>
      </c>
      <c r="B275" s="1" t="s">
        <v>354</v>
      </c>
      <c r="C275" s="1" t="s">
        <v>206</v>
      </c>
      <c r="D275" s="1">
        <v>0</v>
      </c>
      <c r="E275" s="1">
        <v>5.0346348096514757E-8</v>
      </c>
      <c r="F275" s="1">
        <v>5.0348972746573649E-8</v>
      </c>
      <c r="G275" s="1">
        <v>5.0351276594738328E-8</v>
      </c>
      <c r="H275" s="1">
        <v>5.0351356634971618E-8</v>
      </c>
      <c r="I275" s="1">
        <v>5.0351403913125398E-8</v>
      </c>
      <c r="J275" s="1">
        <v>5.0351435026938098E-8</v>
      </c>
      <c r="K275" s="1">
        <v>5.0351457009582228E-8</v>
      </c>
      <c r="L275" s="1">
        <v>5.0351473330624833E-8</v>
      </c>
      <c r="M275" s="1">
        <v>5.0351485882906888E-8</v>
      </c>
      <c r="N275" s="1">
        <v>5.0351495811448737E-8</v>
      </c>
      <c r="O275" s="1">
        <v>4.5662770817808472E-2</v>
      </c>
      <c r="P275" s="1">
        <v>4.8444124717154501E-2</v>
      </c>
      <c r="Q275" s="1">
        <v>9.5107278376141334E-9</v>
      </c>
      <c r="R275" s="1">
        <v>9.5107281162331541E-9</v>
      </c>
      <c r="S275" s="1">
        <v>9.5107282139608311E-9</v>
      </c>
      <c r="T275" s="1">
        <v>9.5107283531176902E-9</v>
      </c>
      <c r="U275" s="1">
        <v>9.5107284624343463E-9</v>
      </c>
      <c r="V275" s="1">
        <v>9.5107285502538885E-9</v>
      </c>
      <c r="W275" s="1">
        <v>9.5107286221258715E-9</v>
      </c>
      <c r="X275" s="1">
        <v>9.5107286817932413E-9</v>
      </c>
      <c r="Y275" s="1">
        <v>9.5107287383127721E-9</v>
      </c>
      <c r="Z275" s="1">
        <v>9.5107287808356127E-9</v>
      </c>
      <c r="AA275" s="1">
        <v>7.4043993066529395E-2</v>
      </c>
      <c r="AB275" s="1">
        <v>7.7654367795129631E-2</v>
      </c>
      <c r="AC275" s="1">
        <v>7.0073474853192486E-2</v>
      </c>
      <c r="AD275" s="1">
        <v>7.2538899947380331E-2</v>
      </c>
      <c r="AE275" s="1">
        <v>7.4784440305054378E-2</v>
      </c>
      <c r="AF275" s="1">
        <v>7.6776798014784445E-2</v>
      </c>
      <c r="AG275" s="1">
        <v>7.8434643929822606E-2</v>
      </c>
      <c r="AH275" s="1">
        <v>7.9534358014677564E-2</v>
      </c>
      <c r="AI275" s="1">
        <v>7.9363538954795698E-2</v>
      </c>
      <c r="AJ275" s="1">
        <v>7.5214532949548385E-2</v>
      </c>
      <c r="AK275" s="3" t="s">
        <v>439</v>
      </c>
    </row>
    <row r="276" spans="1:37" x14ac:dyDescent="0.35">
      <c r="A276" s="1" t="s">
        <v>360</v>
      </c>
      <c r="B276" s="1" t="s">
        <v>354</v>
      </c>
      <c r="C276" s="1" t="s">
        <v>207</v>
      </c>
      <c r="D276" s="1">
        <v>0</v>
      </c>
      <c r="E276" s="1">
        <v>3.4724897179260883E-8</v>
      </c>
      <c r="F276" s="1">
        <v>3.4725073167226838E-8</v>
      </c>
      <c r="G276" s="1">
        <v>3.4725089657519841E-8</v>
      </c>
      <c r="H276" s="1">
        <v>3.472512775149798E-8</v>
      </c>
      <c r="I276" s="1">
        <v>3.4725150207128477E-8</v>
      </c>
      <c r="J276" s="1">
        <v>3.4725165005783982E-8</v>
      </c>
      <c r="K276" s="1">
        <v>3.4725175470556297E-8</v>
      </c>
      <c r="L276" s="1">
        <v>3.4725183243174362E-8</v>
      </c>
      <c r="M276" s="1">
        <v>3.4725189236187798E-8</v>
      </c>
      <c r="N276" s="1">
        <v>3.472519398387873E-8</v>
      </c>
      <c r="O276" s="1">
        <v>4.4654366854132578E-2</v>
      </c>
      <c r="P276" s="1">
        <v>4.7347615940456042E-2</v>
      </c>
      <c r="Q276" s="1">
        <v>6.3399666306829431E-8</v>
      </c>
      <c r="R276" s="1">
        <v>6.3399678696355734E-8</v>
      </c>
      <c r="S276" s="1">
        <v>6.3399683039367325E-8</v>
      </c>
      <c r="T276" s="1">
        <v>6.339968922273169E-8</v>
      </c>
      <c r="U276" s="1">
        <v>6.3399694083269321E-8</v>
      </c>
      <c r="V276" s="1">
        <v>6.339969798602945E-8</v>
      </c>
      <c r="W276" s="1">
        <v>6.3399701178989205E-8</v>
      </c>
      <c r="X276" s="1">
        <v>6.3399703829188696E-8</v>
      </c>
      <c r="Y276" s="1">
        <v>6.3399706008395834E-8</v>
      </c>
      <c r="Z276" s="1">
        <v>6.3399707894202433E-8</v>
      </c>
      <c r="AA276" s="1">
        <v>7.4657082838532868E-2</v>
      </c>
      <c r="AB276" s="1">
        <v>7.8484486434907547E-2</v>
      </c>
      <c r="AC276" s="1">
        <v>7.1132823827841696E-2</v>
      </c>
      <c r="AD276" s="1">
        <v>7.3863975131658821E-2</v>
      </c>
      <c r="AE276" s="1">
        <v>7.6495049089654682E-2</v>
      </c>
      <c r="AF276" s="1">
        <v>7.9078592531388103E-2</v>
      </c>
      <c r="AG276" s="1">
        <v>8.1711904623582354E-2</v>
      </c>
      <c r="AH276" s="1">
        <v>8.4591267851484353E-2</v>
      </c>
      <c r="AI276" s="1">
        <v>8.8167916942925736E-2</v>
      </c>
      <c r="AJ276" s="1">
        <v>9.374136290878346E-2</v>
      </c>
      <c r="AK276" s="3" t="s">
        <v>439</v>
      </c>
    </row>
    <row r="277" spans="1:37" x14ac:dyDescent="0.35">
      <c r="A277" s="1" t="s">
        <v>360</v>
      </c>
      <c r="B277" s="1" t="s">
        <v>354</v>
      </c>
      <c r="C277" s="1" t="s">
        <v>208</v>
      </c>
      <c r="D277" s="1">
        <v>0</v>
      </c>
      <c r="E277" s="1">
        <v>3.4722752087598202E-8</v>
      </c>
      <c r="F277" s="1">
        <v>3.4724000821439371E-8</v>
      </c>
      <c r="G277" s="1">
        <v>3.4725096653208349E-8</v>
      </c>
      <c r="H277" s="1">
        <v>3.4725134723162218E-8</v>
      </c>
      <c r="I277" s="1">
        <v>3.4725157210201551E-8</v>
      </c>
      <c r="J277" s="1">
        <v>3.4725172008904907E-8</v>
      </c>
      <c r="K277" s="1">
        <v>3.4725182464516839E-8</v>
      </c>
      <c r="L277" s="1">
        <v>3.4725190227287708E-8</v>
      </c>
      <c r="M277" s="1">
        <v>3.472519619751789E-8</v>
      </c>
      <c r="N277" s="1">
        <v>3.4725200919816767E-8</v>
      </c>
      <c r="O277" s="1">
        <v>4.5709415201760993E-2</v>
      </c>
      <c r="P277" s="1">
        <v>4.8496623755842468E-2</v>
      </c>
      <c r="Q277" s="1">
        <v>6.3399669275170792E-8</v>
      </c>
      <c r="R277" s="1">
        <v>6.3399681656088857E-8</v>
      </c>
      <c r="S277" s="1">
        <v>6.3399685998792552E-8</v>
      </c>
      <c r="T277" s="1">
        <v>6.3399692182482283E-8</v>
      </c>
      <c r="U277" s="1">
        <v>6.3399697040172613E-8</v>
      </c>
      <c r="V277" s="1">
        <v>6.3399700942601632E-8</v>
      </c>
      <c r="W277" s="1">
        <v>6.3399704136371732E-8</v>
      </c>
      <c r="X277" s="1">
        <v>6.3399706787807945E-8</v>
      </c>
      <c r="Y277" s="1">
        <v>6.3399708343380829E-8</v>
      </c>
      <c r="Z277" s="1">
        <v>6.3399710232966915E-8</v>
      </c>
      <c r="AA277" s="1">
        <v>7.4011078583956558E-2</v>
      </c>
      <c r="AB277" s="1">
        <v>7.7618164453238131E-2</v>
      </c>
      <c r="AC277" s="1">
        <v>7.0044001881584328E-2</v>
      </c>
      <c r="AD277" s="1">
        <v>7.2507302486790631E-2</v>
      </c>
      <c r="AE277" s="1">
        <v>7.4750835674697647E-2</v>
      </c>
      <c r="AF277" s="1">
        <v>7.6741344718847887E-2</v>
      </c>
      <c r="AG277" s="1">
        <v>7.8397577727266937E-2</v>
      </c>
      <c r="AH277" s="1">
        <v>7.9496102669139035E-2</v>
      </c>
      <c r="AI277" s="1">
        <v>7.932509425433254E-2</v>
      </c>
      <c r="AJ277" s="1">
        <v>7.5179055938484354E-2</v>
      </c>
      <c r="AK277" s="3" t="s">
        <v>439</v>
      </c>
    </row>
    <row r="278" spans="1:37" x14ac:dyDescent="0.35">
      <c r="A278" s="1" t="s">
        <v>360</v>
      </c>
      <c r="B278" s="1" t="s">
        <v>354</v>
      </c>
      <c r="C278" s="1" t="s">
        <v>209</v>
      </c>
      <c r="D278" s="1">
        <v>0</v>
      </c>
      <c r="E278" s="1">
        <v>3.472489673507357E-8</v>
      </c>
      <c r="F278" s="1">
        <v>3.4725072723136841E-8</v>
      </c>
      <c r="G278" s="1">
        <v>3.4725089247861501E-8</v>
      </c>
      <c r="H278" s="1">
        <v>3.4725127341833909E-8</v>
      </c>
      <c r="I278" s="1">
        <v>3.4725149797461058E-8</v>
      </c>
      <c r="J278" s="1">
        <v>3.472516459611434E-8</v>
      </c>
      <c r="K278" s="1">
        <v>3.4725175060885113E-8</v>
      </c>
      <c r="L278" s="1">
        <v>3.4725182833502019E-8</v>
      </c>
      <c r="M278" s="1">
        <v>3.4725188826514582E-8</v>
      </c>
      <c r="N278" s="1">
        <v>3.47251935742048E-8</v>
      </c>
      <c r="O278" s="1">
        <v>4.4634036157470733E-2</v>
      </c>
      <c r="P278" s="1">
        <v>4.7324759605126693E-2</v>
      </c>
      <c r="Q278" s="1">
        <v>6.3399668301469732E-8</v>
      </c>
      <c r="R278" s="1">
        <v>6.3399680691000958E-8</v>
      </c>
      <c r="S278" s="1">
        <v>6.339968503401419E-8</v>
      </c>
      <c r="T278" s="1">
        <v>6.3399691217381043E-8</v>
      </c>
      <c r="U278" s="1">
        <v>6.3399696077920607E-8</v>
      </c>
      <c r="V278" s="1">
        <v>6.3399699980682298E-8</v>
      </c>
      <c r="W278" s="1">
        <v>6.3399703173643322E-8</v>
      </c>
      <c r="X278" s="1">
        <v>6.3399705823843819E-8</v>
      </c>
      <c r="Y278" s="1">
        <v>6.3399708476256078E-8</v>
      </c>
      <c r="Z278" s="1">
        <v>6.339971036206363E-8</v>
      </c>
      <c r="AA278" s="1">
        <v>7.4782758271631333E-2</v>
      </c>
      <c r="AB278" s="1">
        <v>7.862338417768891E-2</v>
      </c>
      <c r="AC278" s="1">
        <v>7.1246903938427683E-2</v>
      </c>
      <c r="AD278" s="1">
        <v>7.398698616848054E-2</v>
      </c>
      <c r="AE278" s="1">
        <v>7.6626980464083796E-2</v>
      </c>
      <c r="AF278" s="1">
        <v>7.9219583403713267E-2</v>
      </c>
      <c r="AG278" s="1">
        <v>8.1862431545098563E-2</v>
      </c>
      <c r="AH278" s="1">
        <v>8.4752562529532768E-2</v>
      </c>
      <c r="AI278" s="1">
        <v>8.83430675856237E-2</v>
      </c>
      <c r="AJ278" s="1">
        <v>9.3939145759839721E-2</v>
      </c>
      <c r="AK278" s="3" t="s">
        <v>439</v>
      </c>
    </row>
    <row r="279" spans="1:37" x14ac:dyDescent="0.35">
      <c r="A279" s="1" t="s">
        <v>360</v>
      </c>
      <c r="B279" s="1" t="s">
        <v>354</v>
      </c>
      <c r="C279" s="1" t="s">
        <v>210</v>
      </c>
      <c r="D279" s="1">
        <v>0</v>
      </c>
      <c r="E279" s="1">
        <v>3.472275101115804E-8</v>
      </c>
      <c r="F279" s="1">
        <v>3.4723999744821518E-8</v>
      </c>
      <c r="G279" s="1">
        <v>3.4725095659678612E-8</v>
      </c>
      <c r="H279" s="1">
        <v>3.4725133729618538E-8</v>
      </c>
      <c r="I279" s="1">
        <v>3.4725156216649718E-8</v>
      </c>
      <c r="J279" s="1">
        <v>3.4725171015347721E-8</v>
      </c>
      <c r="K279" s="1">
        <v>3.4725181470955827E-8</v>
      </c>
      <c r="L279" s="1">
        <v>3.4725189233723931E-8</v>
      </c>
      <c r="M279" s="1">
        <v>3.4725195203951909E-8</v>
      </c>
      <c r="N279" s="1">
        <v>3.4725199926249118E-8</v>
      </c>
      <c r="O279" s="1">
        <v>4.565778918163705E-2</v>
      </c>
      <c r="P279" s="1">
        <v>4.8438514218953031E-2</v>
      </c>
      <c r="Q279" s="1">
        <v>6.3399674112693929E-8</v>
      </c>
      <c r="R279" s="1">
        <v>6.3399686493623827E-8</v>
      </c>
      <c r="S279" s="1">
        <v>6.3399690836331757E-8</v>
      </c>
      <c r="T279" s="1">
        <v>6.3399697020027444E-8</v>
      </c>
      <c r="U279" s="1">
        <v>6.3399701877722485E-8</v>
      </c>
      <c r="V279" s="1">
        <v>6.339970578015521E-8</v>
      </c>
      <c r="W279" s="1">
        <v>6.3399708973928487E-8</v>
      </c>
      <c r="X279" s="1">
        <v>6.339971162536716E-8</v>
      </c>
      <c r="Y279" s="1">
        <v>6.3399714328585435E-8</v>
      </c>
      <c r="Z279" s="1">
        <v>6.3399716218173797E-8</v>
      </c>
      <c r="AA279" s="1">
        <v>7.431135073495633E-2</v>
      </c>
      <c r="AB279" s="1">
        <v>7.7948474958587741E-2</v>
      </c>
      <c r="AC279" s="1">
        <v>7.0312894598093215E-2</v>
      </c>
      <c r="AD279" s="1">
        <v>7.2795472896454855E-2</v>
      </c>
      <c r="AE279" s="1">
        <v>7.5057145315237564E-2</v>
      </c>
      <c r="AF279" s="1">
        <v>7.7064209609367329E-2</v>
      </c>
      <c r="AG279" s="1">
        <v>7.8734540516918611E-2</v>
      </c>
      <c r="AH279" s="1">
        <v>7.9842541655074262E-2</v>
      </c>
      <c r="AI279" s="1">
        <v>7.9669807142814256E-2</v>
      </c>
      <c r="AJ279" s="1">
        <v>7.5487133884426461E-2</v>
      </c>
      <c r="AK279" s="3" t="s">
        <v>439</v>
      </c>
    </row>
    <row r="280" spans="1:37" x14ac:dyDescent="0.35">
      <c r="A280" s="1" t="s">
        <v>360</v>
      </c>
      <c r="B280" s="1" t="s">
        <v>354</v>
      </c>
      <c r="C280" s="1" t="s">
        <v>211</v>
      </c>
      <c r="D280" s="1">
        <v>0</v>
      </c>
      <c r="E280" s="1">
        <v>0</v>
      </c>
      <c r="F280" s="1">
        <v>0</v>
      </c>
      <c r="G280" s="1">
        <v>3.50642060925362E-8</v>
      </c>
      <c r="H280" s="1">
        <v>3.5064244927379218E-8</v>
      </c>
      <c r="I280" s="1">
        <v>3.5064664542096013E-8</v>
      </c>
      <c r="J280" s="1">
        <v>3.5064679622853088E-8</v>
      </c>
      <c r="K280" s="1">
        <v>3.5064690288337907E-8</v>
      </c>
      <c r="L280" s="1">
        <v>3.5064698211843899E-8</v>
      </c>
      <c r="M280" s="1">
        <v>3.5064704321754321E-8</v>
      </c>
      <c r="N280" s="1">
        <v>3.5064709162206551E-8</v>
      </c>
      <c r="O280" s="1">
        <v>4.4666099359884769E-2</v>
      </c>
      <c r="P280" s="1">
        <v>4.7361128775531267E-2</v>
      </c>
      <c r="Q280" s="1">
        <v>5.3875584802813558E-8</v>
      </c>
      <c r="R280" s="1">
        <v>5.3875593749996143E-8</v>
      </c>
      <c r="S280" s="1">
        <v>5.3875596885734222E-8</v>
      </c>
      <c r="T280" s="1">
        <v>5.387560135044136E-8</v>
      </c>
      <c r="U280" s="1">
        <v>5.3875604860151229E-8</v>
      </c>
      <c r="V280" s="1">
        <v>5.3875607678102902E-8</v>
      </c>
      <c r="W280" s="1">
        <v>5.3875609983370507E-8</v>
      </c>
      <c r="X280" s="1">
        <v>5.3875611896728573E-8</v>
      </c>
      <c r="Y280" s="1">
        <v>5.3875613389780923E-8</v>
      </c>
      <c r="Z280" s="1">
        <v>5.3875614750909241E-8</v>
      </c>
      <c r="AA280" s="1">
        <v>7.4632172855220252E-2</v>
      </c>
      <c r="AB280" s="1">
        <v>7.8459476748080459E-2</v>
      </c>
      <c r="AC280" s="1">
        <v>7.1118762417915815E-2</v>
      </c>
      <c r="AD280" s="1">
        <v>7.385219967133369E-2</v>
      </c>
      <c r="AE280" s="1">
        <v>7.6487934053398793E-2</v>
      </c>
      <c r="AF280" s="1">
        <v>7.9080322470070186E-2</v>
      </c>
      <c r="AG280" s="1">
        <v>8.1730627697257224E-2</v>
      </c>
      <c r="AH280" s="1">
        <v>8.4645252624297854E-2</v>
      </c>
      <c r="AI280" s="1">
        <v>8.8307890957937521E-2</v>
      </c>
      <c r="AJ280" s="1">
        <v>9.4171333568302915E-2</v>
      </c>
      <c r="AK280" s="3" t="s">
        <v>439</v>
      </c>
    </row>
    <row r="281" spans="1:37" x14ac:dyDescent="0.35">
      <c r="A281" s="1" t="s">
        <v>360</v>
      </c>
      <c r="B281" s="1" t="s">
        <v>354</v>
      </c>
      <c r="C281" s="1" t="s">
        <v>212</v>
      </c>
      <c r="D281" s="1">
        <v>0</v>
      </c>
      <c r="E281" s="1">
        <v>0</v>
      </c>
      <c r="F281" s="1">
        <v>0</v>
      </c>
      <c r="G281" s="1">
        <v>3.5064213340789989E-8</v>
      </c>
      <c r="H281" s="1">
        <v>3.5064252175736212E-8</v>
      </c>
      <c r="I281" s="1">
        <v>3.5064671919914978E-8</v>
      </c>
      <c r="J281" s="1">
        <v>3.5064686947163811E-8</v>
      </c>
      <c r="K281" s="1">
        <v>3.5064697581497809E-8</v>
      </c>
      <c r="L281" s="1">
        <v>3.506470549258029E-8</v>
      </c>
      <c r="M281" s="1">
        <v>3.5064711594942377E-8</v>
      </c>
      <c r="N281" s="1">
        <v>3.5064716429614441E-8</v>
      </c>
      <c r="O281" s="1">
        <v>4.5814513698129222E-2</v>
      </c>
      <c r="P281" s="1">
        <v>4.8663295756559317E-2</v>
      </c>
      <c r="Q281" s="1">
        <v>5.3875586949725977E-8</v>
      </c>
      <c r="R281" s="1">
        <v>5.3875595893292903E-8</v>
      </c>
      <c r="S281" s="1">
        <v>5.3875599026088238E-8</v>
      </c>
      <c r="T281" s="1">
        <v>5.3875603488370889E-8</v>
      </c>
      <c r="U281" s="1">
        <v>5.3875606994859571E-8</v>
      </c>
      <c r="V281" s="1">
        <v>5.3875609810643813E-8</v>
      </c>
      <c r="W281" s="1">
        <v>5.3875612113829582E-8</v>
      </c>
      <c r="X281" s="1">
        <v>5.3875614025594273E-8</v>
      </c>
      <c r="Y281" s="1">
        <v>5.3875615064892073E-8</v>
      </c>
      <c r="Z281" s="1">
        <v>5.387561642477475E-8</v>
      </c>
      <c r="AA281" s="1">
        <v>7.4483776847385413E-2</v>
      </c>
      <c r="AB281" s="1">
        <v>7.8297875544534379E-2</v>
      </c>
      <c r="AC281" s="1">
        <v>7.0987131910175305E-2</v>
      </c>
      <c r="AD281" s="1">
        <v>7.3711299722901469E-2</v>
      </c>
      <c r="AE281" s="1">
        <v>7.6337790843738124E-2</v>
      </c>
      <c r="AF281" s="1">
        <v>7.892078819087664E-2</v>
      </c>
      <c r="AG281" s="1">
        <v>8.1561178202972484E-2</v>
      </c>
      <c r="AH281" s="1">
        <v>8.446452872583389E-2</v>
      </c>
      <c r="AI281" s="1">
        <v>8.8112462538299657E-2</v>
      </c>
      <c r="AJ281" s="1">
        <v>9.3951203292971741E-2</v>
      </c>
      <c r="AK281" s="3" t="s">
        <v>439</v>
      </c>
    </row>
    <row r="282" spans="1:37" x14ac:dyDescent="0.35">
      <c r="A282" s="1" t="s">
        <v>360</v>
      </c>
      <c r="B282" s="1" t="s">
        <v>354</v>
      </c>
      <c r="C282" s="1" t="s">
        <v>213</v>
      </c>
      <c r="D282" s="1">
        <v>0</v>
      </c>
      <c r="E282" s="1">
        <v>0</v>
      </c>
      <c r="F282" s="1">
        <v>0</v>
      </c>
      <c r="G282" s="1">
        <v>3.5064205674886548E-8</v>
      </c>
      <c r="H282" s="1">
        <v>3.5064244509723821E-8</v>
      </c>
      <c r="I282" s="1">
        <v>3.506466412437877E-8</v>
      </c>
      <c r="J282" s="1">
        <v>3.5064679205133582E-8</v>
      </c>
      <c r="K282" s="1">
        <v>3.506468987061678E-8</v>
      </c>
      <c r="L282" s="1">
        <v>3.5064697794121548E-8</v>
      </c>
      <c r="M282" s="1">
        <v>3.5064703904031063E-8</v>
      </c>
      <c r="N282" s="1">
        <v>3.5064708744482552E-8</v>
      </c>
      <c r="O282" s="1">
        <v>4.4645758080551802E-2</v>
      </c>
      <c r="P282" s="1">
        <v>4.7338259507948108E-2</v>
      </c>
      <c r="Q282" s="1">
        <v>5.3875586243188353E-8</v>
      </c>
      <c r="R282" s="1">
        <v>5.387559519037387E-8</v>
      </c>
      <c r="S282" s="1">
        <v>5.3875598326112982E-8</v>
      </c>
      <c r="T282" s="1">
        <v>5.3875602790821728E-8</v>
      </c>
      <c r="U282" s="1">
        <v>5.3875606300532708E-8</v>
      </c>
      <c r="V282" s="1">
        <v>5.3875609118485387E-8</v>
      </c>
      <c r="W282" s="1">
        <v>5.3875611423753713E-8</v>
      </c>
      <c r="X282" s="1">
        <v>5.387561333711252E-8</v>
      </c>
      <c r="Y282" s="1">
        <v>5.3875615171876298E-8</v>
      </c>
      <c r="Z282" s="1">
        <v>5.3875616533005212E-8</v>
      </c>
      <c r="AA282" s="1">
        <v>7.4757764591106418E-2</v>
      </c>
      <c r="AB282" s="1">
        <v>7.8598286156301628E-2</v>
      </c>
      <c r="AC282" s="1">
        <v>7.1232797394514671E-2</v>
      </c>
      <c r="AD282" s="1">
        <v>7.3975171399257383E-2</v>
      </c>
      <c r="AE282" s="1">
        <v>7.6619840656602767E-2</v>
      </c>
      <c r="AF282" s="1">
        <v>7.9221318954965786E-2</v>
      </c>
      <c r="AG282" s="1">
        <v>8.1881222259203301E-2</v>
      </c>
      <c r="AH282" s="1">
        <v>8.4806749743271168E-2</v>
      </c>
      <c r="AI282" s="1">
        <v>8.8483587544512743E-2</v>
      </c>
      <c r="AJ282" s="1">
        <v>9.4370888571488759E-2</v>
      </c>
      <c r="AK282" s="3" t="s">
        <v>439</v>
      </c>
    </row>
    <row r="283" spans="1:37" x14ac:dyDescent="0.35">
      <c r="A283" s="1" t="s">
        <v>360</v>
      </c>
      <c r="B283" s="1" t="s">
        <v>354</v>
      </c>
      <c r="C283" s="1" t="s">
        <v>214</v>
      </c>
      <c r="D283" s="1">
        <v>0</v>
      </c>
      <c r="E283" s="1">
        <v>0</v>
      </c>
      <c r="F283" s="1">
        <v>0</v>
      </c>
      <c r="G283" s="1">
        <v>3.5064212327879198E-8</v>
      </c>
      <c r="H283" s="1">
        <v>3.5064251162811379E-8</v>
      </c>
      <c r="I283" s="1">
        <v>3.5064670906840088E-8</v>
      </c>
      <c r="J283" s="1">
        <v>3.5064685934083409E-8</v>
      </c>
      <c r="K283" s="1">
        <v>3.5064696568413529E-8</v>
      </c>
      <c r="L283" s="1">
        <v>3.5064704479493157E-8</v>
      </c>
      <c r="M283" s="1">
        <v>3.5064710581852961E-8</v>
      </c>
      <c r="N283" s="1">
        <v>3.5064715416523292E-8</v>
      </c>
      <c r="O283" s="1">
        <v>4.5762650453294557E-2</v>
      </c>
      <c r="P283" s="1">
        <v>4.8604786841226211E-2</v>
      </c>
      <c r="Q283" s="1">
        <v>5.3875590443009998E-8</v>
      </c>
      <c r="R283" s="1">
        <v>5.3875599386584223E-8</v>
      </c>
      <c r="S283" s="1">
        <v>5.3875602519382191E-8</v>
      </c>
      <c r="T283" s="1">
        <v>5.3875606981668463E-8</v>
      </c>
      <c r="U283" s="1">
        <v>5.3875610488159997E-8</v>
      </c>
      <c r="V283" s="1">
        <v>5.3875613303946548E-8</v>
      </c>
      <c r="W283" s="1">
        <v>5.387561560713419E-8</v>
      </c>
      <c r="X283" s="1">
        <v>5.3875617518900443E-8</v>
      </c>
      <c r="Y283" s="1">
        <v>5.3875619386937448E-8</v>
      </c>
      <c r="Z283" s="1">
        <v>5.3875620746821482E-8</v>
      </c>
      <c r="AA283" s="1">
        <v>7.4787902950196133E-2</v>
      </c>
      <c r="AB283" s="1">
        <v>7.8634003127891788E-2</v>
      </c>
      <c r="AC283" s="1">
        <v>7.1263317572464846E-2</v>
      </c>
      <c r="AD283" s="1">
        <v>7.4009122405091915E-2</v>
      </c>
      <c r="AE283" s="1">
        <v>7.6657245214522343E-2</v>
      </c>
      <c r="AF283" s="1">
        <v>7.9262248726770027E-2</v>
      </c>
      <c r="AG283" s="1">
        <v>8.1925874381865327E-2</v>
      </c>
      <c r="AH283" s="1">
        <v>8.4855617570525427E-2</v>
      </c>
      <c r="AI283" s="1">
        <v>8.8537923877111735E-2</v>
      </c>
      <c r="AJ283" s="1">
        <v>9.4434415791014359E-2</v>
      </c>
      <c r="AK283" s="3" t="s">
        <v>439</v>
      </c>
    </row>
    <row r="284" spans="1:37" x14ac:dyDescent="0.35">
      <c r="A284" s="1" t="s">
        <v>360</v>
      </c>
      <c r="B284" s="1" t="s">
        <v>354</v>
      </c>
      <c r="C284" s="1" t="s">
        <v>215</v>
      </c>
      <c r="D284" s="1">
        <v>0</v>
      </c>
      <c r="E284" s="1">
        <v>1.7717747982955601E-2</v>
      </c>
      <c r="F284" s="1">
        <v>2.60696885324843E-2</v>
      </c>
      <c r="G284" s="1">
        <v>5.7530535456676379E-8</v>
      </c>
      <c r="H284" s="1">
        <v>5.753064001217126E-8</v>
      </c>
      <c r="I284" s="1">
        <v>5.7530701653210363E-8</v>
      </c>
      <c r="J284" s="1">
        <v>5.7530742270164657E-8</v>
      </c>
      <c r="K284" s="1">
        <v>5.7530770990929102E-8</v>
      </c>
      <c r="L284" s="1">
        <v>5.7530792326127637E-8</v>
      </c>
      <c r="M284" s="1">
        <v>5.7530808775622782E-8</v>
      </c>
      <c r="N284" s="1">
        <v>5.7530821810136993E-8</v>
      </c>
      <c r="O284" s="1">
        <v>4.4655702614656373E-2</v>
      </c>
      <c r="P284" s="1">
        <v>4.734182258654257E-2</v>
      </c>
      <c r="Q284" s="1">
        <v>7.6965445541235936E-9</v>
      </c>
      <c r="R284" s="1">
        <v>7.6965447366852764E-9</v>
      </c>
      <c r="S284" s="1">
        <v>7.6965448007394034E-9</v>
      </c>
      <c r="T284" s="1">
        <v>7.6965448918486461E-9</v>
      </c>
      <c r="U284" s="1">
        <v>7.6965449635539655E-9</v>
      </c>
      <c r="V284" s="1">
        <v>7.6965450210725253E-9</v>
      </c>
      <c r="W284" s="1">
        <v>7.6965450681144919E-9</v>
      </c>
      <c r="X284" s="1">
        <v>7.696545107197535E-9</v>
      </c>
      <c r="Y284" s="1">
        <v>7.6965451365163794E-9</v>
      </c>
      <c r="Z284" s="1">
        <v>7.6965451643670411E-9</v>
      </c>
      <c r="AA284" s="1">
        <v>7.4292291810667904E-2</v>
      </c>
      <c r="AB284" s="1">
        <v>7.8046375530294726E-2</v>
      </c>
      <c r="AC284" s="1">
        <v>7.0728095108855069E-2</v>
      </c>
      <c r="AD284" s="1">
        <v>7.3404680939738884E-2</v>
      </c>
      <c r="AE284" s="1">
        <v>7.5965788335459639E-2</v>
      </c>
      <c r="AF284" s="1">
        <v>7.8451877244827606E-2</v>
      </c>
      <c r="AG284" s="1">
        <v>8.0934036241540386E-2</v>
      </c>
      <c r="AH284" s="1">
        <v>8.3543104563197135E-2</v>
      </c>
      <c r="AI284" s="1">
        <v>8.6528016488870582E-2</v>
      </c>
      <c r="AJ284" s="1">
        <v>9.0296454720888306E-2</v>
      </c>
      <c r="AK284" s="3" t="s">
        <v>439</v>
      </c>
    </row>
    <row r="285" spans="1:37" x14ac:dyDescent="0.35">
      <c r="A285" s="1" t="s">
        <v>360</v>
      </c>
      <c r="B285" s="1" t="s">
        <v>354</v>
      </c>
      <c r="C285" s="1" t="s">
        <v>216</v>
      </c>
      <c r="D285" s="1">
        <v>0</v>
      </c>
      <c r="E285" s="1">
        <v>2.500719056374202E-3</v>
      </c>
      <c r="F285" s="1">
        <v>3.679107136994091E-3</v>
      </c>
      <c r="G285" s="1">
        <v>5.7530555109171868E-8</v>
      </c>
      <c r="H285" s="1">
        <v>5.7530659644640851E-8</v>
      </c>
      <c r="I285" s="1">
        <v>5.7530721326805727E-8</v>
      </c>
      <c r="J285" s="1">
        <v>5.7530761931648727E-8</v>
      </c>
      <c r="K285" s="1">
        <v>5.753079063370179E-8</v>
      </c>
      <c r="L285" s="1">
        <v>5.7530811972794778E-8</v>
      </c>
      <c r="M285" s="1">
        <v>5.7530828416418522E-8</v>
      </c>
      <c r="N285" s="1">
        <v>5.7530841463354809E-8</v>
      </c>
      <c r="O285" s="1">
        <v>4.5167152007041453E-2</v>
      </c>
      <c r="P285" s="1">
        <v>4.7437073602108068E-2</v>
      </c>
      <c r="Q285" s="1">
        <v>7.6965445988601978E-9</v>
      </c>
      <c r="R285" s="1">
        <v>7.6965447811224975E-9</v>
      </c>
      <c r="S285" s="1">
        <v>7.6965448454718751E-9</v>
      </c>
      <c r="T285" s="1">
        <v>7.6965449364789941E-9</v>
      </c>
      <c r="U285" s="1">
        <v>7.696545008590082E-9</v>
      </c>
      <c r="V285" s="1">
        <v>7.6965450661162419E-9</v>
      </c>
      <c r="W285" s="1">
        <v>7.6965451130855787E-9</v>
      </c>
      <c r="X285" s="1">
        <v>7.6965451523453143E-9</v>
      </c>
      <c r="Y285" s="1">
        <v>7.6965451725099692E-9</v>
      </c>
      <c r="Z285" s="1">
        <v>7.6965452007741153E-9</v>
      </c>
      <c r="AA285" s="1">
        <v>7.1391113801745107E-2</v>
      </c>
      <c r="AB285" s="1">
        <v>7.307571416227765E-2</v>
      </c>
      <c r="AC285" s="1">
        <v>6.4353427109173023E-2</v>
      </c>
      <c r="AD285" s="1">
        <v>6.5548323231517908E-2</v>
      </c>
      <c r="AE285" s="1">
        <v>6.606715609855926E-2</v>
      </c>
      <c r="AF285" s="1">
        <v>6.5654689629230323E-2</v>
      </c>
      <c r="AG285" s="1">
        <v>6.3887368768479808E-2</v>
      </c>
      <c r="AH285" s="1">
        <v>6.0061372189963387E-2</v>
      </c>
      <c r="AI285" s="1">
        <v>5.306641827735345E-2</v>
      </c>
      <c r="AJ285" s="1">
        <v>4.1435714670492681E-2</v>
      </c>
      <c r="AK285" s="3" t="s">
        <v>439</v>
      </c>
    </row>
    <row r="286" spans="1:37" x14ac:dyDescent="0.35">
      <c r="A286" s="1" t="s">
        <v>360</v>
      </c>
      <c r="B286" s="1" t="s">
        <v>354</v>
      </c>
      <c r="C286" s="1" t="s">
        <v>217</v>
      </c>
      <c r="D286" s="1">
        <v>0</v>
      </c>
      <c r="E286" s="1">
        <v>1.7704611381496971E-2</v>
      </c>
      <c r="F286" s="1">
        <v>2.6041266072432699E-2</v>
      </c>
      <c r="G286" s="1">
        <v>5.7530534332283757E-8</v>
      </c>
      <c r="H286" s="1">
        <v>5.7530638887752731E-8</v>
      </c>
      <c r="I286" s="1">
        <v>5.7530700528776548E-8</v>
      </c>
      <c r="J286" s="1">
        <v>5.7530741145720849E-8</v>
      </c>
      <c r="K286" s="1">
        <v>5.75307698664782E-8</v>
      </c>
      <c r="L286" s="1">
        <v>5.7530791201671527E-8</v>
      </c>
      <c r="M286" s="1">
        <v>5.7530807651162589E-8</v>
      </c>
      <c r="N286" s="1">
        <v>5.7530820685673591E-8</v>
      </c>
      <c r="O286" s="1">
        <v>4.4635370720927839E-2</v>
      </c>
      <c r="P286" s="1">
        <v>4.7318971855317152E-2</v>
      </c>
      <c r="Q286" s="1">
        <v>7.6965445835195312E-9</v>
      </c>
      <c r="R286" s="1">
        <v>7.6965447660812272E-9</v>
      </c>
      <c r="S286" s="1">
        <v>7.6965448301353609E-9</v>
      </c>
      <c r="T286" s="1">
        <v>7.6965449212446003E-9</v>
      </c>
      <c r="U286" s="1">
        <v>7.6965449929499263E-9</v>
      </c>
      <c r="V286" s="1">
        <v>7.6965450504684927E-9</v>
      </c>
      <c r="W286" s="1">
        <v>7.6965450975104593E-9</v>
      </c>
      <c r="X286" s="1">
        <v>7.6965451365935024E-9</v>
      </c>
      <c r="Y286" s="1">
        <v>7.6965451728861279E-9</v>
      </c>
      <c r="Z286" s="1">
        <v>7.6965452007367995E-9</v>
      </c>
      <c r="AA286" s="1">
        <v>7.4416741606287695E-2</v>
      </c>
      <c r="AB286" s="1">
        <v>7.8183726545248633E-2</v>
      </c>
      <c r="AC286" s="1">
        <v>7.0840881054240967E-2</v>
      </c>
      <c r="AD286" s="1">
        <v>7.3526167703668752E-2</v>
      </c>
      <c r="AE286" s="1">
        <v>7.6095902075876742E-2</v>
      </c>
      <c r="AF286" s="1">
        <v>7.8590645884656765E-2</v>
      </c>
      <c r="AG286" s="1">
        <v>8.1081719153133364E-2</v>
      </c>
      <c r="AH286" s="1">
        <v>8.3700446918512861E-2</v>
      </c>
      <c r="AI286" s="1">
        <v>8.6696768366752053E-2</v>
      </c>
      <c r="AJ286" s="1">
        <v>9.0480171037939233E-2</v>
      </c>
      <c r="AK286" s="3" t="s">
        <v>439</v>
      </c>
    </row>
    <row r="287" spans="1:37" x14ac:dyDescent="0.35">
      <c r="A287" s="1" t="s">
        <v>360</v>
      </c>
      <c r="B287" s="1" t="s">
        <v>354</v>
      </c>
      <c r="C287" s="1" t="s">
        <v>218</v>
      </c>
      <c r="D287" s="1">
        <v>0</v>
      </c>
      <c r="E287" s="1">
        <v>2.5000836472774571E-3</v>
      </c>
      <c r="F287" s="1">
        <v>3.6777325281123442E-3</v>
      </c>
      <c r="G287" s="1">
        <v>5.7530552382217877E-8</v>
      </c>
      <c r="H287" s="1">
        <v>5.7530656917624002E-8</v>
      </c>
      <c r="I287" s="1">
        <v>5.7530718599751873E-8</v>
      </c>
      <c r="J287" s="1">
        <v>5.7530759204570653E-8</v>
      </c>
      <c r="K287" s="1">
        <v>5.7530787906606451E-8</v>
      </c>
      <c r="L287" s="1">
        <v>5.7530809245686707E-8</v>
      </c>
      <c r="M287" s="1">
        <v>5.7530825689300683E-8</v>
      </c>
      <c r="N287" s="1">
        <v>5.7530838736229142E-8</v>
      </c>
      <c r="O287" s="1">
        <v>4.5116745221886287E-2</v>
      </c>
      <c r="P287" s="1">
        <v>4.7381481978504683E-2</v>
      </c>
      <c r="Q287" s="1">
        <v>7.6965446701529659E-9</v>
      </c>
      <c r="R287" s="1">
        <v>7.696544852415292E-9</v>
      </c>
      <c r="S287" s="1">
        <v>7.6965449167646762E-9</v>
      </c>
      <c r="T287" s="1">
        <v>7.6965450077718084E-9</v>
      </c>
      <c r="U287" s="1">
        <v>7.696545079882893E-9</v>
      </c>
      <c r="V287" s="1">
        <v>7.6965451374090595E-9</v>
      </c>
      <c r="W287" s="1">
        <v>7.6965451843784063E-9</v>
      </c>
      <c r="X287" s="1">
        <v>7.6965452236381451E-9</v>
      </c>
      <c r="Y287" s="1">
        <v>7.6965452607160198E-9</v>
      </c>
      <c r="Z287" s="1">
        <v>7.6965452889801725E-9</v>
      </c>
      <c r="AA287" s="1">
        <v>7.1670377025159965E-2</v>
      </c>
      <c r="AB287" s="1">
        <v>7.3368155469250212E-2</v>
      </c>
      <c r="AC287" s="1">
        <v>6.457989910983708E-2</v>
      </c>
      <c r="AD287" s="1">
        <v>6.5783094577833684E-2</v>
      </c>
      <c r="AE287" s="1">
        <v>6.6305314937092741E-2</v>
      </c>
      <c r="AF287" s="1">
        <v>6.5889255869739982E-2</v>
      </c>
      <c r="AG287" s="1">
        <v>6.4108316579520319E-2</v>
      </c>
      <c r="AH287" s="1">
        <v>6.0254517918881263E-2</v>
      </c>
      <c r="AI287" s="1">
        <v>5.3213553101051643E-2</v>
      </c>
      <c r="AJ287" s="1">
        <v>4.1520593898587962E-2</v>
      </c>
      <c r="AK287" s="3" t="s">
        <v>439</v>
      </c>
    </row>
    <row r="288" spans="1:37" x14ac:dyDescent="0.35">
      <c r="A288" s="1" t="s">
        <v>360</v>
      </c>
      <c r="B288" s="1" t="s">
        <v>354</v>
      </c>
      <c r="C288" s="1" t="s">
        <v>219</v>
      </c>
      <c r="D288" s="1">
        <v>0</v>
      </c>
      <c r="E288" s="1">
        <v>1.7717740084944429E-2</v>
      </c>
      <c r="F288" s="1">
        <v>2.6069680402436839E-2</v>
      </c>
      <c r="G288" s="1">
        <v>5.7530535458306792E-8</v>
      </c>
      <c r="H288" s="1">
        <v>5.7530640013801719E-8</v>
      </c>
      <c r="I288" s="1">
        <v>5.7530701654840743E-8</v>
      </c>
      <c r="J288" s="1">
        <v>5.7530742271795143E-8</v>
      </c>
      <c r="K288" s="1">
        <v>5.7530770992559508E-8</v>
      </c>
      <c r="L288" s="1">
        <v>5.7530792327758129E-8</v>
      </c>
      <c r="M288" s="1">
        <v>5.7530808777253241E-8</v>
      </c>
      <c r="N288" s="1">
        <v>5.7530821811767452E-8</v>
      </c>
      <c r="O288" s="1">
        <v>4.4655864313437509E-2</v>
      </c>
      <c r="P288" s="1">
        <v>4.7342004112348152E-2</v>
      </c>
      <c r="Q288" s="1">
        <v>7.6965445541498582E-9</v>
      </c>
      <c r="R288" s="1">
        <v>7.6965447367115476E-9</v>
      </c>
      <c r="S288" s="1">
        <v>7.6965448007656713E-9</v>
      </c>
      <c r="T288" s="1">
        <v>7.6965448918749141E-9</v>
      </c>
      <c r="U288" s="1">
        <v>7.6965449635802368E-9</v>
      </c>
      <c r="V288" s="1">
        <v>7.6965450210987965E-9</v>
      </c>
      <c r="W288" s="1">
        <v>7.6965450681407565E-9</v>
      </c>
      <c r="X288" s="1">
        <v>7.696545107223803E-9</v>
      </c>
      <c r="Y288" s="1">
        <v>7.6965451365484674E-9</v>
      </c>
      <c r="Z288" s="1">
        <v>7.6965451643991258E-9</v>
      </c>
      <c r="AA288" s="1">
        <v>7.4292498916379929E-2</v>
      </c>
      <c r="AB288" s="1">
        <v>7.804660337268024E-2</v>
      </c>
      <c r="AC288" s="1">
        <v>7.072828335792701E-2</v>
      </c>
      <c r="AD288" s="1">
        <v>7.3404883224100936E-2</v>
      </c>
      <c r="AE288" s="1">
        <v>7.5966004497629191E-2</v>
      </c>
      <c r="AF288" s="1">
        <v>7.845210729153268E-2</v>
      </c>
      <c r="AG288" s="1">
        <v>8.0934280548012827E-2</v>
      </c>
      <c r="AH288" s="1">
        <v>8.3543364273495707E-2</v>
      </c>
      <c r="AI288" s="1">
        <v>8.652829433177725E-2</v>
      </c>
      <c r="AJ288" s="1">
        <v>9.0296756263686384E-2</v>
      </c>
      <c r="AK288" s="3" t="s">
        <v>439</v>
      </c>
    </row>
    <row r="289" spans="1:37" x14ac:dyDescent="0.35">
      <c r="A289" s="1" t="s">
        <v>360</v>
      </c>
      <c r="B289" s="1" t="s">
        <v>354</v>
      </c>
      <c r="C289" s="1" t="s">
        <v>220</v>
      </c>
      <c r="D289" s="1">
        <v>0</v>
      </c>
      <c r="E289" s="1">
        <v>2.5007189134236552E-3</v>
      </c>
      <c r="F289" s="1">
        <v>3.679106975221255E-3</v>
      </c>
      <c r="G289" s="1">
        <v>5.7530555110802267E-8</v>
      </c>
      <c r="H289" s="1">
        <v>5.753065964627131E-8</v>
      </c>
      <c r="I289" s="1">
        <v>5.753072132843616E-8</v>
      </c>
      <c r="J289" s="1">
        <v>5.7530761933279239E-8</v>
      </c>
      <c r="K289" s="1">
        <v>5.7530790635332282E-8</v>
      </c>
      <c r="L289" s="1">
        <v>5.7530811974425237E-8</v>
      </c>
      <c r="M289" s="1">
        <v>5.7530828418049007E-8</v>
      </c>
      <c r="N289" s="1">
        <v>5.7530841464985268E-8</v>
      </c>
      <c r="O289" s="1">
        <v>4.516731839474334E-2</v>
      </c>
      <c r="P289" s="1">
        <v>4.7437257172449843E-2</v>
      </c>
      <c r="Q289" s="1">
        <v>7.6965445988864757E-9</v>
      </c>
      <c r="R289" s="1">
        <v>7.6965447811487721E-9</v>
      </c>
      <c r="S289" s="1">
        <v>7.6965448454981496E-9</v>
      </c>
      <c r="T289" s="1">
        <v>7.6965449365052654E-9</v>
      </c>
      <c r="U289" s="1">
        <v>7.6965450086163499E-9</v>
      </c>
      <c r="V289" s="1">
        <v>7.6965450661425131E-9</v>
      </c>
      <c r="W289" s="1">
        <v>7.6965451131118499E-9</v>
      </c>
      <c r="X289" s="1">
        <v>7.6965451523715855E-9</v>
      </c>
      <c r="Y289" s="1">
        <v>7.6965451725420439E-9</v>
      </c>
      <c r="Z289" s="1">
        <v>7.6965452008062066E-9</v>
      </c>
      <c r="AA289" s="1">
        <v>7.139130583614281E-2</v>
      </c>
      <c r="AB289" s="1">
        <v>7.3075915080434012E-2</v>
      </c>
      <c r="AC289" s="1">
        <v>6.4353584217025084E-2</v>
      </c>
      <c r="AD289" s="1">
        <v>6.5548485987745486E-2</v>
      </c>
      <c r="AE289" s="1">
        <v>6.6067321253154496E-2</v>
      </c>
      <c r="AF289" s="1">
        <v>6.5654852574635325E-2</v>
      </c>
      <c r="AG289" s="1">
        <v>6.3887522880565067E-2</v>
      </c>
      <c r="AH289" s="1">
        <v>6.0061508044686733E-2</v>
      </c>
      <c r="AI289" s="1">
        <v>5.3066523584710798E-2</v>
      </c>
      <c r="AJ289" s="1">
        <v>4.1435777851769669E-2</v>
      </c>
      <c r="AK289" s="3" t="s">
        <v>439</v>
      </c>
    </row>
    <row r="290" spans="1:37" x14ac:dyDescent="0.35">
      <c r="A290" s="1" t="s">
        <v>360</v>
      </c>
      <c r="B290" s="1" t="s">
        <v>354</v>
      </c>
      <c r="C290" s="1" t="s">
        <v>221</v>
      </c>
      <c r="D290" s="1">
        <v>0</v>
      </c>
      <c r="E290" s="1">
        <v>1.770460349428549E-2</v>
      </c>
      <c r="F290" s="1">
        <v>2.6041257956525982E-2</v>
      </c>
      <c r="G290" s="1">
        <v>5.7530534333914143E-8</v>
      </c>
      <c r="H290" s="1">
        <v>5.7530638889383143E-8</v>
      </c>
      <c r="I290" s="1">
        <v>5.7530700530406987E-8</v>
      </c>
      <c r="J290" s="1">
        <v>5.7530741147351328E-8</v>
      </c>
      <c r="K290" s="1">
        <v>5.7530769868108613E-8</v>
      </c>
      <c r="L290" s="1">
        <v>5.7530791203302013E-8</v>
      </c>
      <c r="M290" s="1">
        <v>5.7530807652793068E-8</v>
      </c>
      <c r="N290" s="1">
        <v>5.7530820687304103E-8</v>
      </c>
      <c r="O290" s="1">
        <v>4.4635532282884603E-2</v>
      </c>
      <c r="P290" s="1">
        <v>4.7319153217528498E-2</v>
      </c>
      <c r="Q290" s="1">
        <v>7.6965445835458091E-9</v>
      </c>
      <c r="R290" s="1">
        <v>7.6965447661075018E-9</v>
      </c>
      <c r="S290" s="1">
        <v>7.6965448301616255E-9</v>
      </c>
      <c r="T290" s="1">
        <v>7.6965449212708716E-9</v>
      </c>
      <c r="U290" s="1">
        <v>7.6965449929761976E-9</v>
      </c>
      <c r="V290" s="1">
        <v>7.6965450504947606E-9</v>
      </c>
      <c r="W290" s="1">
        <v>7.6965450975367305E-9</v>
      </c>
      <c r="X290" s="1">
        <v>7.6965451366197737E-9</v>
      </c>
      <c r="Y290" s="1">
        <v>7.6965451729182192E-9</v>
      </c>
      <c r="Z290" s="1">
        <v>7.6965452007688842E-9</v>
      </c>
      <c r="AA290" s="1">
        <v>7.4416949343503097E-2</v>
      </c>
      <c r="AB290" s="1">
        <v>7.8183955122314575E-2</v>
      </c>
      <c r="AC290" s="1">
        <v>7.0841069845798216E-2</v>
      </c>
      <c r="AD290" s="1">
        <v>7.3526370596269569E-2</v>
      </c>
      <c r="AE290" s="1">
        <v>7.6096118913832472E-2</v>
      </c>
      <c r="AF290" s="1">
        <v>7.8590876677146523E-2</v>
      </c>
      <c r="AG290" s="1">
        <v>8.1081964279687502E-2</v>
      </c>
      <c r="AH290" s="1">
        <v>8.3700707531753293E-2</v>
      </c>
      <c r="AI290" s="1">
        <v>8.6697047213432965E-2</v>
      </c>
      <c r="AJ290" s="1">
        <v>9.0480473721608584E-2</v>
      </c>
      <c r="AK290" s="3" t="s">
        <v>439</v>
      </c>
    </row>
    <row r="291" spans="1:37" x14ac:dyDescent="0.35">
      <c r="A291" s="1" t="s">
        <v>360</v>
      </c>
      <c r="B291" s="1" t="s">
        <v>354</v>
      </c>
      <c r="C291" s="1" t="s">
        <v>222</v>
      </c>
      <c r="D291" s="1">
        <v>0</v>
      </c>
      <c r="E291" s="1">
        <v>2.5000835043857482E-3</v>
      </c>
      <c r="F291" s="1">
        <v>3.6777323663376989E-3</v>
      </c>
      <c r="G291" s="1">
        <v>5.7530552383848283E-8</v>
      </c>
      <c r="H291" s="1">
        <v>5.7530656919254401E-8</v>
      </c>
      <c r="I291" s="1">
        <v>5.7530718601382299E-8</v>
      </c>
      <c r="J291" s="1">
        <v>5.7530759206201112E-8</v>
      </c>
      <c r="K291" s="1">
        <v>5.7530787908236943E-8</v>
      </c>
      <c r="L291" s="1">
        <v>5.7530809247317172E-8</v>
      </c>
      <c r="M291" s="1">
        <v>5.7530825690931169E-8</v>
      </c>
      <c r="N291" s="1">
        <v>5.7530838737859621E-8</v>
      </c>
      <c r="O291" s="1">
        <v>4.5116911264942439E-2</v>
      </c>
      <c r="P291" s="1">
        <v>4.7381665147978702E-2</v>
      </c>
      <c r="Q291" s="1">
        <v>7.6965446701792371E-9</v>
      </c>
      <c r="R291" s="1">
        <v>7.6965448524415599E-9</v>
      </c>
      <c r="S291" s="1">
        <v>7.6965449167909474E-9</v>
      </c>
      <c r="T291" s="1">
        <v>7.6965450077980731E-9</v>
      </c>
      <c r="U291" s="1">
        <v>7.696545079909161E-9</v>
      </c>
      <c r="V291" s="1">
        <v>7.6965451374353341E-9</v>
      </c>
      <c r="W291" s="1">
        <v>7.6965451844046775E-9</v>
      </c>
      <c r="X291" s="1">
        <v>7.6965452236644197E-9</v>
      </c>
      <c r="Y291" s="1">
        <v>7.6965452607481012E-9</v>
      </c>
      <c r="Z291" s="1">
        <v>7.6965452890122605E-9</v>
      </c>
      <c r="AA291" s="1">
        <v>7.1670570420953789E-2</v>
      </c>
      <c r="AB291" s="1">
        <v>7.3368357849456889E-2</v>
      </c>
      <c r="AC291" s="1">
        <v>6.4580057202151528E-2</v>
      </c>
      <c r="AD291" s="1">
        <v>6.5783258374631337E-2</v>
      </c>
      <c r="AE291" s="1">
        <v>6.6305481154488102E-2</v>
      </c>
      <c r="AF291" s="1">
        <v>6.5889419850568093E-2</v>
      </c>
      <c r="AG291" s="1">
        <v>6.4108471629471267E-2</v>
      </c>
      <c r="AH291" s="1">
        <v>6.0254654522273937E-2</v>
      </c>
      <c r="AI291" s="1">
        <v>5.3213658874989439E-2</v>
      </c>
      <c r="AJ291" s="1">
        <v>4.1520657245167097E-2</v>
      </c>
      <c r="AK291" s="3" t="s">
        <v>439</v>
      </c>
    </row>
    <row r="292" spans="1:37" x14ac:dyDescent="0.35">
      <c r="A292" s="1" t="s">
        <v>360</v>
      </c>
      <c r="B292" s="1" t="s">
        <v>354</v>
      </c>
      <c r="C292" s="1" t="s">
        <v>223</v>
      </c>
      <c r="D292" s="1">
        <v>0</v>
      </c>
      <c r="E292" s="1">
        <v>7.3805528876899956E-3</v>
      </c>
      <c r="F292" s="1">
        <v>6.7439606811077996E-2</v>
      </c>
      <c r="G292" s="1">
        <v>3.2921902764391672E-8</v>
      </c>
      <c r="H292" s="1">
        <v>3.2921937003224468E-8</v>
      </c>
      <c r="I292" s="1">
        <v>3.2921957186700181E-8</v>
      </c>
      <c r="J292" s="1">
        <v>3.2921970488113951E-8</v>
      </c>
      <c r="K292" s="1">
        <v>3.2921979894241348E-8</v>
      </c>
      <c r="L292" s="1">
        <v>3.2921986880591497E-8</v>
      </c>
      <c r="M292" s="1">
        <v>3.2921992267563698E-8</v>
      </c>
      <c r="N292" s="1">
        <v>3.2921996535253448E-8</v>
      </c>
      <c r="O292" s="1">
        <v>4.4664583373804433E-2</v>
      </c>
      <c r="P292" s="1">
        <v>4.7359575503219599E-2</v>
      </c>
      <c r="Q292" s="1">
        <v>0.42147736970884248</v>
      </c>
      <c r="R292" s="1">
        <v>0.4965173267780022</v>
      </c>
      <c r="S292" s="1">
        <v>0.52917760535847735</v>
      </c>
      <c r="T292" s="1">
        <v>0.58404715290390519</v>
      </c>
      <c r="U292" s="1">
        <v>0.63625759609950094</v>
      </c>
      <c r="V292" s="1">
        <v>0.68539792452802384</v>
      </c>
      <c r="W292" s="1">
        <v>0.73167733355147579</v>
      </c>
      <c r="X292" s="1">
        <v>0.77513315515475922</v>
      </c>
      <c r="Y292" s="1">
        <v>0.81374638199885563</v>
      </c>
      <c r="Z292" s="1">
        <v>0.85158289380783003</v>
      </c>
      <c r="AA292" s="1">
        <v>7.4684839054518226E-2</v>
      </c>
      <c r="AB292" s="1">
        <v>7.8517798757870863E-2</v>
      </c>
      <c r="AC292" s="1">
        <v>7.1166725850255935E-2</v>
      </c>
      <c r="AD292" s="1">
        <v>7.3903990143324813E-2</v>
      </c>
      <c r="AE292" s="1">
        <v>7.6543556931413806E-2</v>
      </c>
      <c r="AF292" s="1">
        <v>7.9139850810117596E-2</v>
      </c>
      <c r="AG292" s="1">
        <v>8.1794287048829586E-2</v>
      </c>
      <c r="AH292" s="1">
        <v>8.4713612248077996E-2</v>
      </c>
      <c r="AI292" s="1">
        <v>8.8382379827752766E-2</v>
      </c>
      <c r="AJ292" s="1">
        <v>9.4256127317129679E-2</v>
      </c>
      <c r="AK292" s="3" t="s">
        <v>439</v>
      </c>
    </row>
    <row r="293" spans="1:37" x14ac:dyDescent="0.35">
      <c r="A293" s="1" t="s">
        <v>360</v>
      </c>
      <c r="B293" s="1" t="s">
        <v>354</v>
      </c>
      <c r="C293" s="1" t="s">
        <v>224</v>
      </c>
      <c r="D293" s="1">
        <v>0</v>
      </c>
      <c r="E293" s="1">
        <v>1.041960407673882E-3</v>
      </c>
      <c r="F293" s="1">
        <v>9.5208856674463063E-3</v>
      </c>
      <c r="G293" s="1">
        <v>3.2921909182984398E-8</v>
      </c>
      <c r="H293" s="1">
        <v>3.2921943408474638E-8</v>
      </c>
      <c r="I293" s="1">
        <v>3.2921963589387051E-8</v>
      </c>
      <c r="J293" s="1">
        <v>3.2921976888663347E-8</v>
      </c>
      <c r="K293" s="1">
        <v>3.292198629335939E-8</v>
      </c>
      <c r="L293" s="1">
        <v>3.2921993278588643E-8</v>
      </c>
      <c r="M293" s="1">
        <v>3.2921998664753073E-8</v>
      </c>
      <c r="N293" s="1">
        <v>3.292200293180365E-8</v>
      </c>
      <c r="O293" s="1">
        <v>4.5835399027635247E-2</v>
      </c>
      <c r="P293" s="1">
        <v>4.8678175507771183E-2</v>
      </c>
      <c r="Q293" s="1">
        <v>0.43223231090910269</v>
      </c>
      <c r="R293" s="1">
        <v>0.51235286605056984</v>
      </c>
      <c r="S293" s="1">
        <v>0.54852333103999595</v>
      </c>
      <c r="T293" s="1">
        <v>0.60949356055826032</v>
      </c>
      <c r="U293" s="1">
        <v>0.6672809830617773</v>
      </c>
      <c r="V293" s="1">
        <v>0.72237972591521282</v>
      </c>
      <c r="W293" s="1">
        <v>0.77469053040624269</v>
      </c>
      <c r="X293" s="1">
        <v>0.82426022158812795</v>
      </c>
      <c r="Y293" s="1">
        <v>0.85550075055947994</v>
      </c>
      <c r="Z293" s="1">
        <v>0.8979242642122458</v>
      </c>
      <c r="AA293" s="1">
        <v>7.4546927314717321E-2</v>
      </c>
      <c r="AB293" s="1">
        <v>7.8365442722603471E-2</v>
      </c>
      <c r="AC293" s="1">
        <v>7.1041677347488077E-2</v>
      </c>
      <c r="AD293" s="1">
        <v>7.3769133073889145E-2</v>
      </c>
      <c r="AE293" s="1">
        <v>7.6398916852937593E-2</v>
      </c>
      <c r="AF293" s="1">
        <v>7.8985295819495732E-2</v>
      </c>
      <c r="AG293" s="1">
        <v>8.1629326133735303E-2</v>
      </c>
      <c r="AH293" s="1">
        <v>8.4536942768364043E-2</v>
      </c>
      <c r="AI293" s="1">
        <v>8.8190673522429222E-2</v>
      </c>
      <c r="AJ293" s="1">
        <v>9.4039622402022863E-2</v>
      </c>
      <c r="AK293" s="3" t="s">
        <v>439</v>
      </c>
    </row>
    <row r="294" spans="1:37" x14ac:dyDescent="0.35">
      <c r="A294" s="1" t="s">
        <v>360</v>
      </c>
      <c r="B294" s="1" t="s">
        <v>354</v>
      </c>
      <c r="C294" s="1" t="s">
        <v>225</v>
      </c>
      <c r="D294" s="1">
        <v>0</v>
      </c>
      <c r="E294" s="1">
        <v>0</v>
      </c>
      <c r="F294" s="1">
        <v>0</v>
      </c>
      <c r="G294" s="1">
        <v>3.2921902396172818E-8</v>
      </c>
      <c r="H294" s="1">
        <v>3.2921936635000723E-8</v>
      </c>
      <c r="I294" s="1">
        <v>3.2921956818473558E-8</v>
      </c>
      <c r="J294" s="1">
        <v>3.2921970119885462E-8</v>
      </c>
      <c r="K294" s="1">
        <v>3.2921979526011522E-8</v>
      </c>
      <c r="L294" s="1">
        <v>3.2921986512360711E-8</v>
      </c>
      <c r="M294" s="1">
        <v>3.2921991899332172E-8</v>
      </c>
      <c r="N294" s="1">
        <v>3.2921996167021292E-8</v>
      </c>
      <c r="O294" s="1">
        <v>4.4644243493183002E-2</v>
      </c>
      <c r="P294" s="1">
        <v>4.7336707755187203E-2</v>
      </c>
      <c r="Q294" s="1">
        <v>0.43123432070901718</v>
      </c>
      <c r="R294" s="1">
        <v>0.51014051830214313</v>
      </c>
      <c r="S294" s="1">
        <v>0.54469260349891324</v>
      </c>
      <c r="T294" s="1">
        <v>0.60303545966989924</v>
      </c>
      <c r="U294" s="1">
        <v>0.65889214804894569</v>
      </c>
      <c r="V294" s="1">
        <v>0.71176109262866305</v>
      </c>
      <c r="W294" s="1">
        <v>0.76180847014781339</v>
      </c>
      <c r="X294" s="1">
        <v>0.80902765490056439</v>
      </c>
      <c r="Y294" s="1">
        <v>0.86074775891674671</v>
      </c>
      <c r="Z294" s="1">
        <v>0.90317075758764098</v>
      </c>
      <c r="AA294" s="1">
        <v>7.481060804957726E-2</v>
      </c>
      <c r="AB294" s="1">
        <v>7.8656814571328157E-2</v>
      </c>
      <c r="AC294" s="1">
        <v>7.1280914652403826E-2</v>
      </c>
      <c r="AD294" s="1">
        <v>7.4027134377984916E-2</v>
      </c>
      <c r="AE294" s="1">
        <v>7.6675655442458718E-2</v>
      </c>
      <c r="AF294" s="1">
        <v>7.9281059659672429E-2</v>
      </c>
      <c r="AG294" s="1">
        <v>8.1945116334941032E-2</v>
      </c>
      <c r="AH294" s="1">
        <v>8.4875370387998778E-2</v>
      </c>
      <c r="AI294" s="1">
        <v>8.8558373011816793E-2</v>
      </c>
      <c r="AJ294" s="1">
        <v>9.4456041773338204E-2</v>
      </c>
      <c r="AK294" s="3" t="s">
        <v>439</v>
      </c>
    </row>
    <row r="295" spans="1:37" x14ac:dyDescent="0.35">
      <c r="A295" s="1" t="s">
        <v>360</v>
      </c>
      <c r="B295" s="1" t="s">
        <v>354</v>
      </c>
      <c r="C295" s="1" t="s">
        <v>226</v>
      </c>
      <c r="D295" s="1">
        <v>0</v>
      </c>
      <c r="E295" s="1">
        <v>0</v>
      </c>
      <c r="F295" s="1">
        <v>0</v>
      </c>
      <c r="G295" s="1">
        <v>3.2921908289956377E-8</v>
      </c>
      <c r="H295" s="1">
        <v>3.2921942515434818E-8</v>
      </c>
      <c r="I295" s="1">
        <v>3.2921962696340257E-8</v>
      </c>
      <c r="J295" s="1">
        <v>3.2921975995611993E-8</v>
      </c>
      <c r="K295" s="1">
        <v>3.2921985400304833E-8</v>
      </c>
      <c r="L295" s="1">
        <v>3.2921992385531638E-8</v>
      </c>
      <c r="M295" s="1">
        <v>3.2921997771694221E-8</v>
      </c>
      <c r="N295" s="1">
        <v>3.2922002038743362E-8</v>
      </c>
      <c r="O295" s="1">
        <v>4.5783488593628213E-2</v>
      </c>
      <c r="P295" s="1">
        <v>4.8619630921140182E-2</v>
      </c>
      <c r="Q295" s="1">
        <v>0.45793610453871908</v>
      </c>
      <c r="R295" s="1">
        <v>0.54892466478975566</v>
      </c>
      <c r="S295" s="1">
        <v>0.59067926724270081</v>
      </c>
      <c r="T295" s="1">
        <v>0.66205634019682569</v>
      </c>
      <c r="U295" s="1">
        <v>0.73087200121981843</v>
      </c>
      <c r="V295" s="1">
        <v>0.79754470937293198</v>
      </c>
      <c r="W295" s="1">
        <v>0.86179835126593884</v>
      </c>
      <c r="X295" s="1">
        <v>0.9235553955687128</v>
      </c>
      <c r="Y295" s="1">
        <v>0.99309378648919244</v>
      </c>
      <c r="Z295" s="1">
        <v>1.050633522022733</v>
      </c>
      <c r="AA295" s="1">
        <v>7.4851569742998933E-2</v>
      </c>
      <c r="AB295" s="1">
        <v>7.8702151186357927E-2</v>
      </c>
      <c r="AC295" s="1">
        <v>7.1318287844862244E-2</v>
      </c>
      <c r="AD295" s="1">
        <v>7.4067423590447712E-2</v>
      </c>
      <c r="AE295" s="1">
        <v>7.6718883415282269E-2</v>
      </c>
      <c r="AF295" s="1">
        <v>7.932731526420822E-2</v>
      </c>
      <c r="AG295" s="1">
        <v>8.1994632576334853E-2</v>
      </c>
      <c r="AH295" s="1">
        <v>8.4928703130953548E-2</v>
      </c>
      <c r="AI295" s="1">
        <v>8.8616891139632559E-2</v>
      </c>
      <c r="AJ295" s="1">
        <v>9.4523745059602149E-2</v>
      </c>
      <c r="AK295" s="3" t="s">
        <v>439</v>
      </c>
    </row>
    <row r="296" spans="1:37" x14ac:dyDescent="0.35">
      <c r="A296" s="1" t="s">
        <v>360</v>
      </c>
      <c r="B296" s="1" t="s">
        <v>354</v>
      </c>
      <c r="C296" s="1" t="s">
        <v>227</v>
      </c>
      <c r="D296" s="1">
        <v>0</v>
      </c>
      <c r="E296" s="1">
        <v>0</v>
      </c>
      <c r="F296" s="1">
        <v>0</v>
      </c>
      <c r="G296" s="1">
        <v>0</v>
      </c>
      <c r="H296" s="1">
        <v>0</v>
      </c>
      <c r="I296" s="1">
        <v>7.2448199267943522E-9</v>
      </c>
      <c r="J296" s="1">
        <v>7.244828940264859E-9</v>
      </c>
      <c r="K296" s="1">
        <v>7.2448307218002461E-9</v>
      </c>
      <c r="L296" s="1">
        <v>7.2448337485635426E-9</v>
      </c>
      <c r="M296" s="1">
        <v>7.2448356607820423E-9</v>
      </c>
      <c r="N296" s="1">
        <v>7.244836392191346E-9</v>
      </c>
      <c r="O296" s="1">
        <v>2.3717548050052169E-2</v>
      </c>
      <c r="P296" s="1">
        <v>2.9775981025738699E-2</v>
      </c>
      <c r="Q296" s="1">
        <v>4.9754225628718272E-10</v>
      </c>
      <c r="R296" s="1">
        <v>4.9754226018787801E-10</v>
      </c>
      <c r="S296" s="1">
        <v>4.9754226298791209E-10</v>
      </c>
      <c r="T296" s="1">
        <v>4.9754226531559213E-10</v>
      </c>
      <c r="U296" s="1">
        <v>4.9754226769447775E-10</v>
      </c>
      <c r="V296" s="1">
        <v>4.9754226948555291E-10</v>
      </c>
      <c r="W296" s="1">
        <v>4.9754227067159652E-10</v>
      </c>
      <c r="X296" s="1">
        <v>4.9754227192607879E-10</v>
      </c>
      <c r="Y296" s="1">
        <v>4.9754227281783946E-10</v>
      </c>
      <c r="Z296" s="1">
        <v>4.9754227359490926E-10</v>
      </c>
      <c r="AA296" s="1">
        <v>7.8118784941246272E-2</v>
      </c>
      <c r="AB296" s="1">
        <v>8.2323317136572663E-2</v>
      </c>
      <c r="AC296" s="1">
        <v>7.4280138558393452E-2</v>
      </c>
      <c r="AD296" s="1">
        <v>7.7267441492479855E-2</v>
      </c>
      <c r="AE296" s="1">
        <v>8.0157829197457287E-2</v>
      </c>
      <c r="AF296" s="1">
        <v>8.3010238196304903E-2</v>
      </c>
      <c r="AG296" s="1">
        <v>8.5936267468673944E-2</v>
      </c>
      <c r="AH296" s="1">
        <v>8.9165673952810262E-2</v>
      </c>
      <c r="AI296" s="1">
        <v>9.3240736726423717E-2</v>
      </c>
      <c r="AJ296" s="1">
        <v>9.9802202097080683E-2</v>
      </c>
      <c r="AK296" s="3" t="s">
        <v>439</v>
      </c>
    </row>
    <row r="297" spans="1:37" x14ac:dyDescent="0.35">
      <c r="A297" s="1" t="s">
        <v>360</v>
      </c>
      <c r="B297" s="1" t="s">
        <v>354</v>
      </c>
      <c r="C297" s="1" t="s">
        <v>228</v>
      </c>
      <c r="D297" s="1">
        <v>0</v>
      </c>
      <c r="E297" s="1">
        <v>0</v>
      </c>
      <c r="F297" s="1">
        <v>0</v>
      </c>
      <c r="G297" s="1">
        <v>0</v>
      </c>
      <c r="H297" s="1">
        <v>0</v>
      </c>
      <c r="I297" s="1">
        <v>7.2448202562770232E-9</v>
      </c>
      <c r="J297" s="1">
        <v>7.2448292599081702E-9</v>
      </c>
      <c r="K297" s="1">
        <v>7.2448310401316323E-9</v>
      </c>
      <c r="L297" s="1">
        <v>7.2448340636768356E-9</v>
      </c>
      <c r="M297" s="1">
        <v>7.2448359738372214E-9</v>
      </c>
      <c r="N297" s="1">
        <v>7.2448367046533026E-9</v>
      </c>
      <c r="O297" s="1">
        <v>2.3967996025129921E-2</v>
      </c>
      <c r="P297" s="1">
        <v>3.020861778208235E-2</v>
      </c>
      <c r="Q297" s="1">
        <v>4.9754225647774776E-10</v>
      </c>
      <c r="R297" s="1">
        <v>4.9754226037736254E-10</v>
      </c>
      <c r="S297" s="1">
        <v>4.9754226317650472E-10</v>
      </c>
      <c r="T297" s="1">
        <v>4.9754226550343802E-10</v>
      </c>
      <c r="U297" s="1">
        <v>4.9754226788124645E-10</v>
      </c>
      <c r="V297" s="1">
        <v>4.9754226967152399E-10</v>
      </c>
      <c r="W297" s="1">
        <v>4.9754227085712362E-10</v>
      </c>
      <c r="X297" s="1">
        <v>4.9754227211100659E-10</v>
      </c>
      <c r="Y297" s="1">
        <v>4.9754227296358765E-10</v>
      </c>
      <c r="Z297" s="1">
        <v>4.9754227374032162E-10</v>
      </c>
      <c r="AA297" s="1">
        <v>7.7541784670615843E-2</v>
      </c>
      <c r="AB297" s="1">
        <v>8.1785939330388913E-2</v>
      </c>
      <c r="AC297" s="1">
        <v>7.385219617440042E-2</v>
      </c>
      <c r="AD297" s="1">
        <v>7.683228211617657E-2</v>
      </c>
      <c r="AE297" s="1">
        <v>7.9715981388115364E-2</v>
      </c>
      <c r="AF297" s="1">
        <v>8.2561400262914836E-2</v>
      </c>
      <c r="AG297" s="1">
        <v>8.5478768768136273E-2</v>
      </c>
      <c r="AH297" s="1">
        <v>8.8695161948637163E-2</v>
      </c>
      <c r="AI297" s="1">
        <v>9.2746472971455676E-2</v>
      </c>
      <c r="AJ297" s="1">
        <v>9.9253088963433447E-2</v>
      </c>
      <c r="AK297" s="3" t="s">
        <v>439</v>
      </c>
    </row>
    <row r="298" spans="1:37" x14ac:dyDescent="0.35">
      <c r="A298" s="1" t="s">
        <v>360</v>
      </c>
      <c r="B298" s="1" t="s">
        <v>354</v>
      </c>
      <c r="C298" s="1" t="s">
        <v>229</v>
      </c>
      <c r="D298" s="1">
        <v>0</v>
      </c>
      <c r="E298" s="1">
        <v>0</v>
      </c>
      <c r="F298" s="1">
        <v>0</v>
      </c>
      <c r="G298" s="1">
        <v>0</v>
      </c>
      <c r="H298" s="1">
        <v>0</v>
      </c>
      <c r="I298" s="1">
        <v>7.2448199089624293E-9</v>
      </c>
      <c r="J298" s="1">
        <v>7.2448289224326582E-9</v>
      </c>
      <c r="K298" s="1">
        <v>7.2448307039679857E-9</v>
      </c>
      <c r="L298" s="1">
        <v>7.2448337307311904E-9</v>
      </c>
      <c r="M298" s="1">
        <v>7.2448356429496264E-9</v>
      </c>
      <c r="N298" s="1">
        <v>7.244836374358907E-9</v>
      </c>
      <c r="O298" s="1">
        <v>2.3711808288309939E-2</v>
      </c>
      <c r="P298" s="1">
        <v>2.9766935454962461E-2</v>
      </c>
      <c r="Q298" s="1">
        <v>4.9754225641002793E-10</v>
      </c>
      <c r="R298" s="1">
        <v>4.9754226031072218E-10</v>
      </c>
      <c r="S298" s="1">
        <v>4.975422631107571E-10</v>
      </c>
      <c r="T298" s="1">
        <v>4.9754226543843714E-10</v>
      </c>
      <c r="U298" s="1">
        <v>4.9754226781732255E-10</v>
      </c>
      <c r="V298" s="1">
        <v>4.975422696083975E-10</v>
      </c>
      <c r="W298" s="1">
        <v>4.9754227079444153E-10</v>
      </c>
      <c r="X298" s="1">
        <v>4.9754227204892338E-10</v>
      </c>
      <c r="Y298" s="1">
        <v>4.9754227296982728E-10</v>
      </c>
      <c r="Z298" s="1">
        <v>4.9754227374689687E-10</v>
      </c>
      <c r="AA298" s="1">
        <v>7.825638913809492E-2</v>
      </c>
      <c r="AB298" s="1">
        <v>8.2476140492088568E-2</v>
      </c>
      <c r="AC298" s="1">
        <v>7.440454146201686E-2</v>
      </c>
      <c r="AD298" s="1">
        <v>7.7402055279632648E-2</v>
      </c>
      <c r="AE298" s="1">
        <v>8.0302704304657357E-2</v>
      </c>
      <c r="AF298" s="1">
        <v>8.3165605463082409E-2</v>
      </c>
      <c r="AG298" s="1">
        <v>8.6102770114880836E-2</v>
      </c>
      <c r="AH298" s="1">
        <v>8.9344893878096104E-2</v>
      </c>
      <c r="AI298" s="1">
        <v>9.3436623317285611E-2</v>
      </c>
      <c r="AJ298" s="1">
        <v>0.1000263369059476</v>
      </c>
      <c r="AK298" s="3" t="s">
        <v>439</v>
      </c>
    </row>
    <row r="299" spans="1:37" x14ac:dyDescent="0.35">
      <c r="A299" s="1" t="s">
        <v>360</v>
      </c>
      <c r="B299" s="1" t="s">
        <v>354</v>
      </c>
      <c r="C299" s="1" t="s">
        <v>230</v>
      </c>
      <c r="D299" s="1">
        <v>0</v>
      </c>
      <c r="E299" s="1">
        <v>0</v>
      </c>
      <c r="F299" s="1">
        <v>0</v>
      </c>
      <c r="G299" s="1">
        <v>0</v>
      </c>
      <c r="H299" s="1">
        <v>0</v>
      </c>
      <c r="I299" s="1">
        <v>7.244820213029966E-9</v>
      </c>
      <c r="J299" s="1">
        <v>7.2448292166604381E-9</v>
      </c>
      <c r="K299" s="1">
        <v>7.2448309968837654E-9</v>
      </c>
      <c r="L299" s="1">
        <v>7.2448340204287403E-9</v>
      </c>
      <c r="M299" s="1">
        <v>7.2448359305889822E-9</v>
      </c>
      <c r="N299" s="1">
        <v>7.2448366614050089E-9</v>
      </c>
      <c r="O299" s="1">
        <v>2.3953785609220041E-2</v>
      </c>
      <c r="P299" s="1">
        <v>3.0186048720753551E-2</v>
      </c>
      <c r="Q299" s="1">
        <v>4.9754225677567795E-10</v>
      </c>
      <c r="R299" s="1">
        <v>4.9754226067529232E-10</v>
      </c>
      <c r="S299" s="1">
        <v>4.975422634744345E-10</v>
      </c>
      <c r="T299" s="1">
        <v>4.9754226580136821E-10</v>
      </c>
      <c r="U299" s="1">
        <v>4.9754226817917705E-10</v>
      </c>
      <c r="V299" s="1">
        <v>4.9754226996945398E-10</v>
      </c>
      <c r="W299" s="1">
        <v>4.9754227115505319E-10</v>
      </c>
      <c r="X299" s="1">
        <v>4.9754227240893699E-10</v>
      </c>
      <c r="Y299" s="1">
        <v>4.9754227333219732E-10</v>
      </c>
      <c r="Z299" s="1">
        <v>4.9754227410893129E-10</v>
      </c>
      <c r="AA299" s="1">
        <v>7.7871433026355297E-2</v>
      </c>
      <c r="AB299" s="1">
        <v>8.2152735782261829E-2</v>
      </c>
      <c r="AC299" s="1">
        <v>7.4151166590586598E-2</v>
      </c>
      <c r="AD299" s="1">
        <v>7.7155909133589107E-2</v>
      </c>
      <c r="AE299" s="1">
        <v>8.0064396852893738E-2</v>
      </c>
      <c r="AF299" s="1">
        <v>8.2935166064589061E-2</v>
      </c>
      <c r="AG299" s="1">
        <v>8.5879433610327377E-2</v>
      </c>
      <c r="AH299" s="1">
        <v>8.9126523940726135E-2</v>
      </c>
      <c r="AI299" s="1">
        <v>9.3218005334522444E-2</v>
      </c>
      <c r="AJ299" s="1">
        <v>9.9792552956033301E-2</v>
      </c>
      <c r="AK299" s="3" t="s">
        <v>439</v>
      </c>
    </row>
    <row r="300" spans="1:37" x14ac:dyDescent="0.35">
      <c r="A300" s="1" t="s">
        <v>360</v>
      </c>
      <c r="B300" s="1" t="s">
        <v>354</v>
      </c>
      <c r="C300" s="1" t="s">
        <v>231</v>
      </c>
      <c r="D300" s="1">
        <v>0</v>
      </c>
      <c r="E300" s="1">
        <v>0</v>
      </c>
      <c r="F300" s="1">
        <v>0</v>
      </c>
      <c r="G300" s="1">
        <v>2.952497001922888E-8</v>
      </c>
      <c r="H300" s="1">
        <v>2.952498518283896E-8</v>
      </c>
      <c r="I300" s="1">
        <v>2.95249965087403E-8</v>
      </c>
      <c r="J300" s="1">
        <v>2.9525005117748521E-8</v>
      </c>
      <c r="K300" s="1">
        <v>2.9525011735717801E-8</v>
      </c>
      <c r="L300" s="1">
        <v>2.9525254486880761E-8</v>
      </c>
      <c r="M300" s="1">
        <v>2.952525871141669E-8</v>
      </c>
      <c r="N300" s="1">
        <v>2.952526200448751E-8</v>
      </c>
      <c r="O300" s="1">
        <v>8.972971082426047E-2</v>
      </c>
      <c r="P300" s="1">
        <v>3.0680012661419362E-5</v>
      </c>
      <c r="Q300" s="1">
        <v>1.8791909783040331E-9</v>
      </c>
      <c r="R300" s="1">
        <v>1.8791909818780311E-9</v>
      </c>
      <c r="S300" s="1">
        <v>1.8791909837399228E-9</v>
      </c>
      <c r="T300" s="1">
        <v>1.879190986082926E-9</v>
      </c>
      <c r="U300" s="1">
        <v>1.879190987939166E-9</v>
      </c>
      <c r="V300" s="1">
        <v>1.8791909894939599E-9</v>
      </c>
      <c r="W300" s="1">
        <v>1.8791909908433459E-9</v>
      </c>
      <c r="X300" s="1">
        <v>1.879190991945411E-9</v>
      </c>
      <c r="Y300" s="1">
        <v>1.8791909918605861E-9</v>
      </c>
      <c r="Z300" s="1">
        <v>1.8791909926880868E-9</v>
      </c>
      <c r="AA300" s="1">
        <v>3.0680188999996932E-5</v>
      </c>
      <c r="AB300" s="1">
        <v>3.0680203879219271E-5</v>
      </c>
      <c r="AC300" s="1">
        <v>3.0680214923362667E-5</v>
      </c>
      <c r="AD300" s="1">
        <v>3.0680221181358687E-5</v>
      </c>
      <c r="AE300" s="1">
        <v>3.0680226542932313E-5</v>
      </c>
      <c r="AF300" s="1">
        <v>3.068023250814489E-5</v>
      </c>
      <c r="AG300" s="1">
        <v>3.0680241006281708E-5</v>
      </c>
      <c r="AH300" s="1">
        <v>3.0680254832141497E-5</v>
      </c>
      <c r="AI300" s="1">
        <v>3.0680278770942973E-5</v>
      </c>
      <c r="AJ300" s="1">
        <v>3.0680323709495682E-5</v>
      </c>
      <c r="AK300" s="3" t="s">
        <v>439</v>
      </c>
    </row>
    <row r="301" spans="1:37" x14ac:dyDescent="0.35">
      <c r="A301" s="1" t="s">
        <v>360</v>
      </c>
      <c r="B301" s="1" t="s">
        <v>354</v>
      </c>
      <c r="C301" s="1" t="s">
        <v>232</v>
      </c>
      <c r="D301" s="1">
        <v>0</v>
      </c>
      <c r="E301" s="1">
        <v>0</v>
      </c>
      <c r="F301" s="1">
        <v>0</v>
      </c>
      <c r="G301" s="1">
        <v>2.952497515869371E-8</v>
      </c>
      <c r="H301" s="1">
        <v>2.952499032233737E-8</v>
      </c>
      <c r="I301" s="1">
        <v>2.952500164826387E-8</v>
      </c>
      <c r="J301" s="1">
        <v>2.952501025729109E-8</v>
      </c>
      <c r="K301" s="1">
        <v>2.952501687527512E-8</v>
      </c>
      <c r="L301" s="1">
        <v>2.952526067228534E-8</v>
      </c>
      <c r="M301" s="1">
        <v>2.952526432198408E-8</v>
      </c>
      <c r="N301" s="1">
        <v>2.9525267601919381E-8</v>
      </c>
      <c r="O301" s="1">
        <v>2.3445687719643421E-2</v>
      </c>
      <c r="P301" s="1">
        <v>3.0680237252780577E-5</v>
      </c>
      <c r="Q301" s="1">
        <v>1.8791909808787622E-9</v>
      </c>
      <c r="R301" s="1">
        <v>1.879190984452759E-9</v>
      </c>
      <c r="S301" s="1">
        <v>1.879190986314654E-9</v>
      </c>
      <c r="T301" s="1">
        <v>1.8791909886576539E-9</v>
      </c>
      <c r="U301" s="1">
        <v>1.8791909905138939E-9</v>
      </c>
      <c r="V301" s="1">
        <v>1.879190992068689E-9</v>
      </c>
      <c r="W301" s="1">
        <v>1.8791909934180741E-9</v>
      </c>
      <c r="X301" s="1">
        <v>1.8791909945201389E-9</v>
      </c>
      <c r="Y301" s="1">
        <v>1.879190993884896E-9</v>
      </c>
      <c r="Z301" s="1">
        <v>1.8791909947123971E-9</v>
      </c>
      <c r="AA301" s="1">
        <v>3.0680148877708458E-5</v>
      </c>
      <c r="AB301" s="1">
        <v>3.0680162890688599E-5</v>
      </c>
      <c r="AC301" s="1">
        <v>3.0680174428799242E-5</v>
      </c>
      <c r="AD301" s="1">
        <v>3.0680180008805141E-5</v>
      </c>
      <c r="AE301" s="1">
        <v>3.0680184768181303E-5</v>
      </c>
      <c r="AF301" s="1">
        <v>3.0680190209974241E-5</v>
      </c>
      <c r="AG301" s="1">
        <v>3.0680198261721613E-5</v>
      </c>
      <c r="AH301" s="1">
        <v>3.0680211712783553E-5</v>
      </c>
      <c r="AI301" s="1">
        <v>3.0680235340661371E-5</v>
      </c>
      <c r="AJ301" s="1">
        <v>3.0680280023511517E-5</v>
      </c>
      <c r="AK301" s="3" t="s">
        <v>439</v>
      </c>
    </row>
    <row r="302" spans="1:37" x14ac:dyDescent="0.35">
      <c r="A302" s="1" t="s">
        <v>360</v>
      </c>
      <c r="B302" s="1" t="s">
        <v>354</v>
      </c>
      <c r="C302" s="1" t="s">
        <v>233</v>
      </c>
      <c r="D302" s="1">
        <v>0</v>
      </c>
      <c r="E302" s="1">
        <v>0</v>
      </c>
      <c r="F302" s="1">
        <v>0</v>
      </c>
      <c r="G302" s="1">
        <v>2.9524969723095448E-8</v>
      </c>
      <c r="H302" s="1">
        <v>2.9524984886703579E-8</v>
      </c>
      <c r="I302" s="1">
        <v>2.9524996212603539E-8</v>
      </c>
      <c r="J302" s="1">
        <v>2.9525004821610689E-8</v>
      </c>
      <c r="K302" s="1">
        <v>2.9525011439579141E-8</v>
      </c>
      <c r="L302" s="1">
        <v>2.952525419071183E-8</v>
      </c>
      <c r="M302" s="1">
        <v>2.9525258415247209E-8</v>
      </c>
      <c r="N302" s="1">
        <v>2.9525261708317609E-8</v>
      </c>
      <c r="O302" s="1">
        <v>8.9648138782189898E-2</v>
      </c>
      <c r="P302" s="1">
        <v>3.0680001969516839E-5</v>
      </c>
      <c r="Q302" s="1">
        <v>1.879190980056452E-9</v>
      </c>
      <c r="R302" s="1">
        <v>1.87919098363045E-9</v>
      </c>
      <c r="S302" s="1">
        <v>1.879190985492343E-9</v>
      </c>
      <c r="T302" s="1">
        <v>1.879190987835347E-9</v>
      </c>
      <c r="U302" s="1">
        <v>1.8791909896915862E-9</v>
      </c>
      <c r="V302" s="1">
        <v>1.8791909912463809E-9</v>
      </c>
      <c r="W302" s="1">
        <v>1.8791909925957648E-9</v>
      </c>
      <c r="X302" s="1">
        <v>1.8791909936978299E-9</v>
      </c>
      <c r="Y302" s="1">
        <v>1.8791909940287431E-9</v>
      </c>
      <c r="Z302" s="1">
        <v>1.8791909948562422E-9</v>
      </c>
      <c r="AA302" s="1">
        <v>3.0680215534933127E-5</v>
      </c>
      <c r="AB302" s="1">
        <v>3.0680231061928073E-5</v>
      </c>
      <c r="AC302" s="1">
        <v>3.0680241743161152E-5</v>
      </c>
      <c r="AD302" s="1">
        <v>3.0680248494633512E-5</v>
      </c>
      <c r="AE302" s="1">
        <v>3.0680254264324613E-5</v>
      </c>
      <c r="AF302" s="1">
        <v>3.0680260558118468E-5</v>
      </c>
      <c r="AG302" s="1">
        <v>3.0680269314616599E-5</v>
      </c>
      <c r="AH302" s="1">
        <v>3.0680283339765263E-5</v>
      </c>
      <c r="AI302" s="1">
        <v>3.0680307430171107E-5</v>
      </c>
      <c r="AJ302" s="1">
        <v>3.0680352483096182E-5</v>
      </c>
      <c r="AK302" s="3" t="s">
        <v>439</v>
      </c>
    </row>
    <row r="303" spans="1:37" x14ac:dyDescent="0.35">
      <c r="A303" s="1" t="s">
        <v>360</v>
      </c>
      <c r="B303" s="1" t="s">
        <v>354</v>
      </c>
      <c r="C303" s="1" t="s">
        <v>234</v>
      </c>
      <c r="D303" s="1">
        <v>0</v>
      </c>
      <c r="E303" s="1">
        <v>0</v>
      </c>
      <c r="F303" s="1">
        <v>0</v>
      </c>
      <c r="G303" s="1">
        <v>2.952497444049199E-8</v>
      </c>
      <c r="H303" s="1">
        <v>2.952498960413112E-8</v>
      </c>
      <c r="I303" s="1">
        <v>2.9525000930054162E-8</v>
      </c>
      <c r="J303" s="1">
        <v>2.9525009539078821E-8</v>
      </c>
      <c r="K303" s="1">
        <v>2.9525016157060829E-8</v>
      </c>
      <c r="L303" s="1">
        <v>2.9525259953997549E-8</v>
      </c>
      <c r="M303" s="1">
        <v>2.9525263603694999E-8</v>
      </c>
      <c r="N303" s="1">
        <v>2.952526688362934E-8</v>
      </c>
      <c r="O303" s="1">
        <v>2.3435244103091508E-2</v>
      </c>
      <c r="P303" s="1">
        <v>3.0680209522600148E-5</v>
      </c>
      <c r="Q303" s="1">
        <v>1.8791909851288319E-9</v>
      </c>
      <c r="R303" s="1">
        <v>1.8791909887028311E-9</v>
      </c>
      <c r="S303" s="1">
        <v>1.8791909905647241E-9</v>
      </c>
      <c r="T303" s="1">
        <v>1.8791909929077248E-9</v>
      </c>
      <c r="U303" s="1">
        <v>1.8791909947639648E-9</v>
      </c>
      <c r="V303" s="1">
        <v>1.8791909963187608E-9</v>
      </c>
      <c r="W303" s="1">
        <v>1.8791909976681459E-9</v>
      </c>
      <c r="X303" s="1">
        <v>1.8791909987702098E-9</v>
      </c>
      <c r="Y303" s="1">
        <v>1.8791909991432339E-9</v>
      </c>
      <c r="Z303" s="1">
        <v>1.8791909999707372E-9</v>
      </c>
      <c r="AA303" s="1">
        <v>3.0680213433025361E-5</v>
      </c>
      <c r="AB303" s="1">
        <v>3.0680229026024909E-5</v>
      </c>
      <c r="AC303" s="1">
        <v>3.0680239679163633E-5</v>
      </c>
      <c r="AD303" s="1">
        <v>3.068024646236973E-5</v>
      </c>
      <c r="AE303" s="1">
        <v>3.0680252215772638E-5</v>
      </c>
      <c r="AF303" s="1">
        <v>3.068025845693007E-5</v>
      </c>
      <c r="AG303" s="1">
        <v>3.0680267136403517E-5</v>
      </c>
      <c r="AH303" s="1">
        <v>3.0680281070996228E-5</v>
      </c>
      <c r="AI303" s="1">
        <v>3.068030506617173E-5</v>
      </c>
      <c r="AJ303" s="1">
        <v>3.0680350025698412E-5</v>
      </c>
      <c r="AK303" s="3" t="s">
        <v>439</v>
      </c>
    </row>
    <row r="304" spans="1:37" x14ac:dyDescent="0.35">
      <c r="A304" s="1" t="s">
        <v>360</v>
      </c>
      <c r="B304" s="1" t="s">
        <v>354</v>
      </c>
      <c r="C304" s="1" t="s">
        <v>235</v>
      </c>
      <c r="D304" s="1">
        <v>2.6714885616385471E-2</v>
      </c>
      <c r="E304" s="1">
        <v>8.5157555862896292E-2</v>
      </c>
      <c r="F304" s="1">
        <v>0.1078089206169824</v>
      </c>
      <c r="G304" s="1">
        <v>0.1014924744574678</v>
      </c>
      <c r="H304" s="1">
        <v>0.12794391851380979</v>
      </c>
      <c r="I304" s="1">
        <v>0.1585832490887196</v>
      </c>
      <c r="J304" s="1">
        <v>0.1938229672010775</v>
      </c>
      <c r="K304" s="1">
        <v>0.23388271260316751</v>
      </c>
      <c r="L304" s="1">
        <v>0.28504460860721959</v>
      </c>
      <c r="M304" s="1">
        <v>0.34293052286222853</v>
      </c>
      <c r="N304" s="1">
        <v>0.40585353523604162</v>
      </c>
      <c r="O304" s="1">
        <v>0.1069361895290532</v>
      </c>
      <c r="P304" s="1">
        <v>0.1308182571405693</v>
      </c>
      <c r="Q304" s="1">
        <v>1.1483209546710241E-9</v>
      </c>
      <c r="R304" s="1">
        <v>1.1483209560055231E-9</v>
      </c>
      <c r="S304" s="1">
        <v>1.1483209567008E-9</v>
      </c>
      <c r="T304" s="1">
        <v>1.148320957575718E-9</v>
      </c>
      <c r="U304" s="1">
        <v>1.1483209582688121E-9</v>
      </c>
      <c r="V304" s="1">
        <v>1.1483209588493841E-9</v>
      </c>
      <c r="W304" s="1">
        <v>1.148320959353275E-9</v>
      </c>
      <c r="X304" s="1">
        <v>1.148320959764823E-9</v>
      </c>
      <c r="Y304" s="1">
        <v>1.148320959544047E-9</v>
      </c>
      <c r="Z304" s="1">
        <v>1.1483209598531291E-9</v>
      </c>
      <c r="AA304" s="1">
        <v>0.195596917930559</v>
      </c>
      <c r="AB304" s="1">
        <v>0.2101002464336835</v>
      </c>
      <c r="AC304" s="1">
        <v>0.20268741808499491</v>
      </c>
      <c r="AD304" s="1">
        <v>0.2142267085046313</v>
      </c>
      <c r="AE304" s="1">
        <v>0.22536968675976751</v>
      </c>
      <c r="AF304" s="1">
        <v>0.23604651615247721</v>
      </c>
      <c r="AG304" s="1">
        <v>0.24629415736423391</v>
      </c>
      <c r="AH304" s="1">
        <v>0.25634945871133791</v>
      </c>
      <c r="AI304" s="1">
        <v>0.26686768177528192</v>
      </c>
      <c r="AJ304" s="1">
        <v>0.27961915182015362</v>
      </c>
      <c r="AK304" s="3" t="s">
        <v>439</v>
      </c>
    </row>
    <row r="305" spans="1:37" x14ac:dyDescent="0.35">
      <c r="A305" s="1" t="s">
        <v>360</v>
      </c>
      <c r="B305" s="1" t="s">
        <v>354</v>
      </c>
      <c r="C305" s="1" t="s">
        <v>236</v>
      </c>
      <c r="D305" s="1">
        <v>3.771478125976412E-3</v>
      </c>
      <c r="E305" s="1">
        <v>1.2004608855785279E-2</v>
      </c>
      <c r="F305" s="1">
        <v>1.5192567607008369E-2</v>
      </c>
      <c r="G305" s="1">
        <v>0.10733862485875</v>
      </c>
      <c r="H305" s="1">
        <v>0.13716284307998461</v>
      </c>
      <c r="I305" s="1">
        <v>0.17352722603999651</v>
      </c>
      <c r="J305" s="1">
        <v>0.21735235460171529</v>
      </c>
      <c r="K305" s="1">
        <v>0.26957818939177502</v>
      </c>
      <c r="L305" s="1">
        <v>0.34034744203076978</v>
      </c>
      <c r="M305" s="1">
        <v>0.42263497066432831</v>
      </c>
      <c r="N305" s="1">
        <v>0.51907892162691538</v>
      </c>
      <c r="O305" s="1">
        <v>0.1136793733441024</v>
      </c>
      <c r="P305" s="1">
        <v>0.14101882608666269</v>
      </c>
      <c r="Q305" s="1">
        <v>1.148320955636951E-9</v>
      </c>
      <c r="R305" s="1">
        <v>1.148320956971062E-9</v>
      </c>
      <c r="S305" s="1">
        <v>1.1483209576665129E-9</v>
      </c>
      <c r="T305" s="1">
        <v>1.148320958541554E-9</v>
      </c>
      <c r="U305" s="1">
        <v>1.1483209592343831E-9</v>
      </c>
      <c r="V305" s="1">
        <v>1.14832095981494E-9</v>
      </c>
      <c r="W305" s="1">
        <v>1.1483209603189409E-9</v>
      </c>
      <c r="X305" s="1">
        <v>1.148320960730648E-9</v>
      </c>
      <c r="Y305" s="1">
        <v>1.148320960304724E-9</v>
      </c>
      <c r="Z305" s="1">
        <v>1.14832096061433E-9</v>
      </c>
      <c r="AA305" s="1">
        <v>0.19289702908508929</v>
      </c>
      <c r="AB305" s="1">
        <v>0.20674907800328629</v>
      </c>
      <c r="AC305" s="1">
        <v>0.19848245149723859</v>
      </c>
      <c r="AD305" s="1">
        <v>0.2093333759193596</v>
      </c>
      <c r="AE305" s="1">
        <v>0.21949843316446341</v>
      </c>
      <c r="AF305" s="1">
        <v>0.22871274580798981</v>
      </c>
      <c r="AG305" s="1">
        <v>0.23660811630148321</v>
      </c>
      <c r="AH305" s="1">
        <v>0.24247627504229391</v>
      </c>
      <c r="AI305" s="1">
        <v>0.24438352058950269</v>
      </c>
      <c r="AJ305" s="1">
        <v>0.23526138865727181</v>
      </c>
      <c r="AK305" s="3" t="s">
        <v>439</v>
      </c>
    </row>
    <row r="306" spans="1:37" x14ac:dyDescent="0.35">
      <c r="A306" s="1" t="s">
        <v>360</v>
      </c>
      <c r="B306" s="1" t="s">
        <v>354</v>
      </c>
      <c r="C306" s="1" t="s">
        <v>237</v>
      </c>
      <c r="D306" s="1">
        <v>2.6714881958485991E-2</v>
      </c>
      <c r="E306" s="1">
        <v>8.4858356247239392E-2</v>
      </c>
      <c r="F306" s="1">
        <v>0.10732957943879889</v>
      </c>
      <c r="G306" s="1">
        <v>0.1011080838570696</v>
      </c>
      <c r="H306" s="1">
        <v>0.12733459894588969</v>
      </c>
      <c r="I306" s="1">
        <v>0.1576402266071161</v>
      </c>
      <c r="J306" s="1">
        <v>0.1923923549857193</v>
      </c>
      <c r="K306" s="1">
        <v>0.23178150550663151</v>
      </c>
      <c r="L306" s="1">
        <v>0.28191658854361418</v>
      </c>
      <c r="M306" s="1">
        <v>0.33848831670954971</v>
      </c>
      <c r="N306" s="1">
        <v>0.39972982193093892</v>
      </c>
      <c r="O306" s="1">
        <v>0.1068196363653915</v>
      </c>
      <c r="P306" s="1">
        <v>0.130643964367819</v>
      </c>
      <c r="Q306" s="1">
        <v>1.1483209553253941E-9</v>
      </c>
      <c r="R306" s="1">
        <v>1.148320956659893E-9</v>
      </c>
      <c r="S306" s="1">
        <v>1.14832095735517E-9</v>
      </c>
      <c r="T306" s="1">
        <v>1.148320958230088E-9</v>
      </c>
      <c r="U306" s="1">
        <v>1.1483209589231831E-9</v>
      </c>
      <c r="V306" s="1">
        <v>1.148320959503753E-9</v>
      </c>
      <c r="W306" s="1">
        <v>1.148320960007645E-9</v>
      </c>
      <c r="X306" s="1">
        <v>1.1483209604191919E-9</v>
      </c>
      <c r="Y306" s="1">
        <v>1.1483209603536561E-9</v>
      </c>
      <c r="Z306" s="1">
        <v>1.1483209606627389E-9</v>
      </c>
      <c r="AA306" s="1">
        <v>0.19646127945016881</v>
      </c>
      <c r="AB306" s="1">
        <v>0.21109777169575611</v>
      </c>
      <c r="AC306" s="1">
        <v>0.20361563652183259</v>
      </c>
      <c r="AD306" s="1">
        <v>0.21526381580684789</v>
      </c>
      <c r="AE306" s="1">
        <v>0.22651767778362619</v>
      </c>
      <c r="AF306" s="1">
        <v>0.23730602479532659</v>
      </c>
      <c r="AG306" s="1">
        <v>0.24766552683673809</v>
      </c>
      <c r="AH306" s="1">
        <v>0.25783513116254048</v>
      </c>
      <c r="AI306" s="1">
        <v>0.26847763455095919</v>
      </c>
      <c r="AJ306" s="1">
        <v>0.28138608749243382</v>
      </c>
      <c r="AK306" s="3" t="s">
        <v>439</v>
      </c>
    </row>
    <row r="307" spans="1:37" x14ac:dyDescent="0.35">
      <c r="A307" s="1" t="s">
        <v>360</v>
      </c>
      <c r="B307" s="1" t="s">
        <v>354</v>
      </c>
      <c r="C307" s="1" t="s">
        <v>238</v>
      </c>
      <c r="D307" s="1">
        <v>3.771477933287035E-3</v>
      </c>
      <c r="E307" s="1">
        <v>1.1990174724078919E-2</v>
      </c>
      <c r="F307" s="1">
        <v>1.516944685669917E-2</v>
      </c>
      <c r="G307" s="1">
        <v>0.1063041219246101</v>
      </c>
      <c r="H307" s="1">
        <v>0.13548195922754891</v>
      </c>
      <c r="I307" s="1">
        <v>0.1708242401859314</v>
      </c>
      <c r="J307" s="1">
        <v>0.2130533040126624</v>
      </c>
      <c r="K307" s="1">
        <v>0.26290867913403709</v>
      </c>
      <c r="L307" s="1">
        <v>0.32970420874900319</v>
      </c>
      <c r="M307" s="1">
        <v>0.40670469175188828</v>
      </c>
      <c r="N307" s="1">
        <v>0.49568755327950492</v>
      </c>
      <c r="O307" s="1">
        <v>0.1133605121241872</v>
      </c>
      <c r="P307" s="1">
        <v>0.1405288066903152</v>
      </c>
      <c r="Q307" s="1">
        <v>1.1483209572239661E-9</v>
      </c>
      <c r="R307" s="1">
        <v>1.1483209585580779E-9</v>
      </c>
      <c r="S307" s="1">
        <v>1.148320959253528E-9</v>
      </c>
      <c r="T307" s="1">
        <v>1.1483209601285701E-9</v>
      </c>
      <c r="U307" s="1">
        <v>1.148320960821399E-9</v>
      </c>
      <c r="V307" s="1">
        <v>1.1483209614019551E-9</v>
      </c>
      <c r="W307" s="1">
        <v>1.1483209619059571E-9</v>
      </c>
      <c r="X307" s="1">
        <v>1.148320962317663E-9</v>
      </c>
      <c r="Y307" s="1">
        <v>1.1483209622682359E-9</v>
      </c>
      <c r="Z307" s="1">
        <v>1.148320962577843E-9</v>
      </c>
      <c r="AA307" s="1">
        <v>0.19494892593413099</v>
      </c>
      <c r="AB307" s="1">
        <v>0.20910792461834979</v>
      </c>
      <c r="AC307" s="1">
        <v>0.20065551890833019</v>
      </c>
      <c r="AD307" s="1">
        <v>0.21175189457424651</v>
      </c>
      <c r="AE307" s="1">
        <v>0.22215893555269681</v>
      </c>
      <c r="AF307" s="1">
        <v>0.23160268261567599</v>
      </c>
      <c r="AG307" s="1">
        <v>0.23970226714227871</v>
      </c>
      <c r="AH307" s="1">
        <v>0.24572663825967439</v>
      </c>
      <c r="AI307" s="1">
        <v>0.2476844520607924</v>
      </c>
      <c r="AJ307" s="1">
        <v>0.23831047783776049</v>
      </c>
      <c r="AK307" s="3" t="s">
        <v>439</v>
      </c>
    </row>
    <row r="308" spans="1:37" x14ac:dyDescent="0.35">
      <c r="A308" s="1" t="s">
        <v>360</v>
      </c>
      <c r="B308" s="1" t="s">
        <v>354</v>
      </c>
      <c r="C308" s="1" t="s">
        <v>239</v>
      </c>
      <c r="D308" s="1">
        <v>2.671480298068506E-2</v>
      </c>
      <c r="E308" s="1">
        <v>7.024989416766318E-8</v>
      </c>
      <c r="F308" s="1">
        <v>7.0249998478018335E-8</v>
      </c>
      <c r="G308" s="1">
        <v>7.024997102245234E-8</v>
      </c>
      <c r="H308" s="1">
        <v>7.0250056874750143E-8</v>
      </c>
      <c r="I308" s="1">
        <v>7.0250121001161228E-8</v>
      </c>
      <c r="J308" s="1">
        <v>7.0250169744348402E-8</v>
      </c>
      <c r="K308" s="1">
        <v>7.02502072144834E-8</v>
      </c>
      <c r="L308" s="1">
        <v>7.0250239667112036E-8</v>
      </c>
      <c r="M308" s="1">
        <v>7.0250264122399452E-8</v>
      </c>
      <c r="N308" s="1">
        <v>7.0250282777197199E-8</v>
      </c>
      <c r="O308" s="1">
        <v>0.10688119316553089</v>
      </c>
      <c r="P308" s="1">
        <v>0.13073620247857151</v>
      </c>
      <c r="Q308" s="1">
        <v>1.3727048691754949E-9</v>
      </c>
      <c r="R308" s="1">
        <v>1.3727048710824761E-9</v>
      </c>
      <c r="S308" s="1">
        <v>1.3727048720760141E-9</v>
      </c>
      <c r="T308" s="1">
        <v>1.372704873326261E-9</v>
      </c>
      <c r="U308" s="1">
        <v>1.3727048743166809E-9</v>
      </c>
      <c r="V308" s="1">
        <v>1.3727048751463089E-9</v>
      </c>
      <c r="W308" s="1">
        <v>1.3727048758663631E-9</v>
      </c>
      <c r="X308" s="1">
        <v>1.372704876454457E-9</v>
      </c>
      <c r="Y308" s="1">
        <v>1.372704876277714E-9</v>
      </c>
      <c r="Z308" s="1">
        <v>1.3727048767193889E-9</v>
      </c>
      <c r="AA308" s="1">
        <v>0.19857387652153979</v>
      </c>
      <c r="AB308" s="1">
        <v>0.2135391305138048</v>
      </c>
      <c r="AC308" s="1">
        <v>0.205886457619263</v>
      </c>
      <c r="AD308" s="1">
        <v>0.2178036329614646</v>
      </c>
      <c r="AE308" s="1">
        <v>0.22933197797781679</v>
      </c>
      <c r="AF308" s="1">
        <v>0.24039700645247139</v>
      </c>
      <c r="AG308" s="1">
        <v>0.25103478677632962</v>
      </c>
      <c r="AH308" s="1">
        <v>0.26148969792151727</v>
      </c>
      <c r="AI308" s="1">
        <v>0.27244373913785269</v>
      </c>
      <c r="AJ308" s="1">
        <v>0.28574772049515129</v>
      </c>
      <c r="AK308" s="3" t="s">
        <v>439</v>
      </c>
    </row>
    <row r="309" spans="1:37" x14ac:dyDescent="0.35">
      <c r="A309" s="1" t="s">
        <v>360</v>
      </c>
      <c r="B309" s="1" t="s">
        <v>354</v>
      </c>
      <c r="C309" s="1" t="s">
        <v>240</v>
      </c>
      <c r="D309" s="1">
        <v>3.7714765276868792E-3</v>
      </c>
      <c r="E309" s="1">
        <v>7.0246869481213719E-8</v>
      </c>
      <c r="F309" s="1">
        <v>7.0247608307516095E-8</v>
      </c>
      <c r="G309" s="1">
        <v>7.0249999819922182E-8</v>
      </c>
      <c r="H309" s="1">
        <v>7.0250085592949349E-8</v>
      </c>
      <c r="I309" s="1">
        <v>7.025014980859149E-8</v>
      </c>
      <c r="J309" s="1">
        <v>7.0250198562962992E-8</v>
      </c>
      <c r="K309" s="1">
        <v>7.0250236025303382E-8</v>
      </c>
      <c r="L309" s="1">
        <v>7.0250268477277287E-8</v>
      </c>
      <c r="M309" s="1">
        <v>7.0250292909786876E-8</v>
      </c>
      <c r="N309" s="1">
        <v>7.0250311566695535E-8</v>
      </c>
      <c r="O309" s="1">
        <v>0.11361752422045369</v>
      </c>
      <c r="P309" s="1">
        <v>0.14092403575909651</v>
      </c>
      <c r="Q309" s="1">
        <v>1.3727048705557899E-9</v>
      </c>
      <c r="R309" s="1">
        <v>1.372704872462216E-9</v>
      </c>
      <c r="S309" s="1">
        <v>1.372704873456004E-9</v>
      </c>
      <c r="T309" s="1">
        <v>1.3727048747064261E-9</v>
      </c>
      <c r="U309" s="1">
        <v>1.372704875696468E-9</v>
      </c>
      <c r="V309" s="1">
        <v>1.372704876526075E-9</v>
      </c>
      <c r="W309" s="1">
        <v>1.372704877246285E-9</v>
      </c>
      <c r="X309" s="1">
        <v>1.3727048778346081E-9</v>
      </c>
      <c r="Y309" s="1">
        <v>1.372704877364712E-9</v>
      </c>
      <c r="Z309" s="1">
        <v>1.3727048778071349E-9</v>
      </c>
      <c r="AA309" s="1">
        <v>0.1957902243100049</v>
      </c>
      <c r="AB309" s="1">
        <v>0.21007628784778329</v>
      </c>
      <c r="AC309" s="1">
        <v>0.20154673142923679</v>
      </c>
      <c r="AD309" s="1">
        <v>0.2127445643115321</v>
      </c>
      <c r="AE309" s="1">
        <v>0.2232516681400544</v>
      </c>
      <c r="AF309" s="1">
        <v>0.2327901857727821</v>
      </c>
      <c r="AG309" s="1">
        <v>0.2409736920954858</v>
      </c>
      <c r="AH309" s="1">
        <v>0.2470609536020951</v>
      </c>
      <c r="AI309" s="1">
        <v>0.2490346836034788</v>
      </c>
      <c r="AJ309" s="1">
        <v>0.2395418463846683</v>
      </c>
      <c r="AK309" s="3" t="s">
        <v>439</v>
      </c>
    </row>
    <row r="310" spans="1:37" x14ac:dyDescent="0.35">
      <c r="A310" s="1" t="s">
        <v>360</v>
      </c>
      <c r="B310" s="1" t="s">
        <v>354</v>
      </c>
      <c r="C310" s="1" t="s">
        <v>241</v>
      </c>
      <c r="D310" s="1">
        <v>2.671479932555865E-2</v>
      </c>
      <c r="E310" s="1">
        <v>7.0249892349680204E-8</v>
      </c>
      <c r="F310" s="1">
        <v>7.0249996660515759E-8</v>
      </c>
      <c r="G310" s="1">
        <v>7.0249969345884055E-8</v>
      </c>
      <c r="H310" s="1">
        <v>7.0250055198156209E-8</v>
      </c>
      <c r="I310" s="1">
        <v>7.0250119324548263E-8</v>
      </c>
      <c r="J310" s="1">
        <v>7.0250168067720772E-8</v>
      </c>
      <c r="K310" s="1">
        <v>7.0250205537844573E-8</v>
      </c>
      <c r="L310" s="1">
        <v>7.0250237990463627E-8</v>
      </c>
      <c r="M310" s="1">
        <v>7.0250262445743658E-8</v>
      </c>
      <c r="N310" s="1">
        <v>7.025028110053582E-8</v>
      </c>
      <c r="O310" s="1">
        <v>0.1067647589717565</v>
      </c>
      <c r="P310" s="1">
        <v>0.13056212645033621</v>
      </c>
      <c r="Q310" s="1">
        <v>1.372704870110579E-9</v>
      </c>
      <c r="R310" s="1">
        <v>1.3727048720175599E-9</v>
      </c>
      <c r="S310" s="1">
        <v>1.3727048730111E-9</v>
      </c>
      <c r="T310" s="1">
        <v>1.372704874261345E-9</v>
      </c>
      <c r="U310" s="1">
        <v>1.372704875251766E-9</v>
      </c>
      <c r="V310" s="1">
        <v>1.3727048760813951E-9</v>
      </c>
      <c r="W310" s="1">
        <v>1.3727048768014479E-9</v>
      </c>
      <c r="X310" s="1">
        <v>1.3727048773895429E-9</v>
      </c>
      <c r="Y310" s="1">
        <v>1.372704877434635E-9</v>
      </c>
      <c r="Z310" s="1">
        <v>1.372704877876309E-9</v>
      </c>
      <c r="AA310" s="1">
        <v>0.1994648117452377</v>
      </c>
      <c r="AB310" s="1">
        <v>0.214569662195603</v>
      </c>
      <c r="AC310" s="1">
        <v>0.2068442815687048</v>
      </c>
      <c r="AD310" s="1">
        <v>0.2188757550571088</v>
      </c>
      <c r="AE310" s="1">
        <v>0.2305208042655105</v>
      </c>
      <c r="AF310" s="1">
        <v>0.2417035078705472</v>
      </c>
      <c r="AG310" s="1">
        <v>0.2524596196008746</v>
      </c>
      <c r="AH310" s="1">
        <v>0.26303573888603671</v>
      </c>
      <c r="AI310" s="1">
        <v>0.27412189175062668</v>
      </c>
      <c r="AJ310" s="1">
        <v>0.28759320521506798</v>
      </c>
      <c r="AK310" s="3" t="s">
        <v>439</v>
      </c>
    </row>
    <row r="311" spans="1:37" x14ac:dyDescent="0.35">
      <c r="A311" s="1" t="s">
        <v>360</v>
      </c>
      <c r="B311" s="1" t="s">
        <v>354</v>
      </c>
      <c r="C311" s="1" t="s">
        <v>242</v>
      </c>
      <c r="D311" s="1">
        <v>3.77147633510309E-3</v>
      </c>
      <c r="E311" s="1">
        <v>7.0246865074466392E-8</v>
      </c>
      <c r="F311" s="1">
        <v>7.0247603901449597E-8</v>
      </c>
      <c r="G311" s="1">
        <v>7.0249995753790229E-8</v>
      </c>
      <c r="H311" s="1">
        <v>7.0250081526755244E-8</v>
      </c>
      <c r="I311" s="1">
        <v>7.0250145742350879E-8</v>
      </c>
      <c r="J311" s="1">
        <v>7.0250194496687097E-8</v>
      </c>
      <c r="K311" s="1">
        <v>7.0250231959000301E-8</v>
      </c>
      <c r="L311" s="1">
        <v>7.0250264410950649E-8</v>
      </c>
      <c r="M311" s="1">
        <v>7.025028884344253E-8</v>
      </c>
      <c r="N311" s="1">
        <v>7.0250307500337636E-8</v>
      </c>
      <c r="O311" s="1">
        <v>0.113299007086021</v>
      </c>
      <c r="P311" s="1">
        <v>0.14043466867825991</v>
      </c>
      <c r="Q311" s="1">
        <v>1.372704872823612E-9</v>
      </c>
      <c r="R311" s="1">
        <v>1.372704874730038E-9</v>
      </c>
      <c r="S311" s="1">
        <v>1.3727048757238249E-9</v>
      </c>
      <c r="T311" s="1">
        <v>1.372704876974248E-9</v>
      </c>
      <c r="U311" s="1">
        <v>1.3727048779642889E-9</v>
      </c>
      <c r="V311" s="1">
        <v>1.372704878793895E-9</v>
      </c>
      <c r="W311" s="1">
        <v>1.3727048795141069E-9</v>
      </c>
      <c r="X311" s="1">
        <v>1.37270488010243E-9</v>
      </c>
      <c r="Y311" s="1">
        <v>1.3727048801705409E-9</v>
      </c>
      <c r="Z311" s="1">
        <v>1.3727048806129651E-9</v>
      </c>
      <c r="AA311" s="1">
        <v>0.1979044686790305</v>
      </c>
      <c r="AB311" s="1">
        <v>0.21251211332649991</v>
      </c>
      <c r="AC311" s="1">
        <v>0.2037877890755736</v>
      </c>
      <c r="AD311" s="1">
        <v>0.21524301233771301</v>
      </c>
      <c r="AE311" s="1">
        <v>0.22600449689399449</v>
      </c>
      <c r="AF311" s="1">
        <v>0.2357847469177855</v>
      </c>
      <c r="AG311" s="1">
        <v>0.24418382614958359</v>
      </c>
      <c r="AH311" s="1">
        <v>0.25043619093485608</v>
      </c>
      <c r="AI311" s="1">
        <v>0.25246316106963018</v>
      </c>
      <c r="AJ311" s="1">
        <v>0.24270287173827809</v>
      </c>
      <c r="AK311" s="3" t="s">
        <v>439</v>
      </c>
    </row>
    <row r="312" spans="1:37" x14ac:dyDescent="0.35">
      <c r="A312" s="1" t="s">
        <v>360</v>
      </c>
      <c r="B312" s="1" t="s">
        <v>354</v>
      </c>
      <c r="C312" s="1" t="s">
        <v>243</v>
      </c>
      <c r="D312" s="1">
        <v>2.6714580775855121E-2</v>
      </c>
      <c r="E312" s="1">
        <v>8.5096768286345298E-2</v>
      </c>
      <c r="F312" s="1">
        <v>0.10772335404017069</v>
      </c>
      <c r="G312" s="1">
        <v>0.1014910141769382</v>
      </c>
      <c r="H312" s="1">
        <v>0.1279380408669645</v>
      </c>
      <c r="I312" s="1">
        <v>0.15857761766463349</v>
      </c>
      <c r="J312" s="1">
        <v>0.19383530806919361</v>
      </c>
      <c r="K312" s="1">
        <v>0.23393145018597569</v>
      </c>
      <c r="L312" s="1">
        <v>0.28514333140516679</v>
      </c>
      <c r="M312" s="1">
        <v>0.34291194908871669</v>
      </c>
      <c r="N312" s="1">
        <v>0.4054682230693652</v>
      </c>
      <c r="O312" s="1">
        <v>0.1069968713166321</v>
      </c>
      <c r="P312" s="1">
        <v>0.13090903024728379</v>
      </c>
      <c r="Q312" s="1">
        <v>1.148320954812898E-9</v>
      </c>
      <c r="R312" s="1">
        <v>1.1483209561473969E-9</v>
      </c>
      <c r="S312" s="1">
        <v>1.148320956842672E-9</v>
      </c>
      <c r="T312" s="1">
        <v>1.148320957717593E-9</v>
      </c>
      <c r="U312" s="1">
        <v>1.1483209584106849E-9</v>
      </c>
      <c r="V312" s="1">
        <v>1.148320958991258E-9</v>
      </c>
      <c r="W312" s="1">
        <v>1.1483209594951481E-9</v>
      </c>
      <c r="X312" s="1">
        <v>1.1483209599066961E-9</v>
      </c>
      <c r="Y312" s="1">
        <v>1.1483209597045011E-9</v>
      </c>
      <c r="Z312" s="1">
        <v>1.1483209600135839E-9</v>
      </c>
      <c r="AA312" s="1">
        <v>0.1957589731447392</v>
      </c>
      <c r="AB312" s="1">
        <v>0.21028703521231901</v>
      </c>
      <c r="AC312" s="1">
        <v>0.20286131752800171</v>
      </c>
      <c r="AD312" s="1">
        <v>0.21442082642923621</v>
      </c>
      <c r="AE312" s="1">
        <v>0.2255843769940066</v>
      </c>
      <c r="AF312" s="1">
        <v>0.2362818800975508</v>
      </c>
      <c r="AG312" s="1">
        <v>0.24655024000262449</v>
      </c>
      <c r="AH312" s="1">
        <v>0.25662668545021089</v>
      </c>
      <c r="AI312" s="1">
        <v>0.26716785052953651</v>
      </c>
      <c r="AJ312" s="1">
        <v>0.27994819987174452</v>
      </c>
      <c r="AK312" s="3" t="s">
        <v>439</v>
      </c>
    </row>
    <row r="313" spans="1:37" x14ac:dyDescent="0.35">
      <c r="A313" s="1" t="s">
        <v>360</v>
      </c>
      <c r="B313" s="1" t="s">
        <v>354</v>
      </c>
      <c r="C313" s="1" t="s">
        <v>244</v>
      </c>
      <c r="D313" s="1">
        <v>3.771472238139729E-3</v>
      </c>
      <c r="E313" s="1">
        <v>1.200343163125722E-2</v>
      </c>
      <c r="F313" s="1">
        <v>1.519093054857114E-2</v>
      </c>
      <c r="G313" s="1">
        <v>0.10733768485984049</v>
      </c>
      <c r="H313" s="1">
        <v>0.13715697869794841</v>
      </c>
      <c r="I313" s="1">
        <v>0.1735212438234216</v>
      </c>
      <c r="J313" s="1">
        <v>0.2173671791107506</v>
      </c>
      <c r="K313" s="1">
        <v>0.26964413481248378</v>
      </c>
      <c r="L313" s="1">
        <v>0.34049867724608268</v>
      </c>
      <c r="M313" s="1">
        <v>0.42263726775981209</v>
      </c>
      <c r="N313" s="1">
        <v>0.51849191578748233</v>
      </c>
      <c r="O313" s="1">
        <v>0.1137484520892008</v>
      </c>
      <c r="P313" s="1">
        <v>0.14112513956600611</v>
      </c>
      <c r="Q313" s="1">
        <v>1.1483209557788249E-9</v>
      </c>
      <c r="R313" s="1">
        <v>1.1483209571129359E-9</v>
      </c>
      <c r="S313" s="1">
        <v>1.148320957808386E-9</v>
      </c>
      <c r="T313" s="1">
        <v>1.1483209586834281E-9</v>
      </c>
      <c r="U313" s="1">
        <v>1.148320959376257E-9</v>
      </c>
      <c r="V313" s="1">
        <v>1.1483209599568131E-9</v>
      </c>
      <c r="W313" s="1">
        <v>1.148320960460815E-9</v>
      </c>
      <c r="X313" s="1">
        <v>1.1483209608725221E-9</v>
      </c>
      <c r="Y313" s="1">
        <v>1.148320960465178E-9</v>
      </c>
      <c r="Z313" s="1">
        <v>1.1483209607747859E-9</v>
      </c>
      <c r="AA313" s="1">
        <v>0.19305476243781081</v>
      </c>
      <c r="AB313" s="1">
        <v>0.20693011439310049</v>
      </c>
      <c r="AC313" s="1">
        <v>0.1986493928234658</v>
      </c>
      <c r="AD313" s="1">
        <v>0.20951894893748621</v>
      </c>
      <c r="AE313" s="1">
        <v>0.2197023587884033</v>
      </c>
      <c r="AF313" s="1">
        <v>0.22893406475618799</v>
      </c>
      <c r="AG313" s="1">
        <v>0.23684492253280831</v>
      </c>
      <c r="AH313" s="1">
        <v>0.2427249624820641</v>
      </c>
      <c r="AI313" s="1">
        <v>0.24463618160899051</v>
      </c>
      <c r="AJ313" s="1">
        <v>0.2354954091082202</v>
      </c>
      <c r="AK313" s="3" t="s">
        <v>439</v>
      </c>
    </row>
    <row r="314" spans="1:37" x14ac:dyDescent="0.35">
      <c r="A314" s="1" t="s">
        <v>360</v>
      </c>
      <c r="B314" s="1" t="s">
        <v>354</v>
      </c>
      <c r="C314" s="1" t="s">
        <v>245</v>
      </c>
      <c r="D314" s="1">
        <v>2.6714577124550491E-2</v>
      </c>
      <c r="E314" s="1">
        <v>8.479797805114489E-2</v>
      </c>
      <c r="F314" s="1">
        <v>0.107244742078184</v>
      </c>
      <c r="G314" s="1">
        <v>0.1011065906874697</v>
      </c>
      <c r="H314" s="1">
        <v>0.1273287056266543</v>
      </c>
      <c r="I314" s="1">
        <v>0.1576345737043422</v>
      </c>
      <c r="J314" s="1">
        <v>0.19240447455512169</v>
      </c>
      <c r="K314" s="1">
        <v>0.23182930368078111</v>
      </c>
      <c r="L314" s="1">
        <v>0.28201287667212332</v>
      </c>
      <c r="M314" s="1">
        <v>0.33846882482465418</v>
      </c>
      <c r="N314" s="1">
        <v>0.39935245869526881</v>
      </c>
      <c r="O314" s="1">
        <v>0.10688018465428829</v>
      </c>
      <c r="P314" s="1">
        <v>0.13073449380368291</v>
      </c>
      <c r="Q314" s="1">
        <v>1.1483209554672669E-9</v>
      </c>
      <c r="R314" s="1">
        <v>1.1483209568017661E-9</v>
      </c>
      <c r="S314" s="1">
        <v>1.148320957497043E-9</v>
      </c>
      <c r="T314" s="1">
        <v>1.1483209583719621E-9</v>
      </c>
      <c r="U314" s="1">
        <v>1.1483209590650551E-9</v>
      </c>
      <c r="V314" s="1">
        <v>1.1483209596456279E-9</v>
      </c>
      <c r="W314" s="1">
        <v>1.148320960149518E-9</v>
      </c>
      <c r="X314" s="1">
        <v>1.148320960561065E-9</v>
      </c>
      <c r="Y314" s="1">
        <v>1.1483209605141101E-9</v>
      </c>
      <c r="Z314" s="1">
        <v>1.1483209608231929E-9</v>
      </c>
      <c r="AA314" s="1">
        <v>0.19662481145322599</v>
      </c>
      <c r="AB314" s="1">
        <v>0.21128638874105141</v>
      </c>
      <c r="AC314" s="1">
        <v>0.20379117741903649</v>
      </c>
      <c r="AD314" s="1">
        <v>0.2154598703713487</v>
      </c>
      <c r="AE314" s="1">
        <v>0.22673462125004701</v>
      </c>
      <c r="AF314" s="1">
        <v>0.2375439757104981</v>
      </c>
      <c r="AG314" s="1">
        <v>0.2479245456701166</v>
      </c>
      <c r="AH314" s="1">
        <v>0.25811566469535802</v>
      </c>
      <c r="AI314" s="1">
        <v>0.26878152706544312</v>
      </c>
      <c r="AJ314" s="1">
        <v>0.28171940413817681</v>
      </c>
      <c r="AK314" s="3" t="s">
        <v>439</v>
      </c>
    </row>
    <row r="315" spans="1:37" x14ac:dyDescent="0.35">
      <c r="A315" s="1" t="s">
        <v>360</v>
      </c>
      <c r="B315" s="1" t="s">
        <v>354</v>
      </c>
      <c r="C315" s="1" t="s">
        <v>246</v>
      </c>
      <c r="D315" s="1">
        <v>3.771472045705786E-3</v>
      </c>
      <c r="E315" s="1">
        <v>1.198900023516295E-2</v>
      </c>
      <c r="F315" s="1">
        <v>1.516781458204881E-2</v>
      </c>
      <c r="G315" s="1">
        <v>0.106303074087312</v>
      </c>
      <c r="H315" s="1">
        <v>0.13547602094752939</v>
      </c>
      <c r="I315" s="1">
        <v>0.17081815800311989</v>
      </c>
      <c r="J315" s="1">
        <v>0.21306749019739241</v>
      </c>
      <c r="K315" s="1">
        <v>0.26297163047425348</v>
      </c>
      <c r="L315" s="1">
        <v>0.32984660870519028</v>
      </c>
      <c r="M315" s="1">
        <v>0.4067020350654193</v>
      </c>
      <c r="N315" s="1">
        <v>0.49513118134593243</v>
      </c>
      <c r="O315" s="1">
        <v>0.1134292006720761</v>
      </c>
      <c r="P315" s="1">
        <v>0.14063437801709139</v>
      </c>
      <c r="Q315" s="1">
        <v>1.148320957365839E-9</v>
      </c>
      <c r="R315" s="1">
        <v>1.148320958699951E-9</v>
      </c>
      <c r="S315" s="1">
        <v>1.148320959395401E-9</v>
      </c>
      <c r="T315" s="1">
        <v>1.1483209602704429E-9</v>
      </c>
      <c r="U315" s="1">
        <v>1.148320960963272E-9</v>
      </c>
      <c r="V315" s="1">
        <v>1.1483209615438271E-9</v>
      </c>
      <c r="W315" s="1">
        <v>1.1483209620478299E-9</v>
      </c>
      <c r="X315" s="1">
        <v>1.1483209624595369E-9</v>
      </c>
      <c r="Y315" s="1">
        <v>1.1483209624286909E-9</v>
      </c>
      <c r="Z315" s="1">
        <v>1.1483209627382991E-9</v>
      </c>
      <c r="AA315" s="1">
        <v>0.19511013466673041</v>
      </c>
      <c r="AB315" s="1">
        <v>0.20929323973553421</v>
      </c>
      <c r="AC315" s="1">
        <v>0.2008262465068556</v>
      </c>
      <c r="AD315" s="1">
        <v>0.21194190978912439</v>
      </c>
      <c r="AE315" s="1">
        <v>0.2223679835810573</v>
      </c>
      <c r="AF315" s="1">
        <v>0.23182979871873241</v>
      </c>
      <c r="AG315" s="1">
        <v>0.23994549555904271</v>
      </c>
      <c r="AH315" s="1">
        <v>0.2459822436113327</v>
      </c>
      <c r="AI315" s="1">
        <v>0.24794420325806091</v>
      </c>
      <c r="AJ315" s="1">
        <v>0.23855080990709321</v>
      </c>
      <c r="AK315" s="3" t="s">
        <v>439</v>
      </c>
    </row>
    <row r="316" spans="1:37" x14ac:dyDescent="0.35">
      <c r="A316" s="1" t="s">
        <v>360</v>
      </c>
      <c r="B316" s="1" t="s">
        <v>354</v>
      </c>
      <c r="C316" s="1" t="s">
        <v>247</v>
      </c>
      <c r="D316" s="1">
        <v>2.6714482209836701E-2</v>
      </c>
      <c r="E316" s="1">
        <v>1.7562606817319779E-8</v>
      </c>
      <c r="F316" s="1">
        <v>1.756261334030788E-8</v>
      </c>
      <c r="G316" s="1">
        <v>1.7562611649747491E-8</v>
      </c>
      <c r="H316" s="1">
        <v>1.7562617015810069E-8</v>
      </c>
      <c r="I316" s="1">
        <v>1.756262102389049E-8</v>
      </c>
      <c r="J316" s="1">
        <v>1.7562624070453321E-8</v>
      </c>
      <c r="K316" s="1">
        <v>1.756262641241069E-8</v>
      </c>
      <c r="L316" s="1">
        <v>1.756262844075458E-8</v>
      </c>
      <c r="M316" s="1">
        <v>1.756262996924538E-8</v>
      </c>
      <c r="N316" s="1">
        <v>1.7562631135193861E-8</v>
      </c>
      <c r="O316" s="1">
        <v>0.1067326341488902</v>
      </c>
      <c r="P316" s="1">
        <v>0.13051465421157349</v>
      </c>
      <c r="Q316" s="1">
        <v>3.3173423575781949E-9</v>
      </c>
      <c r="R316" s="1">
        <v>3.3173423687153021E-9</v>
      </c>
      <c r="S316" s="1">
        <v>3.3173423745177541E-9</v>
      </c>
      <c r="T316" s="1">
        <v>3.3173423818194151E-9</v>
      </c>
      <c r="U316" s="1">
        <v>3.3173423876036472E-9</v>
      </c>
      <c r="V316" s="1">
        <v>3.3173423924488291E-9</v>
      </c>
      <c r="W316" s="1">
        <v>3.3173423966540639E-9</v>
      </c>
      <c r="X316" s="1">
        <v>3.3173424000886452E-9</v>
      </c>
      <c r="Y316" s="1">
        <v>3.31734240152193E-9</v>
      </c>
      <c r="Z316" s="1">
        <v>3.3173424041013889E-9</v>
      </c>
      <c r="AA316" s="1">
        <v>0.20811593572118189</v>
      </c>
      <c r="AB316" s="1">
        <v>0.2246143210603736</v>
      </c>
      <c r="AC316" s="1">
        <v>0.21616438096718829</v>
      </c>
      <c r="AD316" s="1">
        <v>0.22933922517211511</v>
      </c>
      <c r="AE316" s="1">
        <v>0.24215741214398809</v>
      </c>
      <c r="AF316" s="1">
        <v>0.25452889766171788</v>
      </c>
      <c r="AG316" s="1">
        <v>0.26648662997446898</v>
      </c>
      <c r="AH316" s="1">
        <v>0.27830054361464568</v>
      </c>
      <c r="AI316" s="1">
        <v>0.29074452788402538</v>
      </c>
      <c r="AJ316" s="1">
        <v>0.3059485427545906</v>
      </c>
      <c r="AK316" s="3" t="s">
        <v>439</v>
      </c>
    </row>
    <row r="317" spans="1:37" x14ac:dyDescent="0.35">
      <c r="A317" s="1" t="s">
        <v>360</v>
      </c>
      <c r="B317" s="1" t="s">
        <v>354</v>
      </c>
      <c r="C317" s="1" t="s">
        <v>248</v>
      </c>
      <c r="D317" s="1">
        <v>3.7714703412591601E-3</v>
      </c>
      <c r="E317" s="1">
        <v>1.7562417723622539E-8</v>
      </c>
      <c r="F317" s="1">
        <v>1.756246392273937E-8</v>
      </c>
      <c r="G317" s="1">
        <v>1.7562613449699081E-8</v>
      </c>
      <c r="H317" s="1">
        <v>1.7562618810785751E-8</v>
      </c>
      <c r="I317" s="1">
        <v>1.7562622824427129E-8</v>
      </c>
      <c r="J317" s="1">
        <v>1.7562625871676831E-8</v>
      </c>
      <c r="K317" s="1">
        <v>1.756262821313764E-8</v>
      </c>
      <c r="L317" s="1">
        <v>1.7562630241432469E-8</v>
      </c>
      <c r="M317" s="1">
        <v>1.7562631768493539E-8</v>
      </c>
      <c r="N317" s="1">
        <v>1.7562632934569291E-8</v>
      </c>
      <c r="O317" s="1">
        <v>0.11345070502300041</v>
      </c>
      <c r="P317" s="1">
        <v>0.14066854302643811</v>
      </c>
      <c r="Q317" s="1">
        <v>3.3173423656393648E-9</v>
      </c>
      <c r="R317" s="1">
        <v>3.317342376773232E-9</v>
      </c>
      <c r="S317" s="1">
        <v>3.3173423825771349E-9</v>
      </c>
      <c r="T317" s="1">
        <v>3.3173423898798228E-9</v>
      </c>
      <c r="U317" s="1">
        <v>3.31734239566185E-9</v>
      </c>
      <c r="V317" s="1">
        <v>3.3173424005068992E-9</v>
      </c>
      <c r="W317" s="1">
        <v>3.3173424047130609E-9</v>
      </c>
      <c r="X317" s="1">
        <v>3.317342408148969E-9</v>
      </c>
      <c r="Y317" s="1">
        <v>3.317342407870181E-9</v>
      </c>
      <c r="Z317" s="1">
        <v>3.317342410454019E-9</v>
      </c>
      <c r="AA317" s="1">
        <v>0.2050549993364196</v>
      </c>
      <c r="AB317" s="1">
        <v>0.22077917477587841</v>
      </c>
      <c r="AC317" s="1">
        <v>0.21137715362858089</v>
      </c>
      <c r="AD317" s="1">
        <v>0.2237266942302546</v>
      </c>
      <c r="AE317" s="1">
        <v>0.2353752272087245</v>
      </c>
      <c r="AF317" s="1">
        <v>0.24600074113904111</v>
      </c>
      <c r="AG317" s="1">
        <v>0.25515417908610288</v>
      </c>
      <c r="AH317" s="1">
        <v>0.26198082285200891</v>
      </c>
      <c r="AI317" s="1">
        <v>0.26417670191621179</v>
      </c>
      <c r="AJ317" s="1">
        <v>0.25341999035330298</v>
      </c>
      <c r="AK317" s="3" t="s">
        <v>439</v>
      </c>
    </row>
    <row r="318" spans="1:37" x14ac:dyDescent="0.35">
      <c r="A318" s="1" t="s">
        <v>360</v>
      </c>
      <c r="B318" s="1" t="s">
        <v>354</v>
      </c>
      <c r="C318" s="1" t="s">
        <v>249</v>
      </c>
      <c r="D318" s="1">
        <v>2.6714478557188809E-2</v>
      </c>
      <c r="E318" s="1">
        <v>1.7562606703687811E-8</v>
      </c>
      <c r="F318" s="1">
        <v>1.75626132267075E-8</v>
      </c>
      <c r="G318" s="1">
        <v>1.7562611544955599E-8</v>
      </c>
      <c r="H318" s="1">
        <v>1.756261691101778E-8</v>
      </c>
      <c r="I318" s="1">
        <v>1.756262091909786E-8</v>
      </c>
      <c r="J318" s="1">
        <v>1.7562623965660509E-8</v>
      </c>
      <c r="K318" s="1">
        <v>1.756262630761768E-8</v>
      </c>
      <c r="L318" s="1">
        <v>1.7562628335961421E-8</v>
      </c>
      <c r="M318" s="1">
        <v>1.7562629864452111E-8</v>
      </c>
      <c r="N318" s="1">
        <v>1.756263103040051E-8</v>
      </c>
      <c r="O318" s="1">
        <v>0.106616520830597</v>
      </c>
      <c r="P318" s="1">
        <v>0.13034116234522769</v>
      </c>
      <c r="Q318" s="1">
        <v>3.3173423630392549E-9</v>
      </c>
      <c r="R318" s="1">
        <v>3.317342374176363E-9</v>
      </c>
      <c r="S318" s="1">
        <v>3.317342379978815E-9</v>
      </c>
      <c r="T318" s="1">
        <v>3.317342387280476E-9</v>
      </c>
      <c r="U318" s="1">
        <v>3.317342393064708E-9</v>
      </c>
      <c r="V318" s="1">
        <v>3.3173423979098891E-9</v>
      </c>
      <c r="W318" s="1">
        <v>3.3173424021151248E-9</v>
      </c>
      <c r="X318" s="1">
        <v>3.3173424055497061E-9</v>
      </c>
      <c r="Y318" s="1">
        <v>3.3173424082785468E-9</v>
      </c>
      <c r="Z318" s="1">
        <v>3.317342410858009E-9</v>
      </c>
      <c r="AA318" s="1">
        <v>0.20909476990416351</v>
      </c>
      <c r="AB318" s="1">
        <v>0.2257548193235531</v>
      </c>
      <c r="AC318" s="1">
        <v>0.2172204808947891</v>
      </c>
      <c r="AD318" s="1">
        <v>0.2305282488113205</v>
      </c>
      <c r="AE318" s="1">
        <v>0.24348333463170529</v>
      </c>
      <c r="AF318" s="1">
        <v>0.25599401763652491</v>
      </c>
      <c r="AG318" s="1">
        <v>0.26809285995094939</v>
      </c>
      <c r="AH318" s="1">
        <v>0.28005246038154102</v>
      </c>
      <c r="AI318" s="1">
        <v>0.29265651561229061</v>
      </c>
      <c r="AJ318" s="1">
        <v>0.30806510603561849</v>
      </c>
      <c r="AK318" s="3" t="s">
        <v>439</v>
      </c>
    </row>
    <row r="319" spans="1:37" x14ac:dyDescent="0.35">
      <c r="A319" s="1" t="s">
        <v>360</v>
      </c>
      <c r="B319" s="1" t="s">
        <v>354</v>
      </c>
      <c r="C319" s="1" t="s">
        <v>250</v>
      </c>
      <c r="D319" s="1">
        <v>3.7714701487784742E-3</v>
      </c>
      <c r="E319" s="1">
        <v>1.7562417448072808E-8</v>
      </c>
      <c r="F319" s="1">
        <v>1.756246364725847E-8</v>
      </c>
      <c r="G319" s="1">
        <v>1.7562613195551359E-8</v>
      </c>
      <c r="H319" s="1">
        <v>1.7562618556637039E-8</v>
      </c>
      <c r="I319" s="1">
        <v>1.7562622570277689E-8</v>
      </c>
      <c r="J319" s="1">
        <v>1.7562625617526819E-8</v>
      </c>
      <c r="K319" s="1">
        <v>1.7562627958987221E-8</v>
      </c>
      <c r="L319" s="1">
        <v>1.7562629987281689E-8</v>
      </c>
      <c r="M319" s="1">
        <v>1.7562631514342471E-8</v>
      </c>
      <c r="N319" s="1">
        <v>1.7562632680418021E-8</v>
      </c>
      <c r="O319" s="1">
        <v>0.11313311466837141</v>
      </c>
      <c r="P319" s="1">
        <v>0.14018093126444589</v>
      </c>
      <c r="Q319" s="1">
        <v>3.3173423788838499E-9</v>
      </c>
      <c r="R319" s="1">
        <v>3.3173423900177179E-9</v>
      </c>
      <c r="S319" s="1">
        <v>3.31734239582162E-9</v>
      </c>
      <c r="T319" s="1">
        <v>3.317342403124312E-9</v>
      </c>
      <c r="U319" s="1">
        <v>3.3173424089063339E-9</v>
      </c>
      <c r="V319" s="1">
        <v>3.3173424137513838E-9</v>
      </c>
      <c r="W319" s="1">
        <v>3.317342417957548E-9</v>
      </c>
      <c r="X319" s="1">
        <v>3.317342421393459E-9</v>
      </c>
      <c r="Y319" s="1">
        <v>3.3173424242567381E-9</v>
      </c>
      <c r="Z319" s="1">
        <v>3.317342426840574E-9</v>
      </c>
      <c r="AA319" s="1">
        <v>0.20737523520728571</v>
      </c>
      <c r="AB319" s="1">
        <v>0.2234710936643893</v>
      </c>
      <c r="AC319" s="1">
        <v>0.2138434666138643</v>
      </c>
      <c r="AD319" s="1">
        <v>0.22649138669107541</v>
      </c>
      <c r="AE319" s="1">
        <v>0.23843715946582811</v>
      </c>
      <c r="AF319" s="1">
        <v>0.24934719466836811</v>
      </c>
      <c r="AG319" s="1">
        <v>0.25875594120051582</v>
      </c>
      <c r="AH319" s="1">
        <v>0.26577889327363402</v>
      </c>
      <c r="AI319" s="1">
        <v>0.26803725270223422</v>
      </c>
      <c r="AJ319" s="1">
        <v>0.25695752841251102</v>
      </c>
      <c r="AK319" s="3" t="s">
        <v>439</v>
      </c>
    </row>
    <row r="320" spans="1:37" x14ac:dyDescent="0.35">
      <c r="A320" s="1" t="s">
        <v>360</v>
      </c>
      <c r="B320" s="1" t="s">
        <v>354</v>
      </c>
      <c r="C320" s="1" t="s">
        <v>251</v>
      </c>
      <c r="D320" s="1">
        <v>2.6714241544159949E-2</v>
      </c>
      <c r="E320" s="1">
        <v>1.211215214009131E-8</v>
      </c>
      <c r="F320" s="1">
        <v>1.2112155243728471E-8</v>
      </c>
      <c r="G320" s="1">
        <v>1.211215444808598E-8</v>
      </c>
      <c r="H320" s="1">
        <v>1.211215700033002E-8</v>
      </c>
      <c r="I320" s="1">
        <v>1.211215890667915E-8</v>
      </c>
      <c r="J320" s="1">
        <v>1.211216035570396E-8</v>
      </c>
      <c r="K320" s="1">
        <v>1.211216146959933E-8</v>
      </c>
      <c r="L320" s="1">
        <v>1.2112162434331561E-8</v>
      </c>
      <c r="M320" s="1">
        <v>1.211216316132061E-8</v>
      </c>
      <c r="N320" s="1">
        <v>1.211216371587515E-8</v>
      </c>
      <c r="O320" s="1">
        <v>0.1066530200464878</v>
      </c>
      <c r="P320" s="1">
        <v>0.13039600112836139</v>
      </c>
      <c r="Q320" s="1">
        <v>2.2113828007672881E-8</v>
      </c>
      <c r="R320" s="1">
        <v>2.2113828502574681E-8</v>
      </c>
      <c r="S320" s="1">
        <v>2.2113828760419358E-8</v>
      </c>
      <c r="T320" s="1">
        <v>2.2113829084884779E-8</v>
      </c>
      <c r="U320" s="1">
        <v>2.2113829341919921E-8</v>
      </c>
      <c r="V320" s="1">
        <v>2.211382955722622E-8</v>
      </c>
      <c r="W320" s="1">
        <v>2.211382974409529E-8</v>
      </c>
      <c r="X320" s="1">
        <v>2.2113829896718521E-8</v>
      </c>
      <c r="Y320" s="1">
        <v>2.2113830027260641E-8</v>
      </c>
      <c r="Z320" s="1">
        <v>2.211383014188468E-8</v>
      </c>
      <c r="AA320" s="1">
        <v>0.21432511215299471</v>
      </c>
      <c r="AB320" s="1">
        <v>0.2318644638917835</v>
      </c>
      <c r="AC320" s="1">
        <v>0.22287215562767629</v>
      </c>
      <c r="AD320" s="1">
        <v>0.236903887098671</v>
      </c>
      <c r="AE320" s="1">
        <v>0.25060712927950157</v>
      </c>
      <c r="AF320" s="1">
        <v>0.26388125681719699</v>
      </c>
      <c r="AG320" s="1">
        <v>0.27675704768673087</v>
      </c>
      <c r="AH320" s="1">
        <v>0.28952236309838542</v>
      </c>
      <c r="AI320" s="1">
        <v>0.30301635897381513</v>
      </c>
      <c r="AJ320" s="1">
        <v>0.3195694020512041</v>
      </c>
      <c r="AK320" s="3" t="s">
        <v>439</v>
      </c>
    </row>
    <row r="321" spans="1:37" x14ac:dyDescent="0.35">
      <c r="A321" s="1" t="s">
        <v>360</v>
      </c>
      <c r="B321" s="1" t="s">
        <v>354</v>
      </c>
      <c r="C321" s="1" t="s">
        <v>252</v>
      </c>
      <c r="D321" s="1">
        <v>3.771465694436271E-3</v>
      </c>
      <c r="E321" s="1">
        <v>1.211206220000198E-8</v>
      </c>
      <c r="F321" s="1">
        <v>1.211208417551619E-8</v>
      </c>
      <c r="G321" s="1">
        <v>1.211215530419204E-8</v>
      </c>
      <c r="H321" s="1">
        <v>1.211215785406835E-8</v>
      </c>
      <c r="I321" s="1">
        <v>1.211215976306163E-8</v>
      </c>
      <c r="J321" s="1">
        <v>1.211216121241249E-8</v>
      </c>
      <c r="K321" s="1">
        <v>1.2112162326071251E-8</v>
      </c>
      <c r="L321" s="1">
        <v>1.2112163290779751E-8</v>
      </c>
      <c r="M321" s="1">
        <v>1.211216401708847E-8</v>
      </c>
      <c r="N321" s="1">
        <v>1.211216457170331E-8</v>
      </c>
      <c r="O321" s="1">
        <v>0.1133614638754938</v>
      </c>
      <c r="P321" s="1">
        <v>0.1405319906693677</v>
      </c>
      <c r="Q321" s="1">
        <v>2.2113828365888501E-8</v>
      </c>
      <c r="R321" s="1">
        <v>2.2113828860646491E-8</v>
      </c>
      <c r="S321" s="1">
        <v>2.2113829118555609E-8</v>
      </c>
      <c r="T321" s="1">
        <v>2.2113829443066808E-8</v>
      </c>
      <c r="U321" s="1">
        <v>2.211382970000389E-8</v>
      </c>
      <c r="V321" s="1">
        <v>2.2113829915304409E-8</v>
      </c>
      <c r="W321" s="1">
        <v>2.2113830102214659E-8</v>
      </c>
      <c r="X321" s="1">
        <v>2.211383025489699E-8</v>
      </c>
      <c r="Y321" s="1">
        <v>2.2113830309359511E-8</v>
      </c>
      <c r="Z321" s="1">
        <v>2.2113830424177971E-8</v>
      </c>
      <c r="AA321" s="1">
        <v>0.21107652110185371</v>
      </c>
      <c r="AB321" s="1">
        <v>0.22777511855812299</v>
      </c>
      <c r="AC321" s="1">
        <v>0.2177808892618541</v>
      </c>
      <c r="AD321" s="1">
        <v>0.23091267588000439</v>
      </c>
      <c r="AE321" s="1">
        <v>0.24334148343130191</v>
      </c>
      <c r="AF321" s="1">
        <v>0.25471445843391111</v>
      </c>
      <c r="AG321" s="1">
        <v>0.26453821024150931</v>
      </c>
      <c r="AH321" s="1">
        <v>0.27187742169780049</v>
      </c>
      <c r="AI321" s="1">
        <v>0.27422532727247889</v>
      </c>
      <c r="AJ321" s="1">
        <v>0.2625810572504883</v>
      </c>
      <c r="AK321" s="3" t="s">
        <v>439</v>
      </c>
    </row>
    <row r="322" spans="1:37" x14ac:dyDescent="0.35">
      <c r="A322" s="1" t="s">
        <v>360</v>
      </c>
      <c r="B322" s="1" t="s">
        <v>354</v>
      </c>
      <c r="C322" s="1" t="s">
        <v>253</v>
      </c>
      <c r="D322" s="1">
        <v>2.6714237895808349E-2</v>
      </c>
      <c r="E322" s="1">
        <v>1.211215208604479E-8</v>
      </c>
      <c r="F322" s="1">
        <v>1.211215518969705E-8</v>
      </c>
      <c r="G322" s="1">
        <v>1.21121543982441E-8</v>
      </c>
      <c r="H322" s="1">
        <v>1.2112156950487999E-8</v>
      </c>
      <c r="I322" s="1">
        <v>1.211215885683703E-8</v>
      </c>
      <c r="J322" s="1">
        <v>1.211216030586176E-8</v>
      </c>
      <c r="K322" s="1">
        <v>1.211216141975708E-8</v>
      </c>
      <c r="L322" s="1">
        <v>1.211216238448927E-8</v>
      </c>
      <c r="M322" s="1">
        <v>1.2112163111478279E-8</v>
      </c>
      <c r="N322" s="1">
        <v>1.21121636660328E-8</v>
      </c>
      <c r="O322" s="1">
        <v>0.10653707814911841</v>
      </c>
      <c r="P322" s="1">
        <v>0.13022282111288341</v>
      </c>
      <c r="Q322" s="1">
        <v>2.211382825034704E-8</v>
      </c>
      <c r="R322" s="1">
        <v>2.2113828745248949E-8</v>
      </c>
      <c r="S322" s="1">
        <v>2.2113829003093649E-8</v>
      </c>
      <c r="T322" s="1">
        <v>2.2113829327559099E-8</v>
      </c>
      <c r="U322" s="1">
        <v>2.2113829584594291E-8</v>
      </c>
      <c r="V322" s="1">
        <v>2.211382979990062E-8</v>
      </c>
      <c r="W322" s="1">
        <v>2.211382998676972E-8</v>
      </c>
      <c r="X322" s="1">
        <v>2.211383013939296E-8</v>
      </c>
      <c r="Y322" s="1">
        <v>2.21138303275062E-8</v>
      </c>
      <c r="Z322" s="1">
        <v>2.2113830442130262E-8</v>
      </c>
      <c r="AA322" s="1">
        <v>0.2153633752459907</v>
      </c>
      <c r="AB322" s="1">
        <v>0.2330799839714279</v>
      </c>
      <c r="AC322" s="1">
        <v>0.22399499607423001</v>
      </c>
      <c r="AD322" s="1">
        <v>0.2381728726003963</v>
      </c>
      <c r="AE322" s="1">
        <v>0.25202748502784939</v>
      </c>
      <c r="AF322" s="1">
        <v>0.26545637516144471</v>
      </c>
      <c r="AG322" s="1">
        <v>0.2784898968168712</v>
      </c>
      <c r="AH322" s="1">
        <v>0.29141891649185969</v>
      </c>
      <c r="AI322" s="1">
        <v>0.30509374587800497</v>
      </c>
      <c r="AJ322" s="1">
        <v>0.32187929805980992</v>
      </c>
      <c r="AK322" s="3" t="s">
        <v>439</v>
      </c>
    </row>
    <row r="323" spans="1:37" x14ac:dyDescent="0.35">
      <c r="A323" s="1" t="s">
        <v>360</v>
      </c>
      <c r="B323" s="1" t="s">
        <v>354</v>
      </c>
      <c r="C323" s="1" t="s">
        <v>254</v>
      </c>
      <c r="D323" s="1">
        <v>3.7714655021233458E-3</v>
      </c>
      <c r="E323" s="1">
        <v>1.211206206893742E-8</v>
      </c>
      <c r="F323" s="1">
        <v>1.211208404448572E-8</v>
      </c>
      <c r="G323" s="1">
        <v>1.2112155183312479E-8</v>
      </c>
      <c r="H323" s="1">
        <v>1.211215773318848E-8</v>
      </c>
      <c r="I323" s="1">
        <v>1.211215964218153E-8</v>
      </c>
      <c r="J323" s="1">
        <v>1.211216109153222E-8</v>
      </c>
      <c r="K323" s="1">
        <v>1.211216220519081E-8</v>
      </c>
      <c r="L323" s="1">
        <v>1.2112163169899201E-8</v>
      </c>
      <c r="M323" s="1">
        <v>1.2112163896207831E-8</v>
      </c>
      <c r="N323" s="1">
        <v>1.2112164450822609E-8</v>
      </c>
      <c r="O323" s="1">
        <v>0.1130443678533774</v>
      </c>
      <c r="P323" s="1">
        <v>0.14004531425266351</v>
      </c>
      <c r="Q323" s="1">
        <v>2.2113828954436292E-8</v>
      </c>
      <c r="R323" s="1">
        <v>2.211382944919445E-8</v>
      </c>
      <c r="S323" s="1">
        <v>2.2113829707103661E-8</v>
      </c>
      <c r="T323" s="1">
        <v>2.2113830031614979E-8</v>
      </c>
      <c r="U323" s="1">
        <v>2.211383028855214E-8</v>
      </c>
      <c r="V323" s="1">
        <v>2.2113830503852719E-8</v>
      </c>
      <c r="W323" s="1">
        <v>2.2113830690763029E-8</v>
      </c>
      <c r="X323" s="1">
        <v>2.2113830843445409E-8</v>
      </c>
      <c r="Y323" s="1">
        <v>2.2113831037532789E-8</v>
      </c>
      <c r="Z323" s="1">
        <v>2.2113831152351291E-8</v>
      </c>
      <c r="AA323" s="1">
        <v>0.21353582714821101</v>
      </c>
      <c r="AB323" s="1">
        <v>0.23064142903075141</v>
      </c>
      <c r="AC323" s="1">
        <v>0.2203998022761299</v>
      </c>
      <c r="AD323" s="1">
        <v>0.23385895802715989</v>
      </c>
      <c r="AE323" s="1">
        <v>0.24661558098830691</v>
      </c>
      <c r="AF323" s="1">
        <v>0.25830384554024571</v>
      </c>
      <c r="AG323" s="1">
        <v>0.26841167115046138</v>
      </c>
      <c r="AH323" s="1">
        <v>0.27596987271309842</v>
      </c>
      <c r="AI323" s="1">
        <v>0.27838684616943088</v>
      </c>
      <c r="AJ323" s="1">
        <v>0.26637846455077868</v>
      </c>
      <c r="AK323" s="3" t="s">
        <v>439</v>
      </c>
    </row>
    <row r="324" spans="1:37" x14ac:dyDescent="0.35">
      <c r="A324" s="1" t="s">
        <v>360</v>
      </c>
      <c r="B324" s="1" t="s">
        <v>354</v>
      </c>
      <c r="C324" s="1" t="s">
        <v>255</v>
      </c>
      <c r="D324" s="1">
        <v>0</v>
      </c>
      <c r="E324" s="1">
        <v>0</v>
      </c>
      <c r="F324" s="1">
        <v>0</v>
      </c>
      <c r="G324" s="1">
        <v>1.223056063715891E-8</v>
      </c>
      <c r="H324" s="1">
        <v>1.223056323953367E-8</v>
      </c>
      <c r="I324" s="1">
        <v>1.223058202194233E-8</v>
      </c>
      <c r="J324" s="1">
        <v>1.223058349870528E-8</v>
      </c>
      <c r="K324" s="1">
        <v>1.223058463407721E-8</v>
      </c>
      <c r="L324" s="1">
        <v>1.223058561760188E-8</v>
      </c>
      <c r="M324" s="1">
        <v>1.223058635878737E-8</v>
      </c>
      <c r="N324" s="1">
        <v>1.2230586924168391E-8</v>
      </c>
      <c r="O324" s="1">
        <v>0.10681437430599459</v>
      </c>
      <c r="P324" s="1">
        <v>0.13063651933212209</v>
      </c>
      <c r="Q324" s="1">
        <v>1.879182159872144E-8</v>
      </c>
      <c r="R324" s="1">
        <v>1.879182195607801E-8</v>
      </c>
      <c r="S324" s="1">
        <v>1.879182214223546E-8</v>
      </c>
      <c r="T324" s="1">
        <v>1.8791822376510301E-8</v>
      </c>
      <c r="U324" s="1">
        <v>1.8791822562111091E-8</v>
      </c>
      <c r="V324" s="1">
        <v>1.8791822717573629E-8</v>
      </c>
      <c r="W324" s="1">
        <v>1.879182285249768E-8</v>
      </c>
      <c r="X324" s="1">
        <v>1.8791822962692709E-8</v>
      </c>
      <c r="Y324" s="1">
        <v>1.879182302901656E-8</v>
      </c>
      <c r="Z324" s="1">
        <v>1.8791823111758159E-8</v>
      </c>
      <c r="AA324" s="1">
        <v>0.21358074068709701</v>
      </c>
      <c r="AB324" s="1">
        <v>0.23099848490101491</v>
      </c>
      <c r="AC324" s="1">
        <v>0.2220955550980081</v>
      </c>
      <c r="AD324" s="1">
        <v>0.23603136176691669</v>
      </c>
      <c r="AE324" s="1">
        <v>0.24964204348529581</v>
      </c>
      <c r="AF324" s="1">
        <v>0.26283374886783439</v>
      </c>
      <c r="AG324" s="1">
        <v>0.2756492573945577</v>
      </c>
      <c r="AH324" s="1">
        <v>0.28840333893291598</v>
      </c>
      <c r="AI324" s="1">
        <v>0.3020168687950977</v>
      </c>
      <c r="AJ324" s="1">
        <v>0.31919233946890502</v>
      </c>
      <c r="AK324" s="3" t="s">
        <v>439</v>
      </c>
    </row>
    <row r="325" spans="1:37" x14ac:dyDescent="0.35">
      <c r="A325" s="1" t="s">
        <v>360</v>
      </c>
      <c r="B325" s="1" t="s">
        <v>354</v>
      </c>
      <c r="C325" s="1" t="s">
        <v>256</v>
      </c>
      <c r="D325" s="1">
        <v>0</v>
      </c>
      <c r="E325" s="1">
        <v>0</v>
      </c>
      <c r="F325" s="1">
        <v>0</v>
      </c>
      <c r="G325" s="1">
        <v>1.223056151919546E-8</v>
      </c>
      <c r="H325" s="1">
        <v>1.2230564121572639E-8</v>
      </c>
      <c r="I325" s="1">
        <v>1.223058291417465E-8</v>
      </c>
      <c r="J325" s="1">
        <v>1.223058438642594E-8</v>
      </c>
      <c r="K325" s="1">
        <v>1.2230585519228449E-8</v>
      </c>
      <c r="L325" s="1">
        <v>1.2230586501710351E-8</v>
      </c>
      <c r="M325" s="1">
        <v>1.2230587242278091E-8</v>
      </c>
      <c r="N325" s="1">
        <v>1.223058780722167E-8</v>
      </c>
      <c r="O325" s="1">
        <v>0.1136991514207643</v>
      </c>
      <c r="P325" s="1">
        <v>0.14110269751557011</v>
      </c>
      <c r="Q325" s="1">
        <v>1.8791821857584221E-8</v>
      </c>
      <c r="R325" s="1">
        <v>1.8791822214700359E-8</v>
      </c>
      <c r="S325" s="1">
        <v>1.8791822400675519E-8</v>
      </c>
      <c r="T325" s="1">
        <v>1.879182263481045E-8</v>
      </c>
      <c r="U325" s="1">
        <v>1.8791822820281509E-8</v>
      </c>
      <c r="V325" s="1">
        <v>1.8791822975650731E-8</v>
      </c>
      <c r="W325" s="1">
        <v>1.8791823110494621E-8</v>
      </c>
      <c r="X325" s="1">
        <v>1.8791823220626669E-8</v>
      </c>
      <c r="Y325" s="1">
        <v>1.879182323185644E-8</v>
      </c>
      <c r="Z325" s="1">
        <v>1.8791823314551078E-8</v>
      </c>
      <c r="AA325" s="1">
        <v>0.21243376078466639</v>
      </c>
      <c r="AB325" s="1">
        <v>0.22966296720901119</v>
      </c>
      <c r="AC325" s="1">
        <v>0.22086365290291021</v>
      </c>
      <c r="AD325" s="1">
        <v>0.23464384589988771</v>
      </c>
      <c r="AE325" s="1">
        <v>0.24809415532952739</v>
      </c>
      <c r="AF325" s="1">
        <v>0.26112270857611453</v>
      </c>
      <c r="AG325" s="1">
        <v>0.27377273653198192</v>
      </c>
      <c r="AH325" s="1">
        <v>0.28635579339104539</v>
      </c>
      <c r="AI325" s="1">
        <v>0.29978070712241678</v>
      </c>
      <c r="AJ325" s="1">
        <v>0.3167109869505047</v>
      </c>
      <c r="AK325" s="3" t="s">
        <v>439</v>
      </c>
    </row>
    <row r="326" spans="1:37" x14ac:dyDescent="0.35">
      <c r="A326" s="1" t="s">
        <v>360</v>
      </c>
      <c r="B326" s="1" t="s">
        <v>354</v>
      </c>
      <c r="C326" s="1" t="s">
        <v>257</v>
      </c>
      <c r="D326" s="1">
        <v>0</v>
      </c>
      <c r="E326" s="1">
        <v>0</v>
      </c>
      <c r="F326" s="1">
        <v>0</v>
      </c>
      <c r="G326" s="1">
        <v>1.2230560586338519E-8</v>
      </c>
      <c r="H326" s="1">
        <v>1.2230563188713151E-8</v>
      </c>
      <c r="I326" s="1">
        <v>1.223058197112082E-8</v>
      </c>
      <c r="J326" s="1">
        <v>1.2230583447883691E-8</v>
      </c>
      <c r="K326" s="1">
        <v>1.223058458325555E-8</v>
      </c>
      <c r="L326" s="1">
        <v>1.2230585566780169E-8</v>
      </c>
      <c r="M326" s="1">
        <v>1.2230586307965639E-8</v>
      </c>
      <c r="N326" s="1">
        <v>1.2230586873346621E-8</v>
      </c>
      <c r="O326" s="1">
        <v>0.10669808286560049</v>
      </c>
      <c r="P326" s="1">
        <v>0.1304627026173438</v>
      </c>
      <c r="Q326" s="1">
        <v>1.8791821773961588E-8</v>
      </c>
      <c r="R326" s="1">
        <v>1.8791822131318181E-8</v>
      </c>
      <c r="S326" s="1">
        <v>1.8791822317475651E-8</v>
      </c>
      <c r="T326" s="1">
        <v>1.8791822551750529E-8</v>
      </c>
      <c r="U326" s="1">
        <v>1.8791822737351339E-8</v>
      </c>
      <c r="V326" s="1">
        <v>1.879182289281389E-8</v>
      </c>
      <c r="W326" s="1">
        <v>1.879182302773793E-8</v>
      </c>
      <c r="X326" s="1">
        <v>1.8791823137932999E-8</v>
      </c>
      <c r="Y326" s="1">
        <v>1.8791823245830141E-8</v>
      </c>
      <c r="Z326" s="1">
        <v>1.879182332857176E-8</v>
      </c>
      <c r="AA326" s="1">
        <v>0.21461183224782671</v>
      </c>
      <c r="AB326" s="1">
        <v>0.23220497587335501</v>
      </c>
      <c r="AC326" s="1">
        <v>0.22321061282814469</v>
      </c>
      <c r="AD326" s="1">
        <v>0.23729105003362361</v>
      </c>
      <c r="AE326" s="1">
        <v>0.25105151733272402</v>
      </c>
      <c r="AF326" s="1">
        <v>0.26439642541221081</v>
      </c>
      <c r="AG326" s="1">
        <v>0.2773682988591778</v>
      </c>
      <c r="AH326" s="1">
        <v>0.29028528523357527</v>
      </c>
      <c r="AI326" s="1">
        <v>0.30408055373834841</v>
      </c>
      <c r="AJ326" s="1">
        <v>0.32149655379523351</v>
      </c>
      <c r="AK326" s="3" t="s">
        <v>439</v>
      </c>
    </row>
    <row r="327" spans="1:37" x14ac:dyDescent="0.35">
      <c r="A327" s="1" t="s">
        <v>360</v>
      </c>
      <c r="B327" s="1" t="s">
        <v>354</v>
      </c>
      <c r="C327" s="1" t="s">
        <v>258</v>
      </c>
      <c r="D327" s="1">
        <v>0</v>
      </c>
      <c r="E327" s="1">
        <v>0</v>
      </c>
      <c r="F327" s="1">
        <v>0</v>
      </c>
      <c r="G327" s="1">
        <v>1.223056139594275E-8</v>
      </c>
      <c r="H327" s="1">
        <v>1.2230563998319619E-8</v>
      </c>
      <c r="I327" s="1">
        <v>1.2230582790919261E-8</v>
      </c>
      <c r="J327" s="1">
        <v>1.2230584263170349E-8</v>
      </c>
      <c r="K327" s="1">
        <v>1.223058539597272E-8</v>
      </c>
      <c r="L327" s="1">
        <v>1.223058637845449E-8</v>
      </c>
      <c r="M327" s="1">
        <v>1.2230587119022139E-8</v>
      </c>
      <c r="N327" s="1">
        <v>1.2230587683965649E-8</v>
      </c>
      <c r="O327" s="1">
        <v>0.1133801763802615</v>
      </c>
      <c r="P327" s="1">
        <v>0.1406120758060537</v>
      </c>
      <c r="Q327" s="1">
        <v>1.879182228258696E-8</v>
      </c>
      <c r="R327" s="1">
        <v>1.8791822639703191E-8</v>
      </c>
      <c r="S327" s="1">
        <v>1.879182282567839E-8</v>
      </c>
      <c r="T327" s="1">
        <v>1.8791823059813411E-8</v>
      </c>
      <c r="U327" s="1">
        <v>1.8791823245284479E-8</v>
      </c>
      <c r="V327" s="1">
        <v>1.8791823400653761E-8</v>
      </c>
      <c r="W327" s="1">
        <v>1.879182353549769E-8</v>
      </c>
      <c r="X327" s="1">
        <v>1.8791823645629771E-8</v>
      </c>
      <c r="Y327" s="1">
        <v>1.879182375768556E-8</v>
      </c>
      <c r="Z327" s="1">
        <v>1.8791823840380232E-8</v>
      </c>
      <c r="AA327" s="1">
        <v>0.21492501463149091</v>
      </c>
      <c r="AB327" s="1">
        <v>0.23257727120507091</v>
      </c>
      <c r="AC327" s="1">
        <v>0.22355758676966081</v>
      </c>
      <c r="AD327" s="1">
        <v>0.2376865671233028</v>
      </c>
      <c r="AE327" s="1">
        <v>0.25149800145231321</v>
      </c>
      <c r="AF327" s="1">
        <v>0.26489583211324802</v>
      </c>
      <c r="AG327" s="1">
        <v>0.27792268644972601</v>
      </c>
      <c r="AH327" s="1">
        <v>0.29089827572509258</v>
      </c>
      <c r="AI327" s="1">
        <v>0.30476107901571192</v>
      </c>
      <c r="AJ327" s="1">
        <v>0.3222709389969699</v>
      </c>
      <c r="AK327" s="3" t="s">
        <v>439</v>
      </c>
    </row>
    <row r="328" spans="1:37" x14ac:dyDescent="0.35">
      <c r="A328" s="1" t="s">
        <v>360</v>
      </c>
      <c r="B328" s="1" t="s">
        <v>354</v>
      </c>
      <c r="C328" s="1" t="s">
        <v>259</v>
      </c>
      <c r="D328" s="1">
        <v>3.1702393979219999E-2</v>
      </c>
      <c r="E328" s="1">
        <v>5.1361911678349158E-2</v>
      </c>
      <c r="F328" s="1">
        <v>4.7836656636732443E-2</v>
      </c>
      <c r="G328" s="1">
        <v>2.0066769267120201E-8</v>
      </c>
      <c r="H328" s="1">
        <v>2.0066776272425779E-8</v>
      </c>
      <c r="I328" s="1">
        <v>2.0066781505433841E-8</v>
      </c>
      <c r="J328" s="1">
        <v>2.0066785482492189E-8</v>
      </c>
      <c r="K328" s="1">
        <v>2.0066788539612602E-8</v>
      </c>
      <c r="L328" s="1">
        <v>2.0066791187318821E-8</v>
      </c>
      <c r="M328" s="1">
        <v>2.006679318250746E-8</v>
      </c>
      <c r="N328" s="1">
        <v>2.0066794704593088E-8</v>
      </c>
      <c r="O328" s="1">
        <v>0.10677114127194839</v>
      </c>
      <c r="P328" s="1">
        <v>0.13056721907897589</v>
      </c>
      <c r="Q328" s="1">
        <v>2.6845551000183069E-9</v>
      </c>
      <c r="R328" s="1">
        <v>2.6845551073126279E-9</v>
      </c>
      <c r="S328" s="1">
        <v>2.6845551111154891E-9</v>
      </c>
      <c r="T328" s="1">
        <v>2.6845551158967179E-9</v>
      </c>
      <c r="U328" s="1">
        <v>2.6845551196879522E-9</v>
      </c>
      <c r="V328" s="1">
        <v>2.68455512286123E-9</v>
      </c>
      <c r="W328" s="1">
        <v>2.6845551256146549E-9</v>
      </c>
      <c r="X328" s="1">
        <v>2.6845551278652388E-9</v>
      </c>
      <c r="Y328" s="1">
        <v>2.684555128811749E-9</v>
      </c>
      <c r="Z328" s="1">
        <v>2.684555130504237E-9</v>
      </c>
      <c r="AA328" s="1">
        <v>0.20666859255328379</v>
      </c>
      <c r="AB328" s="1">
        <v>0.22282069580540939</v>
      </c>
      <c r="AC328" s="1">
        <v>0.2143486546840887</v>
      </c>
      <c r="AD328" s="1">
        <v>0.22726367477905579</v>
      </c>
      <c r="AE328" s="1">
        <v>0.23977185654522271</v>
      </c>
      <c r="AF328" s="1">
        <v>0.25175267619019243</v>
      </c>
      <c r="AG328" s="1">
        <v>0.26316982048369869</v>
      </c>
      <c r="AH328" s="1">
        <v>0.2741185607291674</v>
      </c>
      <c r="AI328" s="1">
        <v>0.28484450744718193</v>
      </c>
      <c r="AJ328" s="1">
        <v>0.29527329824628079</v>
      </c>
      <c r="AK328" s="3" t="s">
        <v>439</v>
      </c>
    </row>
    <row r="329" spans="1:37" x14ac:dyDescent="0.35">
      <c r="A329" s="1" t="s">
        <v>360</v>
      </c>
      <c r="B329" s="1" t="s">
        <v>354</v>
      </c>
      <c r="C329" s="1" t="s">
        <v>260</v>
      </c>
      <c r="D329" s="1">
        <v>4.4756310669868812E-3</v>
      </c>
      <c r="E329" s="1">
        <v>7.2459672551223719E-3</v>
      </c>
      <c r="F329" s="1">
        <v>6.7489687873742068E-3</v>
      </c>
      <c r="G329" s="1">
        <v>2.006677165215173E-8</v>
      </c>
      <c r="H329" s="1">
        <v>2.0066778656268491E-8</v>
      </c>
      <c r="I329" s="1">
        <v>2.0066783892410789E-8</v>
      </c>
      <c r="J329" s="1">
        <v>2.006678786800032E-8</v>
      </c>
      <c r="K329" s="1">
        <v>2.0066790923111259E-8</v>
      </c>
      <c r="L329" s="1">
        <v>2.0066793568918259E-8</v>
      </c>
      <c r="M329" s="1">
        <v>2.0066795562353099E-8</v>
      </c>
      <c r="N329" s="1">
        <v>2.0066797084058079E-8</v>
      </c>
      <c r="O329" s="1">
        <v>0.1128718259309974</v>
      </c>
      <c r="P329" s="1">
        <v>0.13942975531391741</v>
      </c>
      <c r="Q329" s="1">
        <v>2.684555105340011E-9</v>
      </c>
      <c r="R329" s="1">
        <v>2.684555112637125E-9</v>
      </c>
      <c r="S329" s="1">
        <v>2.6845551164587838E-9</v>
      </c>
      <c r="T329" s="1">
        <v>2.6845551212375989E-9</v>
      </c>
      <c r="U329" s="1">
        <v>2.684555125047056E-9</v>
      </c>
      <c r="V329" s="1">
        <v>2.6845551282217711E-9</v>
      </c>
      <c r="W329" s="1">
        <v>2.684555130972669E-9</v>
      </c>
      <c r="X329" s="1">
        <v>2.684555133232227E-9</v>
      </c>
      <c r="Y329" s="1">
        <v>2.6845551330596059E-9</v>
      </c>
      <c r="Z329" s="1">
        <v>2.684555134774664E-9</v>
      </c>
      <c r="AA329" s="1">
        <v>0.1948481869606529</v>
      </c>
      <c r="AB329" s="1">
        <v>0.20425109763846519</v>
      </c>
      <c r="AC329" s="1">
        <v>0.19000295244630591</v>
      </c>
      <c r="AD329" s="1">
        <v>0.19887896085706311</v>
      </c>
      <c r="AE329" s="1">
        <v>0.20568797352288701</v>
      </c>
      <c r="AF329" s="1">
        <v>0.20943891426981051</v>
      </c>
      <c r="AG329" s="1">
        <v>0.2086089778241304</v>
      </c>
      <c r="AH329" s="1">
        <v>0.2007149374642912</v>
      </c>
      <c r="AI329" s="1">
        <v>0.1816715228141989</v>
      </c>
      <c r="AJ329" s="1">
        <v>0.1454772974970916</v>
      </c>
      <c r="AK329" s="3" t="s">
        <v>439</v>
      </c>
    </row>
    <row r="330" spans="1:37" x14ac:dyDescent="0.35">
      <c r="A330" s="1" t="s">
        <v>360</v>
      </c>
      <c r="B330" s="1" t="s">
        <v>354</v>
      </c>
      <c r="C330" s="1" t="s">
        <v>261</v>
      </c>
      <c r="D330" s="1">
        <v>3.1702388730007428E-2</v>
      </c>
      <c r="E330" s="1">
        <v>5.1251696666448208E-2</v>
      </c>
      <c r="F330" s="1">
        <v>4.7741057315530709E-2</v>
      </c>
      <c r="G330" s="1">
        <v>2.0066769130314711E-8</v>
      </c>
      <c r="H330" s="1">
        <v>2.0066776135619711E-8</v>
      </c>
      <c r="I330" s="1">
        <v>2.0066781368627309E-8</v>
      </c>
      <c r="J330" s="1">
        <v>2.006678534568533E-8</v>
      </c>
      <c r="K330" s="1">
        <v>2.0066788402805491E-8</v>
      </c>
      <c r="L330" s="1">
        <v>2.006679105051146E-8</v>
      </c>
      <c r="M330" s="1">
        <v>2.0066793045699919E-8</v>
      </c>
      <c r="N330" s="1">
        <v>2.0066794567785449E-8</v>
      </c>
      <c r="O330" s="1">
        <v>0.10665494335080181</v>
      </c>
      <c r="P330" s="1">
        <v>0.13039358648171481</v>
      </c>
      <c r="Q330" s="1">
        <v>2.6845551035946628E-9</v>
      </c>
      <c r="R330" s="1">
        <v>2.684555110888983E-9</v>
      </c>
      <c r="S330" s="1">
        <v>2.684555114691847E-9</v>
      </c>
      <c r="T330" s="1">
        <v>2.6845551194730779E-9</v>
      </c>
      <c r="U330" s="1">
        <v>2.6845551232643118E-9</v>
      </c>
      <c r="V330" s="1">
        <v>2.684555126437588E-9</v>
      </c>
      <c r="W330" s="1">
        <v>2.684555129191015E-9</v>
      </c>
      <c r="X330" s="1">
        <v>2.684555131441596E-9</v>
      </c>
      <c r="Y330" s="1">
        <v>2.6845551332365498E-9</v>
      </c>
      <c r="Z330" s="1">
        <v>2.6845551349290362E-9</v>
      </c>
      <c r="AA330" s="1">
        <v>0.20763386539795739</v>
      </c>
      <c r="AB330" s="1">
        <v>0.22394305914217921</v>
      </c>
      <c r="AC330" s="1">
        <v>0.215387100933849</v>
      </c>
      <c r="AD330" s="1">
        <v>0.22843129035450721</v>
      </c>
      <c r="AE330" s="1">
        <v>0.24107180552871471</v>
      </c>
      <c r="AF330" s="1">
        <v>0.25318604454297339</v>
      </c>
      <c r="AG330" s="1">
        <v>0.26473638230338692</v>
      </c>
      <c r="AH330" s="1">
        <v>0.2758183683376374</v>
      </c>
      <c r="AI330" s="1">
        <v>0.28668005802687541</v>
      </c>
      <c r="AJ330" s="1">
        <v>0.2972458871419022</v>
      </c>
      <c r="AK330" s="3" t="s">
        <v>439</v>
      </c>
    </row>
    <row r="331" spans="1:37" x14ac:dyDescent="0.35">
      <c r="A331" s="1" t="s">
        <v>360</v>
      </c>
      <c r="B331" s="1" t="s">
        <v>354</v>
      </c>
      <c r="C331" s="1" t="s">
        <v>262</v>
      </c>
      <c r="D331" s="1">
        <v>4.4756308058076823E-3</v>
      </c>
      <c r="E331" s="1">
        <v>7.2406373663337692E-3</v>
      </c>
      <c r="F331" s="1">
        <v>6.7443455627639913E-3</v>
      </c>
      <c r="G331" s="1">
        <v>2.0066771320362651E-8</v>
      </c>
      <c r="H331" s="1">
        <v>2.0066778324477969E-8</v>
      </c>
      <c r="I331" s="1">
        <v>2.0066783560619169E-8</v>
      </c>
      <c r="J331" s="1">
        <v>2.006678753620787E-8</v>
      </c>
      <c r="K331" s="1">
        <v>2.006679059131816E-8</v>
      </c>
      <c r="L331" s="1">
        <v>2.0066793237124641E-8</v>
      </c>
      <c r="M331" s="1">
        <v>2.0066795230559061E-8</v>
      </c>
      <c r="N331" s="1">
        <v>2.00667967522637E-8</v>
      </c>
      <c r="O331" s="1">
        <v>0.11255744318742469</v>
      </c>
      <c r="P331" s="1">
        <v>0.13895069458441919</v>
      </c>
      <c r="Q331" s="1">
        <v>2.6845551140136048E-9</v>
      </c>
      <c r="R331" s="1">
        <v>2.6845551213107201E-9</v>
      </c>
      <c r="S331" s="1">
        <v>2.6845551251323822E-9</v>
      </c>
      <c r="T331" s="1">
        <v>2.6845551299111911E-9</v>
      </c>
      <c r="U331" s="1">
        <v>2.6845551337206511E-9</v>
      </c>
      <c r="V331" s="1">
        <v>2.6845551368953649E-9</v>
      </c>
      <c r="W331" s="1">
        <v>2.6845551396462648E-9</v>
      </c>
      <c r="X331" s="1">
        <v>2.6845551419058212E-9</v>
      </c>
      <c r="Y331" s="1">
        <v>2.6845551437908901E-9</v>
      </c>
      <c r="Z331" s="1">
        <v>2.6845551455059482E-9</v>
      </c>
      <c r="AA331" s="1">
        <v>0.19694102249784709</v>
      </c>
      <c r="AB331" s="1">
        <v>0.20655009170691979</v>
      </c>
      <c r="AC331" s="1">
        <v>0.19198793599116751</v>
      </c>
      <c r="AD331" s="1">
        <v>0.20105334292355509</v>
      </c>
      <c r="AE331" s="1">
        <v>0.2080119260202597</v>
      </c>
      <c r="AF331" s="1">
        <v>0.21184370757789231</v>
      </c>
      <c r="AG331" s="1">
        <v>0.2109846166858996</v>
      </c>
      <c r="AH331" s="1">
        <v>0.20289368060194751</v>
      </c>
      <c r="AI331" s="1">
        <v>0.1834182632899998</v>
      </c>
      <c r="AJ331" s="1">
        <v>0.14654121874073631</v>
      </c>
      <c r="AK331" s="3" t="s">
        <v>439</v>
      </c>
    </row>
    <row r="332" spans="1:37" x14ac:dyDescent="0.35">
      <c r="A332" s="1" t="s">
        <v>360</v>
      </c>
      <c r="B332" s="1" t="s">
        <v>354</v>
      </c>
      <c r="C332" s="1" t="s">
        <v>263</v>
      </c>
      <c r="D332" s="1">
        <v>3.1702381127237993E-2</v>
      </c>
      <c r="E332" s="1">
        <v>5.1361725891030802E-2</v>
      </c>
      <c r="F332" s="1">
        <v>4.7836575088858371E-2</v>
      </c>
      <c r="G332" s="1">
        <v>2.006676926768889E-8</v>
      </c>
      <c r="H332" s="1">
        <v>2.0066776272994479E-8</v>
      </c>
      <c r="I332" s="1">
        <v>2.006678150600256E-8</v>
      </c>
      <c r="J332" s="1">
        <v>2.0066785483060899E-8</v>
      </c>
      <c r="K332" s="1">
        <v>2.0066788540181311E-8</v>
      </c>
      <c r="L332" s="1">
        <v>2.0066791187887541E-8</v>
      </c>
      <c r="M332" s="1">
        <v>2.006679318307615E-8</v>
      </c>
      <c r="N332" s="1">
        <v>2.0066794705161788E-8</v>
      </c>
      <c r="O332" s="1">
        <v>0.1067737407532485</v>
      </c>
      <c r="P332" s="1">
        <v>0.13057108831699429</v>
      </c>
      <c r="Q332" s="1">
        <v>2.6845551000274721E-9</v>
      </c>
      <c r="R332" s="1">
        <v>2.6845551073217902E-9</v>
      </c>
      <c r="S332" s="1">
        <v>2.6845551111246521E-9</v>
      </c>
      <c r="T332" s="1">
        <v>2.6845551159058831E-9</v>
      </c>
      <c r="U332" s="1">
        <v>2.6845551196971149E-9</v>
      </c>
      <c r="V332" s="1">
        <v>2.6845551228703939E-9</v>
      </c>
      <c r="W332" s="1">
        <v>2.6845551256238201E-9</v>
      </c>
      <c r="X332" s="1">
        <v>2.6845551278744011E-9</v>
      </c>
      <c r="Y332" s="1">
        <v>2.6845551288229419E-9</v>
      </c>
      <c r="Z332" s="1">
        <v>2.6845551305154279E-9</v>
      </c>
      <c r="AA332" s="1">
        <v>0.20667290581525999</v>
      </c>
      <c r="AB332" s="1">
        <v>0.22282568675720621</v>
      </c>
      <c r="AC332" s="1">
        <v>0.2143532843178079</v>
      </c>
      <c r="AD332" s="1">
        <v>0.2272688607036483</v>
      </c>
      <c r="AE332" s="1">
        <v>0.23977761042304929</v>
      </c>
      <c r="AF332" s="1">
        <v>0.25175900094086751</v>
      </c>
      <c r="AG332" s="1">
        <v>0.26317671369239359</v>
      </c>
      <c r="AH332" s="1">
        <v>0.27412602154843108</v>
      </c>
      <c r="AI332" s="1">
        <v>0.28485254593734988</v>
      </c>
      <c r="AJ332" s="1">
        <v>0.2952819198466875</v>
      </c>
      <c r="AK332" s="3" t="s">
        <v>439</v>
      </c>
    </row>
    <row r="333" spans="1:37" x14ac:dyDescent="0.35">
      <c r="A333" s="1" t="s">
        <v>360</v>
      </c>
      <c r="B333" s="1" t="s">
        <v>354</v>
      </c>
      <c r="C333" s="1" t="s">
        <v>264</v>
      </c>
      <c r="D333" s="1">
        <v>4.4756308207818474E-3</v>
      </c>
      <c r="E333" s="1">
        <v>7.2459635167898238E-3</v>
      </c>
      <c r="F333" s="1">
        <v>6.7489672677839606E-3</v>
      </c>
      <c r="G333" s="1">
        <v>2.006677165272041E-8</v>
      </c>
      <c r="H333" s="1">
        <v>2.006677865683722E-8</v>
      </c>
      <c r="I333" s="1">
        <v>2.0066783892979489E-8</v>
      </c>
      <c r="J333" s="1">
        <v>2.0066787868569E-8</v>
      </c>
      <c r="K333" s="1">
        <v>2.0066790923679939E-8</v>
      </c>
      <c r="L333" s="1">
        <v>2.0066793569486989E-8</v>
      </c>
      <c r="M333" s="1">
        <v>2.0066795562921819E-8</v>
      </c>
      <c r="N333" s="1">
        <v>2.0066797084626769E-8</v>
      </c>
      <c r="O333" s="1">
        <v>0.1128747599067846</v>
      </c>
      <c r="P333" s="1">
        <v>0.13943421581130061</v>
      </c>
      <c r="Q333" s="1">
        <v>2.684555105349175E-9</v>
      </c>
      <c r="R333" s="1">
        <v>2.6845551126462869E-9</v>
      </c>
      <c r="S333" s="1">
        <v>2.684555116467949E-9</v>
      </c>
      <c r="T333" s="1">
        <v>2.6845551212467591E-9</v>
      </c>
      <c r="U333" s="1">
        <v>2.6845551250562179E-9</v>
      </c>
      <c r="V333" s="1">
        <v>2.6845551282309342E-9</v>
      </c>
      <c r="W333" s="1">
        <v>2.6845551309818321E-9</v>
      </c>
      <c r="X333" s="1">
        <v>2.6845551332413901E-9</v>
      </c>
      <c r="Y333" s="1">
        <v>2.684555133070801E-9</v>
      </c>
      <c r="Z333" s="1">
        <v>2.6845551347858591E-9</v>
      </c>
      <c r="AA333" s="1">
        <v>0.1948520316040675</v>
      </c>
      <c r="AB333" s="1">
        <v>0.2042553046158031</v>
      </c>
      <c r="AC333" s="1">
        <v>0.19000660322510679</v>
      </c>
      <c r="AD333" s="1">
        <v>0.19888294532487091</v>
      </c>
      <c r="AE333" s="1">
        <v>0.20569221967345949</v>
      </c>
      <c r="AF333" s="1">
        <v>0.209443299556861</v>
      </c>
      <c r="AG333" s="1">
        <v>0.20861330735777131</v>
      </c>
      <c r="AH333" s="1">
        <v>0.2007189143793785</v>
      </c>
      <c r="AI333" s="1">
        <v>0.18167472902333021</v>
      </c>
      <c r="AJ333" s="1">
        <v>0.1454792787568894</v>
      </c>
      <c r="AK333" s="3" t="s">
        <v>439</v>
      </c>
    </row>
    <row r="334" spans="1:37" x14ac:dyDescent="0.35">
      <c r="A334" s="1" t="s">
        <v>360</v>
      </c>
      <c r="B334" s="1" t="s">
        <v>354</v>
      </c>
      <c r="C334" s="1" t="s">
        <v>265</v>
      </c>
      <c r="D334" s="1">
        <v>3.1702375871548977E-2</v>
      </c>
      <c r="E334" s="1">
        <v>5.1251511641914903E-2</v>
      </c>
      <c r="F334" s="1">
        <v>4.7740976061540853E-2</v>
      </c>
      <c r="G334" s="1">
        <v>2.0066769130883401E-8</v>
      </c>
      <c r="H334" s="1">
        <v>2.0066776136188421E-8</v>
      </c>
      <c r="I334" s="1">
        <v>2.0066781369196019E-8</v>
      </c>
      <c r="J334" s="1">
        <v>2.006678534625404E-8</v>
      </c>
      <c r="K334" s="1">
        <v>2.0066788403374191E-8</v>
      </c>
      <c r="L334" s="1">
        <v>2.0066791051080179E-8</v>
      </c>
      <c r="M334" s="1">
        <v>2.0066793046268629E-8</v>
      </c>
      <c r="N334" s="1">
        <v>2.0066794568354139E-8</v>
      </c>
      <c r="O334" s="1">
        <v>0.1066575373303596</v>
      </c>
      <c r="P334" s="1">
        <v>0.13039744567771661</v>
      </c>
      <c r="Q334" s="1">
        <v>2.684555103603828E-9</v>
      </c>
      <c r="R334" s="1">
        <v>2.684555110898149E-9</v>
      </c>
      <c r="S334" s="1">
        <v>2.684555114701011E-9</v>
      </c>
      <c r="T334" s="1">
        <v>2.6845551194822398E-9</v>
      </c>
      <c r="U334" s="1">
        <v>2.6845551232734741E-9</v>
      </c>
      <c r="V334" s="1">
        <v>2.6845551264467519E-9</v>
      </c>
      <c r="W334" s="1">
        <v>2.6845551292001801E-9</v>
      </c>
      <c r="X334" s="1">
        <v>2.6845551314507612E-9</v>
      </c>
      <c r="Y334" s="1">
        <v>2.6845551332477428E-9</v>
      </c>
      <c r="Z334" s="1">
        <v>2.6845551349402259E-9</v>
      </c>
      <c r="AA334" s="1">
        <v>0.20763821827834419</v>
      </c>
      <c r="AB334" s="1">
        <v>0.22394809965235241</v>
      </c>
      <c r="AC334" s="1">
        <v>0.21539177472317411</v>
      </c>
      <c r="AD334" s="1">
        <v>0.22843652882764759</v>
      </c>
      <c r="AE334" s="1">
        <v>0.2410776210261216</v>
      </c>
      <c r="AF334" s="1">
        <v>0.25319244051548662</v>
      </c>
      <c r="AG334" s="1">
        <v>0.26474335675353949</v>
      </c>
      <c r="AH334" s="1">
        <v>0.27582592083477481</v>
      </c>
      <c r="AI334" s="1">
        <v>0.28668819923531402</v>
      </c>
      <c r="AJ334" s="1">
        <v>0.29725462302611932</v>
      </c>
      <c r="AK334" s="3" t="s">
        <v>439</v>
      </c>
    </row>
    <row r="335" spans="1:37" x14ac:dyDescent="0.35">
      <c r="A335" s="1" t="s">
        <v>360</v>
      </c>
      <c r="B335" s="1" t="s">
        <v>354</v>
      </c>
      <c r="C335" s="1" t="s">
        <v>266</v>
      </c>
      <c r="D335" s="1">
        <v>4.4756305593197324E-3</v>
      </c>
      <c r="E335" s="1">
        <v>7.2406336327295326E-3</v>
      </c>
      <c r="F335" s="1">
        <v>6.744344043630183E-3</v>
      </c>
      <c r="G335" s="1">
        <v>2.0066771320931351E-8</v>
      </c>
      <c r="H335" s="1">
        <v>2.0066778325046689E-8</v>
      </c>
      <c r="I335" s="1">
        <v>2.0066783561187869E-8</v>
      </c>
      <c r="J335" s="1">
        <v>2.006678753677657E-8</v>
      </c>
      <c r="K335" s="1">
        <v>2.006679059188686E-8</v>
      </c>
      <c r="L335" s="1">
        <v>2.006679323769336E-8</v>
      </c>
      <c r="M335" s="1">
        <v>2.006679523112778E-8</v>
      </c>
      <c r="N335" s="1">
        <v>2.0066796752832419E-8</v>
      </c>
      <c r="O335" s="1">
        <v>0.1125603613024006</v>
      </c>
      <c r="P335" s="1">
        <v>0.13895512525206311</v>
      </c>
      <c r="Q335" s="1">
        <v>2.6845551140227721E-9</v>
      </c>
      <c r="R335" s="1">
        <v>2.6845551213198848E-9</v>
      </c>
      <c r="S335" s="1">
        <v>2.6845551251415449E-9</v>
      </c>
      <c r="T335" s="1">
        <v>2.6845551299203558E-9</v>
      </c>
      <c r="U335" s="1">
        <v>2.6845551337298141E-9</v>
      </c>
      <c r="V335" s="1">
        <v>2.68455513690453E-9</v>
      </c>
      <c r="W335" s="1">
        <v>2.6845551396554279E-9</v>
      </c>
      <c r="X335" s="1">
        <v>2.684555141914988E-9</v>
      </c>
      <c r="Y335" s="1">
        <v>2.6845551438020831E-9</v>
      </c>
      <c r="Z335" s="1">
        <v>2.6845551455171428E-9</v>
      </c>
      <c r="AA335" s="1">
        <v>0.19694494851409061</v>
      </c>
      <c r="AB335" s="1">
        <v>0.2065543921470735</v>
      </c>
      <c r="AC335" s="1">
        <v>0.19199166177584739</v>
      </c>
      <c r="AD335" s="1">
        <v>0.20105741317827189</v>
      </c>
      <c r="AE335" s="1">
        <v>0.2080162666816622</v>
      </c>
      <c r="AF335" s="1">
        <v>0.211848191940254</v>
      </c>
      <c r="AG335" s="1">
        <v>0.21098904281707301</v>
      </c>
      <c r="AH335" s="1">
        <v>0.2028977411093118</v>
      </c>
      <c r="AI335" s="1">
        <v>0.18342152726915839</v>
      </c>
      <c r="AJ335" s="1">
        <v>0.1465432245169983</v>
      </c>
      <c r="AK335" s="3" t="s">
        <v>439</v>
      </c>
    </row>
    <row r="336" spans="1:37" x14ac:dyDescent="0.35">
      <c r="A336" s="1" t="s">
        <v>360</v>
      </c>
      <c r="B336" s="1" t="s">
        <v>354</v>
      </c>
      <c r="C336" s="1" t="s">
        <v>267</v>
      </c>
      <c r="D336" s="1">
        <v>2.5360115707277271E-2</v>
      </c>
      <c r="E336" s="1">
        <v>2.1380392986876901E-2</v>
      </c>
      <c r="F336" s="1">
        <v>0</v>
      </c>
      <c r="G336" s="1">
        <v>1.1483198490995819E-8</v>
      </c>
      <c r="H336" s="1">
        <v>1.1483200784936911E-8</v>
      </c>
      <c r="I336" s="1">
        <v>1.1483202498391199E-8</v>
      </c>
      <c r="J336" s="1">
        <v>1.148320380080724E-8</v>
      </c>
      <c r="K336" s="1">
        <v>1.1483204802008051E-8</v>
      </c>
      <c r="L336" s="1">
        <v>1.148320566913616E-8</v>
      </c>
      <c r="M336" s="1">
        <v>1.148320632258109E-8</v>
      </c>
      <c r="N336" s="1">
        <v>1.1483206821027969E-8</v>
      </c>
      <c r="O336" s="1">
        <v>0.1067996500636991</v>
      </c>
      <c r="P336" s="1">
        <v>0.1306152517617232</v>
      </c>
      <c r="Q336" s="1">
        <v>0.98350882004440587</v>
      </c>
      <c r="R336" s="1">
        <v>1.1116100420628861</v>
      </c>
      <c r="S336" s="1">
        <v>1.1927198746961301</v>
      </c>
      <c r="T336" s="1">
        <v>1.3145397977024389</v>
      </c>
      <c r="U336" s="1">
        <v>1.4309739447502701</v>
      </c>
      <c r="V336" s="1">
        <v>1.54556108945584</v>
      </c>
      <c r="W336" s="1">
        <v>1.660844243780091</v>
      </c>
      <c r="X336" s="1">
        <v>1.768292827902241</v>
      </c>
      <c r="Y336" s="1">
        <v>1.8504015994072991</v>
      </c>
      <c r="Z336" s="1">
        <v>1.9492114983365529</v>
      </c>
      <c r="AA336" s="1">
        <v>0.2148374375935389</v>
      </c>
      <c r="AB336" s="1">
        <v>0.23246955260750729</v>
      </c>
      <c r="AC336" s="1">
        <v>0.2234554748241267</v>
      </c>
      <c r="AD336" s="1">
        <v>0.23756807404440189</v>
      </c>
      <c r="AE336" s="1">
        <v>0.25136198207726912</v>
      </c>
      <c r="AF336" s="1">
        <v>0.26474127200004333</v>
      </c>
      <c r="AG336" s="1">
        <v>0.27774848872194619</v>
      </c>
      <c r="AH336" s="1">
        <v>0.29070267247200132</v>
      </c>
      <c r="AI336" s="1">
        <v>0.30454003046038469</v>
      </c>
      <c r="AJ336" s="1">
        <v>0.32201274447371792</v>
      </c>
      <c r="AK336" s="3" t="s">
        <v>439</v>
      </c>
    </row>
    <row r="337" spans="1:37" x14ac:dyDescent="0.35">
      <c r="A337" s="1" t="s">
        <v>360</v>
      </c>
      <c r="B337" s="1" t="s">
        <v>354</v>
      </c>
      <c r="C337" s="1" t="s">
        <v>268</v>
      </c>
      <c r="D337" s="1">
        <v>3.5802516292626741E-3</v>
      </c>
      <c r="E337" s="1">
        <v>3.0184084216767402E-3</v>
      </c>
      <c r="F337" s="1">
        <v>1.571023327922581E-2</v>
      </c>
      <c r="G337" s="1">
        <v>1.1483199270692979E-8</v>
      </c>
      <c r="H337" s="1">
        <v>1.148320156364539E-8</v>
      </c>
      <c r="I337" s="1">
        <v>1.148320327687825E-8</v>
      </c>
      <c r="J337" s="1">
        <v>1.1483204579090231E-8</v>
      </c>
      <c r="K337" s="1">
        <v>1.148320558014419E-8</v>
      </c>
      <c r="L337" s="1">
        <v>1.1483206447155781E-8</v>
      </c>
      <c r="M337" s="1">
        <v>1.1483207100515621E-8</v>
      </c>
      <c r="N337" s="1">
        <v>1.1483207598896469E-8</v>
      </c>
      <c r="O337" s="1">
        <v>0.1137472766565009</v>
      </c>
      <c r="P337" s="1">
        <v>0.14114705180530529</v>
      </c>
      <c r="Q337" s="1">
        <v>1.0731839317686711</v>
      </c>
      <c r="R337" s="1">
        <v>1.2308150432710669</v>
      </c>
      <c r="S337" s="1">
        <v>1.3329885075745429</v>
      </c>
      <c r="T337" s="1">
        <v>1.4873862286827</v>
      </c>
      <c r="U337" s="1">
        <v>1.6370434261567171</v>
      </c>
      <c r="V337" s="1">
        <v>1.787921545334167</v>
      </c>
      <c r="W337" s="1">
        <v>1.943504767521252</v>
      </c>
      <c r="X337" s="1">
        <v>2.092502738165229</v>
      </c>
      <c r="Y337" s="1">
        <v>2.1266524637554531</v>
      </c>
      <c r="Z337" s="1">
        <v>2.259263781494008</v>
      </c>
      <c r="AA337" s="1">
        <v>0.21369805923304469</v>
      </c>
      <c r="AB337" s="1">
        <v>0.23113717033881909</v>
      </c>
      <c r="AC337" s="1">
        <v>0.22222444379493431</v>
      </c>
      <c r="AD337" s="1">
        <v>0.23617783058485059</v>
      </c>
      <c r="AE337" s="1">
        <v>0.24980724832830609</v>
      </c>
      <c r="AF337" s="1">
        <v>0.2630188402867335</v>
      </c>
      <c r="AG337" s="1">
        <v>0.27585568552140199</v>
      </c>
      <c r="AH337" s="1">
        <v>0.2886336220487502</v>
      </c>
      <c r="AI337" s="1">
        <v>0.30227662025138391</v>
      </c>
      <c r="AJ337" s="1">
        <v>0.31949703643521649</v>
      </c>
      <c r="AK337" s="3" t="s">
        <v>439</v>
      </c>
    </row>
    <row r="338" spans="1:37" x14ac:dyDescent="0.35">
      <c r="A338" s="1" t="s">
        <v>360</v>
      </c>
      <c r="B338" s="1" t="s">
        <v>354</v>
      </c>
      <c r="C338" s="1" t="s">
        <v>269</v>
      </c>
      <c r="D338" s="1">
        <v>0</v>
      </c>
      <c r="E338" s="1">
        <v>0</v>
      </c>
      <c r="F338" s="1">
        <v>0.12369220661592389</v>
      </c>
      <c r="G338" s="1">
        <v>1.148319844619585E-8</v>
      </c>
      <c r="H338" s="1">
        <v>1.148320074013682E-8</v>
      </c>
      <c r="I338" s="1">
        <v>1.1483202453591039E-8</v>
      </c>
      <c r="J338" s="1">
        <v>1.1483203756007009E-8</v>
      </c>
      <c r="K338" s="1">
        <v>1.148320475720777E-8</v>
      </c>
      <c r="L338" s="1">
        <v>1.1483205624335839E-8</v>
      </c>
      <c r="M338" s="1">
        <v>1.148320627778075E-8</v>
      </c>
      <c r="N338" s="1">
        <v>1.1483206776227589E-8</v>
      </c>
      <c r="O338" s="1">
        <v>0.1066833908518962</v>
      </c>
      <c r="P338" s="1">
        <v>0.13044149176745129</v>
      </c>
      <c r="Q338" s="1">
        <v>1.039608894482513</v>
      </c>
      <c r="R338" s="1">
        <v>1.183958142668035</v>
      </c>
      <c r="S338" s="1">
        <v>1.2764006551855061</v>
      </c>
      <c r="T338" s="1">
        <v>1.4167759333298631</v>
      </c>
      <c r="U338" s="1">
        <v>1.552779688010737</v>
      </c>
      <c r="V338" s="1">
        <v>1.68847324693627</v>
      </c>
      <c r="W338" s="1">
        <v>1.8269239930005321</v>
      </c>
      <c r="X338" s="1">
        <v>1.9577655563002669</v>
      </c>
      <c r="Y338" s="1">
        <v>2.1166235592039291</v>
      </c>
      <c r="Z338" s="1">
        <v>2.2470272225062402</v>
      </c>
      <c r="AA338" s="1">
        <v>0.21588071911264911</v>
      </c>
      <c r="AB338" s="1">
        <v>0.2336914892094146</v>
      </c>
      <c r="AC338" s="1">
        <v>0.22458425555658909</v>
      </c>
      <c r="AD338" s="1">
        <v>0.23884425272880669</v>
      </c>
      <c r="AE338" s="1">
        <v>0.25279098867462219</v>
      </c>
      <c r="AF338" s="1">
        <v>0.26632676932007437</v>
      </c>
      <c r="AG338" s="1">
        <v>0.27949388245873641</v>
      </c>
      <c r="AH338" s="1">
        <v>0.29261483109912179</v>
      </c>
      <c r="AI338" s="1">
        <v>0.30663844210942781</v>
      </c>
      <c r="AJ338" s="1">
        <v>0.32435797708104469</v>
      </c>
      <c r="AK338" s="3" t="s">
        <v>439</v>
      </c>
    </row>
    <row r="339" spans="1:37" x14ac:dyDescent="0.35">
      <c r="A339" s="1" t="s">
        <v>360</v>
      </c>
      <c r="B339" s="1" t="s">
        <v>354</v>
      </c>
      <c r="C339" s="1" t="s">
        <v>270</v>
      </c>
      <c r="D339" s="1">
        <v>0</v>
      </c>
      <c r="E339" s="1">
        <v>0</v>
      </c>
      <c r="F339" s="1">
        <v>1.752195890081095E-3</v>
      </c>
      <c r="G339" s="1">
        <v>1.1483199162041419E-8</v>
      </c>
      <c r="H339" s="1">
        <v>1.148320145499355E-8</v>
      </c>
      <c r="I339" s="1">
        <v>1.1483203168226201E-8</v>
      </c>
      <c r="J339" s="1">
        <v>1.1483204470438031E-8</v>
      </c>
      <c r="K339" s="1">
        <v>1.1483205471491881E-8</v>
      </c>
      <c r="L339" s="1">
        <v>1.1483206338503351E-8</v>
      </c>
      <c r="M339" s="1">
        <v>1.1483206991863109E-8</v>
      </c>
      <c r="N339" s="1">
        <v>1.148320749024391E-8</v>
      </c>
      <c r="O339" s="1">
        <v>0.113428034945307</v>
      </c>
      <c r="P339" s="1">
        <v>0.1406561227914524</v>
      </c>
      <c r="Q339" s="1">
        <v>1.2504152619469191</v>
      </c>
      <c r="R339" s="1">
        <v>1.470074910829746</v>
      </c>
      <c r="S339" s="1">
        <v>1.6181315875529541</v>
      </c>
      <c r="T339" s="1">
        <v>1.8508168930369391</v>
      </c>
      <c r="U339" s="1">
        <v>2.087663786832469</v>
      </c>
      <c r="V339" s="1">
        <v>2.33885274827519</v>
      </c>
      <c r="W339" s="1">
        <v>2.612128752997227</v>
      </c>
      <c r="X339" s="1">
        <v>2.8885756982943631</v>
      </c>
      <c r="Y339" s="1">
        <v>3.2615209042857658</v>
      </c>
      <c r="Z339" s="1">
        <v>3.5846412544971828</v>
      </c>
      <c r="AA339" s="1">
        <v>0.21621920603592129</v>
      </c>
      <c r="AB339" s="1">
        <v>0.23408921993813889</v>
      </c>
      <c r="AC339" s="1">
        <v>0.22495185666290429</v>
      </c>
      <c r="AD339" s="1">
        <v>0.23926069932869171</v>
      </c>
      <c r="AE339" s="1">
        <v>0.25325856033083849</v>
      </c>
      <c r="AF339" s="1">
        <v>0.26684732792796378</v>
      </c>
      <c r="AG339" s="1">
        <v>0.28006947401380272</v>
      </c>
      <c r="AH339" s="1">
        <v>0.29324920160637352</v>
      </c>
      <c r="AI339" s="1">
        <v>0.30734092133654378</v>
      </c>
      <c r="AJ339" s="1">
        <v>0.32515603583068009</v>
      </c>
      <c r="AK339" s="3" t="s">
        <v>439</v>
      </c>
    </row>
    <row r="340" spans="1:37" x14ac:dyDescent="0.35">
      <c r="A340" s="1" t="s">
        <v>360</v>
      </c>
      <c r="B340" s="1" t="s">
        <v>354</v>
      </c>
      <c r="C340" s="1" t="s">
        <v>271</v>
      </c>
      <c r="D340" s="1">
        <v>0</v>
      </c>
      <c r="E340" s="1">
        <v>0</v>
      </c>
      <c r="F340" s="1">
        <v>0</v>
      </c>
      <c r="G340" s="1">
        <v>0</v>
      </c>
      <c r="H340" s="1">
        <v>0</v>
      </c>
      <c r="I340" s="1">
        <v>2.526998098399754E-9</v>
      </c>
      <c r="J340" s="1">
        <v>2.526999179777355E-9</v>
      </c>
      <c r="K340" s="1">
        <v>2.526999389593277E-9</v>
      </c>
      <c r="L340" s="1">
        <v>2.5269997586894111E-9</v>
      </c>
      <c r="M340" s="1">
        <v>2.526999991255497E-9</v>
      </c>
      <c r="N340" s="1">
        <v>2.52700007923777E-9</v>
      </c>
      <c r="O340" s="1">
        <v>3.4209279838026213E-2</v>
      </c>
      <c r="P340" s="1">
        <v>4.9446700036799962E-2</v>
      </c>
      <c r="Q340" s="1">
        <v>9.2083911125562912E-2</v>
      </c>
      <c r="R340" s="1">
        <v>0.1079265608927307</v>
      </c>
      <c r="S340" s="1">
        <v>0.1248056844403448</v>
      </c>
      <c r="T340" s="1">
        <v>0.14247090701511009</v>
      </c>
      <c r="U340" s="1">
        <v>0.1672593340124047</v>
      </c>
      <c r="V340" s="1">
        <v>0.1924035581733661</v>
      </c>
      <c r="W340" s="1">
        <v>0.2133472268326401</v>
      </c>
      <c r="X340" s="1">
        <v>0.24171832601353449</v>
      </c>
      <c r="Y340" s="1">
        <v>0.27634711042470039</v>
      </c>
      <c r="Z340" s="1">
        <v>0.30486133254790421</v>
      </c>
      <c r="AA340" s="1">
        <v>0.33656691570212061</v>
      </c>
      <c r="AB340" s="1">
        <v>0.38193845094775453</v>
      </c>
      <c r="AC340" s="1">
        <v>0.35828104542934852</v>
      </c>
      <c r="AD340" s="1">
        <v>0.39596984582556571</v>
      </c>
      <c r="AE340" s="1">
        <v>0.43581673242448998</v>
      </c>
      <c r="AF340" s="1">
        <v>0.47767844715537738</v>
      </c>
      <c r="AG340" s="1">
        <v>0.52181706449804977</v>
      </c>
      <c r="AH340" s="1">
        <v>0.56961570300413444</v>
      </c>
      <c r="AI340" s="1">
        <v>0.62550659330833713</v>
      </c>
      <c r="AJ340" s="1">
        <v>0.70427027257391106</v>
      </c>
      <c r="AK340" s="3" t="s">
        <v>439</v>
      </c>
    </row>
    <row r="341" spans="1:37" x14ac:dyDescent="0.35">
      <c r="A341" s="1" t="s">
        <v>360</v>
      </c>
      <c r="B341" s="1" t="s">
        <v>354</v>
      </c>
      <c r="C341" s="1" t="s">
        <v>272</v>
      </c>
      <c r="D341" s="1">
        <v>0</v>
      </c>
      <c r="E341" s="1">
        <v>0</v>
      </c>
      <c r="F341" s="1">
        <v>0</v>
      </c>
      <c r="G341" s="1">
        <v>0</v>
      </c>
      <c r="H341" s="1">
        <v>0</v>
      </c>
      <c r="I341" s="1">
        <v>2.5269981376443692E-9</v>
      </c>
      <c r="J341" s="1">
        <v>2.526999218204027E-9</v>
      </c>
      <c r="K341" s="1">
        <v>2.5269994278795699E-9</v>
      </c>
      <c r="L341" s="1">
        <v>2.526999796717316E-9</v>
      </c>
      <c r="M341" s="1">
        <v>2.5270000291287418E-9</v>
      </c>
      <c r="N341" s="1">
        <v>2.5270001170605771E-9</v>
      </c>
      <c r="O341" s="1">
        <v>3.4854824684514882E-2</v>
      </c>
      <c r="P341" s="1">
        <v>5.0829597608120482E-2</v>
      </c>
      <c r="Q341" s="1">
        <v>9.2426600155585278E-2</v>
      </c>
      <c r="R341" s="1">
        <v>0.1085086189303608</v>
      </c>
      <c r="S341" s="1">
        <v>0.12569641750335059</v>
      </c>
      <c r="T341" s="1">
        <v>0.14374368827938391</v>
      </c>
      <c r="U341" s="1">
        <v>0.16915059994225229</v>
      </c>
      <c r="V341" s="1">
        <v>0.19504587604327819</v>
      </c>
      <c r="W341" s="1">
        <v>0.21672028550695779</v>
      </c>
      <c r="X341" s="1">
        <v>0.24620313550880621</v>
      </c>
      <c r="Y341" s="1">
        <v>0.28096650079172231</v>
      </c>
      <c r="Z341" s="1">
        <v>0.31064515234376611</v>
      </c>
      <c r="AA341" s="1">
        <v>0.33021301358975819</v>
      </c>
      <c r="AB341" s="1">
        <v>0.37443428272370222</v>
      </c>
      <c r="AC341" s="1">
        <v>0.35193077397924738</v>
      </c>
      <c r="AD341" s="1">
        <v>0.38844014926746367</v>
      </c>
      <c r="AE341" s="1">
        <v>0.4269521156385398</v>
      </c>
      <c r="AF341" s="1">
        <v>0.46731693484101439</v>
      </c>
      <c r="AG341" s="1">
        <v>0.50977184244310547</v>
      </c>
      <c r="AH341" s="1">
        <v>0.55561474944126332</v>
      </c>
      <c r="AI341" s="1">
        <v>0.60900792984976826</v>
      </c>
      <c r="AJ341" s="1">
        <v>0.68376545988677417</v>
      </c>
      <c r="AK341" s="3" t="s">
        <v>439</v>
      </c>
    </row>
    <row r="342" spans="1:37" x14ac:dyDescent="0.35">
      <c r="A342" s="1" t="s">
        <v>360</v>
      </c>
      <c r="B342" s="1" t="s">
        <v>354</v>
      </c>
      <c r="C342" s="1" t="s">
        <v>273</v>
      </c>
      <c r="D342" s="1">
        <v>0</v>
      </c>
      <c r="E342" s="1">
        <v>0</v>
      </c>
      <c r="F342" s="1">
        <v>0</v>
      </c>
      <c r="G342" s="1">
        <v>0</v>
      </c>
      <c r="H342" s="1">
        <v>0</v>
      </c>
      <c r="I342" s="1">
        <v>2.5269980962302409E-9</v>
      </c>
      <c r="J342" s="1">
        <v>2.5269991776078302E-9</v>
      </c>
      <c r="K342" s="1">
        <v>2.526999387423751E-9</v>
      </c>
      <c r="L342" s="1">
        <v>2.526999756519881E-9</v>
      </c>
      <c r="M342" s="1">
        <v>2.5269999890859619E-9</v>
      </c>
      <c r="N342" s="1">
        <v>2.527000077068237E-9</v>
      </c>
      <c r="O342" s="1">
        <v>3.4197336093067243E-2</v>
      </c>
      <c r="P342" s="1">
        <v>4.942175517456554E-2</v>
      </c>
      <c r="Q342" s="1">
        <v>9.2559978927951023E-2</v>
      </c>
      <c r="R342" s="1">
        <v>0.1085811777131892</v>
      </c>
      <c r="S342" s="1">
        <v>0.12568214255763999</v>
      </c>
      <c r="T342" s="1">
        <v>0.14361441237273889</v>
      </c>
      <c r="U342" s="1">
        <v>0.1688380207331534</v>
      </c>
      <c r="V342" s="1">
        <v>0.19449605413404741</v>
      </c>
      <c r="W342" s="1">
        <v>0.2159235927450463</v>
      </c>
      <c r="X342" s="1">
        <v>0.24503148569532249</v>
      </c>
      <c r="Y342" s="1">
        <v>0.28174987167442322</v>
      </c>
      <c r="Z342" s="1">
        <v>0.31145077887386052</v>
      </c>
      <c r="AA342" s="1">
        <v>0.33912948824430389</v>
      </c>
      <c r="AB342" s="1">
        <v>0.38524068964425512</v>
      </c>
      <c r="AC342" s="1">
        <v>0.36118629858917362</v>
      </c>
      <c r="AD342" s="1">
        <v>0.39952038470602558</v>
      </c>
      <c r="AE342" s="1">
        <v>0.44012038932284592</v>
      </c>
      <c r="AF342" s="1">
        <v>0.48285203286157419</v>
      </c>
      <c r="AG342" s="1">
        <v>0.52799556197125797</v>
      </c>
      <c r="AH342" s="1">
        <v>0.57698408398713164</v>
      </c>
      <c r="AI342" s="1">
        <v>0.63439962891519919</v>
      </c>
      <c r="AJ342" s="1">
        <v>0.71555133175795194</v>
      </c>
      <c r="AK342" s="3" t="s">
        <v>439</v>
      </c>
    </row>
    <row r="343" spans="1:37" x14ac:dyDescent="0.35">
      <c r="A343" s="1" t="s">
        <v>360</v>
      </c>
      <c r="B343" s="1" t="s">
        <v>354</v>
      </c>
      <c r="C343" s="1" t="s">
        <v>274</v>
      </c>
      <c r="D343" s="1">
        <v>0</v>
      </c>
      <c r="E343" s="1">
        <v>0</v>
      </c>
      <c r="F343" s="1">
        <v>0</v>
      </c>
      <c r="G343" s="1">
        <v>0</v>
      </c>
      <c r="H343" s="1">
        <v>0</v>
      </c>
      <c r="I343" s="1">
        <v>2.5269981323827419E-9</v>
      </c>
      <c r="J343" s="1">
        <v>2.52699921294237E-9</v>
      </c>
      <c r="K343" s="1">
        <v>2.52699942261791E-9</v>
      </c>
      <c r="L343" s="1">
        <v>2.5269997914556461E-9</v>
      </c>
      <c r="M343" s="1">
        <v>2.5270000238670662E-9</v>
      </c>
      <c r="N343" s="1">
        <v>2.5270001117988981E-9</v>
      </c>
      <c r="O343" s="1">
        <v>3.4824771067539853E-2</v>
      </c>
      <c r="P343" s="1">
        <v>5.0765721086978792E-2</v>
      </c>
      <c r="Q343" s="1">
        <v>9.3598131192954154E-2</v>
      </c>
      <c r="R343" s="1">
        <v>0.1101269915970043</v>
      </c>
      <c r="S343" s="1">
        <v>0.1278737932293976</v>
      </c>
      <c r="T343" s="1">
        <v>0.14659882794223711</v>
      </c>
      <c r="U343" s="1">
        <v>0.1731191448610816</v>
      </c>
      <c r="V343" s="1">
        <v>0.20034264950705899</v>
      </c>
      <c r="W343" s="1">
        <v>0.22328049195907951</v>
      </c>
      <c r="X343" s="1">
        <v>0.25470611994378389</v>
      </c>
      <c r="Y343" s="1">
        <v>0.29490293690157149</v>
      </c>
      <c r="Z343" s="1">
        <v>0.32777276836945918</v>
      </c>
      <c r="AA343" s="1">
        <v>0.33625765232515309</v>
      </c>
      <c r="AB343" s="1">
        <v>0.38222242116846478</v>
      </c>
      <c r="AC343" s="1">
        <v>0.35880541814475442</v>
      </c>
      <c r="AD343" s="1">
        <v>0.39682917825178721</v>
      </c>
      <c r="AE343" s="1">
        <v>0.4371054096744787</v>
      </c>
      <c r="AF343" s="1">
        <v>0.47950461167612579</v>
      </c>
      <c r="AG343" s="1">
        <v>0.5243055943180821</v>
      </c>
      <c r="AH343" s="1">
        <v>0.572921316909483</v>
      </c>
      <c r="AI343" s="1">
        <v>0.62985850727538883</v>
      </c>
      <c r="AJ343" s="1">
        <v>0.71014187807917228</v>
      </c>
      <c r="AK343" s="3" t="s">
        <v>439</v>
      </c>
    </row>
    <row r="344" spans="1:37" x14ac:dyDescent="0.35">
      <c r="A344" s="1" t="s">
        <v>359</v>
      </c>
      <c r="B344" s="1" t="s">
        <v>356</v>
      </c>
      <c r="C344" s="1" t="s">
        <v>161</v>
      </c>
      <c r="D344" s="1">
        <v>76.33205838219132</v>
      </c>
      <c r="E344" s="1">
        <v>81.595268072995594</v>
      </c>
      <c r="F344" s="1">
        <v>86.258613231213744</v>
      </c>
      <c r="G344" s="1">
        <v>90.117402908567414</v>
      </c>
      <c r="H344" s="1">
        <v>93.115284142056183</v>
      </c>
      <c r="I344" s="1">
        <v>95.32161533735065</v>
      </c>
      <c r="J344" s="1">
        <v>96.896766169417333</v>
      </c>
      <c r="K344" s="1">
        <v>98.009884915948049</v>
      </c>
      <c r="L344" s="1">
        <v>98.781026179157436</v>
      </c>
      <c r="M344" s="1">
        <v>99.448772708802181</v>
      </c>
      <c r="N344" s="1">
        <v>100.14726076509299</v>
      </c>
      <c r="O344" s="1">
        <v>100.8168947001467</v>
      </c>
      <c r="P344" s="1">
        <v>101.44743655305091</v>
      </c>
      <c r="Q344" s="1">
        <v>101.85894393797091</v>
      </c>
      <c r="R344" s="1">
        <v>101.8320315563511</v>
      </c>
      <c r="S344" s="1">
        <v>101.1481971370105</v>
      </c>
      <c r="T344" s="1">
        <v>99.67232152506233</v>
      </c>
      <c r="U344" s="1">
        <v>97.370197846264034</v>
      </c>
      <c r="V344" s="1">
        <v>94.3182618105795</v>
      </c>
      <c r="W344" s="1">
        <v>90.651458405664016</v>
      </c>
      <c r="X344" s="1">
        <v>86.533519035785602</v>
      </c>
      <c r="Y344" s="1">
        <v>82.172178935213637</v>
      </c>
      <c r="Z344" s="1">
        <v>77.795317410478333</v>
      </c>
      <c r="AA344" s="1">
        <v>73.567360399869557</v>
      </c>
      <c r="AB344" s="1">
        <v>69.598312318697083</v>
      </c>
      <c r="AC344" s="1">
        <v>65.952838171400586</v>
      </c>
      <c r="AD344" s="1">
        <v>62.6419589456792</v>
      </c>
      <c r="AE344" s="1">
        <v>59.644071640744713</v>
      </c>
      <c r="AF344" s="1">
        <v>56.925444649050768</v>
      </c>
      <c r="AG344" s="1">
        <v>54.451332466545551</v>
      </c>
      <c r="AH344" s="1">
        <v>52.18557273296085</v>
      </c>
      <c r="AI344" s="1">
        <v>50.093096969046769</v>
      </c>
      <c r="AJ344" s="1">
        <v>48.13635161109373</v>
      </c>
      <c r="AK344" s="3" t="s">
        <v>439</v>
      </c>
    </row>
    <row r="345" spans="1:37" x14ac:dyDescent="0.35">
      <c r="A345" s="1" t="s">
        <v>359</v>
      </c>
      <c r="B345" s="1" t="s">
        <v>356</v>
      </c>
      <c r="C345" s="1" t="s">
        <v>162</v>
      </c>
      <c r="D345" s="1">
        <v>0</v>
      </c>
      <c r="E345" s="1">
        <v>0</v>
      </c>
      <c r="F345" s="1">
        <v>0</v>
      </c>
      <c r="G345" s="1">
        <v>0</v>
      </c>
      <c r="H345" s="1">
        <v>0</v>
      </c>
      <c r="I345" s="1">
        <v>0</v>
      </c>
      <c r="J345" s="1">
        <v>0</v>
      </c>
      <c r="K345" s="1">
        <v>0</v>
      </c>
      <c r="L345" s="1">
        <v>0</v>
      </c>
      <c r="M345" s="1">
        <v>0</v>
      </c>
      <c r="N345" s="1">
        <v>7.7916996541585297E-4</v>
      </c>
      <c r="O345" s="1">
        <v>2.924607286919006E-3</v>
      </c>
      <c r="P345" s="1">
        <v>0</v>
      </c>
      <c r="Q345" s="1">
        <v>0</v>
      </c>
      <c r="R345" s="1">
        <v>0</v>
      </c>
      <c r="S345" s="1">
        <v>0</v>
      </c>
      <c r="T345" s="1">
        <v>0</v>
      </c>
      <c r="U345" s="1">
        <v>0</v>
      </c>
      <c r="V345" s="1">
        <v>0</v>
      </c>
      <c r="W345" s="1">
        <v>0</v>
      </c>
      <c r="X345" s="1">
        <v>0</v>
      </c>
      <c r="Y345" s="1">
        <v>0</v>
      </c>
      <c r="Z345" s="1">
        <v>0</v>
      </c>
      <c r="AA345" s="1">
        <v>0</v>
      </c>
      <c r="AB345" s="1">
        <v>0</v>
      </c>
      <c r="AC345" s="1">
        <v>0</v>
      </c>
      <c r="AD345" s="1">
        <v>0</v>
      </c>
      <c r="AE345" s="1">
        <v>0</v>
      </c>
      <c r="AF345" s="1">
        <v>0</v>
      </c>
      <c r="AG345" s="1">
        <v>0</v>
      </c>
      <c r="AH345" s="1">
        <v>0</v>
      </c>
      <c r="AI345" s="1">
        <v>0</v>
      </c>
      <c r="AJ345" s="1">
        <v>0</v>
      </c>
      <c r="AK345" s="3" t="s">
        <v>439</v>
      </c>
    </row>
    <row r="346" spans="1:37" x14ac:dyDescent="0.35">
      <c r="A346" s="1" t="s">
        <v>359</v>
      </c>
      <c r="B346" s="1" t="s">
        <v>356</v>
      </c>
      <c r="C346" s="1" t="s">
        <v>163</v>
      </c>
      <c r="D346" s="1">
        <v>0</v>
      </c>
      <c r="E346" s="1">
        <v>0</v>
      </c>
      <c r="F346" s="1">
        <v>0</v>
      </c>
      <c r="G346" s="1">
        <v>0</v>
      </c>
      <c r="H346" s="1">
        <v>0</v>
      </c>
      <c r="I346" s="1">
        <v>0</v>
      </c>
      <c r="J346" s="1">
        <v>0</v>
      </c>
      <c r="K346" s="1">
        <v>0</v>
      </c>
      <c r="L346" s="1">
        <v>0</v>
      </c>
      <c r="M346" s="1">
        <v>0</v>
      </c>
      <c r="N346" s="1">
        <v>1.1000046570576751E-4</v>
      </c>
      <c r="O346" s="1">
        <v>4.1288573462385962E-4</v>
      </c>
      <c r="P346" s="1">
        <v>0</v>
      </c>
      <c r="Q346" s="1">
        <v>0</v>
      </c>
      <c r="R346" s="1">
        <v>0</v>
      </c>
      <c r="S346" s="1">
        <v>0</v>
      </c>
      <c r="T346" s="1">
        <v>0</v>
      </c>
      <c r="U346" s="1">
        <v>0</v>
      </c>
      <c r="V346" s="1">
        <v>0</v>
      </c>
      <c r="W346" s="1">
        <v>0</v>
      </c>
      <c r="X346" s="1">
        <v>0</v>
      </c>
      <c r="Y346" s="1">
        <v>0</v>
      </c>
      <c r="Z346" s="1">
        <v>0</v>
      </c>
      <c r="AA346" s="1">
        <v>0</v>
      </c>
      <c r="AB346" s="1">
        <v>0</v>
      </c>
      <c r="AC346" s="1">
        <v>0</v>
      </c>
      <c r="AD346" s="1">
        <v>0</v>
      </c>
      <c r="AE346" s="1">
        <v>0</v>
      </c>
      <c r="AF346" s="1">
        <v>0</v>
      </c>
      <c r="AG346" s="1">
        <v>0</v>
      </c>
      <c r="AH346" s="1">
        <v>0</v>
      </c>
      <c r="AI346" s="1">
        <v>0</v>
      </c>
      <c r="AJ346" s="1">
        <v>0</v>
      </c>
      <c r="AK346" s="3" t="s">
        <v>439</v>
      </c>
    </row>
    <row r="347" spans="1:37" x14ac:dyDescent="0.35">
      <c r="A347" s="1" t="s">
        <v>359</v>
      </c>
      <c r="B347" s="1" t="s">
        <v>356</v>
      </c>
      <c r="C347" s="1" t="s">
        <v>164</v>
      </c>
      <c r="D347" s="1">
        <v>0.19634442278869091</v>
      </c>
      <c r="E347" s="1">
        <v>0.29509344578005497</v>
      </c>
      <c r="F347" s="1">
        <v>0.40340032592379232</v>
      </c>
      <c r="G347" s="1">
        <v>0.51115006035494381</v>
      </c>
      <c r="H347" s="1">
        <v>0.51246697365397365</v>
      </c>
      <c r="I347" s="1">
        <v>0.62878733929803599</v>
      </c>
      <c r="J347" s="1">
        <v>0.67270259919738706</v>
      </c>
      <c r="K347" s="1">
        <v>0.68144967518491395</v>
      </c>
      <c r="L347" s="1">
        <v>0.68113151242762338</v>
      </c>
      <c r="M347" s="1">
        <v>0.64597349587258046</v>
      </c>
      <c r="N347" s="1">
        <v>0.62157114350823184</v>
      </c>
      <c r="O347" s="1">
        <v>0.61786098607692619</v>
      </c>
      <c r="P347" s="1">
        <v>0.67389571849362273</v>
      </c>
      <c r="Q347" s="1">
        <v>0.74478349345801376</v>
      </c>
      <c r="R347" s="1">
        <v>0.82166395742198661</v>
      </c>
      <c r="S347" s="1">
        <v>0.89456439599904825</v>
      </c>
      <c r="T347" s="1">
        <v>0.85735667491880307</v>
      </c>
      <c r="U347" s="1">
        <v>0.93100314065742995</v>
      </c>
      <c r="V347" s="1">
        <v>0.92743714905877694</v>
      </c>
      <c r="W347" s="1">
        <v>0.88308870159863595</v>
      </c>
      <c r="X347" s="1">
        <v>0.82316486355833784</v>
      </c>
      <c r="Y347" s="1">
        <v>0.72104933831147211</v>
      </c>
      <c r="Z347" s="1">
        <v>0.61037238848335706</v>
      </c>
      <c r="AA347" s="1">
        <v>0.53594085264152402</v>
      </c>
      <c r="AB347" s="1">
        <v>0.47755129570493182</v>
      </c>
      <c r="AC347" s="1">
        <v>0.44969004767795878</v>
      </c>
      <c r="AD347" s="1">
        <v>0.4182636314981944</v>
      </c>
      <c r="AE347" s="1">
        <v>0.38341433564410438</v>
      </c>
      <c r="AF347" s="1">
        <v>0.34488970126482937</v>
      </c>
      <c r="AG347" s="1">
        <v>0.30221580135939391</v>
      </c>
      <c r="AH347" s="1">
        <v>0.25473454986138988</v>
      </c>
      <c r="AI347" s="1">
        <v>0.20163902641372211</v>
      </c>
      <c r="AJ347" s="1">
        <v>0.14203335113071441</v>
      </c>
      <c r="AK347" s="3" t="s">
        <v>439</v>
      </c>
    </row>
    <row r="348" spans="1:37" x14ac:dyDescent="0.35">
      <c r="A348" s="1" t="s">
        <v>359</v>
      </c>
      <c r="B348" s="1" t="s">
        <v>356</v>
      </c>
      <c r="C348" s="1" t="s">
        <v>165</v>
      </c>
      <c r="D348" s="1">
        <v>2.7719212628991661E-2</v>
      </c>
      <c r="E348" s="1">
        <v>4.166025116894894E-2</v>
      </c>
      <c r="F348" s="1">
        <v>5.6950634248064791E-2</v>
      </c>
      <c r="G348" s="1">
        <v>7.2162361461874422E-2</v>
      </c>
      <c r="H348" s="1">
        <v>7.2348278633502169E-2</v>
      </c>
      <c r="I348" s="1">
        <v>8.8769977312663909E-2</v>
      </c>
      <c r="J348" s="1">
        <v>9.496977871021936E-2</v>
      </c>
      <c r="K348" s="1">
        <v>9.620466002610549E-2</v>
      </c>
      <c r="L348" s="1">
        <v>9.6159742930958608E-2</v>
      </c>
      <c r="M348" s="1">
        <v>9.1196258240834882E-2</v>
      </c>
      <c r="N348" s="1">
        <v>8.7751220259985677E-2</v>
      </c>
      <c r="O348" s="1">
        <v>8.7227433328507215E-2</v>
      </c>
      <c r="P348" s="1">
        <v>9.5138219081452619E-2</v>
      </c>
      <c r="Q348" s="1">
        <v>0.1051459049587784</v>
      </c>
      <c r="R348" s="1">
        <v>0.1159996175183981</v>
      </c>
      <c r="S348" s="1">
        <v>0.1262914441410421</v>
      </c>
      <c r="T348" s="1">
        <v>0.1210385894003016</v>
      </c>
      <c r="U348" s="1">
        <v>0.13143573750457829</v>
      </c>
      <c r="V348" s="1">
        <v>0.1309323033965332</v>
      </c>
      <c r="W348" s="1">
        <v>0.1246713461080427</v>
      </c>
      <c r="X348" s="1">
        <v>0.1162115101494124</v>
      </c>
      <c r="Y348" s="1">
        <v>0.101795200702796</v>
      </c>
      <c r="Z348" s="1">
        <v>8.6170219550591579E-2</v>
      </c>
      <c r="AA348" s="1">
        <v>7.5662238019979858E-2</v>
      </c>
      <c r="AB348" s="1">
        <v>6.7419006452460961E-2</v>
      </c>
      <c r="AC348" s="1">
        <v>6.3485653789829496E-2</v>
      </c>
      <c r="AD348" s="1">
        <v>5.9048983270333331E-2</v>
      </c>
      <c r="AE348" s="1">
        <v>5.4129082679167689E-2</v>
      </c>
      <c r="AF348" s="1">
        <v>4.8690310766799458E-2</v>
      </c>
      <c r="AG348" s="1">
        <v>4.2665760191914433E-2</v>
      </c>
      <c r="AH348" s="1">
        <v>3.5962524686313883E-2</v>
      </c>
      <c r="AI348" s="1">
        <v>2.8466686081937229E-2</v>
      </c>
      <c r="AJ348" s="1">
        <v>2.0051767218453809E-2</v>
      </c>
      <c r="AK348" s="3" t="s">
        <v>439</v>
      </c>
    </row>
    <row r="349" spans="1:37" x14ac:dyDescent="0.35">
      <c r="A349" s="1" t="s">
        <v>359</v>
      </c>
      <c r="B349" s="1" t="s">
        <v>356</v>
      </c>
      <c r="C349" s="1" t="s">
        <v>166</v>
      </c>
      <c r="D349" s="1">
        <v>0</v>
      </c>
      <c r="E349" s="1">
        <v>0</v>
      </c>
      <c r="F349" s="1">
        <v>0</v>
      </c>
      <c r="G349" s="1">
        <v>0</v>
      </c>
      <c r="H349" s="1">
        <v>0</v>
      </c>
      <c r="I349" s="1">
        <v>5.7163737306748778E-2</v>
      </c>
      <c r="J349" s="1">
        <v>9.6104918937010703E-2</v>
      </c>
      <c r="K349" s="1">
        <v>0.16191872218074091</v>
      </c>
      <c r="L349" s="1">
        <v>0.22211279350730551</v>
      </c>
      <c r="M349" s="1">
        <v>0.28710167969080053</v>
      </c>
      <c r="N349" s="1">
        <v>0.37300784462192349</v>
      </c>
      <c r="O349" s="1">
        <v>0.44658581692375399</v>
      </c>
      <c r="P349" s="1">
        <v>0.53373088175200711</v>
      </c>
      <c r="Q349" s="1">
        <v>0.60310451223522377</v>
      </c>
      <c r="R349" s="1">
        <v>0.67781706576833034</v>
      </c>
      <c r="S349" s="1">
        <v>0.75907239018396278</v>
      </c>
      <c r="T349" s="1">
        <v>0.84799112432667545</v>
      </c>
      <c r="U349" s="1">
        <v>1.0028805628359181</v>
      </c>
      <c r="V349" s="1">
        <v>1.149456324061904</v>
      </c>
      <c r="W349" s="1">
        <v>1.333735333680089</v>
      </c>
      <c r="X349" s="1">
        <v>1.5237324768717171</v>
      </c>
      <c r="Y349" s="1">
        <v>1.730236666129398</v>
      </c>
      <c r="Z349" s="1">
        <v>1.969330286243876</v>
      </c>
      <c r="AA349" s="1">
        <v>2.153723495313046</v>
      </c>
      <c r="AB349" s="1">
        <v>2.3564427886055088</v>
      </c>
      <c r="AC349" s="1">
        <v>2.545235692075698</v>
      </c>
      <c r="AD349" s="1">
        <v>2.7421857531078349</v>
      </c>
      <c r="AE349" s="1">
        <v>2.9475978024251099</v>
      </c>
      <c r="AF349" s="1">
        <v>3.161839300547844</v>
      </c>
      <c r="AG349" s="1">
        <v>3.3852113331450409</v>
      </c>
      <c r="AH349" s="1">
        <v>3.6177304554595491</v>
      </c>
      <c r="AI349" s="1">
        <v>3.8594004501013699</v>
      </c>
      <c r="AJ349" s="1">
        <v>4.109837710556044</v>
      </c>
      <c r="AK349" s="3" t="s">
        <v>439</v>
      </c>
    </row>
    <row r="350" spans="1:37" x14ac:dyDescent="0.35">
      <c r="A350" s="1" t="s">
        <v>359</v>
      </c>
      <c r="B350" s="1" t="s">
        <v>356</v>
      </c>
      <c r="C350" s="1" t="s">
        <v>167</v>
      </c>
      <c r="D350" s="1">
        <v>0</v>
      </c>
      <c r="E350" s="1">
        <v>0</v>
      </c>
      <c r="F350" s="1">
        <v>0</v>
      </c>
      <c r="G350" s="1">
        <v>0</v>
      </c>
      <c r="H350" s="1">
        <v>0</v>
      </c>
      <c r="I350" s="1">
        <v>8.0701746785998268E-3</v>
      </c>
      <c r="J350" s="1">
        <v>1.3567753261695631E-2</v>
      </c>
      <c r="K350" s="1">
        <v>2.2859113719634009E-2</v>
      </c>
      <c r="L350" s="1">
        <v>3.1357100259854893E-2</v>
      </c>
      <c r="M350" s="1">
        <v>4.0532001838701238E-2</v>
      </c>
      <c r="N350" s="1">
        <v>5.2659931005448017E-2</v>
      </c>
      <c r="O350" s="1">
        <v>6.304740944805938E-2</v>
      </c>
      <c r="P350" s="1">
        <v>7.5350242129695114E-2</v>
      </c>
      <c r="Q350" s="1">
        <v>8.5144166433208074E-2</v>
      </c>
      <c r="R350" s="1">
        <v>9.569182104964663E-2</v>
      </c>
      <c r="S350" s="1">
        <v>0.1071631609671477</v>
      </c>
      <c r="T350" s="1">
        <v>0.1197163940225895</v>
      </c>
      <c r="U350" s="1">
        <v>0.14158313828271779</v>
      </c>
      <c r="V350" s="1">
        <v>0.16227618692638651</v>
      </c>
      <c r="W350" s="1">
        <v>0.18829204710777731</v>
      </c>
      <c r="X350" s="1">
        <v>0.2151151732054189</v>
      </c>
      <c r="Y350" s="1">
        <v>0.24426870580650331</v>
      </c>
      <c r="Z350" s="1">
        <v>0.27802309923442953</v>
      </c>
      <c r="AA350" s="1">
        <v>0.3040550816912535</v>
      </c>
      <c r="AB350" s="1">
        <v>0.33267427603842481</v>
      </c>
      <c r="AC350" s="1">
        <v>0.35932739182245138</v>
      </c>
      <c r="AD350" s="1">
        <v>0.38713210632110612</v>
      </c>
      <c r="AE350" s="1">
        <v>0.41613145446001559</v>
      </c>
      <c r="AF350" s="1">
        <v>0.44637731301851918</v>
      </c>
      <c r="AG350" s="1">
        <v>0.47791218820871167</v>
      </c>
      <c r="AH350" s="1">
        <v>0.51073841724134816</v>
      </c>
      <c r="AI350" s="1">
        <v>0.54485653413195811</v>
      </c>
      <c r="AJ350" s="1">
        <v>0.58021238266673558</v>
      </c>
      <c r="AK350" s="3" t="s">
        <v>439</v>
      </c>
    </row>
    <row r="351" spans="1:37" x14ac:dyDescent="0.35">
      <c r="A351" s="1" t="s">
        <v>359</v>
      </c>
      <c r="B351" s="1" t="s">
        <v>356</v>
      </c>
      <c r="C351" s="1" t="s">
        <v>168</v>
      </c>
      <c r="D351" s="1">
        <v>9.3201278932048534E-2</v>
      </c>
      <c r="E351" s="1">
        <v>0.17816758611380451</v>
      </c>
      <c r="F351" s="1">
        <v>0.17928592841908869</v>
      </c>
      <c r="G351" s="1">
        <v>0.15647243969727601</v>
      </c>
      <c r="H351" s="1">
        <v>0.17371098610642671</v>
      </c>
      <c r="I351" s="1">
        <v>0.1247246371445971</v>
      </c>
      <c r="J351" s="1">
        <v>0.1321402843681786</v>
      </c>
      <c r="K351" s="1">
        <v>0.14843741514404929</v>
      </c>
      <c r="L351" s="1">
        <v>0.14065247033423511</v>
      </c>
      <c r="M351" s="1">
        <v>0.14354027298195929</v>
      </c>
      <c r="N351" s="1">
        <v>0.1388372901294396</v>
      </c>
      <c r="O351" s="1">
        <v>0.19324295100218361</v>
      </c>
      <c r="P351" s="1">
        <v>0.20558526533099031</v>
      </c>
      <c r="Q351" s="1">
        <v>0.28399487766659609</v>
      </c>
      <c r="R351" s="1">
        <v>0.27771752036792319</v>
      </c>
      <c r="S351" s="1">
        <v>0.24670281258021429</v>
      </c>
      <c r="T351" s="1">
        <v>0.2548752083474457</v>
      </c>
      <c r="U351" s="1">
        <v>0.19584624610051779</v>
      </c>
      <c r="V351" s="1">
        <v>0.19208794746624219</v>
      </c>
      <c r="W351" s="1">
        <v>0.19588990413483889</v>
      </c>
      <c r="X351" s="1">
        <v>0.17407772610305841</v>
      </c>
      <c r="Y351" s="1">
        <v>0.16120816024648199</v>
      </c>
      <c r="Z351" s="1">
        <v>0.12715155387617991</v>
      </c>
      <c r="AA351" s="1">
        <v>0.142920716732158</v>
      </c>
      <c r="AB351" s="1">
        <v>0.1123839863989417</v>
      </c>
      <c r="AC351" s="1">
        <v>0.10582729155279159</v>
      </c>
      <c r="AD351" s="1">
        <v>9.8431591948834538E-2</v>
      </c>
      <c r="AE351" s="1">
        <v>9.0230372882938281E-2</v>
      </c>
      <c r="AF351" s="1">
        <v>8.1164222241019018E-2</v>
      </c>
      <c r="AG351" s="1">
        <v>7.1121608955920679E-2</v>
      </c>
      <c r="AH351" s="1">
        <v>5.9947663098063597E-2</v>
      </c>
      <c r="AI351" s="1">
        <v>4.7452488990789618E-2</v>
      </c>
      <c r="AJ351" s="1">
        <v>3.3425255768823332E-2</v>
      </c>
      <c r="AK351" s="3" t="s">
        <v>439</v>
      </c>
    </row>
    <row r="352" spans="1:37" x14ac:dyDescent="0.35">
      <c r="A352" s="1" t="s">
        <v>359</v>
      </c>
      <c r="B352" s="1" t="s">
        <v>356</v>
      </c>
      <c r="C352" s="1" t="s">
        <v>169</v>
      </c>
      <c r="D352" s="1">
        <v>1.315782761393626E-2</v>
      </c>
      <c r="E352" s="1">
        <v>2.51530709807724E-2</v>
      </c>
      <c r="F352" s="1">
        <v>2.5310954600341929E-2</v>
      </c>
      <c r="G352" s="1">
        <v>2.2090226780791911E-2</v>
      </c>
      <c r="H352" s="1">
        <v>2.4523903920907301E-2</v>
      </c>
      <c r="I352" s="1">
        <v>1.760818406747253E-2</v>
      </c>
      <c r="J352" s="1">
        <v>1.8655098969625219E-2</v>
      </c>
      <c r="K352" s="1">
        <v>2.0955870373277539E-2</v>
      </c>
      <c r="L352" s="1">
        <v>1.9856819341303789E-2</v>
      </c>
      <c r="M352" s="1">
        <v>2.0264509126864848E-2</v>
      </c>
      <c r="N352" s="1">
        <v>1.9600558606509121E-2</v>
      </c>
      <c r="O352" s="1">
        <v>2.7281357788543559E-2</v>
      </c>
      <c r="P352" s="1">
        <v>2.9023802164375102E-2</v>
      </c>
      <c r="Q352" s="1">
        <v>4.0093394494107683E-2</v>
      </c>
      <c r="R352" s="1">
        <v>3.9207179346059752E-2</v>
      </c>
      <c r="S352" s="1">
        <v>3.4828632364265547E-2</v>
      </c>
      <c r="T352" s="1">
        <v>3.598238235493352E-2</v>
      </c>
      <c r="U352" s="1">
        <v>2.7648881802426039E-2</v>
      </c>
      <c r="V352" s="1">
        <v>2.7118298465822439E-2</v>
      </c>
      <c r="W352" s="1">
        <v>2.765504528962431E-2</v>
      </c>
      <c r="X352" s="1">
        <v>2.4575678979255319E-2</v>
      </c>
      <c r="Y352" s="1">
        <v>2.2758799093620989E-2</v>
      </c>
      <c r="Z352" s="1">
        <v>1.7950807606048929E-2</v>
      </c>
      <c r="AA352" s="1">
        <v>2.0177042362187009E-2</v>
      </c>
      <c r="AB352" s="1">
        <v>1.5865974550438831E-2</v>
      </c>
      <c r="AC352" s="1">
        <v>1.4940323513335281E-2</v>
      </c>
      <c r="AD352" s="1">
        <v>1.389622474571782E-2</v>
      </c>
      <c r="AE352" s="1">
        <v>1.273840558347364E-2</v>
      </c>
      <c r="AF352" s="1">
        <v>1.1458478434026221E-2</v>
      </c>
      <c r="AG352" s="1">
        <v>1.0040697734953511E-2</v>
      </c>
      <c r="AH352" s="1">
        <v>8.4631994961972146E-3</v>
      </c>
      <c r="AI352" s="1">
        <v>6.6991749163467697E-3</v>
      </c>
      <c r="AJ352" s="1">
        <v>4.7188596379515299E-3</v>
      </c>
      <c r="AK352" s="3" t="s">
        <v>439</v>
      </c>
    </row>
    <row r="353" spans="1:37" x14ac:dyDescent="0.35">
      <c r="A353" s="1" t="s">
        <v>359</v>
      </c>
      <c r="B353" s="1" t="s">
        <v>356</v>
      </c>
      <c r="C353" s="1" t="s">
        <v>170</v>
      </c>
      <c r="D353" s="1">
        <v>1.8638938546936431E-2</v>
      </c>
      <c r="E353" s="1">
        <v>1.8561377739565461E-2</v>
      </c>
      <c r="F353" s="1">
        <v>0.1160118299092186</v>
      </c>
      <c r="G353" s="1">
        <v>0.25383347837823828</v>
      </c>
      <c r="H353" s="1">
        <v>0.46468321757116698</v>
      </c>
      <c r="I353" s="1">
        <v>0.55084304800528772</v>
      </c>
      <c r="J353" s="1">
        <v>0.66068550516004954</v>
      </c>
      <c r="K353" s="1">
        <v>0.76242691599283952</v>
      </c>
      <c r="L353" s="1">
        <v>0.86622223709398871</v>
      </c>
      <c r="M353" s="1">
        <v>0.95699855439370762</v>
      </c>
      <c r="N353" s="1">
        <v>1.0440734250081249</v>
      </c>
      <c r="O353" s="1">
        <v>1.1513633618237289</v>
      </c>
      <c r="P353" s="1">
        <v>1.2359542886844701</v>
      </c>
      <c r="Q353" s="1">
        <v>1.2997370089783511</v>
      </c>
      <c r="R353" s="1">
        <v>1.4644713396092091</v>
      </c>
      <c r="S353" s="1">
        <v>1.6747652443849199</v>
      </c>
      <c r="T353" s="1">
        <v>1.9645145364905721</v>
      </c>
      <c r="U353" s="1">
        <v>2.1370385077851992</v>
      </c>
      <c r="V353" s="1">
        <v>2.3414978643648299</v>
      </c>
      <c r="W353" s="1">
        <v>2.5464991686275709</v>
      </c>
      <c r="X353" s="1">
        <v>2.7619380259491391</v>
      </c>
      <c r="Y353" s="1">
        <v>2.9723607340423879</v>
      </c>
      <c r="Z353" s="1">
        <v>3.1848635036406612</v>
      </c>
      <c r="AA353" s="1">
        <v>3.37055269884396</v>
      </c>
      <c r="AB353" s="1">
        <v>3.5478944155654841</v>
      </c>
      <c r="AC353" s="1">
        <v>3.7052228145878869</v>
      </c>
      <c r="AD353" s="1">
        <v>3.863634660380916</v>
      </c>
      <c r="AE353" s="1">
        <v>4.0237853454903707</v>
      </c>
      <c r="AF353" s="1">
        <v>4.1860776343968169</v>
      </c>
      <c r="AG353" s="1">
        <v>4.3506932069743076</v>
      </c>
      <c r="AH353" s="1">
        <v>4.5173826813230917</v>
      </c>
      <c r="AI353" s="1">
        <v>4.6857869956913811</v>
      </c>
      <c r="AJ353" s="1">
        <v>4.8550102627266636</v>
      </c>
      <c r="AK353" s="3" t="s">
        <v>439</v>
      </c>
    </row>
    <row r="354" spans="1:37" x14ac:dyDescent="0.35">
      <c r="A354" s="1" t="s">
        <v>359</v>
      </c>
      <c r="B354" s="1" t="s">
        <v>356</v>
      </c>
      <c r="C354" s="1" t="s">
        <v>171</v>
      </c>
      <c r="D354" s="1">
        <v>2.6313795595674962E-3</v>
      </c>
      <c r="E354" s="1">
        <v>2.6204297985268879E-3</v>
      </c>
      <c r="F354" s="1">
        <v>1.6378140693066159E-2</v>
      </c>
      <c r="G354" s="1">
        <v>3.583531459457482E-2</v>
      </c>
      <c r="H354" s="1">
        <v>6.5602336598282393E-2</v>
      </c>
      <c r="I354" s="1">
        <v>7.776607736545238E-2</v>
      </c>
      <c r="J354" s="1">
        <v>9.3273247787301117E-2</v>
      </c>
      <c r="K354" s="1">
        <v>0.10763674108134209</v>
      </c>
      <c r="L354" s="1">
        <v>0.1222901981779749</v>
      </c>
      <c r="M354" s="1">
        <v>0.13510567826734701</v>
      </c>
      <c r="N354" s="1">
        <v>0.14739860117761761</v>
      </c>
      <c r="O354" s="1">
        <v>0.16254541578687939</v>
      </c>
      <c r="P354" s="1">
        <v>0.1744876642848664</v>
      </c>
      <c r="Q354" s="1">
        <v>0.1834922836204731</v>
      </c>
      <c r="R354" s="1">
        <v>0.20674889500365309</v>
      </c>
      <c r="S354" s="1">
        <v>0.23643744626610641</v>
      </c>
      <c r="T354" s="1">
        <v>0.2773432286810219</v>
      </c>
      <c r="U354" s="1">
        <v>0.30169955404026338</v>
      </c>
      <c r="V354" s="1">
        <v>0.33056440438091722</v>
      </c>
      <c r="W354" s="1">
        <v>0.35950576498271591</v>
      </c>
      <c r="X354" s="1">
        <v>0.38992066248693719</v>
      </c>
      <c r="Y354" s="1">
        <v>0.41962739774716068</v>
      </c>
      <c r="Z354" s="1">
        <v>0.44962778874926967</v>
      </c>
      <c r="AA354" s="1">
        <v>0.47584273395444138</v>
      </c>
      <c r="AB354" s="1">
        <v>0.50087921160924476</v>
      </c>
      <c r="AC354" s="1">
        <v>0.52309027970652533</v>
      </c>
      <c r="AD354" s="1">
        <v>0.54545430499495284</v>
      </c>
      <c r="AE354" s="1">
        <v>0.56806381348099355</v>
      </c>
      <c r="AF354" s="1">
        <v>0.59097566603249185</v>
      </c>
      <c r="AG354" s="1">
        <v>0.61421551157284349</v>
      </c>
      <c r="AH354" s="1">
        <v>0.63774814324561291</v>
      </c>
      <c r="AI354" s="1">
        <v>0.66152286997995968</v>
      </c>
      <c r="AJ354" s="1">
        <v>0.68541321356141127</v>
      </c>
      <c r="AK354" s="3" t="s">
        <v>439</v>
      </c>
    </row>
    <row r="355" spans="1:37" x14ac:dyDescent="0.35">
      <c r="A355" s="1" t="s">
        <v>359</v>
      </c>
      <c r="B355" s="1" t="s">
        <v>356</v>
      </c>
      <c r="C355" s="1" t="s">
        <v>172</v>
      </c>
      <c r="D355" s="1">
        <v>0</v>
      </c>
      <c r="E355" s="1">
        <v>0</v>
      </c>
      <c r="F355" s="1">
        <v>0</v>
      </c>
      <c r="G355" s="1">
        <v>0</v>
      </c>
      <c r="H355" s="1">
        <v>0</v>
      </c>
      <c r="I355" s="1">
        <v>1.558885825854971E-2</v>
      </c>
      <c r="J355" s="1">
        <v>3.0034776752921381E-2</v>
      </c>
      <c r="K355" s="1">
        <v>3.3739027026839473E-2</v>
      </c>
      <c r="L355" s="1">
        <v>5.1834820284983679E-2</v>
      </c>
      <c r="M355" s="1">
        <v>7.9758685252343114E-2</v>
      </c>
      <c r="N355" s="1">
        <v>9.3251961155480803E-2</v>
      </c>
      <c r="O355" s="1">
        <v>0.10717870244505009</v>
      </c>
      <c r="P355" s="1">
        <v>0.14044896511768831</v>
      </c>
      <c r="Q355" s="1">
        <v>0.15649042860241261</v>
      </c>
      <c r="R355" s="1">
        <v>0.17373144542210289</v>
      </c>
      <c r="S355" s="1">
        <v>0.19246578950867479</v>
      </c>
      <c r="T355" s="1">
        <v>0.21295745384934811</v>
      </c>
      <c r="U355" s="1">
        <v>0.25105936382297123</v>
      </c>
      <c r="V355" s="1">
        <v>0.29028921335558311</v>
      </c>
      <c r="W355" s="1">
        <v>0.32125066123592327</v>
      </c>
      <c r="X355" s="1">
        <v>0.36917716960741392</v>
      </c>
      <c r="Y355" s="1">
        <v>0.42957481408579551</v>
      </c>
      <c r="Z355" s="1">
        <v>0.47815640083201733</v>
      </c>
      <c r="AA355" s="1">
        <v>0.51858451745829026</v>
      </c>
      <c r="AB355" s="1">
        <v>0.57947981334129972</v>
      </c>
      <c r="AC355" s="1">
        <v>0.62404902664916628</v>
      </c>
      <c r="AD355" s="1">
        <v>0.67047288900866009</v>
      </c>
      <c r="AE355" s="1">
        <v>0.71882879110029907</v>
      </c>
      <c r="AF355" s="1">
        <v>0.76919981667918458</v>
      </c>
      <c r="AG355" s="1">
        <v>0.8216479938808734</v>
      </c>
      <c r="AH355" s="1">
        <v>0.87616278623742361</v>
      </c>
      <c r="AI355" s="1">
        <v>0.93272716761354668</v>
      </c>
      <c r="AJ355" s="1">
        <v>0.99122881967333765</v>
      </c>
      <c r="AK355" s="3" t="s">
        <v>439</v>
      </c>
    </row>
    <row r="356" spans="1:37" x14ac:dyDescent="0.35">
      <c r="A356" s="1" t="s">
        <v>359</v>
      </c>
      <c r="B356" s="1" t="s">
        <v>356</v>
      </c>
      <c r="C356" s="1" t="s">
        <v>173</v>
      </c>
      <c r="D356" s="1">
        <v>0</v>
      </c>
      <c r="E356" s="1">
        <v>0</v>
      </c>
      <c r="F356" s="1">
        <v>0</v>
      </c>
      <c r="G356" s="1">
        <v>0</v>
      </c>
      <c r="H356" s="1">
        <v>0</v>
      </c>
      <c r="I356" s="1">
        <v>2.2007799894423119E-3</v>
      </c>
      <c r="J356" s="1">
        <v>4.2402037768830194E-3</v>
      </c>
      <c r="K356" s="1">
        <v>4.7631567567302784E-3</v>
      </c>
      <c r="L356" s="1">
        <v>7.3178569814094617E-3</v>
      </c>
      <c r="M356" s="1">
        <v>1.126004968268373E-2</v>
      </c>
      <c r="N356" s="1">
        <v>1.316498275136199E-2</v>
      </c>
      <c r="O356" s="1">
        <v>1.513111093341884E-2</v>
      </c>
      <c r="P356" s="1">
        <v>1.9828089193085409E-2</v>
      </c>
      <c r="Q356" s="1">
        <v>2.2092766390928841E-2</v>
      </c>
      <c r="R356" s="1">
        <v>2.4526792294885112E-2</v>
      </c>
      <c r="S356" s="1">
        <v>2.7171640871812921E-2</v>
      </c>
      <c r="T356" s="1">
        <v>3.006458171990796E-2</v>
      </c>
      <c r="U356" s="1">
        <v>3.544367489265475E-2</v>
      </c>
      <c r="V356" s="1">
        <v>4.0982006591376442E-2</v>
      </c>
      <c r="W356" s="1">
        <v>4.5353034527424473E-2</v>
      </c>
      <c r="X356" s="1">
        <v>5.2119129826929032E-2</v>
      </c>
      <c r="Y356" s="1">
        <v>6.0645856106229939E-2</v>
      </c>
      <c r="Z356" s="1">
        <v>6.750443305863775E-2</v>
      </c>
      <c r="AA356" s="1">
        <v>7.3211931876464506E-2</v>
      </c>
      <c r="AB356" s="1">
        <v>8.1808914824654078E-2</v>
      </c>
      <c r="AC356" s="1">
        <v>8.8101039056352887E-2</v>
      </c>
      <c r="AD356" s="1">
        <v>9.4654996095340255E-2</v>
      </c>
      <c r="AE356" s="1">
        <v>0.10148171168474809</v>
      </c>
      <c r="AF356" s="1">
        <v>0.1085929152958849</v>
      </c>
      <c r="AG356" s="1">
        <v>0.11599736384200569</v>
      </c>
      <c r="AH356" s="1">
        <v>0.1236935698217539</v>
      </c>
      <c r="AI356" s="1">
        <v>0.13167912954544189</v>
      </c>
      <c r="AJ356" s="1">
        <v>0.13993818630682411</v>
      </c>
      <c r="AK356" s="3" t="s">
        <v>439</v>
      </c>
    </row>
    <row r="357" spans="1:37" x14ac:dyDescent="0.35">
      <c r="A357" s="1" t="s">
        <v>359</v>
      </c>
      <c r="B357" s="1" t="s">
        <v>356</v>
      </c>
      <c r="C357" s="1" t="s">
        <v>174</v>
      </c>
      <c r="D357" s="1">
        <v>0</v>
      </c>
      <c r="E357" s="1">
        <v>0</v>
      </c>
      <c r="F357" s="1">
        <v>0</v>
      </c>
      <c r="G357" s="1">
        <v>0</v>
      </c>
      <c r="H357" s="1">
        <v>0</v>
      </c>
      <c r="I357" s="1">
        <v>0</v>
      </c>
      <c r="J357" s="1">
        <v>0</v>
      </c>
      <c r="K357" s="1">
        <v>0</v>
      </c>
      <c r="L357" s="1">
        <v>3.4069577713076939E-3</v>
      </c>
      <c r="M357" s="1">
        <v>7.984010478240558E-3</v>
      </c>
      <c r="N357" s="1">
        <v>8.5692446935814199E-3</v>
      </c>
      <c r="O357" s="1">
        <v>8.1829452852231754E-3</v>
      </c>
      <c r="P357" s="1">
        <v>0</v>
      </c>
      <c r="Q357" s="1">
        <v>0</v>
      </c>
      <c r="R357" s="1">
        <v>0</v>
      </c>
      <c r="S357" s="1">
        <v>0</v>
      </c>
      <c r="T357" s="1">
        <v>0</v>
      </c>
      <c r="U357" s="1">
        <v>0</v>
      </c>
      <c r="V357" s="1">
        <v>0</v>
      </c>
      <c r="W357" s="1">
        <v>0</v>
      </c>
      <c r="X357" s="1">
        <v>0</v>
      </c>
      <c r="Y357" s="1">
        <v>0</v>
      </c>
      <c r="Z357" s="1">
        <v>0</v>
      </c>
      <c r="AA357" s="1">
        <v>0</v>
      </c>
      <c r="AB357" s="1">
        <v>0</v>
      </c>
      <c r="AC357" s="1">
        <v>0</v>
      </c>
      <c r="AD357" s="1">
        <v>0</v>
      </c>
      <c r="AE357" s="1">
        <v>0</v>
      </c>
      <c r="AF357" s="1">
        <v>0</v>
      </c>
      <c r="AG357" s="1">
        <v>0</v>
      </c>
      <c r="AH357" s="1">
        <v>0</v>
      </c>
      <c r="AI357" s="1">
        <v>0</v>
      </c>
      <c r="AJ357" s="1">
        <v>0</v>
      </c>
      <c r="AK357" s="3" t="s">
        <v>439</v>
      </c>
    </row>
    <row r="358" spans="1:37" x14ac:dyDescent="0.35">
      <c r="A358" s="1" t="s">
        <v>359</v>
      </c>
      <c r="B358" s="1" t="s">
        <v>356</v>
      </c>
      <c r="C358" s="1" t="s">
        <v>175</v>
      </c>
      <c r="D358" s="1">
        <v>0</v>
      </c>
      <c r="E358" s="1">
        <v>0</v>
      </c>
      <c r="F358" s="1">
        <v>0</v>
      </c>
      <c r="G358" s="1">
        <v>0</v>
      </c>
      <c r="H358" s="1">
        <v>0</v>
      </c>
      <c r="I358" s="1">
        <v>0</v>
      </c>
      <c r="J358" s="1">
        <v>0</v>
      </c>
      <c r="K358" s="1">
        <v>0</v>
      </c>
      <c r="L358" s="1">
        <v>4.8098227359638038E-4</v>
      </c>
      <c r="M358" s="1">
        <v>1.1271544204574911E-3</v>
      </c>
      <c r="N358" s="1">
        <v>1.209775721446789E-3</v>
      </c>
      <c r="O358" s="1">
        <v>1.155239334384448E-3</v>
      </c>
      <c r="P358" s="1">
        <v>0</v>
      </c>
      <c r="Q358" s="1">
        <v>0</v>
      </c>
      <c r="R358" s="1">
        <v>0</v>
      </c>
      <c r="S358" s="1">
        <v>0</v>
      </c>
      <c r="T358" s="1">
        <v>0</v>
      </c>
      <c r="U358" s="1">
        <v>0</v>
      </c>
      <c r="V358" s="1">
        <v>0</v>
      </c>
      <c r="W358" s="1">
        <v>0</v>
      </c>
      <c r="X358" s="1">
        <v>0</v>
      </c>
      <c r="Y358" s="1">
        <v>0</v>
      </c>
      <c r="Z358" s="1">
        <v>0</v>
      </c>
      <c r="AA358" s="1">
        <v>0</v>
      </c>
      <c r="AB358" s="1">
        <v>0</v>
      </c>
      <c r="AC358" s="1">
        <v>0</v>
      </c>
      <c r="AD358" s="1">
        <v>0</v>
      </c>
      <c r="AE358" s="1">
        <v>0</v>
      </c>
      <c r="AF358" s="1">
        <v>0</v>
      </c>
      <c r="AG358" s="1">
        <v>0</v>
      </c>
      <c r="AH358" s="1">
        <v>0</v>
      </c>
      <c r="AI358" s="1">
        <v>0</v>
      </c>
      <c r="AJ358" s="1">
        <v>0</v>
      </c>
      <c r="AK358" s="3" t="s">
        <v>439</v>
      </c>
    </row>
    <row r="359" spans="1:37" x14ac:dyDescent="0.35">
      <c r="A359" s="1" t="s">
        <v>359</v>
      </c>
      <c r="B359" s="1" t="s">
        <v>356</v>
      </c>
      <c r="C359" s="1" t="s">
        <v>176</v>
      </c>
      <c r="D359" s="1">
        <v>0.38958197688612761</v>
      </c>
      <c r="E359" s="1">
        <v>0.49995524933538799</v>
      </c>
      <c r="F359" s="1">
        <v>0.62843246285311238</v>
      </c>
      <c r="G359" s="1">
        <v>0.76055534024175109</v>
      </c>
      <c r="H359" s="1">
        <v>0.74473408002298025</v>
      </c>
      <c r="I359" s="1">
        <v>0.90523745315677506</v>
      </c>
      <c r="J359" s="1">
        <v>0.96856526499953988</v>
      </c>
      <c r="K359" s="1">
        <v>0.98766520659891266</v>
      </c>
      <c r="L359" s="1">
        <v>1.018362816808746</v>
      </c>
      <c r="M359" s="1">
        <v>1.0073212379733001</v>
      </c>
      <c r="N359" s="1">
        <v>1.0447934122736711</v>
      </c>
      <c r="O359" s="1">
        <v>1.0521508207924779</v>
      </c>
      <c r="P359" s="1">
        <v>1.1354126949926751</v>
      </c>
      <c r="Q359" s="1">
        <v>1.2139715424972559</v>
      </c>
      <c r="R359" s="1">
        <v>1.3029522532973901</v>
      </c>
      <c r="S359" s="1">
        <v>1.387661212687485</v>
      </c>
      <c r="T359" s="1">
        <v>1.315808127970912</v>
      </c>
      <c r="U359" s="1">
        <v>1.4107626355693279</v>
      </c>
      <c r="V359" s="1">
        <v>1.3979927907950429</v>
      </c>
      <c r="W359" s="1">
        <v>1.3293546495534909</v>
      </c>
      <c r="X359" s="1">
        <v>1.239466220241024</v>
      </c>
      <c r="Y359" s="1">
        <v>1.087532313224556</v>
      </c>
      <c r="Z359" s="1">
        <v>0.92163046152978612</v>
      </c>
      <c r="AA359" s="1">
        <v>0.82294125386758976</v>
      </c>
      <c r="AB359" s="1">
        <v>0.74583071810654789</v>
      </c>
      <c r="AC359" s="1">
        <v>0.7140162931618681</v>
      </c>
      <c r="AD359" s="1">
        <v>0.67451979044427779</v>
      </c>
      <c r="AE359" s="1">
        <v>0.62710587244573335</v>
      </c>
      <c r="AF359" s="1">
        <v>0.57107404794793204</v>
      </c>
      <c r="AG359" s="1">
        <v>0.50552518241255262</v>
      </c>
      <c r="AH359" s="1">
        <v>0.42942752579550308</v>
      </c>
      <c r="AI359" s="1">
        <v>0.3416894429545787</v>
      </c>
      <c r="AJ359" s="1">
        <v>0.24128028836759169</v>
      </c>
      <c r="AK359" s="3" t="s">
        <v>439</v>
      </c>
    </row>
    <row r="360" spans="1:37" x14ac:dyDescent="0.35">
      <c r="A360" s="1" t="s">
        <v>359</v>
      </c>
      <c r="B360" s="1" t="s">
        <v>356</v>
      </c>
      <c r="C360" s="1" t="s">
        <v>177</v>
      </c>
      <c r="D360" s="1">
        <v>5.4999808501570963E-2</v>
      </c>
      <c r="E360" s="1">
        <v>7.0581917553231246E-2</v>
      </c>
      <c r="F360" s="1">
        <v>8.8719877108674697E-2</v>
      </c>
      <c r="G360" s="1">
        <v>0.1073725186223649</v>
      </c>
      <c r="H360" s="1">
        <v>0.1051389289444207</v>
      </c>
      <c r="I360" s="1">
        <v>0.1277982286809565</v>
      </c>
      <c r="J360" s="1">
        <v>0.13673862564699391</v>
      </c>
      <c r="K360" s="1">
        <v>0.13943508799043469</v>
      </c>
      <c r="L360" s="1">
        <v>0.1437688682553524</v>
      </c>
      <c r="M360" s="1">
        <v>0.14221005712564239</v>
      </c>
      <c r="N360" s="1">
        <v>0.1475002464386358</v>
      </c>
      <c r="O360" s="1">
        <v>0.14853893940599691</v>
      </c>
      <c r="P360" s="1">
        <v>0.16029355694014241</v>
      </c>
      <c r="Q360" s="1">
        <v>0.1713842177643185</v>
      </c>
      <c r="R360" s="1">
        <v>0.18394620046551391</v>
      </c>
      <c r="S360" s="1">
        <v>0.19590511237940961</v>
      </c>
      <c r="T360" s="1">
        <v>0.1857611474782464</v>
      </c>
      <c r="U360" s="1">
        <v>0.1991664897274345</v>
      </c>
      <c r="V360" s="1">
        <v>0.19736368811224139</v>
      </c>
      <c r="W360" s="1">
        <v>0.1876735975840223</v>
      </c>
      <c r="X360" s="1">
        <v>0.1749834663869681</v>
      </c>
      <c r="Y360" s="1">
        <v>0.15353397363170199</v>
      </c>
      <c r="Z360" s="1">
        <v>0.13011253574538159</v>
      </c>
      <c r="AA360" s="1">
        <v>0.11617994172248319</v>
      </c>
      <c r="AB360" s="1">
        <v>0.10529374843857151</v>
      </c>
      <c r="AC360" s="1">
        <v>0.1008023002110873</v>
      </c>
      <c r="AD360" s="1">
        <v>9.5226323356839213E-2</v>
      </c>
      <c r="AE360" s="1">
        <v>8.8532593757044711E-2</v>
      </c>
      <c r="AF360" s="1">
        <v>8.0622218533825687E-2</v>
      </c>
      <c r="AG360" s="1">
        <v>7.1368261046478032E-2</v>
      </c>
      <c r="AH360" s="1">
        <v>6.0625062465247487E-2</v>
      </c>
      <c r="AI360" s="1">
        <v>4.8238509593587581E-2</v>
      </c>
      <c r="AJ360" s="1">
        <v>3.4063099534248242E-2</v>
      </c>
      <c r="AK360" s="3" t="s">
        <v>439</v>
      </c>
    </row>
    <row r="361" spans="1:37" x14ac:dyDescent="0.35">
      <c r="A361" s="1" t="s">
        <v>359</v>
      </c>
      <c r="B361" s="1" t="s">
        <v>356</v>
      </c>
      <c r="C361" s="1" t="s">
        <v>178</v>
      </c>
      <c r="D361" s="1">
        <v>0</v>
      </c>
      <c r="E361" s="1">
        <v>0</v>
      </c>
      <c r="F361" s="1">
        <v>0</v>
      </c>
      <c r="G361" s="1">
        <v>0</v>
      </c>
      <c r="H361" s="1">
        <v>0</v>
      </c>
      <c r="I361" s="1">
        <v>8.2296116251725268E-2</v>
      </c>
      <c r="J361" s="1">
        <v>0.1383730141507481</v>
      </c>
      <c r="K361" s="1">
        <v>0.2346783541300802</v>
      </c>
      <c r="L361" s="1">
        <v>0.32550228806461168</v>
      </c>
      <c r="M361" s="1">
        <v>0.42668698466106192</v>
      </c>
      <c r="N361" s="1">
        <v>0.56322238436660188</v>
      </c>
      <c r="O361" s="1">
        <v>0.68573591717691995</v>
      </c>
      <c r="P361" s="1">
        <v>0.83357094911684781</v>
      </c>
      <c r="Q361" s="1">
        <v>0.95760724623325433</v>
      </c>
      <c r="R361" s="1">
        <v>1.093092946006192</v>
      </c>
      <c r="S361" s="1">
        <v>1.2415257053341779</v>
      </c>
      <c r="T361" s="1">
        <v>1.4041176707138061</v>
      </c>
      <c r="U361" s="1">
        <v>1.6642242238681699</v>
      </c>
      <c r="V361" s="1">
        <v>1.914096362012798</v>
      </c>
      <c r="W361" s="1">
        <v>2.2203919947355488</v>
      </c>
      <c r="X361" s="1">
        <v>2.5366391094303991</v>
      </c>
      <c r="Y361" s="1">
        <v>2.8774313954122608</v>
      </c>
      <c r="Z361" s="1">
        <v>3.2655907375369111</v>
      </c>
      <c r="AA361" s="1">
        <v>3.558552478301185</v>
      </c>
      <c r="AB361" s="1">
        <v>3.8743388538411661</v>
      </c>
      <c r="AC361" s="1">
        <v>4.1611028753065069</v>
      </c>
      <c r="AD361" s="1">
        <v>4.4514341673692686</v>
      </c>
      <c r="AE361" s="1">
        <v>4.7446888398527278</v>
      </c>
      <c r="AF361" s="1">
        <v>5.0404971618810608</v>
      </c>
      <c r="AG361" s="1">
        <v>5.338521189991507</v>
      </c>
      <c r="AH361" s="1">
        <v>5.6380894495743004</v>
      </c>
      <c r="AI361" s="1">
        <v>5.9385609701939286</v>
      </c>
      <c r="AJ361" s="1">
        <v>6.2386518982003007</v>
      </c>
      <c r="AK361" s="3" t="s">
        <v>439</v>
      </c>
    </row>
    <row r="362" spans="1:37" x14ac:dyDescent="0.35">
      <c r="A362" s="1" t="s">
        <v>359</v>
      </c>
      <c r="B362" s="1" t="s">
        <v>356</v>
      </c>
      <c r="C362" s="1" t="s">
        <v>179</v>
      </c>
      <c r="D362" s="1">
        <v>0</v>
      </c>
      <c r="E362" s="1">
        <v>0</v>
      </c>
      <c r="F362" s="1">
        <v>0</v>
      </c>
      <c r="G362" s="1">
        <v>0</v>
      </c>
      <c r="H362" s="1">
        <v>0</v>
      </c>
      <c r="I362" s="1">
        <v>1.161827523553768E-2</v>
      </c>
      <c r="J362" s="1">
        <v>1.9535013762458552E-2</v>
      </c>
      <c r="K362" s="1">
        <v>3.3131061759540739E-2</v>
      </c>
      <c r="L362" s="1">
        <v>4.5953264197356958E-2</v>
      </c>
      <c r="M362" s="1">
        <v>6.0238162540385221E-2</v>
      </c>
      <c r="N362" s="1">
        <v>7.9513748381167315E-2</v>
      </c>
      <c r="O362" s="1">
        <v>9.6809776542623988E-2</v>
      </c>
      <c r="P362" s="1">
        <v>0.117680604581202</v>
      </c>
      <c r="Q362" s="1">
        <v>0.13519161123293</v>
      </c>
      <c r="R362" s="1">
        <v>0.15431900414205049</v>
      </c>
      <c r="S362" s="1">
        <v>0.17527421722364869</v>
      </c>
      <c r="T362" s="1">
        <v>0.19822837704194901</v>
      </c>
      <c r="U362" s="1">
        <v>0.23494930219315341</v>
      </c>
      <c r="V362" s="1">
        <v>0.27022536875474801</v>
      </c>
      <c r="W362" s="1">
        <v>0.31346710513913628</v>
      </c>
      <c r="X362" s="1">
        <v>0.35811375662546813</v>
      </c>
      <c r="Y362" s="1">
        <v>0.40622560876408381</v>
      </c>
      <c r="Z362" s="1">
        <v>0.46102457471109343</v>
      </c>
      <c r="AA362" s="1">
        <v>0.50238387928957906</v>
      </c>
      <c r="AB362" s="1">
        <v>0.54696548524816468</v>
      </c>
      <c r="AC362" s="1">
        <v>0.58744981769033033</v>
      </c>
      <c r="AD362" s="1">
        <v>0.6284377648050733</v>
      </c>
      <c r="AE362" s="1">
        <v>0.66983842444979691</v>
      </c>
      <c r="AF362" s="1">
        <v>0.71159959932438488</v>
      </c>
      <c r="AG362" s="1">
        <v>0.75367357976350691</v>
      </c>
      <c r="AH362" s="1">
        <v>0.79596556935166585</v>
      </c>
      <c r="AI362" s="1">
        <v>0.83838507814502539</v>
      </c>
      <c r="AJ362" s="1">
        <v>0.88075085621651295</v>
      </c>
      <c r="AK362" s="3" t="s">
        <v>439</v>
      </c>
    </row>
    <row r="363" spans="1:37" x14ac:dyDescent="0.35">
      <c r="A363" s="1" t="s">
        <v>359</v>
      </c>
      <c r="B363" s="1" t="s">
        <v>356</v>
      </c>
      <c r="C363" s="1" t="s">
        <v>180</v>
      </c>
      <c r="D363" s="1">
        <v>0.18492778139025509</v>
      </c>
      <c r="E363" s="1">
        <v>0.30185631437372951</v>
      </c>
      <c r="F363" s="1">
        <v>0.27929847922978479</v>
      </c>
      <c r="G363" s="1">
        <v>0.23281998544572341</v>
      </c>
      <c r="H363" s="1">
        <v>0.25244259255466911</v>
      </c>
      <c r="I363" s="1">
        <v>0.17956056971618259</v>
      </c>
      <c r="J363" s="1">
        <v>0.19025716520031641</v>
      </c>
      <c r="K363" s="1">
        <v>0.21513910070538039</v>
      </c>
      <c r="L363" s="1">
        <v>0.2467381049675115</v>
      </c>
      <c r="M363" s="1">
        <v>0.30850542517446072</v>
      </c>
      <c r="N363" s="1">
        <v>0.32051094112708201</v>
      </c>
      <c r="O363" s="1">
        <v>0.36025563639437291</v>
      </c>
      <c r="P363" s="1">
        <v>0.36044699792985252</v>
      </c>
      <c r="Q363" s="1">
        <v>0.46988851971174439</v>
      </c>
      <c r="R363" s="1">
        <v>0.43803582040526579</v>
      </c>
      <c r="S363" s="1">
        <v>0.38039922661520759</v>
      </c>
      <c r="T363" s="1">
        <v>0.38683564857733371</v>
      </c>
      <c r="U363" s="1">
        <v>0.29852775865598252</v>
      </c>
      <c r="V363" s="1">
        <v>0.29131599940804992</v>
      </c>
      <c r="W363" s="1">
        <v>0.29555019382781672</v>
      </c>
      <c r="X363" s="1">
        <v>0.2629050753332226</v>
      </c>
      <c r="Y363" s="1">
        <v>0.24333154811460331</v>
      </c>
      <c r="Z363" s="1">
        <v>0.19199221244970929</v>
      </c>
      <c r="AA363" s="1">
        <v>0.21945584713596439</v>
      </c>
      <c r="AB363" s="1">
        <v>0.1755192165395974</v>
      </c>
      <c r="AC363" s="1">
        <v>0.16803220533801491</v>
      </c>
      <c r="AD363" s="1">
        <v>0.15873734117548091</v>
      </c>
      <c r="AE363" s="1">
        <v>0.1475792411694842</v>
      </c>
      <c r="AF363" s="1">
        <v>0.13439305602266469</v>
      </c>
      <c r="AG363" s="1">
        <v>0.11896718893979991</v>
      </c>
      <c r="AH363" s="1">
        <v>0.1010588342077335</v>
      </c>
      <c r="AI363" s="1">
        <v>8.0411093122436231E-2</v>
      </c>
      <c r="AJ363" s="1">
        <v>5.6781419902147127E-2</v>
      </c>
      <c r="AK363" s="3" t="s">
        <v>439</v>
      </c>
    </row>
    <row r="364" spans="1:37" x14ac:dyDescent="0.35">
      <c r="A364" s="1" t="s">
        <v>359</v>
      </c>
      <c r="B364" s="1" t="s">
        <v>356</v>
      </c>
      <c r="C364" s="1" t="s">
        <v>181</v>
      </c>
      <c r="D364" s="1">
        <v>2.6107451490388959E-2</v>
      </c>
      <c r="E364" s="1">
        <v>4.2615009088055919E-2</v>
      </c>
      <c r="F364" s="1">
        <v>3.9430373538322558E-2</v>
      </c>
      <c r="G364" s="1">
        <v>3.2868703827631539E-2</v>
      </c>
      <c r="H364" s="1">
        <v>3.5638954243012097E-2</v>
      </c>
      <c r="I364" s="1">
        <v>2.5349727489343429E-2</v>
      </c>
      <c r="J364" s="1">
        <v>2.685983508710349E-2</v>
      </c>
      <c r="K364" s="1">
        <v>3.0372578923112532E-2</v>
      </c>
      <c r="L364" s="1">
        <v>3.4833614818942801E-2</v>
      </c>
      <c r="M364" s="1">
        <v>4.3553707083453283E-2</v>
      </c>
      <c r="N364" s="1">
        <v>4.5248603453235108E-2</v>
      </c>
      <c r="O364" s="1">
        <v>5.0859619255676183E-2</v>
      </c>
      <c r="P364" s="1">
        <v>5.0886635001861531E-2</v>
      </c>
      <c r="Q364" s="1">
        <v>6.6337202782834503E-2</v>
      </c>
      <c r="R364" s="1">
        <v>6.1840351116037522E-2</v>
      </c>
      <c r="S364" s="1">
        <v>5.3703420228029312E-2</v>
      </c>
      <c r="T364" s="1">
        <v>5.4612091563858878E-2</v>
      </c>
      <c r="U364" s="1">
        <v>4.214509533966812E-2</v>
      </c>
      <c r="V364" s="1">
        <v>4.1126964622312932E-2</v>
      </c>
      <c r="W364" s="1">
        <v>4.1724733246280003E-2</v>
      </c>
      <c r="X364" s="1">
        <v>3.7116010635278487E-2</v>
      </c>
      <c r="Y364" s="1">
        <v>3.4352689145591059E-2</v>
      </c>
      <c r="Z364" s="1">
        <v>2.7104782934076602E-2</v>
      </c>
      <c r="AA364" s="1">
        <v>3.098200194860673E-2</v>
      </c>
      <c r="AB364" s="1">
        <v>2.4779183511472579E-2</v>
      </c>
      <c r="AC364" s="1">
        <v>2.3722193694778581E-2</v>
      </c>
      <c r="AD364" s="1">
        <v>2.240997757771496E-2</v>
      </c>
      <c r="AE364" s="1">
        <v>2.083471640039777E-2</v>
      </c>
      <c r="AF364" s="1">
        <v>1.897313732084677E-2</v>
      </c>
      <c r="AG364" s="1">
        <v>1.6795367850324691E-2</v>
      </c>
      <c r="AH364" s="1">
        <v>1.4267129535209439E-2</v>
      </c>
      <c r="AI364" s="1">
        <v>1.135215432316747E-2</v>
      </c>
      <c r="AJ364" s="1">
        <v>8.0162004567737137E-3</v>
      </c>
      <c r="AK364" s="3" t="s">
        <v>439</v>
      </c>
    </row>
    <row r="365" spans="1:37" x14ac:dyDescent="0.35">
      <c r="A365" s="1" t="s">
        <v>359</v>
      </c>
      <c r="B365" s="1" t="s">
        <v>356</v>
      </c>
      <c r="C365" s="1" t="s">
        <v>182</v>
      </c>
      <c r="D365" s="1">
        <v>3.6982942642528591E-2</v>
      </c>
      <c r="E365" s="1">
        <v>3.1447185183195912E-2</v>
      </c>
      <c r="F365" s="1">
        <v>0.1807276675421414</v>
      </c>
      <c r="G365" s="1">
        <v>0.37768636352825768</v>
      </c>
      <c r="H365" s="1">
        <v>0.67529313366767441</v>
      </c>
      <c r="I365" s="1">
        <v>0.79302448809178705</v>
      </c>
      <c r="J365" s="1">
        <v>0.95126290897373389</v>
      </c>
      <c r="K365" s="1">
        <v>1.105030297793163</v>
      </c>
      <c r="L365" s="1">
        <v>1.2723151599981719</v>
      </c>
      <c r="M365" s="1">
        <v>1.42903354709243</v>
      </c>
      <c r="N365" s="1">
        <v>1.589431234140106</v>
      </c>
      <c r="O365" s="1">
        <v>1.789349356194454</v>
      </c>
      <c r="P365" s="1">
        <v>1.93816338110202</v>
      </c>
      <c r="Q365" s="1">
        <v>2.0656933950560572</v>
      </c>
      <c r="R365" s="1">
        <v>2.355343286517749</v>
      </c>
      <c r="S365" s="1">
        <v>2.7017378450946552</v>
      </c>
      <c r="T365" s="1">
        <v>3.1587385348879931</v>
      </c>
      <c r="U365" s="1">
        <v>3.4462998811730099</v>
      </c>
      <c r="V365" s="1">
        <v>3.7847501337438372</v>
      </c>
      <c r="W365" s="1">
        <v>4.1282479012282742</v>
      </c>
      <c r="X365" s="1">
        <v>4.4897953668150956</v>
      </c>
      <c r="Y365" s="1">
        <v>4.84478509647351</v>
      </c>
      <c r="Z365" s="1">
        <v>5.2008277341342382</v>
      </c>
      <c r="AA365" s="1">
        <v>5.5049376695383554</v>
      </c>
      <c r="AB365" s="1">
        <v>5.7892057456564867</v>
      </c>
      <c r="AC365" s="1">
        <v>6.0326499413674686</v>
      </c>
      <c r="AD365" s="1">
        <v>6.2663345252364078</v>
      </c>
      <c r="AE365" s="1">
        <v>6.4904279162176373</v>
      </c>
      <c r="AF365" s="1">
        <v>6.7050754589791186</v>
      </c>
      <c r="AG365" s="1">
        <v>6.9103430277615354</v>
      </c>
      <c r="AH365" s="1">
        <v>7.1058170333617792</v>
      </c>
      <c r="AI365" s="1">
        <v>7.2910046054901656</v>
      </c>
      <c r="AJ365" s="1">
        <v>7.4645495574446343</v>
      </c>
      <c r="AK365" s="3" t="s">
        <v>439</v>
      </c>
    </row>
    <row r="366" spans="1:37" x14ac:dyDescent="0.35">
      <c r="A366" s="1" t="s">
        <v>359</v>
      </c>
      <c r="B366" s="1" t="s">
        <v>356</v>
      </c>
      <c r="C366" s="1" t="s">
        <v>183</v>
      </c>
      <c r="D366" s="1">
        <v>5.2211213142393303E-3</v>
      </c>
      <c r="E366" s="1">
        <v>4.4396026140982462E-3</v>
      </c>
      <c r="F366" s="1">
        <v>2.5514494241243489E-2</v>
      </c>
      <c r="G366" s="1">
        <v>5.3320427792224623E-2</v>
      </c>
      <c r="H366" s="1">
        <v>9.5335501223671681E-2</v>
      </c>
      <c r="I366" s="1">
        <v>0.11195639831884049</v>
      </c>
      <c r="J366" s="1">
        <v>0.13429594009040949</v>
      </c>
      <c r="K366" s="1">
        <v>0.1560042773355054</v>
      </c>
      <c r="L366" s="1">
        <v>0.17962096376444789</v>
      </c>
      <c r="M366" s="1">
        <v>0.2017459125306959</v>
      </c>
      <c r="N366" s="1">
        <v>0.22439029187860321</v>
      </c>
      <c r="O366" s="1">
        <v>0.25261402675686412</v>
      </c>
      <c r="P366" s="1">
        <v>0.27362306556734411</v>
      </c>
      <c r="Q366" s="1">
        <v>0.29162730283144339</v>
      </c>
      <c r="R366" s="1">
        <v>0.33251905221427042</v>
      </c>
      <c r="S366" s="1">
        <v>0.38142181342512771</v>
      </c>
      <c r="T366" s="1">
        <v>0.44593955786654021</v>
      </c>
      <c r="U366" s="1">
        <v>0.48653645381266031</v>
      </c>
      <c r="V366" s="1">
        <v>0.53431766594030639</v>
      </c>
      <c r="W366" s="1">
        <v>0.58281146840869746</v>
      </c>
      <c r="X366" s="1">
        <v>0.63385346355036654</v>
      </c>
      <c r="Y366" s="1">
        <v>0.6839696606786132</v>
      </c>
      <c r="Z366" s="1">
        <v>0.73423450364248066</v>
      </c>
      <c r="AA366" s="1">
        <v>0.77716767099365014</v>
      </c>
      <c r="AB366" s="1">
        <v>0.81729963468091571</v>
      </c>
      <c r="AC366" s="1">
        <v>0.85166822701658385</v>
      </c>
      <c r="AD366" s="1">
        <v>0.88465899179808105</v>
      </c>
      <c r="AE366" s="1">
        <v>0.91629570581896047</v>
      </c>
      <c r="AF366" s="1">
        <v>0.94659888832646377</v>
      </c>
      <c r="AG366" s="1">
        <v>0.97557783921339325</v>
      </c>
      <c r="AH366" s="1">
        <v>1.003174169415781</v>
      </c>
      <c r="AI366" s="1">
        <v>1.0293182972456709</v>
      </c>
      <c r="AJ366" s="1">
        <v>1.053818761051007</v>
      </c>
      <c r="AK366" s="3" t="s">
        <v>439</v>
      </c>
    </row>
    <row r="367" spans="1:37" x14ac:dyDescent="0.35">
      <c r="A367" s="1" t="s">
        <v>359</v>
      </c>
      <c r="B367" s="1" t="s">
        <v>356</v>
      </c>
      <c r="C367" s="1" t="s">
        <v>184</v>
      </c>
      <c r="D367" s="1">
        <v>0</v>
      </c>
      <c r="E367" s="1">
        <v>0</v>
      </c>
      <c r="F367" s="1">
        <v>0</v>
      </c>
      <c r="G367" s="1">
        <v>0</v>
      </c>
      <c r="H367" s="1">
        <v>0</v>
      </c>
      <c r="I367" s="1">
        <v>2.2442593012997669E-2</v>
      </c>
      <c r="J367" s="1">
        <v>4.3244431550589907E-2</v>
      </c>
      <c r="K367" s="1">
        <v>4.8899961820170243E-2</v>
      </c>
      <c r="L367" s="1">
        <v>7.5962993116041252E-2</v>
      </c>
      <c r="M367" s="1">
        <v>0.11853637689443119</v>
      </c>
      <c r="N367" s="1">
        <v>0.1408055960916503</v>
      </c>
      <c r="O367" s="1">
        <v>0.16457371245969671</v>
      </c>
      <c r="P367" s="1">
        <v>0.21935057752574991</v>
      </c>
      <c r="Q367" s="1">
        <v>0.2484749580805172</v>
      </c>
      <c r="R367" s="1">
        <v>0.28017090020460977</v>
      </c>
      <c r="S367" s="1">
        <v>0.31479372476523182</v>
      </c>
      <c r="T367" s="1">
        <v>0.35261845965370919</v>
      </c>
      <c r="U367" s="1">
        <v>0.41632097310693811</v>
      </c>
      <c r="V367" s="1">
        <v>0.48197729620674418</v>
      </c>
      <c r="W367" s="1">
        <v>0.53610569715383871</v>
      </c>
      <c r="X367" s="1">
        <v>0.61505084076738903</v>
      </c>
      <c r="Y367" s="1">
        <v>0.71259717549296964</v>
      </c>
      <c r="Z367" s="1">
        <v>0.79239925264625544</v>
      </c>
      <c r="AA367" s="1">
        <v>0.85689832908229679</v>
      </c>
      <c r="AB367" s="1">
        <v>0.95177071887809872</v>
      </c>
      <c r="AC367" s="1">
        <v>1.019700887989857</v>
      </c>
      <c r="AD367" s="1">
        <v>1.0882761948582009</v>
      </c>
      <c r="AE367" s="1">
        <v>1.15734069828291</v>
      </c>
      <c r="AF367" s="1">
        <v>1.2267934989236551</v>
      </c>
      <c r="AG367" s="1">
        <v>1.2965368164130391</v>
      </c>
      <c r="AH367" s="1">
        <v>1.366389613014162</v>
      </c>
      <c r="AI367" s="1">
        <v>1.4361765029036451</v>
      </c>
      <c r="AJ367" s="1">
        <v>1.5055683321197519</v>
      </c>
      <c r="AK367" s="3" t="s">
        <v>439</v>
      </c>
    </row>
    <row r="368" spans="1:37" x14ac:dyDescent="0.35">
      <c r="A368" s="1" t="s">
        <v>359</v>
      </c>
      <c r="B368" s="1" t="s">
        <v>356</v>
      </c>
      <c r="C368" s="1" t="s">
        <v>185</v>
      </c>
      <c r="D368" s="1">
        <v>0</v>
      </c>
      <c r="E368" s="1">
        <v>0</v>
      </c>
      <c r="F368" s="1">
        <v>0</v>
      </c>
      <c r="G368" s="1">
        <v>0</v>
      </c>
      <c r="H368" s="1">
        <v>0</v>
      </c>
      <c r="I368" s="1">
        <v>3.1683660724232008E-3</v>
      </c>
      <c r="J368" s="1">
        <v>6.1050962189068102E-3</v>
      </c>
      <c r="K368" s="1">
        <v>6.9035240216710923E-3</v>
      </c>
      <c r="L368" s="1">
        <v>1.0724187263441119E-2</v>
      </c>
      <c r="M368" s="1">
        <v>1.673454732627264E-2</v>
      </c>
      <c r="N368" s="1">
        <v>1.9878437095291811E-2</v>
      </c>
      <c r="O368" s="1">
        <v>2.3233935876663059E-2</v>
      </c>
      <c r="P368" s="1">
        <v>3.096714035657646E-2</v>
      </c>
      <c r="Q368" s="1">
        <v>3.5078817611367143E-2</v>
      </c>
      <c r="R368" s="1">
        <v>3.9553538852415498E-2</v>
      </c>
      <c r="S368" s="1">
        <v>4.4441467025679783E-2</v>
      </c>
      <c r="T368" s="1">
        <v>4.9781429598170723E-2</v>
      </c>
      <c r="U368" s="1">
        <v>5.8774725615097147E-2</v>
      </c>
      <c r="V368" s="1">
        <v>6.8043853582128611E-2</v>
      </c>
      <c r="W368" s="1">
        <v>7.568551018642429E-2</v>
      </c>
      <c r="X368" s="1">
        <v>8.6830706931866702E-2</v>
      </c>
      <c r="Y368" s="1">
        <v>0.1006019541872428</v>
      </c>
      <c r="Z368" s="1">
        <v>0.1118681297853537</v>
      </c>
      <c r="AA368" s="1">
        <v>0.1209738817527948</v>
      </c>
      <c r="AB368" s="1">
        <v>0.13436763090043749</v>
      </c>
      <c r="AC368" s="1">
        <v>0.14395777242209751</v>
      </c>
      <c r="AD368" s="1">
        <v>0.15363899221527541</v>
      </c>
      <c r="AE368" s="1">
        <v>0.16338927505170489</v>
      </c>
      <c r="AF368" s="1">
        <v>0.1731943763186336</v>
      </c>
      <c r="AG368" s="1">
        <v>0.18304049172889969</v>
      </c>
      <c r="AH368" s="1">
        <v>0.192902063013764</v>
      </c>
      <c r="AI368" s="1">
        <v>0.20275432982169109</v>
      </c>
      <c r="AJ368" s="1">
        <v>0.21255082335808259</v>
      </c>
      <c r="AK368" s="3" t="s">
        <v>439</v>
      </c>
    </row>
    <row r="369" spans="1:37" x14ac:dyDescent="0.35">
      <c r="A369" s="1" t="s">
        <v>360</v>
      </c>
      <c r="B369" s="1" t="s">
        <v>356</v>
      </c>
      <c r="C369" s="1" t="s">
        <v>161</v>
      </c>
      <c r="D369" s="1">
        <v>76.33205838219132</v>
      </c>
      <c r="E369" s="1">
        <v>81.595268072995594</v>
      </c>
      <c r="F369" s="1">
        <v>86.258613231213744</v>
      </c>
      <c r="G369" s="1">
        <v>90.117402908567414</v>
      </c>
      <c r="H369" s="1">
        <v>93.115284142056183</v>
      </c>
      <c r="I369" s="1">
        <v>95.32161533735065</v>
      </c>
      <c r="J369" s="1">
        <v>96.896766169417333</v>
      </c>
      <c r="K369" s="1">
        <v>98.009884915948049</v>
      </c>
      <c r="L369" s="1">
        <v>98.781026179157436</v>
      </c>
      <c r="M369" s="1">
        <v>99.448772708802181</v>
      </c>
      <c r="N369" s="1">
        <v>100.14726076509299</v>
      </c>
      <c r="O369" s="1">
        <v>100.8168947001467</v>
      </c>
      <c r="P369" s="1">
        <v>101.44743655305091</v>
      </c>
      <c r="Q369" s="1">
        <v>101.85894393797091</v>
      </c>
      <c r="R369" s="1">
        <v>101.8320315563511</v>
      </c>
      <c r="S369" s="1">
        <v>101.1481971370105</v>
      </c>
      <c r="T369" s="1">
        <v>99.67232152506233</v>
      </c>
      <c r="U369" s="1">
        <v>97.370197846264034</v>
      </c>
      <c r="V369" s="1">
        <v>94.3182618105795</v>
      </c>
      <c r="W369" s="1">
        <v>90.651458405664016</v>
      </c>
      <c r="X369" s="1">
        <v>86.533519035785602</v>
      </c>
      <c r="Y369" s="1">
        <v>82.172178935213637</v>
      </c>
      <c r="Z369" s="1">
        <v>77.795317410478333</v>
      </c>
      <c r="AA369" s="1">
        <v>73.567360399869557</v>
      </c>
      <c r="AB369" s="1">
        <v>69.598312318697083</v>
      </c>
      <c r="AC369" s="1">
        <v>65.952838171400586</v>
      </c>
      <c r="AD369" s="1">
        <v>62.6419589456792</v>
      </c>
      <c r="AE369" s="1">
        <v>59.644071640744713</v>
      </c>
      <c r="AF369" s="1">
        <v>56.925444649050768</v>
      </c>
      <c r="AG369" s="1">
        <v>54.451332466545551</v>
      </c>
      <c r="AH369" s="1">
        <v>52.18557273296085</v>
      </c>
      <c r="AI369" s="1">
        <v>50.093096969046769</v>
      </c>
      <c r="AJ369" s="1">
        <v>48.13635161109373</v>
      </c>
      <c r="AK369" s="3" t="s">
        <v>439</v>
      </c>
    </row>
    <row r="370" spans="1:37" x14ac:dyDescent="0.35">
      <c r="A370" s="1" t="s">
        <v>360</v>
      </c>
      <c r="B370" s="1" t="s">
        <v>356</v>
      </c>
      <c r="C370" s="1" t="s">
        <v>187</v>
      </c>
      <c r="D370" s="1">
        <v>0</v>
      </c>
      <c r="E370" s="1">
        <v>0</v>
      </c>
      <c r="F370" s="1">
        <v>0</v>
      </c>
      <c r="G370" s="1">
        <v>6.0000075489340054E-8</v>
      </c>
      <c r="H370" s="1">
        <v>6.0000146847668442E-8</v>
      </c>
      <c r="I370" s="1">
        <v>6.0000193869769396E-8</v>
      </c>
      <c r="J370" s="1">
        <v>6.0000226126028584E-8</v>
      </c>
      <c r="K370" s="1">
        <v>6.0000248859410435E-8</v>
      </c>
      <c r="L370" s="1">
        <v>6.0000265203489094E-8</v>
      </c>
      <c r="M370" s="1">
        <v>6.0000277252658924E-8</v>
      </c>
      <c r="N370" s="1">
        <v>6.0004572123284398E-8</v>
      </c>
      <c r="O370" s="1">
        <v>5.4714585384100622E-2</v>
      </c>
      <c r="P370" s="1">
        <v>2.8571748263513181E-5</v>
      </c>
      <c r="Q370" s="1">
        <v>3.8191100830025904E-9</v>
      </c>
      <c r="R370" s="1">
        <v>3.8191101032356027E-9</v>
      </c>
      <c r="S370" s="1">
        <v>3.8191101209858928E-9</v>
      </c>
      <c r="T370" s="1">
        <v>3.8191101362879896E-9</v>
      </c>
      <c r="U370" s="1">
        <v>3.819110149338534E-9</v>
      </c>
      <c r="V370" s="1">
        <v>3.8191101603586411E-9</v>
      </c>
      <c r="W370" s="1">
        <v>3.8191101696403884E-9</v>
      </c>
      <c r="X370" s="1">
        <v>3.8191101774578044E-9</v>
      </c>
      <c r="Y370" s="1">
        <v>3.819110178173213E-9</v>
      </c>
      <c r="Z370" s="1">
        <v>3.8191101838684276E-9</v>
      </c>
      <c r="AA370" s="1">
        <v>2.857172320478088E-5</v>
      </c>
      <c r="AB370" s="1">
        <v>2.8571728065238558E-5</v>
      </c>
      <c r="AC370" s="1">
        <v>2.857171866045541E-5</v>
      </c>
      <c r="AD370" s="1">
        <v>2.8571711010239171E-5</v>
      </c>
      <c r="AE370" s="1">
        <v>2.8571705711540479E-5</v>
      </c>
      <c r="AF370" s="1">
        <v>2.8571703732508449E-5</v>
      </c>
      <c r="AG370" s="1">
        <v>2.8571706684934689E-5</v>
      </c>
      <c r="AH370" s="1">
        <v>2.857171761000483E-5</v>
      </c>
      <c r="AI370" s="1">
        <v>2.8571742583505128E-5</v>
      </c>
      <c r="AJ370" s="1">
        <v>2.8571790211507731E-5</v>
      </c>
      <c r="AK370" s="3" t="s">
        <v>439</v>
      </c>
    </row>
    <row r="371" spans="1:37" x14ac:dyDescent="0.35">
      <c r="A371" s="1" t="s">
        <v>360</v>
      </c>
      <c r="B371" s="1" t="s">
        <v>356</v>
      </c>
      <c r="C371" s="1" t="s">
        <v>188</v>
      </c>
      <c r="D371" s="1">
        <v>0</v>
      </c>
      <c r="E371" s="1">
        <v>0</v>
      </c>
      <c r="F371" s="1">
        <v>0</v>
      </c>
      <c r="G371" s="1">
        <v>6.0000093431611225E-8</v>
      </c>
      <c r="H371" s="1">
        <v>6.0000164790089431E-8</v>
      </c>
      <c r="I371" s="1">
        <v>6.0000211812289435E-8</v>
      </c>
      <c r="J371" s="1">
        <v>6.0000244068616332E-8</v>
      </c>
      <c r="K371" s="1">
        <v>6.0000266802046094E-8</v>
      </c>
      <c r="L371" s="1">
        <v>6.0000283146159058E-8</v>
      </c>
      <c r="M371" s="1">
        <v>6.0000295195354245E-8</v>
      </c>
      <c r="N371" s="1">
        <v>6.0004610605493669E-8</v>
      </c>
      <c r="O371" s="1">
        <v>1.149208274758492E-2</v>
      </c>
      <c r="P371" s="1">
        <v>2.857168051334642E-5</v>
      </c>
      <c r="Q371" s="1">
        <v>3.8191101429475777E-9</v>
      </c>
      <c r="R371" s="1">
        <v>3.819110163180581E-9</v>
      </c>
      <c r="S371" s="1">
        <v>3.8191101809308777E-9</v>
      </c>
      <c r="T371" s="1">
        <v>3.8191101962329754E-9</v>
      </c>
      <c r="U371" s="1">
        <v>3.8191102092835247E-9</v>
      </c>
      <c r="V371" s="1">
        <v>3.8191102203036392E-9</v>
      </c>
      <c r="W371" s="1">
        <v>3.8191102295853799E-9</v>
      </c>
      <c r="X371" s="1">
        <v>3.8191102374027992E-9</v>
      </c>
      <c r="Y371" s="1">
        <v>3.8191102355769336E-9</v>
      </c>
      <c r="Z371" s="1">
        <v>3.8191102412721582E-9</v>
      </c>
      <c r="AA371" s="1">
        <v>2.8571684078581299E-5</v>
      </c>
      <c r="AB371" s="1">
        <v>2.8571688209906281E-5</v>
      </c>
      <c r="AC371" s="1">
        <v>2.8571678117968152E-5</v>
      </c>
      <c r="AD371" s="1">
        <v>2.857166980844967E-5</v>
      </c>
      <c r="AE371" s="1">
        <v>2.8571663868877061E-5</v>
      </c>
      <c r="AF371" s="1">
        <v>2.8571661261074449E-5</v>
      </c>
      <c r="AG371" s="1">
        <v>2.8571663593202271E-5</v>
      </c>
      <c r="AH371" s="1">
        <v>2.8571673905952311E-5</v>
      </c>
      <c r="AI371" s="1">
        <v>2.857169827634967E-5</v>
      </c>
      <c r="AJ371" s="1">
        <v>2.8571745314327888E-5</v>
      </c>
      <c r="AK371" s="3" t="s">
        <v>439</v>
      </c>
    </row>
    <row r="372" spans="1:37" x14ac:dyDescent="0.35">
      <c r="A372" s="1" t="s">
        <v>360</v>
      </c>
      <c r="B372" s="1" t="s">
        <v>356</v>
      </c>
      <c r="C372" s="1" t="s">
        <v>189</v>
      </c>
      <c r="D372" s="1">
        <v>0</v>
      </c>
      <c r="E372" s="1">
        <v>0</v>
      </c>
      <c r="F372" s="1">
        <v>0</v>
      </c>
      <c r="G372" s="1">
        <v>6.0000074431529523E-8</v>
      </c>
      <c r="H372" s="1">
        <v>6.0000145789848963E-8</v>
      </c>
      <c r="I372" s="1">
        <v>6.0000192811944041E-8</v>
      </c>
      <c r="J372" s="1">
        <v>6.0000225068199047E-8</v>
      </c>
      <c r="K372" s="1">
        <v>6.0000247801578146E-8</v>
      </c>
      <c r="L372" s="1">
        <v>6.0000264145654739E-8</v>
      </c>
      <c r="M372" s="1">
        <v>6.0000276194823087E-8</v>
      </c>
      <c r="N372" s="1">
        <v>6.0004571064909742E-8</v>
      </c>
      <c r="O372" s="1">
        <v>5.4676525852139522E-2</v>
      </c>
      <c r="P372" s="1">
        <v>2.85717403985642E-5</v>
      </c>
      <c r="Q372" s="1">
        <v>3.8191100881924067E-9</v>
      </c>
      <c r="R372" s="1">
        <v>3.8191101084254132E-9</v>
      </c>
      <c r="S372" s="1">
        <v>3.8191101261757133E-9</v>
      </c>
      <c r="T372" s="1">
        <v>3.8191101414777969E-9</v>
      </c>
      <c r="U372" s="1">
        <v>3.8191101545283454E-9</v>
      </c>
      <c r="V372" s="1">
        <v>3.8191101655484582E-9</v>
      </c>
      <c r="W372" s="1">
        <v>3.8191101748302023E-9</v>
      </c>
      <c r="X372" s="1">
        <v>3.8191101826476249E-9</v>
      </c>
      <c r="Y372" s="1">
        <v>3.8191101865812492E-9</v>
      </c>
      <c r="Z372" s="1">
        <v>3.8191101922764704E-9</v>
      </c>
      <c r="AA372" s="1">
        <v>2.8571743717559628E-5</v>
      </c>
      <c r="AB372" s="1">
        <v>2.8571748882936859E-5</v>
      </c>
      <c r="AC372" s="1">
        <v>2.8571739758302959E-5</v>
      </c>
      <c r="AD372" s="1">
        <v>2.857173236484176E-5</v>
      </c>
      <c r="AE372" s="1">
        <v>2.857172729928187E-5</v>
      </c>
      <c r="AF372" s="1">
        <v>2.8571725528830429E-5</v>
      </c>
      <c r="AG372" s="1">
        <v>2.857172866398373E-5</v>
      </c>
      <c r="AH372" s="1">
        <v>2.8571739744402318E-5</v>
      </c>
      <c r="AI372" s="1">
        <v>2.8571764844734809E-5</v>
      </c>
      <c r="AJ372" s="1">
        <v>2.8571812570231321E-5</v>
      </c>
      <c r="AK372" s="3" t="s">
        <v>439</v>
      </c>
    </row>
    <row r="373" spans="1:37" x14ac:dyDescent="0.35">
      <c r="A373" s="1" t="s">
        <v>360</v>
      </c>
      <c r="B373" s="1" t="s">
        <v>356</v>
      </c>
      <c r="C373" s="1" t="s">
        <v>190</v>
      </c>
      <c r="D373" s="1">
        <v>0</v>
      </c>
      <c r="E373" s="1">
        <v>0</v>
      </c>
      <c r="F373" s="1">
        <v>0</v>
      </c>
      <c r="G373" s="1">
        <v>6.0000090866142133E-8</v>
      </c>
      <c r="H373" s="1">
        <v>6.0000162224598687E-8</v>
      </c>
      <c r="I373" s="1">
        <v>6.0000209246784345E-8</v>
      </c>
      <c r="J373" s="1">
        <v>6.0000241503101501E-8</v>
      </c>
      <c r="K373" s="1">
        <v>6.0000264236524222E-8</v>
      </c>
      <c r="L373" s="1">
        <v>6.0000280580632368E-8</v>
      </c>
      <c r="M373" s="1">
        <v>6.0000292629823744E-8</v>
      </c>
      <c r="N373" s="1">
        <v>6.0004608038654872E-8</v>
      </c>
      <c r="O373" s="1">
        <v>1.148950940973379E-2</v>
      </c>
      <c r="P373" s="1">
        <v>2.8571660812808849E-5</v>
      </c>
      <c r="Q373" s="1">
        <v>3.8191101555342226E-9</v>
      </c>
      <c r="R373" s="1">
        <v>3.8191101757672316E-9</v>
      </c>
      <c r="S373" s="1">
        <v>3.8191101935175259E-9</v>
      </c>
      <c r="T373" s="1">
        <v>3.8191102088196186E-9</v>
      </c>
      <c r="U373" s="1">
        <v>3.8191102218701803E-9</v>
      </c>
      <c r="V373" s="1">
        <v>3.8191102328902874E-9</v>
      </c>
      <c r="W373" s="1">
        <v>3.8191102421720281E-9</v>
      </c>
      <c r="X373" s="1">
        <v>3.8191102499894507E-9</v>
      </c>
      <c r="Y373" s="1">
        <v>3.8191102559686E-9</v>
      </c>
      <c r="Z373" s="1">
        <v>3.8191102616638312E-9</v>
      </c>
      <c r="AA373" s="1">
        <v>2.8571734538482849E-5</v>
      </c>
      <c r="AB373" s="1">
        <v>2.8571739445593232E-5</v>
      </c>
      <c r="AC373" s="1">
        <v>2.8571730067246971E-5</v>
      </c>
      <c r="AD373" s="1">
        <v>2.8571722412123558E-5</v>
      </c>
      <c r="AE373" s="1">
        <v>2.8571717066765379E-5</v>
      </c>
      <c r="AF373" s="1">
        <v>2.8571714990256181E-5</v>
      </c>
      <c r="AG373" s="1">
        <v>2.857171778719384E-5</v>
      </c>
      <c r="AH373" s="1">
        <v>2.8571728494207651E-5</v>
      </c>
      <c r="AI373" s="1">
        <v>2.8571753185336431E-5</v>
      </c>
      <c r="AJ373" s="1">
        <v>2.8571800468428091E-5</v>
      </c>
      <c r="AK373" s="3" t="s">
        <v>439</v>
      </c>
    </row>
    <row r="374" spans="1:37" x14ac:dyDescent="0.35">
      <c r="A374" s="1" t="s">
        <v>360</v>
      </c>
      <c r="B374" s="1" t="s">
        <v>356</v>
      </c>
      <c r="C374" s="1" t="s">
        <v>191</v>
      </c>
      <c r="D374" s="1">
        <v>1.963450032186902E-2</v>
      </c>
      <c r="E374" s="1">
        <v>7.3853549881241196E-2</v>
      </c>
      <c r="F374" s="1">
        <v>0.1009981083674468</v>
      </c>
      <c r="G374" s="1">
        <v>0.13077243233959629</v>
      </c>
      <c r="H374" s="1">
        <v>0.16321612946145439</v>
      </c>
      <c r="I374" s="1">
        <v>0.19491798634064211</v>
      </c>
      <c r="J374" s="1">
        <v>0.2250275095589778</v>
      </c>
      <c r="K374" s="1">
        <v>0.25262276418714991</v>
      </c>
      <c r="L374" s="1">
        <v>0.27707644608677462</v>
      </c>
      <c r="M374" s="1">
        <v>0.29853702784405872</v>
      </c>
      <c r="N374" s="1">
        <v>0.32101911238815878</v>
      </c>
      <c r="O374" s="1">
        <v>7.2401193603670477E-2</v>
      </c>
      <c r="P374" s="1">
        <v>8.3566433096007822E-2</v>
      </c>
      <c r="Q374" s="1">
        <v>2.333751810267768E-9</v>
      </c>
      <c r="R374" s="1">
        <v>2.3337518178224569E-9</v>
      </c>
      <c r="S374" s="1">
        <v>2.3337518244501878E-9</v>
      </c>
      <c r="T374" s="1">
        <v>2.3337518301643469E-9</v>
      </c>
      <c r="U374" s="1">
        <v>2.333751835037167E-9</v>
      </c>
      <c r="V374" s="1">
        <v>2.333751839152209E-9</v>
      </c>
      <c r="W374" s="1">
        <v>2.3337518426183299E-9</v>
      </c>
      <c r="X374" s="1">
        <v>2.333751845537772E-9</v>
      </c>
      <c r="Y374" s="1">
        <v>2.3337518449009071E-9</v>
      </c>
      <c r="Z374" s="1">
        <v>2.3337518470286029E-9</v>
      </c>
      <c r="AA374" s="1">
        <v>0.18028776838472699</v>
      </c>
      <c r="AB374" s="1">
        <v>0.19019170655061321</v>
      </c>
      <c r="AC374" s="1">
        <v>0.19961632232857751</v>
      </c>
      <c r="AD374" s="1">
        <v>0.20939001685721301</v>
      </c>
      <c r="AE374" s="1">
        <v>0.2196488522284486</v>
      </c>
      <c r="AF374" s="1">
        <v>0.23058506799378251</v>
      </c>
      <c r="AG374" s="1">
        <v>0.24251324478343719</v>
      </c>
      <c r="AH374" s="1">
        <v>0.25601102215994559</v>
      </c>
      <c r="AI374" s="1">
        <v>0.27232525197975321</v>
      </c>
      <c r="AJ374" s="1">
        <v>0.2942351459106427</v>
      </c>
      <c r="AK374" s="3" t="s">
        <v>439</v>
      </c>
    </row>
    <row r="375" spans="1:37" x14ac:dyDescent="0.35">
      <c r="A375" s="1" t="s">
        <v>360</v>
      </c>
      <c r="B375" s="1" t="s">
        <v>356</v>
      </c>
      <c r="C375" s="1" t="s">
        <v>192</v>
      </c>
      <c r="D375" s="1">
        <v>2.7719224183883808E-3</v>
      </c>
      <c r="E375" s="1">
        <v>1.0418640278652721E-2</v>
      </c>
      <c r="F375" s="1">
        <v>1.424445233800405E-2</v>
      </c>
      <c r="G375" s="1">
        <v>0.13276118312213131</v>
      </c>
      <c r="H375" s="1">
        <v>0.16613286939809169</v>
      </c>
      <c r="I375" s="1">
        <v>0.19942187750374971</v>
      </c>
      <c r="J375" s="1">
        <v>0.23102335890664341</v>
      </c>
      <c r="K375" s="1">
        <v>0.25995084651450912</v>
      </c>
      <c r="L375" s="1">
        <v>0.28564625720472281</v>
      </c>
      <c r="M375" s="1">
        <v>0.30787143642851122</v>
      </c>
      <c r="N375" s="1">
        <v>0.33103854983684139</v>
      </c>
      <c r="O375" s="1">
        <v>7.3117823788091535E-2</v>
      </c>
      <c r="P375" s="1">
        <v>8.4511178840436615E-2</v>
      </c>
      <c r="Q375" s="1">
        <v>2.3337518326855389E-9</v>
      </c>
      <c r="R375" s="1">
        <v>2.3337518402370812E-9</v>
      </c>
      <c r="S375" s="1">
        <v>2.333751846862321E-9</v>
      </c>
      <c r="T375" s="1">
        <v>2.333751852577694E-9</v>
      </c>
      <c r="U375" s="1">
        <v>2.333751857448203E-9</v>
      </c>
      <c r="V375" s="1">
        <v>2.3337518615633492E-9</v>
      </c>
      <c r="W375" s="1">
        <v>2.333751865030825E-9</v>
      </c>
      <c r="X375" s="1">
        <v>2.3337518679523409E-9</v>
      </c>
      <c r="Y375" s="1">
        <v>2.3337518663708629E-9</v>
      </c>
      <c r="Z375" s="1">
        <v>2.3337518685048681E-9</v>
      </c>
      <c r="AA375" s="1">
        <v>0.1772771533580276</v>
      </c>
      <c r="AB375" s="1">
        <v>0.18578394703896581</v>
      </c>
      <c r="AC375" s="1">
        <v>0.19390938236839289</v>
      </c>
      <c r="AD375" s="1">
        <v>0.2018565158961754</v>
      </c>
      <c r="AE375" s="1">
        <v>0.20946465609438189</v>
      </c>
      <c r="AF375" s="1">
        <v>0.2163778919916248</v>
      </c>
      <c r="AG375" s="1">
        <v>0.22182583881852891</v>
      </c>
      <c r="AH375" s="1">
        <v>0.22403754184164329</v>
      </c>
      <c r="AI375" s="1">
        <v>0.21862887248071489</v>
      </c>
      <c r="AJ375" s="1">
        <v>0.19399630757925521</v>
      </c>
      <c r="AK375" s="3" t="s">
        <v>439</v>
      </c>
    </row>
    <row r="376" spans="1:37" x14ac:dyDescent="0.35">
      <c r="A376" s="1" t="s">
        <v>360</v>
      </c>
      <c r="B376" s="1" t="s">
        <v>356</v>
      </c>
      <c r="C376" s="1" t="s">
        <v>193</v>
      </c>
      <c r="D376" s="1">
        <v>1.9634497276551949E-2</v>
      </c>
      <c r="E376" s="1">
        <v>7.3711497322287517E-2</v>
      </c>
      <c r="F376" s="1">
        <v>0.1007329263826048</v>
      </c>
      <c r="G376" s="1">
        <v>0.1304043347975907</v>
      </c>
      <c r="H376" s="1">
        <v>0.16264098965673859</v>
      </c>
      <c r="I376" s="1">
        <v>0.19409625059999239</v>
      </c>
      <c r="J376" s="1">
        <v>0.22393176341680521</v>
      </c>
      <c r="K376" s="1">
        <v>0.25124293404885067</v>
      </c>
      <c r="L376" s="1">
        <v>0.27541622069156851</v>
      </c>
      <c r="M376" s="1">
        <v>0.29660834750823067</v>
      </c>
      <c r="N376" s="1">
        <v>0.31879140491756208</v>
      </c>
      <c r="O376" s="1">
        <v>7.233337865176051E-2</v>
      </c>
      <c r="P376" s="1">
        <v>8.3476133820000048E-2</v>
      </c>
      <c r="Q376" s="1">
        <v>2.3337518122056901E-9</v>
      </c>
      <c r="R376" s="1">
        <v>2.3337518197603868E-9</v>
      </c>
      <c r="S376" s="1">
        <v>2.3337518263881169E-9</v>
      </c>
      <c r="T376" s="1">
        <v>2.3337518321022719E-9</v>
      </c>
      <c r="U376" s="1">
        <v>2.3337518369750969E-9</v>
      </c>
      <c r="V376" s="1">
        <v>2.3337518410901389E-9</v>
      </c>
      <c r="W376" s="1">
        <v>2.3337518445562569E-9</v>
      </c>
      <c r="X376" s="1">
        <v>2.333751847475704E-9</v>
      </c>
      <c r="Y376" s="1">
        <v>2.3337518480405542E-9</v>
      </c>
      <c r="Z376" s="1">
        <v>2.333751850168246E-9</v>
      </c>
      <c r="AA376" s="1">
        <v>0.18120894864112769</v>
      </c>
      <c r="AB376" s="1">
        <v>0.1912170506688147</v>
      </c>
      <c r="AC376" s="1">
        <v>0.20074601421263821</v>
      </c>
      <c r="AD376" s="1">
        <v>0.21063325566816679</v>
      </c>
      <c r="AE376" s="1">
        <v>0.2210170990368524</v>
      </c>
      <c r="AF376" s="1">
        <v>0.2320931148022996</v>
      </c>
      <c r="AG376" s="1">
        <v>0.244181404873383</v>
      </c>
      <c r="AH376" s="1">
        <v>0.25786985230895237</v>
      </c>
      <c r="AI376" s="1">
        <v>0.27442775215944248</v>
      </c>
      <c r="AJ376" s="1">
        <v>0.29668751244542702</v>
      </c>
      <c r="AK376" s="3" t="s">
        <v>439</v>
      </c>
    </row>
    <row r="377" spans="1:37" x14ac:dyDescent="0.35">
      <c r="A377" s="1" t="s">
        <v>360</v>
      </c>
      <c r="B377" s="1" t="s">
        <v>356</v>
      </c>
      <c r="C377" s="1" t="s">
        <v>194</v>
      </c>
      <c r="D377" s="1">
        <v>2.7719222761249688E-3</v>
      </c>
      <c r="E377" s="1">
        <v>1.0411658118932221E-2</v>
      </c>
      <c r="F377" s="1">
        <v>1.4231280568732759E-2</v>
      </c>
      <c r="G377" s="1">
        <v>0.1318471035752172</v>
      </c>
      <c r="H377" s="1">
        <v>0.16469931260824761</v>
      </c>
      <c r="I377" s="1">
        <v>0.19735563366374539</v>
      </c>
      <c r="J377" s="1">
        <v>0.22825296130115191</v>
      </c>
      <c r="K377" s="1">
        <v>0.2564510629732748</v>
      </c>
      <c r="L377" s="1">
        <v>0.28142480149742682</v>
      </c>
      <c r="M377" s="1">
        <v>0.3029695661418671</v>
      </c>
      <c r="N377" s="1">
        <v>0.3253840961121181</v>
      </c>
      <c r="O377" s="1">
        <v>7.2950293848597803E-2</v>
      </c>
      <c r="P377" s="1">
        <v>8.4287571938667066E-2</v>
      </c>
      <c r="Q377" s="1">
        <v>2.3337518373855109E-9</v>
      </c>
      <c r="R377" s="1">
        <v>2.3337518449370561E-9</v>
      </c>
      <c r="S377" s="1">
        <v>2.3337518515622972E-9</v>
      </c>
      <c r="T377" s="1">
        <v>2.333751857277671E-9</v>
      </c>
      <c r="U377" s="1">
        <v>2.333751862148177E-9</v>
      </c>
      <c r="V377" s="1">
        <v>2.3337518662633228E-9</v>
      </c>
      <c r="W377" s="1">
        <v>2.333751869730804E-9</v>
      </c>
      <c r="X377" s="1">
        <v>2.333751872652317E-9</v>
      </c>
      <c r="Y377" s="1">
        <v>2.3337518739853099E-9</v>
      </c>
      <c r="Z377" s="1">
        <v>2.3337518761193171E-9</v>
      </c>
      <c r="AA377" s="1">
        <v>0.17945305083193941</v>
      </c>
      <c r="AB377" s="1">
        <v>0.18817504116025929</v>
      </c>
      <c r="AC377" s="1">
        <v>0.1965156052724053</v>
      </c>
      <c r="AD377" s="1">
        <v>0.204682191669458</v>
      </c>
      <c r="AE377" s="1">
        <v>0.21250874439253589</v>
      </c>
      <c r="AF377" s="1">
        <v>0.21962728571499501</v>
      </c>
      <c r="AG377" s="1">
        <v>0.2252408024302105</v>
      </c>
      <c r="AH377" s="1">
        <v>0.2275169821810516</v>
      </c>
      <c r="AI377" s="1">
        <v>0.22192486165421921</v>
      </c>
      <c r="AJ377" s="1">
        <v>0.19652467128211989</v>
      </c>
      <c r="AK377" s="3" t="s">
        <v>439</v>
      </c>
    </row>
    <row r="378" spans="1:37" x14ac:dyDescent="0.35">
      <c r="A378" s="1" t="s">
        <v>360</v>
      </c>
      <c r="B378" s="1" t="s">
        <v>356</v>
      </c>
      <c r="C378" s="1" t="s">
        <v>195</v>
      </c>
      <c r="D378" s="1">
        <v>1.963448383783218E-2</v>
      </c>
      <c r="E378" s="1">
        <v>1.4276743382490189E-7</v>
      </c>
      <c r="F378" s="1">
        <v>1.4276840400328451E-7</v>
      </c>
      <c r="G378" s="1">
        <v>1.4276896972141901E-7</v>
      </c>
      <c r="H378" s="1">
        <v>1.427693739746575E-7</v>
      </c>
      <c r="I378" s="1">
        <v>1.427696403705308E-7</v>
      </c>
      <c r="J378" s="1">
        <v>1.427698231105744E-7</v>
      </c>
      <c r="K378" s="1">
        <v>1.4276995189970681E-7</v>
      </c>
      <c r="L378" s="1">
        <v>1.4277004449142819E-7</v>
      </c>
      <c r="M378" s="1">
        <v>1.4277011274816399E-7</v>
      </c>
      <c r="N378" s="1">
        <v>1.427701743127496E-7</v>
      </c>
      <c r="O378" s="1">
        <v>7.2377106740281777E-2</v>
      </c>
      <c r="P378" s="1">
        <v>8.3534389085363814E-2</v>
      </c>
      <c r="Q378" s="1">
        <v>2.7897709616142671E-9</v>
      </c>
      <c r="R378" s="1">
        <v>2.789770972409805E-9</v>
      </c>
      <c r="S378" s="1">
        <v>2.789770981880738E-9</v>
      </c>
      <c r="T378" s="1">
        <v>2.7897709900461819E-9</v>
      </c>
      <c r="U378" s="1">
        <v>2.7897709970093821E-9</v>
      </c>
      <c r="V378" s="1">
        <v>2.7897710028897132E-9</v>
      </c>
      <c r="W378" s="1">
        <v>2.7897710078427408E-9</v>
      </c>
      <c r="X378" s="1">
        <v>2.7897710120145898E-9</v>
      </c>
      <c r="Y378" s="1">
        <v>2.7897710117243131E-9</v>
      </c>
      <c r="Z378" s="1">
        <v>2.789771014764754E-9</v>
      </c>
      <c r="AA378" s="1">
        <v>0.18218228569370559</v>
      </c>
      <c r="AB378" s="1">
        <v>0.19230166847425079</v>
      </c>
      <c r="AC378" s="1">
        <v>0.20194219186142079</v>
      </c>
      <c r="AD378" s="1">
        <v>0.21195105107403911</v>
      </c>
      <c r="AE378" s="1">
        <v>0.2224690532209968</v>
      </c>
      <c r="AF378" s="1">
        <v>0.23369542735461049</v>
      </c>
      <c r="AG378" s="1">
        <v>0.24595633558139809</v>
      </c>
      <c r="AH378" s="1">
        <v>0.25985089763245289</v>
      </c>
      <c r="AI378" s="1">
        <v>0.27667300954835378</v>
      </c>
      <c r="AJ378" s="1">
        <v>0.29931332892064311</v>
      </c>
      <c r="AK378" s="3" t="s">
        <v>439</v>
      </c>
    </row>
    <row r="379" spans="1:37" x14ac:dyDescent="0.35">
      <c r="A379" s="1" t="s">
        <v>360</v>
      </c>
      <c r="B379" s="1" t="s">
        <v>356</v>
      </c>
      <c r="C379" s="1" t="s">
        <v>196</v>
      </c>
      <c r="D379" s="1">
        <v>2.7719221025937122E-3</v>
      </c>
      <c r="E379" s="1">
        <v>1.427454596250988E-7</v>
      </c>
      <c r="F379" s="1">
        <v>1.4275232997984129E-7</v>
      </c>
      <c r="G379" s="1">
        <v>1.42769070017273E-7</v>
      </c>
      <c r="H379" s="1">
        <v>1.4276947390294691E-7</v>
      </c>
      <c r="I379" s="1">
        <v>1.427697406532414E-7</v>
      </c>
      <c r="J379" s="1">
        <v>1.4276992336925161E-7</v>
      </c>
      <c r="K379" s="1">
        <v>1.42770052013633E-7</v>
      </c>
      <c r="L379" s="1">
        <v>1.427701444433301E-7</v>
      </c>
      <c r="M379" s="1">
        <v>1.4277021235130689E-7</v>
      </c>
      <c r="N379" s="1">
        <v>1.4277027357715111E-7</v>
      </c>
      <c r="O379" s="1">
        <v>7.3093282935320109E-2</v>
      </c>
      <c r="P379" s="1">
        <v>8.4478451813667962E-2</v>
      </c>
      <c r="Q379" s="1">
        <v>2.789770993648934E-9</v>
      </c>
      <c r="R379" s="1">
        <v>2.7897710044399721E-9</v>
      </c>
      <c r="S379" s="1">
        <v>2.789771013907342E-9</v>
      </c>
      <c r="T379" s="1">
        <v>2.7897710220745288E-9</v>
      </c>
      <c r="U379" s="1">
        <v>2.789771029034417E-9</v>
      </c>
      <c r="V379" s="1">
        <v>2.7897710349148969E-9</v>
      </c>
      <c r="W379" s="1">
        <v>2.7897710398698709E-9</v>
      </c>
      <c r="X379" s="1">
        <v>2.7897710440446709E-9</v>
      </c>
      <c r="Y379" s="1">
        <v>2.7897710424045541E-9</v>
      </c>
      <c r="Z379" s="1">
        <v>2.7897710454540179E-9</v>
      </c>
      <c r="AA379" s="1">
        <v>0.17910771858683339</v>
      </c>
      <c r="AB379" s="1">
        <v>0.18779563883378961</v>
      </c>
      <c r="AC379" s="1">
        <v>0.19610209304982529</v>
      </c>
      <c r="AD379" s="1">
        <v>0.2042338509674485</v>
      </c>
      <c r="AE379" s="1">
        <v>0.2120256599702795</v>
      </c>
      <c r="AF379" s="1">
        <v>0.2191113567821219</v>
      </c>
      <c r="AG379" s="1">
        <v>0.22469793995105841</v>
      </c>
      <c r="AH379" s="1">
        <v>0.2269623678302434</v>
      </c>
      <c r="AI379" s="1">
        <v>0.22139597707089409</v>
      </c>
      <c r="AJ379" s="1">
        <v>0.19611077646595951</v>
      </c>
      <c r="AK379" s="3" t="s">
        <v>439</v>
      </c>
    </row>
    <row r="380" spans="1:37" x14ac:dyDescent="0.35">
      <c r="A380" s="1" t="s">
        <v>360</v>
      </c>
      <c r="B380" s="1" t="s">
        <v>356</v>
      </c>
      <c r="C380" s="1" t="s">
        <v>197</v>
      </c>
      <c r="D380" s="1">
        <v>1.963448079234734E-2</v>
      </c>
      <c r="E380" s="1">
        <v>1.4276742677513701E-7</v>
      </c>
      <c r="F380" s="1">
        <v>1.4276839695649309E-7</v>
      </c>
      <c r="G380" s="1">
        <v>1.4276896373024791E-7</v>
      </c>
      <c r="H380" s="1">
        <v>1.427693679833655E-7</v>
      </c>
      <c r="I380" s="1">
        <v>1.4276963437915921E-7</v>
      </c>
      <c r="J380" s="1">
        <v>1.427698171191481E-7</v>
      </c>
      <c r="K380" s="1">
        <v>1.42769945908242E-7</v>
      </c>
      <c r="L380" s="1">
        <v>1.4277003849993571E-7</v>
      </c>
      <c r="M380" s="1">
        <v>1.4277010675665089E-7</v>
      </c>
      <c r="N380" s="1">
        <v>1.4277016832121829E-7</v>
      </c>
      <c r="O380" s="1">
        <v>7.2309336727127027E-2</v>
      </c>
      <c r="P380" s="1">
        <v>8.344415876240685E-2</v>
      </c>
      <c r="Q380" s="1">
        <v>2.789770964383535E-9</v>
      </c>
      <c r="R380" s="1">
        <v>2.7897709751790828E-9</v>
      </c>
      <c r="S380" s="1">
        <v>2.789770984650013E-9</v>
      </c>
      <c r="T380" s="1">
        <v>2.789770992815454E-9</v>
      </c>
      <c r="U380" s="1">
        <v>2.789770999778653E-9</v>
      </c>
      <c r="V380" s="1">
        <v>2.789771005658984E-9</v>
      </c>
      <c r="W380" s="1">
        <v>2.7897710106120162E-9</v>
      </c>
      <c r="X380" s="1">
        <v>2.7897710147838652E-9</v>
      </c>
      <c r="Y380" s="1">
        <v>2.7897710162108179E-9</v>
      </c>
      <c r="Z380" s="1">
        <v>2.7897710192512588E-9</v>
      </c>
      <c r="AA380" s="1">
        <v>0.18312297676119499</v>
      </c>
      <c r="AB380" s="1">
        <v>0.19334994925169849</v>
      </c>
      <c r="AC380" s="1">
        <v>0.20309843568452929</v>
      </c>
      <c r="AD380" s="1">
        <v>0.21322497515757699</v>
      </c>
      <c r="AE380" s="1">
        <v>0.22387276490440791</v>
      </c>
      <c r="AF380" s="1">
        <v>0.23524455485522219</v>
      </c>
      <c r="AG380" s="1">
        <v>0.24767234116068279</v>
      </c>
      <c r="AH380" s="1">
        <v>0.26176606623362031</v>
      </c>
      <c r="AI380" s="1">
        <v>0.27884334739636518</v>
      </c>
      <c r="AJ380" s="1">
        <v>0.30185122199570458</v>
      </c>
      <c r="AK380" s="3" t="s">
        <v>439</v>
      </c>
    </row>
    <row r="381" spans="1:37" x14ac:dyDescent="0.35">
      <c r="A381" s="1" t="s">
        <v>360</v>
      </c>
      <c r="B381" s="1" t="s">
        <v>356</v>
      </c>
      <c r="C381" s="1" t="s">
        <v>198</v>
      </c>
      <c r="D381" s="1">
        <v>2.7719219603253289E-3</v>
      </c>
      <c r="E381" s="1">
        <v>1.4274544254632851E-7</v>
      </c>
      <c r="F381" s="1">
        <v>1.4275231290325121E-7</v>
      </c>
      <c r="G381" s="1">
        <v>1.4276905548706569E-7</v>
      </c>
      <c r="H381" s="1">
        <v>1.4276945937244679E-7</v>
      </c>
      <c r="I381" s="1">
        <v>1.42769726122548E-7</v>
      </c>
      <c r="J381" s="1">
        <v>1.4276990883842581E-7</v>
      </c>
      <c r="K381" s="1">
        <v>1.4277003748271381E-7</v>
      </c>
      <c r="L381" s="1">
        <v>1.4277012991234381E-7</v>
      </c>
      <c r="M381" s="1">
        <v>1.427701978202715E-7</v>
      </c>
      <c r="N381" s="1">
        <v>1.4277025904607109E-7</v>
      </c>
      <c r="O381" s="1">
        <v>7.2925864875975438E-2</v>
      </c>
      <c r="P381" s="1">
        <v>8.4255017096124665E-2</v>
      </c>
      <c r="Q381" s="1">
        <v>2.789771000365131E-9</v>
      </c>
      <c r="R381" s="1">
        <v>2.789771011156172E-9</v>
      </c>
      <c r="S381" s="1">
        <v>2.7897710206235391E-9</v>
      </c>
      <c r="T381" s="1">
        <v>2.7897710287907259E-9</v>
      </c>
      <c r="U381" s="1">
        <v>2.789771035750614E-9</v>
      </c>
      <c r="V381" s="1">
        <v>2.789771041631091E-9</v>
      </c>
      <c r="W381" s="1">
        <v>2.7897710465860708E-9</v>
      </c>
      <c r="X381" s="1">
        <v>2.7897710507608679E-9</v>
      </c>
      <c r="Y381" s="1">
        <v>2.789771053285493E-9</v>
      </c>
      <c r="Z381" s="1">
        <v>2.7897710563349568E-9</v>
      </c>
      <c r="AA381" s="1">
        <v>0.18132905465280871</v>
      </c>
      <c r="AB381" s="1">
        <v>0.19023912205143831</v>
      </c>
      <c r="AC381" s="1">
        <v>0.1987679781636946</v>
      </c>
      <c r="AD381" s="1">
        <v>0.20712692875061081</v>
      </c>
      <c r="AE381" s="1">
        <v>0.21514515712889459</v>
      </c>
      <c r="AF381" s="1">
        <v>0.2224439366141697</v>
      </c>
      <c r="AG381" s="1">
        <v>0.22820248017623551</v>
      </c>
      <c r="AH381" s="1">
        <v>0.2305336705700412</v>
      </c>
      <c r="AI381" s="1">
        <v>0.22477568021241959</v>
      </c>
      <c r="AJ381" s="1">
        <v>0.19869200930548611</v>
      </c>
      <c r="AK381" s="3" t="s">
        <v>439</v>
      </c>
    </row>
    <row r="382" spans="1:37" x14ac:dyDescent="0.35">
      <c r="A382" s="1" t="s">
        <v>360</v>
      </c>
      <c r="B382" s="1" t="s">
        <v>356</v>
      </c>
      <c r="C382" s="1" t="s">
        <v>199</v>
      </c>
      <c r="D382" s="1">
        <v>1.9634439808411629E-2</v>
      </c>
      <c r="E382" s="1">
        <v>7.3834988963858303E-2</v>
      </c>
      <c r="F382" s="1">
        <v>0.10096695759579689</v>
      </c>
      <c r="G382" s="1">
        <v>0.1307656585773728</v>
      </c>
      <c r="H382" s="1">
        <v>0.16320532428527951</v>
      </c>
      <c r="I382" s="1">
        <v>0.19490288749316759</v>
      </c>
      <c r="J382" s="1">
        <v>0.2250037880883449</v>
      </c>
      <c r="K382" s="1">
        <v>0.25258811215089139</v>
      </c>
      <c r="L382" s="1">
        <v>0.2770308745230628</v>
      </c>
      <c r="M382" s="1">
        <v>0.29848047043514858</v>
      </c>
      <c r="N382" s="1">
        <v>0.32095799004549402</v>
      </c>
      <c r="O382" s="1">
        <v>7.2410971578727945E-2</v>
      </c>
      <c r="P382" s="1">
        <v>8.3579513107154835E-2</v>
      </c>
      <c r="Q382" s="1">
        <v>2.3337518105836848E-9</v>
      </c>
      <c r="R382" s="1">
        <v>2.3337518181383771E-9</v>
      </c>
      <c r="S382" s="1">
        <v>2.3337518247661071E-9</v>
      </c>
      <c r="T382" s="1">
        <v>2.3337518304802621E-9</v>
      </c>
      <c r="U382" s="1">
        <v>2.3337518353530921E-9</v>
      </c>
      <c r="V382" s="1">
        <v>2.3337518394681291E-9</v>
      </c>
      <c r="W382" s="1">
        <v>2.333751842934245E-9</v>
      </c>
      <c r="X382" s="1">
        <v>2.3337518458536901E-9</v>
      </c>
      <c r="Y382" s="1">
        <v>2.3337518452609899E-9</v>
      </c>
      <c r="Z382" s="1">
        <v>2.3337518473886829E-9</v>
      </c>
      <c r="AA382" s="1">
        <v>0.18033826031594319</v>
      </c>
      <c r="AB382" s="1">
        <v>0.1902478501161245</v>
      </c>
      <c r="AC382" s="1">
        <v>0.19967811461612289</v>
      </c>
      <c r="AD382" s="1">
        <v>0.20945794826478181</v>
      </c>
      <c r="AE382" s="1">
        <v>0.2197235347718039</v>
      </c>
      <c r="AF382" s="1">
        <v>0.23066729337907491</v>
      </c>
      <c r="AG382" s="1">
        <v>0.24260410359780821</v>
      </c>
      <c r="AH382" s="1">
        <v>0.25611216117992353</v>
      </c>
      <c r="AI382" s="1">
        <v>0.27243953869169341</v>
      </c>
      <c r="AJ382" s="1">
        <v>0.29436834437154419</v>
      </c>
      <c r="AK382" s="3" t="s">
        <v>439</v>
      </c>
    </row>
    <row r="383" spans="1:37" x14ac:dyDescent="0.35">
      <c r="A383" s="1" t="s">
        <v>360</v>
      </c>
      <c r="B383" s="1" t="s">
        <v>356</v>
      </c>
      <c r="C383" s="1" t="s">
        <v>200</v>
      </c>
      <c r="D383" s="1">
        <v>2.771921258775505E-3</v>
      </c>
      <c r="E383" s="1">
        <v>1.041826416436871E-2</v>
      </c>
      <c r="F383" s="1">
        <v>1.4243832919213689E-2</v>
      </c>
      <c r="G383" s="1">
        <v>0.1327540353318386</v>
      </c>
      <c r="H383" s="1">
        <v>0.1661213933168271</v>
      </c>
      <c r="I383" s="1">
        <v>0.19940577831051451</v>
      </c>
      <c r="J383" s="1">
        <v>0.23099763226606351</v>
      </c>
      <c r="K383" s="1">
        <v>0.25991245337767271</v>
      </c>
      <c r="L383" s="1">
        <v>0.28559459743746551</v>
      </c>
      <c r="M383" s="1">
        <v>0.30780566972418127</v>
      </c>
      <c r="N383" s="1">
        <v>0.33096801503697038</v>
      </c>
      <c r="O383" s="1">
        <v>7.3127811259166869E-2</v>
      </c>
      <c r="P383" s="1">
        <v>8.4524579755365217E-2</v>
      </c>
      <c r="Q383" s="1">
        <v>2.3337518330014569E-9</v>
      </c>
      <c r="R383" s="1">
        <v>2.333751840552998E-9</v>
      </c>
      <c r="S383" s="1">
        <v>2.3337518471782362E-9</v>
      </c>
      <c r="T383" s="1">
        <v>2.3337518528936109E-9</v>
      </c>
      <c r="U383" s="1">
        <v>2.3337518577641202E-9</v>
      </c>
      <c r="V383" s="1">
        <v>2.3337518618792639E-9</v>
      </c>
      <c r="W383" s="1">
        <v>2.3337518653467451E-9</v>
      </c>
      <c r="X383" s="1">
        <v>2.333751868268256E-9</v>
      </c>
      <c r="Y383" s="1">
        <v>2.33375186673094E-9</v>
      </c>
      <c r="Z383" s="1">
        <v>2.3337518688649461E-9</v>
      </c>
      <c r="AA383" s="1">
        <v>0.17732601716981539</v>
      </c>
      <c r="AB383" s="1">
        <v>0.18583756775510349</v>
      </c>
      <c r="AC383" s="1">
        <v>0.1939677446209889</v>
      </c>
      <c r="AD383" s="1">
        <v>0.20191970165134049</v>
      </c>
      <c r="AE383" s="1">
        <v>0.20953262640856901</v>
      </c>
      <c r="AF383" s="1">
        <v>0.21645033838353339</v>
      </c>
      <c r="AG383" s="1">
        <v>0.22190186084725</v>
      </c>
      <c r="AH383" s="1">
        <v>0.22411487870782451</v>
      </c>
      <c r="AI383" s="1">
        <v>0.2187020108385416</v>
      </c>
      <c r="AJ383" s="1">
        <v>0.19405227877770381</v>
      </c>
      <c r="AK383" s="3" t="s">
        <v>439</v>
      </c>
    </row>
    <row r="384" spans="1:37" x14ac:dyDescent="0.35">
      <c r="A384" s="1" t="s">
        <v>360</v>
      </c>
      <c r="B384" s="1" t="s">
        <v>356</v>
      </c>
      <c r="C384" s="1" t="s">
        <v>201</v>
      </c>
      <c r="D384" s="1">
        <v>1.9634436762673509E-2</v>
      </c>
      <c r="E384" s="1">
        <v>7.3693003461269987E-2</v>
      </c>
      <c r="F384" s="1">
        <v>0.1007019274244262</v>
      </c>
      <c r="G384" s="1">
        <v>0.13039757362478041</v>
      </c>
      <c r="H384" s="1">
        <v>0.1626302082718773</v>
      </c>
      <c r="I384" s="1">
        <v>0.1940811862244344</v>
      </c>
      <c r="J384" s="1">
        <v>0.22390812107977509</v>
      </c>
      <c r="K384" s="1">
        <v>0.25120843883438859</v>
      </c>
      <c r="L384" s="1">
        <v>0.27537090448572349</v>
      </c>
      <c r="M384" s="1">
        <v>0.29655216942255519</v>
      </c>
      <c r="N384" s="1">
        <v>0.31873067752370582</v>
      </c>
      <c r="O384" s="1">
        <v>7.2343138024420911E-2</v>
      </c>
      <c r="P384" s="1">
        <v>8.3489185121748882E-2</v>
      </c>
      <c r="Q384" s="1">
        <v>2.3337518125216089E-9</v>
      </c>
      <c r="R384" s="1">
        <v>2.333751820076302E-9</v>
      </c>
      <c r="S384" s="1">
        <v>2.3337518267040321E-9</v>
      </c>
      <c r="T384" s="1">
        <v>2.3337518324181871E-9</v>
      </c>
      <c r="U384" s="1">
        <v>2.3337518372910142E-9</v>
      </c>
      <c r="V384" s="1">
        <v>2.333751841406052E-9</v>
      </c>
      <c r="W384" s="1">
        <v>2.3337518448721762E-9</v>
      </c>
      <c r="X384" s="1">
        <v>2.3337518477916171E-9</v>
      </c>
      <c r="Y384" s="1">
        <v>2.3337518484006321E-9</v>
      </c>
      <c r="Z384" s="1">
        <v>2.333751850528328E-9</v>
      </c>
      <c r="AA384" s="1">
        <v>0.18125997156676821</v>
      </c>
      <c r="AB384" s="1">
        <v>0.19127381706409399</v>
      </c>
      <c r="AC384" s="1">
        <v>0.20080852604481361</v>
      </c>
      <c r="AD384" s="1">
        <v>0.21070201687923651</v>
      </c>
      <c r="AE384" s="1">
        <v>0.22109273850120839</v>
      </c>
      <c r="AF384" s="1">
        <v>0.23217644599546269</v>
      </c>
      <c r="AG384" s="1">
        <v>0.24427354824806791</v>
      </c>
      <c r="AH384" s="1">
        <v>0.25797249952004181</v>
      </c>
      <c r="AI384" s="1">
        <v>0.27454384873803173</v>
      </c>
      <c r="AJ384" s="1">
        <v>0.29682298311855931</v>
      </c>
      <c r="AK384" s="3" t="s">
        <v>439</v>
      </c>
    </row>
    <row r="385" spans="1:37" x14ac:dyDescent="0.35">
      <c r="A385" s="1" t="s">
        <v>360</v>
      </c>
      <c r="B385" s="1" t="s">
        <v>356</v>
      </c>
      <c r="C385" s="1" t="s">
        <v>202</v>
      </c>
      <c r="D385" s="1">
        <v>2.7719211164993871E-3</v>
      </c>
      <c r="E385" s="1">
        <v>1.0411282503612189E-2</v>
      </c>
      <c r="F385" s="1">
        <v>1.4230662303722091E-2</v>
      </c>
      <c r="G385" s="1">
        <v>0.1318399885595101</v>
      </c>
      <c r="H385" s="1">
        <v>0.16468789814367479</v>
      </c>
      <c r="I385" s="1">
        <v>0.1973396214031076</v>
      </c>
      <c r="J385" s="1">
        <v>0.22822744041491011</v>
      </c>
      <c r="K385" s="1">
        <v>0.25641309351036579</v>
      </c>
      <c r="L385" s="1">
        <v>0.28137385752296729</v>
      </c>
      <c r="M385" s="1">
        <v>0.30290490595293412</v>
      </c>
      <c r="N385" s="1">
        <v>0.3253146908865146</v>
      </c>
      <c r="O385" s="1">
        <v>7.2960234822690373E-2</v>
      </c>
      <c r="P385" s="1">
        <v>8.4300900802254733E-2</v>
      </c>
      <c r="Q385" s="1">
        <v>2.3337518377014351E-9</v>
      </c>
      <c r="R385" s="1">
        <v>2.3337518452529729E-9</v>
      </c>
      <c r="S385" s="1">
        <v>2.3337518518782119E-9</v>
      </c>
      <c r="T385" s="1">
        <v>2.3337518575935878E-9</v>
      </c>
      <c r="U385" s="1">
        <v>2.3337518624640972E-9</v>
      </c>
      <c r="V385" s="1">
        <v>2.3337518665792409E-9</v>
      </c>
      <c r="W385" s="1">
        <v>2.3337518700467158E-9</v>
      </c>
      <c r="X385" s="1">
        <v>2.3337518729682301E-9</v>
      </c>
      <c r="Y385" s="1">
        <v>2.333751874345389E-9</v>
      </c>
      <c r="Z385" s="1">
        <v>2.3337518764793938E-9</v>
      </c>
      <c r="AA385" s="1">
        <v>0.17950315561116739</v>
      </c>
      <c r="AB385" s="1">
        <v>0.1882300902526651</v>
      </c>
      <c r="AC385" s="1">
        <v>0.19657559169848951</v>
      </c>
      <c r="AD385" s="1">
        <v>0.20474720959618059</v>
      </c>
      <c r="AE385" s="1">
        <v>0.21257876176376739</v>
      </c>
      <c r="AF385" s="1">
        <v>0.2197019878170802</v>
      </c>
      <c r="AG385" s="1">
        <v>0.22531925214386281</v>
      </c>
      <c r="AH385" s="1">
        <v>0.22759681061884399</v>
      </c>
      <c r="AI385" s="1">
        <v>0.22200028081730891</v>
      </c>
      <c r="AJ385" s="1">
        <v>0.1965821115892869</v>
      </c>
      <c r="AK385" s="3" t="s">
        <v>439</v>
      </c>
    </row>
    <row r="386" spans="1:37" x14ac:dyDescent="0.35">
      <c r="A386" s="1" t="s">
        <v>360</v>
      </c>
      <c r="B386" s="1" t="s">
        <v>356</v>
      </c>
      <c r="C386" s="1" t="s">
        <v>203</v>
      </c>
      <c r="D386" s="1">
        <v>1.9634421240331261E-2</v>
      </c>
      <c r="E386" s="1">
        <v>3.5692616983217433E-8</v>
      </c>
      <c r="F386" s="1">
        <v>3.5692677633915898E-8</v>
      </c>
      <c r="G386" s="1">
        <v>3.5692713058976778E-8</v>
      </c>
      <c r="H386" s="1">
        <v>3.5692738326691532E-8</v>
      </c>
      <c r="I386" s="1">
        <v>3.5692754977468988E-8</v>
      </c>
      <c r="J386" s="1">
        <v>3.5692766399335508E-8</v>
      </c>
      <c r="K386" s="1">
        <v>3.5692774449041793E-8</v>
      </c>
      <c r="L386" s="1">
        <v>3.5692780236277482E-8</v>
      </c>
      <c r="M386" s="1">
        <v>3.5692784502496987E-8</v>
      </c>
      <c r="N386" s="1">
        <v>3.5692788350430817E-8</v>
      </c>
      <c r="O386" s="1">
        <v>7.2307463103044811E-2</v>
      </c>
      <c r="P386" s="1">
        <v>8.3441773619321619E-2</v>
      </c>
      <c r="Q386" s="1">
        <v>6.7418897535154834E-9</v>
      </c>
      <c r="R386" s="1">
        <v>6.7418898165633824E-9</v>
      </c>
      <c r="S386" s="1">
        <v>6.7418898718752948E-9</v>
      </c>
      <c r="T386" s="1">
        <v>6.7418899195629594E-9</v>
      </c>
      <c r="U386" s="1">
        <v>6.7418899602292552E-9</v>
      </c>
      <c r="V386" s="1">
        <v>6.7418899945714318E-9</v>
      </c>
      <c r="W386" s="1">
        <v>6.7418900234980371E-9</v>
      </c>
      <c r="X386" s="1">
        <v>6.7418900478623376E-9</v>
      </c>
      <c r="Y386" s="1">
        <v>6.7418900571086493E-9</v>
      </c>
      <c r="Z386" s="1">
        <v>6.7418900748653708E-9</v>
      </c>
      <c r="AA386" s="1">
        <v>0.18812070763209571</v>
      </c>
      <c r="AB386" s="1">
        <v>0.19893108908188789</v>
      </c>
      <c r="AC386" s="1">
        <v>0.20926647840653839</v>
      </c>
      <c r="AD386" s="1">
        <v>0.2200348191918749</v>
      </c>
      <c r="AE386" s="1">
        <v>0.2313928746442617</v>
      </c>
      <c r="AF386" s="1">
        <v>0.24356339725269999</v>
      </c>
      <c r="AG386" s="1">
        <v>0.25691150563830911</v>
      </c>
      <c r="AH386" s="1">
        <v>0.27210856898853181</v>
      </c>
      <c r="AI386" s="1">
        <v>0.29060686342814412</v>
      </c>
      <c r="AJ386" s="1">
        <v>0.31567443969439329</v>
      </c>
      <c r="AK386" s="3" t="s">
        <v>439</v>
      </c>
    </row>
    <row r="387" spans="1:37" x14ac:dyDescent="0.35">
      <c r="A387" s="1" t="s">
        <v>360</v>
      </c>
      <c r="B387" s="1" t="s">
        <v>356</v>
      </c>
      <c r="C387" s="1" t="s">
        <v>204</v>
      </c>
      <c r="D387" s="1">
        <v>2.7719209002403681E-3</v>
      </c>
      <c r="E387" s="1">
        <v>3.5691242838194803E-8</v>
      </c>
      <c r="F387" s="1">
        <v>3.5691672600923581E-8</v>
      </c>
      <c r="G387" s="1">
        <v>3.5692719327969953E-8</v>
      </c>
      <c r="H387" s="1">
        <v>3.5692744572616903E-8</v>
      </c>
      <c r="I387" s="1">
        <v>3.5692761245483761E-8</v>
      </c>
      <c r="J387" s="1">
        <v>3.5692772665805418E-8</v>
      </c>
      <c r="K387" s="1">
        <v>3.5692780706434448E-8</v>
      </c>
      <c r="L387" s="1">
        <v>3.5692786483521788E-8</v>
      </c>
      <c r="M387" s="1">
        <v>3.5692790727927727E-8</v>
      </c>
      <c r="N387" s="1">
        <v>3.5692794554675583E-8</v>
      </c>
      <c r="O387" s="1">
        <v>7.3022333797440775E-2</v>
      </c>
      <c r="P387" s="1">
        <v>8.4383874010655294E-2</v>
      </c>
      <c r="Q387" s="1">
        <v>6.741889940603654E-9</v>
      </c>
      <c r="R387" s="1">
        <v>6.7418900036252346E-9</v>
      </c>
      <c r="S387" s="1">
        <v>6.7418900589163756E-9</v>
      </c>
      <c r="T387" s="1">
        <v>6.7418901066142038E-9</v>
      </c>
      <c r="U387" s="1">
        <v>6.7418901472611783E-9</v>
      </c>
      <c r="V387" s="1">
        <v>6.7418901816042342E-9</v>
      </c>
      <c r="W387" s="1">
        <v>6.7418902105421752E-9</v>
      </c>
      <c r="X387" s="1">
        <v>6.7418902349237671E-9</v>
      </c>
      <c r="Y387" s="1">
        <v>6.7418902362867556E-9</v>
      </c>
      <c r="Z387" s="1">
        <v>6.7418902540961792E-9</v>
      </c>
      <c r="AA387" s="1">
        <v>0.1848410954193325</v>
      </c>
      <c r="AB387" s="1">
        <v>0.19410901491736759</v>
      </c>
      <c r="AC387" s="1">
        <v>0.20299680266840139</v>
      </c>
      <c r="AD387" s="1">
        <v>0.21172313577295121</v>
      </c>
      <c r="AE387" s="1">
        <v>0.22010799926655991</v>
      </c>
      <c r="AF387" s="1">
        <v>0.2277517943511034</v>
      </c>
      <c r="AG387" s="1">
        <v>0.23378743335483931</v>
      </c>
      <c r="AH387" s="1">
        <v>0.23622098221466789</v>
      </c>
      <c r="AI387" s="1">
        <v>0.23013619452835879</v>
      </c>
      <c r="AJ387" s="1">
        <v>0.20272656180716259</v>
      </c>
      <c r="AK387" s="3" t="s">
        <v>439</v>
      </c>
    </row>
    <row r="388" spans="1:37" x14ac:dyDescent="0.35">
      <c r="A388" s="1" t="s">
        <v>360</v>
      </c>
      <c r="B388" s="1" t="s">
        <v>356</v>
      </c>
      <c r="C388" s="1" t="s">
        <v>205</v>
      </c>
      <c r="D388" s="1">
        <v>1.963441819462795E-2</v>
      </c>
      <c r="E388" s="1">
        <v>3.5692616542545498E-8</v>
      </c>
      <c r="F388" s="1">
        <v>3.5692677193445908E-8</v>
      </c>
      <c r="G388" s="1">
        <v>3.5692712684497821E-8</v>
      </c>
      <c r="H388" s="1">
        <v>3.5692737952210643E-8</v>
      </c>
      <c r="I388" s="1">
        <v>3.5692754602986882E-8</v>
      </c>
      <c r="J388" s="1">
        <v>3.5692766024852468E-8</v>
      </c>
      <c r="K388" s="1">
        <v>3.5692774074558197E-8</v>
      </c>
      <c r="L388" s="1">
        <v>3.5692779861793423E-8</v>
      </c>
      <c r="M388" s="1">
        <v>3.569278412801263E-8</v>
      </c>
      <c r="N388" s="1">
        <v>3.5692787975946169E-8</v>
      </c>
      <c r="O388" s="1">
        <v>7.2239822863466252E-2</v>
      </c>
      <c r="P388" s="1">
        <v>8.3351742322032935E-2</v>
      </c>
      <c r="Q388" s="1">
        <v>6.7418897696885187E-9</v>
      </c>
      <c r="R388" s="1">
        <v>6.7418898327364169E-9</v>
      </c>
      <c r="S388" s="1">
        <v>6.7418898880483227E-9</v>
      </c>
      <c r="T388" s="1">
        <v>6.7418899357359939E-9</v>
      </c>
      <c r="U388" s="1">
        <v>6.7418899764022913E-9</v>
      </c>
      <c r="V388" s="1">
        <v>6.7418900107444737E-9</v>
      </c>
      <c r="W388" s="1">
        <v>6.7418900396710724E-9</v>
      </c>
      <c r="X388" s="1">
        <v>6.7418900640353729E-9</v>
      </c>
      <c r="Y388" s="1">
        <v>6.74189008331064E-9</v>
      </c>
      <c r="Z388" s="1">
        <v>6.7418901010673622E-9</v>
      </c>
      <c r="AA388" s="1">
        <v>0.1891238877169224</v>
      </c>
      <c r="AB388" s="1">
        <v>0.20005309586015771</v>
      </c>
      <c r="AC388" s="1">
        <v>0.21050836181107249</v>
      </c>
      <c r="AD388" s="1">
        <v>0.2214080676615682</v>
      </c>
      <c r="AE388" s="1">
        <v>0.23291181306310449</v>
      </c>
      <c r="AF388" s="1">
        <v>0.24524653341636629</v>
      </c>
      <c r="AG388" s="1">
        <v>0.25878427164897438</v>
      </c>
      <c r="AH388" s="1">
        <v>0.27420923973689643</v>
      </c>
      <c r="AI388" s="1">
        <v>0.29300189990629782</v>
      </c>
      <c r="AJ388" s="1">
        <v>0.31849788156610398</v>
      </c>
      <c r="AK388" s="3" t="s">
        <v>439</v>
      </c>
    </row>
    <row r="389" spans="1:37" x14ac:dyDescent="0.35">
      <c r="A389" s="1" t="s">
        <v>360</v>
      </c>
      <c r="B389" s="1" t="s">
        <v>356</v>
      </c>
      <c r="C389" s="1" t="s">
        <v>206</v>
      </c>
      <c r="D389" s="1">
        <v>2.7719207579650282E-3</v>
      </c>
      <c r="E389" s="1">
        <v>3.5691241769744658E-8</v>
      </c>
      <c r="F389" s="1">
        <v>3.5691671532884167E-8</v>
      </c>
      <c r="G389" s="1">
        <v>3.5692718419760548E-8</v>
      </c>
      <c r="H389" s="1">
        <v>3.5692743664402898E-8</v>
      </c>
      <c r="I389" s="1">
        <v>3.5692760337266772E-8</v>
      </c>
      <c r="J389" s="1">
        <v>3.5692771757586338E-8</v>
      </c>
      <c r="K389" s="1">
        <v>3.5692779798213958E-8</v>
      </c>
      <c r="L389" s="1">
        <v>3.569278557530024E-8</v>
      </c>
      <c r="M389" s="1">
        <v>3.5692789819705338E-8</v>
      </c>
      <c r="N389" s="1">
        <v>3.5692793646452472E-8</v>
      </c>
      <c r="O389" s="1">
        <v>7.2855238774505754E-2</v>
      </c>
      <c r="P389" s="1">
        <v>8.4160936189725449E-2</v>
      </c>
      <c r="Q389" s="1">
        <v>6.7418899798274469E-9</v>
      </c>
      <c r="R389" s="1">
        <v>6.7418900428490209E-9</v>
      </c>
      <c r="S389" s="1">
        <v>6.7418900981401619E-9</v>
      </c>
      <c r="T389" s="1">
        <v>6.7418901458379967E-9</v>
      </c>
      <c r="U389" s="1">
        <v>6.741890186484977E-9</v>
      </c>
      <c r="V389" s="1">
        <v>6.7418902208280271E-9</v>
      </c>
      <c r="W389" s="1">
        <v>6.7418902497659747E-9</v>
      </c>
      <c r="X389" s="1">
        <v>6.7418902741475733E-9</v>
      </c>
      <c r="Y389" s="1">
        <v>6.7418902998333709E-9</v>
      </c>
      <c r="Z389" s="1">
        <v>6.7418903176427813E-9</v>
      </c>
      <c r="AA389" s="1">
        <v>0.18720781885426341</v>
      </c>
      <c r="AB389" s="1">
        <v>0.19672064266369821</v>
      </c>
      <c r="AC389" s="1">
        <v>0.20585473999354351</v>
      </c>
      <c r="AD389" s="1">
        <v>0.21483380484691569</v>
      </c>
      <c r="AE389" s="1">
        <v>0.22347160296658661</v>
      </c>
      <c r="AF389" s="1">
        <v>0.23135431365887399</v>
      </c>
      <c r="AG389" s="1">
        <v>0.2375831664138647</v>
      </c>
      <c r="AH389" s="1">
        <v>0.24009096593687321</v>
      </c>
      <c r="AI389" s="1">
        <v>0.23378696843718419</v>
      </c>
      <c r="AJ389" s="1">
        <v>0.20547569191458259</v>
      </c>
      <c r="AK389" s="3" t="s">
        <v>439</v>
      </c>
    </row>
    <row r="390" spans="1:37" x14ac:dyDescent="0.35">
      <c r="A390" s="1" t="s">
        <v>360</v>
      </c>
      <c r="B390" s="1" t="s">
        <v>356</v>
      </c>
      <c r="C390" s="1" t="s">
        <v>207</v>
      </c>
      <c r="D390" s="1">
        <v>1.963437380001937E-2</v>
      </c>
      <c r="E390" s="1">
        <v>2.4615652036779221E-8</v>
      </c>
      <c r="F390" s="1">
        <v>2.4615680886625912E-8</v>
      </c>
      <c r="G390" s="1">
        <v>2.4615697756697171E-8</v>
      </c>
      <c r="H390" s="1">
        <v>2.4615709774728091E-8</v>
      </c>
      <c r="I390" s="1">
        <v>2.461571769429273E-8</v>
      </c>
      <c r="J390" s="1">
        <v>2.4615723126839651E-8</v>
      </c>
      <c r="K390" s="1">
        <v>2.4615726955494221E-8</v>
      </c>
      <c r="L390" s="1">
        <v>2.4615729708056321E-8</v>
      </c>
      <c r="M390" s="1">
        <v>2.461573173718237E-8</v>
      </c>
      <c r="N390" s="1">
        <v>2.4615733567360291E-8</v>
      </c>
      <c r="O390" s="1">
        <v>7.2267268272927926E-2</v>
      </c>
      <c r="P390" s="1">
        <v>8.3388344585337323E-2</v>
      </c>
      <c r="Q390" s="1">
        <v>4.4942275649773768E-8</v>
      </c>
      <c r="R390" s="1">
        <v>4.4942278451437362E-8</v>
      </c>
      <c r="S390" s="1">
        <v>4.4942280909337498E-8</v>
      </c>
      <c r="T390" s="1">
        <v>4.4942283028438761E-8</v>
      </c>
      <c r="U390" s="1">
        <v>4.4942284835532037E-8</v>
      </c>
      <c r="V390" s="1">
        <v>4.4942286361599541E-8</v>
      </c>
      <c r="W390" s="1">
        <v>4.4942287647014602E-8</v>
      </c>
      <c r="X390" s="1">
        <v>4.4942288729694709E-8</v>
      </c>
      <c r="Y390" s="1">
        <v>4.4942289434951017E-8</v>
      </c>
      <c r="Z390" s="1">
        <v>4.4942290224009013E-8</v>
      </c>
      <c r="AA390" s="1">
        <v>0.1918790805694903</v>
      </c>
      <c r="AB390" s="1">
        <v>0.2031391065832884</v>
      </c>
      <c r="AC390" s="1">
        <v>0.21392857233574319</v>
      </c>
      <c r="AD390" s="1">
        <v>0.2251953494683481</v>
      </c>
      <c r="AE390" s="1">
        <v>0.23710720559602541</v>
      </c>
      <c r="AF390" s="1">
        <v>0.24990313438664449</v>
      </c>
      <c r="AG390" s="1">
        <v>0.26397513666413153</v>
      </c>
      <c r="AH390" s="1">
        <v>0.28004444080962271</v>
      </c>
      <c r="AI390" s="1">
        <v>0.29967275407189448</v>
      </c>
      <c r="AJ390" s="1">
        <v>0.32639077215016449</v>
      </c>
      <c r="AK390" s="3" t="s">
        <v>439</v>
      </c>
    </row>
    <row r="391" spans="1:37" x14ac:dyDescent="0.35">
      <c r="A391" s="1" t="s">
        <v>360</v>
      </c>
      <c r="B391" s="1" t="s">
        <v>356</v>
      </c>
      <c r="C391" s="1" t="s">
        <v>208</v>
      </c>
      <c r="D391" s="1">
        <v>2.7719199901815599E-3</v>
      </c>
      <c r="E391" s="1">
        <v>2.4614998422764181E-8</v>
      </c>
      <c r="F391" s="1">
        <v>2.4615202848539161E-8</v>
      </c>
      <c r="G391" s="1">
        <v>2.461570073840715E-8</v>
      </c>
      <c r="H391" s="1">
        <v>2.461571274546176E-8</v>
      </c>
      <c r="I391" s="1">
        <v>2.4615720675529581E-8</v>
      </c>
      <c r="J391" s="1">
        <v>2.461572610733967E-8</v>
      </c>
      <c r="K391" s="1">
        <v>2.4615729931675371E-8</v>
      </c>
      <c r="L391" s="1">
        <v>2.4615732679409591E-8</v>
      </c>
      <c r="M391" s="1">
        <v>2.4615734698159732E-8</v>
      </c>
      <c r="N391" s="1">
        <v>2.461573651826037E-8</v>
      </c>
      <c r="O391" s="1">
        <v>7.2981390260440288E-2</v>
      </c>
      <c r="P391" s="1">
        <v>8.4329320865219298E-2</v>
      </c>
      <c r="Q391" s="1">
        <v>4.4942283963428033E-8</v>
      </c>
      <c r="R391" s="1">
        <v>4.4942286763925421E-8</v>
      </c>
      <c r="S391" s="1">
        <v>4.4942289220905163E-8</v>
      </c>
      <c r="T391" s="1">
        <v>4.4942291340460787E-8</v>
      </c>
      <c r="U391" s="1">
        <v>4.4942293146697302E-8</v>
      </c>
      <c r="V391" s="1">
        <v>4.4942294672805193E-8</v>
      </c>
      <c r="W391" s="1">
        <v>4.4942295958726038E-8</v>
      </c>
      <c r="X391" s="1">
        <v>4.4942297042175092E-8</v>
      </c>
      <c r="Y391" s="1">
        <v>4.4942297397119749E-8</v>
      </c>
      <c r="Z391" s="1">
        <v>4.4942298188520148E-8</v>
      </c>
      <c r="AA391" s="1">
        <v>0.18846609508682979</v>
      </c>
      <c r="AB391" s="1">
        <v>0.19811068003510321</v>
      </c>
      <c r="AC391" s="1">
        <v>0.20737734343487349</v>
      </c>
      <c r="AD391" s="1">
        <v>0.21649251839777039</v>
      </c>
      <c r="AE391" s="1">
        <v>0.22526648373217131</v>
      </c>
      <c r="AF391" s="1">
        <v>0.23327743888756261</v>
      </c>
      <c r="AG391" s="1">
        <v>0.23960882191012331</v>
      </c>
      <c r="AH391" s="1">
        <v>0.24215234293457119</v>
      </c>
      <c r="AI391" s="1">
        <v>0.23571983563558269</v>
      </c>
      <c r="AJ391" s="1">
        <v>0.2069023484622278</v>
      </c>
      <c r="AK391" s="3" t="s">
        <v>439</v>
      </c>
    </row>
    <row r="392" spans="1:37" x14ac:dyDescent="0.35">
      <c r="A392" s="1" t="s">
        <v>360</v>
      </c>
      <c r="B392" s="1" t="s">
        <v>356</v>
      </c>
      <c r="C392" s="1" t="s">
        <v>209</v>
      </c>
      <c r="D392" s="1">
        <v>1.9634370754026659E-2</v>
      </c>
      <c r="E392" s="1">
        <v>2.4615651827181931E-8</v>
      </c>
      <c r="F392" s="1">
        <v>2.4615680677125411E-8</v>
      </c>
      <c r="G392" s="1">
        <v>2.461569757858436E-8</v>
      </c>
      <c r="H392" s="1">
        <v>2.4615709596614631E-8</v>
      </c>
      <c r="I392" s="1">
        <v>2.461571751617885E-8</v>
      </c>
      <c r="J392" s="1">
        <v>2.461572294872554E-8</v>
      </c>
      <c r="K392" s="1">
        <v>2.4615726777379868E-8</v>
      </c>
      <c r="L392" s="1">
        <v>2.4615729529941888E-8</v>
      </c>
      <c r="M392" s="1">
        <v>2.4615731559067832E-8</v>
      </c>
      <c r="N392" s="1">
        <v>2.4615733389245601E-8</v>
      </c>
      <c r="O392" s="1">
        <v>7.2199702814687128E-2</v>
      </c>
      <c r="P392" s="1">
        <v>8.329842790917609E-2</v>
      </c>
      <c r="Q392" s="1">
        <v>4.4942276368455873E-8</v>
      </c>
      <c r="R392" s="1">
        <v>4.494227917011983E-8</v>
      </c>
      <c r="S392" s="1">
        <v>4.4942281628020237E-8</v>
      </c>
      <c r="T392" s="1">
        <v>4.4942283747121713E-8</v>
      </c>
      <c r="U392" s="1">
        <v>4.49422855542152E-8</v>
      </c>
      <c r="V392" s="1">
        <v>4.4942287080282863E-8</v>
      </c>
      <c r="W392" s="1">
        <v>4.4942288365698017E-8</v>
      </c>
      <c r="X392" s="1">
        <v>4.4942289448378342E-8</v>
      </c>
      <c r="Y392" s="1">
        <v>4.494229059929283E-8</v>
      </c>
      <c r="Z392" s="1">
        <v>4.4942291388350978E-8</v>
      </c>
      <c r="AA392" s="1">
        <v>0.19292285373406531</v>
      </c>
      <c r="AB392" s="1">
        <v>0.20430921861323709</v>
      </c>
      <c r="AC392" s="1">
        <v>0.21522657093981501</v>
      </c>
      <c r="AD392" s="1">
        <v>0.22663396702468019</v>
      </c>
      <c r="AE392" s="1">
        <v>0.23870233149750469</v>
      </c>
      <c r="AF392" s="1">
        <v>0.25167531730139892</v>
      </c>
      <c r="AG392" s="1">
        <v>0.26595263446115291</v>
      </c>
      <c r="AH392" s="1">
        <v>0.28226980985625488</v>
      </c>
      <c r="AI392" s="1">
        <v>0.302219961161456</v>
      </c>
      <c r="AJ392" s="1">
        <v>0.32940952032298432</v>
      </c>
      <c r="AK392" s="3" t="s">
        <v>439</v>
      </c>
    </row>
    <row r="393" spans="1:37" x14ac:dyDescent="0.35">
      <c r="A393" s="1" t="s">
        <v>360</v>
      </c>
      <c r="B393" s="1" t="s">
        <v>356</v>
      </c>
      <c r="C393" s="1" t="s">
        <v>210</v>
      </c>
      <c r="D393" s="1">
        <v>2.7719198478974188E-3</v>
      </c>
      <c r="E393" s="1">
        <v>2.4614997914532849E-8</v>
      </c>
      <c r="F393" s="1">
        <v>2.4615202340516649E-8</v>
      </c>
      <c r="G393" s="1">
        <v>2.4615700306437181E-8</v>
      </c>
      <c r="H393" s="1">
        <v>2.461571231349028E-8</v>
      </c>
      <c r="I393" s="1">
        <v>2.4615720243557151E-8</v>
      </c>
      <c r="J393" s="1">
        <v>2.4615725675366549E-8</v>
      </c>
      <c r="K393" s="1">
        <v>2.461572949970172E-8</v>
      </c>
      <c r="L393" s="1">
        <v>2.4615732247435679E-8</v>
      </c>
      <c r="M393" s="1">
        <v>2.4615734266185561E-8</v>
      </c>
      <c r="N393" s="1">
        <v>2.4615736086285932E-8</v>
      </c>
      <c r="O393" s="1">
        <v>7.2814481351289123E-2</v>
      </c>
      <c r="P393" s="1">
        <v>8.4106669146182048E-2</v>
      </c>
      <c r="Q393" s="1">
        <v>4.4942285706420192E-8</v>
      </c>
      <c r="R393" s="1">
        <v>4.4942288506918321E-8</v>
      </c>
      <c r="S393" s="1">
        <v>4.4942290963898797E-8</v>
      </c>
      <c r="T393" s="1">
        <v>4.4942293083455017E-8</v>
      </c>
      <c r="U393" s="1">
        <v>4.4942294889692002E-8</v>
      </c>
      <c r="V393" s="1">
        <v>4.4942296415800369E-8</v>
      </c>
      <c r="W393" s="1">
        <v>4.4942297701721479E-8</v>
      </c>
      <c r="X393" s="1">
        <v>4.4942298785170851E-8</v>
      </c>
      <c r="Y393" s="1">
        <v>4.4942300220953113E-8</v>
      </c>
      <c r="Z393" s="1">
        <v>4.4942301012353883E-8</v>
      </c>
      <c r="AA393" s="1">
        <v>0.1909271479938156</v>
      </c>
      <c r="AB393" s="1">
        <v>0.2008318172519008</v>
      </c>
      <c r="AC393" s="1">
        <v>0.21036081485470751</v>
      </c>
      <c r="AD393" s="1">
        <v>0.21974591978760069</v>
      </c>
      <c r="AE393" s="1">
        <v>0.22879075381691841</v>
      </c>
      <c r="AF393" s="1">
        <v>0.23705816163906451</v>
      </c>
      <c r="AG393" s="1">
        <v>0.24359720760084641</v>
      </c>
      <c r="AH393" s="1">
        <v>0.24621997090120909</v>
      </c>
      <c r="AI393" s="1">
        <v>0.239549043462393</v>
      </c>
      <c r="AJ393" s="1">
        <v>0.20975926911976889</v>
      </c>
      <c r="AK393" s="3" t="s">
        <v>439</v>
      </c>
    </row>
    <row r="394" spans="1:37" x14ac:dyDescent="0.35">
      <c r="A394" s="1" t="s">
        <v>360</v>
      </c>
      <c r="B394" s="1" t="s">
        <v>356</v>
      </c>
      <c r="C394" s="1" t="s">
        <v>211</v>
      </c>
      <c r="D394" s="1">
        <v>0</v>
      </c>
      <c r="E394" s="1">
        <v>0</v>
      </c>
      <c r="F394" s="1">
        <v>0</v>
      </c>
      <c r="G394" s="1">
        <v>2.4856065713336329E-8</v>
      </c>
      <c r="H394" s="1">
        <v>2.4856077966146912E-8</v>
      </c>
      <c r="I394" s="1">
        <v>2.4856390447393468E-8</v>
      </c>
      <c r="J394" s="1">
        <v>2.485639598342854E-8</v>
      </c>
      <c r="K394" s="1">
        <v>2.4856399885434049E-8</v>
      </c>
      <c r="L394" s="1">
        <v>2.4856402691401999E-8</v>
      </c>
      <c r="M394" s="1">
        <v>2.4856404760112339E-8</v>
      </c>
      <c r="N394" s="1">
        <v>2.4856406626071739E-8</v>
      </c>
      <c r="O394" s="1">
        <v>7.2299435461488065E-2</v>
      </c>
      <c r="P394" s="1">
        <v>8.3430978142148893E-2</v>
      </c>
      <c r="Q394" s="1">
        <v>3.8190914070705003E-8</v>
      </c>
      <c r="R394" s="1">
        <v>3.8190916093783158E-8</v>
      </c>
      <c r="S394" s="1">
        <v>3.8190917868620533E-8</v>
      </c>
      <c r="T394" s="1">
        <v>3.8190919398662381E-8</v>
      </c>
      <c r="U394" s="1">
        <v>3.8190920703503673E-8</v>
      </c>
      <c r="V394" s="1">
        <v>3.8190921805364358E-8</v>
      </c>
      <c r="W394" s="1">
        <v>3.819092273339716E-8</v>
      </c>
      <c r="X394" s="1">
        <v>3.8190923515029053E-8</v>
      </c>
      <c r="Y394" s="1">
        <v>3.8190923944512079E-8</v>
      </c>
      <c r="Z394" s="1">
        <v>3.819092451395208E-8</v>
      </c>
      <c r="AA394" s="1">
        <v>0.1915978305886874</v>
      </c>
      <c r="AB394" s="1">
        <v>0.2028469706942238</v>
      </c>
      <c r="AC394" s="1">
        <v>0.21362415039848179</v>
      </c>
      <c r="AD394" s="1">
        <v>0.2248878991571801</v>
      </c>
      <c r="AE394" s="1">
        <v>0.2368135322451029</v>
      </c>
      <c r="AF394" s="1">
        <v>0.2496554936510125</v>
      </c>
      <c r="AG394" s="1">
        <v>0.26384049243992552</v>
      </c>
      <c r="AH394" s="1">
        <v>0.28017985779616561</v>
      </c>
      <c r="AI394" s="1">
        <v>0.30052707495423242</v>
      </c>
      <c r="AJ394" s="1">
        <v>0.32978132423437051</v>
      </c>
      <c r="AK394" s="3" t="s">
        <v>439</v>
      </c>
    </row>
    <row r="395" spans="1:37" x14ac:dyDescent="0.35">
      <c r="A395" s="1" t="s">
        <v>360</v>
      </c>
      <c r="B395" s="1" t="s">
        <v>356</v>
      </c>
      <c r="C395" s="1" t="s">
        <v>212</v>
      </c>
      <c r="D395" s="1">
        <v>0</v>
      </c>
      <c r="E395" s="1">
        <v>0</v>
      </c>
      <c r="F395" s="1">
        <v>0</v>
      </c>
      <c r="G395" s="1">
        <v>2.4856068794084259E-8</v>
      </c>
      <c r="H395" s="1">
        <v>2.4856081046905528E-8</v>
      </c>
      <c r="I395" s="1">
        <v>2.4856393578351119E-8</v>
      </c>
      <c r="J395" s="1">
        <v>2.485639909421377E-8</v>
      </c>
      <c r="K395" s="1">
        <v>2.485640298418073E-8</v>
      </c>
      <c r="L395" s="1">
        <v>2.485640578538502E-8</v>
      </c>
      <c r="M395" s="1">
        <v>2.4856407851194829E-8</v>
      </c>
      <c r="N395" s="1">
        <v>2.4856409714871372E-8</v>
      </c>
      <c r="O395" s="1">
        <v>7.3115226402396358E-2</v>
      </c>
      <c r="P395" s="1">
        <v>8.4517526795225437E-2</v>
      </c>
      <c r="Q395" s="1">
        <v>3.8190920076293001E-8</v>
      </c>
      <c r="R395" s="1">
        <v>3.8190922098144552E-8</v>
      </c>
      <c r="S395" s="1">
        <v>3.8190923871921958E-8</v>
      </c>
      <c r="T395" s="1">
        <v>3.8190925401036928E-8</v>
      </c>
      <c r="U395" s="1">
        <v>3.8190926704655018E-8</v>
      </c>
      <c r="V395" s="1">
        <v>3.8190927805661953E-8</v>
      </c>
      <c r="W395" s="1">
        <v>3.8190928732887513E-8</v>
      </c>
      <c r="X395" s="1">
        <v>3.8190929513891641E-8</v>
      </c>
      <c r="Y395" s="1">
        <v>3.8190929688723563E-8</v>
      </c>
      <c r="Z395" s="1">
        <v>3.8190930257692323E-8</v>
      </c>
      <c r="AA395" s="1">
        <v>0.19156721612908881</v>
      </c>
      <c r="AB395" s="1">
        <v>0.20282135746892199</v>
      </c>
      <c r="AC395" s="1">
        <v>0.21360149740312881</v>
      </c>
      <c r="AD395" s="1">
        <v>0.2248698197645973</v>
      </c>
      <c r="AE395" s="1">
        <v>0.2368024644267544</v>
      </c>
      <c r="AF395" s="1">
        <v>0.24965526512646541</v>
      </c>
      <c r="AG395" s="1">
        <v>0.2638573911539055</v>
      </c>
      <c r="AH395" s="1">
        <v>0.28022494071531762</v>
      </c>
      <c r="AI395" s="1">
        <v>0.30062203334796761</v>
      </c>
      <c r="AJ395" s="1">
        <v>0.32997634091915862</v>
      </c>
      <c r="AK395" s="3" t="s">
        <v>439</v>
      </c>
    </row>
    <row r="396" spans="1:37" x14ac:dyDescent="0.35">
      <c r="A396" s="1" t="s">
        <v>360</v>
      </c>
      <c r="B396" s="1" t="s">
        <v>356</v>
      </c>
      <c r="C396" s="1" t="s">
        <v>213</v>
      </c>
      <c r="D396" s="1">
        <v>0</v>
      </c>
      <c r="E396" s="1">
        <v>0</v>
      </c>
      <c r="F396" s="1">
        <v>0</v>
      </c>
      <c r="G396" s="1">
        <v>2.485606553173948E-8</v>
      </c>
      <c r="H396" s="1">
        <v>2.485607778454943E-8</v>
      </c>
      <c r="I396" s="1">
        <v>2.4856390265779702E-8</v>
      </c>
      <c r="J396" s="1">
        <v>2.4856395801814492E-8</v>
      </c>
      <c r="K396" s="1">
        <v>2.4856399703819862E-8</v>
      </c>
      <c r="L396" s="1">
        <v>2.48564025097876E-8</v>
      </c>
      <c r="M396" s="1">
        <v>2.4856404578497802E-8</v>
      </c>
      <c r="N396" s="1">
        <v>2.4856406444457121E-8</v>
      </c>
      <c r="O396" s="1">
        <v>7.2231809791491991E-2</v>
      </c>
      <c r="P396" s="1">
        <v>8.3340969357290212E-2</v>
      </c>
      <c r="Q396" s="1">
        <v>3.8190914589680727E-8</v>
      </c>
      <c r="R396" s="1">
        <v>3.8190916612759133E-8</v>
      </c>
      <c r="S396" s="1">
        <v>3.8190918387596607E-8</v>
      </c>
      <c r="T396" s="1">
        <v>3.8190919917638647E-8</v>
      </c>
      <c r="U396" s="1">
        <v>3.8190921222480058E-8</v>
      </c>
      <c r="V396" s="1">
        <v>3.8190922324340843E-8</v>
      </c>
      <c r="W396" s="1">
        <v>3.8190923252373797E-8</v>
      </c>
      <c r="X396" s="1">
        <v>3.8190924034005722E-8</v>
      </c>
      <c r="Y396" s="1">
        <v>3.8190924785307899E-8</v>
      </c>
      <c r="Z396" s="1">
        <v>3.8190925354748013E-8</v>
      </c>
      <c r="AA396" s="1">
        <v>0.1926385537013045</v>
      </c>
      <c r="AB396" s="1">
        <v>0.2040137252081938</v>
      </c>
      <c r="AC396" s="1">
        <v>0.21491846070391829</v>
      </c>
      <c r="AD396" s="1">
        <v>0.22632258933476659</v>
      </c>
      <c r="AE396" s="1">
        <v>0.23840469682275581</v>
      </c>
      <c r="AF396" s="1">
        <v>0.25142413121987311</v>
      </c>
      <c r="AG396" s="1">
        <v>0.26581588774408638</v>
      </c>
      <c r="AH396" s="1">
        <v>0.28240716263644561</v>
      </c>
      <c r="AI396" s="1">
        <v>0.30308818992403558</v>
      </c>
      <c r="AJ396" s="1">
        <v>0.3328605431490661</v>
      </c>
      <c r="AK396" s="3" t="s">
        <v>439</v>
      </c>
    </row>
    <row r="397" spans="1:37" x14ac:dyDescent="0.35">
      <c r="A397" s="1" t="s">
        <v>360</v>
      </c>
      <c r="B397" s="1" t="s">
        <v>356</v>
      </c>
      <c r="C397" s="1" t="s">
        <v>214</v>
      </c>
      <c r="D397" s="1">
        <v>0</v>
      </c>
      <c r="E397" s="1">
        <v>0</v>
      </c>
      <c r="F397" s="1">
        <v>0</v>
      </c>
      <c r="G397" s="1">
        <v>2.4856068353664551E-8</v>
      </c>
      <c r="H397" s="1">
        <v>2.4856080606484269E-8</v>
      </c>
      <c r="I397" s="1">
        <v>2.4856393137890499E-8</v>
      </c>
      <c r="J397" s="1">
        <v>2.4856398653752399E-8</v>
      </c>
      <c r="K397" s="1">
        <v>2.485640254371884E-8</v>
      </c>
      <c r="L397" s="1">
        <v>2.4856405344922809E-8</v>
      </c>
      <c r="M397" s="1">
        <v>2.4856407410732349E-8</v>
      </c>
      <c r="N397" s="1">
        <v>2.4856409274408651E-8</v>
      </c>
      <c r="O397" s="1">
        <v>7.2947708341538464E-2</v>
      </c>
      <c r="P397" s="1">
        <v>8.4293878834070204E-2</v>
      </c>
      <c r="Q397" s="1">
        <v>3.8190921334944792E-8</v>
      </c>
      <c r="R397" s="1">
        <v>3.819092335679676E-8</v>
      </c>
      <c r="S397" s="1">
        <v>3.8190925130574523E-8</v>
      </c>
      <c r="T397" s="1">
        <v>3.8190926659689883E-8</v>
      </c>
      <c r="U397" s="1">
        <v>3.8190927963308278E-8</v>
      </c>
      <c r="V397" s="1">
        <v>3.8190929064315478E-8</v>
      </c>
      <c r="W397" s="1">
        <v>3.819092999154125E-8</v>
      </c>
      <c r="X397" s="1">
        <v>3.819093077254557E-8</v>
      </c>
      <c r="Y397" s="1">
        <v>3.8190931727873062E-8</v>
      </c>
      <c r="Z397" s="1">
        <v>3.819093229684208E-8</v>
      </c>
      <c r="AA397" s="1">
        <v>0.194110451283835</v>
      </c>
      <c r="AB397" s="1">
        <v>0.20567417753914929</v>
      </c>
      <c r="AC397" s="1">
        <v>0.21676780252771541</v>
      </c>
      <c r="AD397" s="1">
        <v>0.22838144358168119</v>
      </c>
      <c r="AE397" s="1">
        <v>0.2406993958256653</v>
      </c>
      <c r="AF397" s="1">
        <v>0.25398973585956591</v>
      </c>
      <c r="AG397" s="1">
        <v>0.26870233052771908</v>
      </c>
      <c r="AH397" s="1">
        <v>0.2856929289372771</v>
      </c>
      <c r="AI397" s="1">
        <v>0.30691751245889148</v>
      </c>
      <c r="AJ397" s="1">
        <v>0.33756006200076633</v>
      </c>
      <c r="AK397" s="3" t="s">
        <v>439</v>
      </c>
    </row>
    <row r="398" spans="1:37" x14ac:dyDescent="0.35">
      <c r="A398" s="1" t="s">
        <v>360</v>
      </c>
      <c r="B398" s="1" t="s">
        <v>356</v>
      </c>
      <c r="C398" s="1" t="s">
        <v>215</v>
      </c>
      <c r="D398" s="1">
        <v>2.3300322548158621E-2</v>
      </c>
      <c r="E398" s="1">
        <v>4.456814237635897E-2</v>
      </c>
      <c r="F398" s="1">
        <v>4.4848037863604938E-2</v>
      </c>
      <c r="G398" s="1">
        <v>4.0781931176880532E-8</v>
      </c>
      <c r="H398" s="1">
        <v>4.0781964163598911E-8</v>
      </c>
      <c r="I398" s="1">
        <v>4.0781985903784372E-8</v>
      </c>
      <c r="J398" s="1">
        <v>4.0782000814584863E-8</v>
      </c>
      <c r="K398" s="1">
        <v>4.0782011322672868E-8</v>
      </c>
      <c r="L398" s="1">
        <v>4.0782018878639313E-8</v>
      </c>
      <c r="M398" s="1">
        <v>4.0782024448508613E-8</v>
      </c>
      <c r="N398" s="1">
        <v>4.0782029472798651E-8</v>
      </c>
      <c r="O398" s="1">
        <v>7.231720238288368E-2</v>
      </c>
      <c r="P398" s="1">
        <v>8.3453770122325188E-2</v>
      </c>
      <c r="Q398" s="1">
        <v>5.4558658341960101E-9</v>
      </c>
      <c r="R398" s="1">
        <v>5.455865875489667E-9</v>
      </c>
      <c r="S398" s="1">
        <v>5.4558659117249821E-9</v>
      </c>
      <c r="T398" s="1">
        <v>5.4558659429508194E-9</v>
      </c>
      <c r="U398" s="1">
        <v>5.4558659696112732E-9</v>
      </c>
      <c r="V398" s="1">
        <v>5.4558659921035524E-9</v>
      </c>
      <c r="W398" s="1">
        <v>5.4558660110436119E-9</v>
      </c>
      <c r="X398" s="1">
        <v>5.4558660270119631E-9</v>
      </c>
      <c r="Y398" s="1">
        <v>5.4558660326030894E-9</v>
      </c>
      <c r="Z398" s="1">
        <v>5.4558660442634632E-9</v>
      </c>
      <c r="AA398" s="1">
        <v>0.18695880366298179</v>
      </c>
      <c r="AB398" s="1">
        <v>0.19736926644314029</v>
      </c>
      <c r="AC398" s="1">
        <v>0.20741447740098121</v>
      </c>
      <c r="AD398" s="1">
        <v>0.21780094742433531</v>
      </c>
      <c r="AE398" s="1">
        <v>0.2286322282382586</v>
      </c>
      <c r="AF398" s="1">
        <v>0.24002835537237119</v>
      </c>
      <c r="AG398" s="1">
        <v>0.25213525333897302</v>
      </c>
      <c r="AH398" s="1">
        <v>0.26508640759226482</v>
      </c>
      <c r="AI398" s="1">
        <v>0.27871853922414469</v>
      </c>
      <c r="AJ398" s="1">
        <v>0.2897624645258613</v>
      </c>
      <c r="AK398" s="3" t="s">
        <v>439</v>
      </c>
    </row>
    <row r="399" spans="1:37" x14ac:dyDescent="0.35">
      <c r="A399" s="1" t="s">
        <v>360</v>
      </c>
      <c r="B399" s="1" t="s">
        <v>356</v>
      </c>
      <c r="C399" s="1" t="s">
        <v>216</v>
      </c>
      <c r="D399" s="1">
        <v>3.2894570182919951E-3</v>
      </c>
      <c r="E399" s="1">
        <v>6.2895368560527201E-3</v>
      </c>
      <c r="F399" s="1">
        <v>6.3290229631200396E-3</v>
      </c>
      <c r="G399" s="1">
        <v>4.0781939519928773E-8</v>
      </c>
      <c r="H399" s="1">
        <v>4.078197250183386E-8</v>
      </c>
      <c r="I399" s="1">
        <v>4.0781994259377852E-8</v>
      </c>
      <c r="J399" s="1">
        <v>4.0782009166751777E-8</v>
      </c>
      <c r="K399" s="1">
        <v>4.0782019668487471E-8</v>
      </c>
      <c r="L399" s="1">
        <v>4.0782027227322248E-8</v>
      </c>
      <c r="M399" s="1">
        <v>4.0782032796103382E-8</v>
      </c>
      <c r="N399" s="1">
        <v>4.0782037822209108E-8</v>
      </c>
      <c r="O399" s="1">
        <v>7.2598127750341482E-2</v>
      </c>
      <c r="P399" s="1">
        <v>8.3776260162921376E-2</v>
      </c>
      <c r="Q399" s="1">
        <v>5.4558659570158999E-9</v>
      </c>
      <c r="R399" s="1">
        <v>5.4558659983204822E-9</v>
      </c>
      <c r="S399" s="1">
        <v>5.4558660346179086E-9</v>
      </c>
      <c r="T399" s="1">
        <v>5.4558660658259178E-9</v>
      </c>
      <c r="U399" s="1">
        <v>5.4558660926486123E-9</v>
      </c>
      <c r="V399" s="1">
        <v>5.4558661151546218E-9</v>
      </c>
      <c r="W399" s="1">
        <v>5.4558661340808187E-9</v>
      </c>
      <c r="X399" s="1">
        <v>5.4558661501369171E-9</v>
      </c>
      <c r="Y399" s="1">
        <v>5.4558661506047043E-9</v>
      </c>
      <c r="Z399" s="1">
        <v>5.4558661624930301E-9</v>
      </c>
      <c r="AA399" s="1">
        <v>0.1702162076959759</v>
      </c>
      <c r="AB399" s="1">
        <v>0.1683192040519729</v>
      </c>
      <c r="AC399" s="1">
        <v>0.17117292268350931</v>
      </c>
      <c r="AD399" s="1">
        <v>0.17226136371508419</v>
      </c>
      <c r="AE399" s="1">
        <v>0.17100558375767941</v>
      </c>
      <c r="AF399" s="1">
        <v>0.1665664199574674</v>
      </c>
      <c r="AG399" s="1">
        <v>0.15779806779600181</v>
      </c>
      <c r="AH399" s="1">
        <v>0.14323325376981039</v>
      </c>
      <c r="AI399" s="1">
        <v>0.1212155957950334</v>
      </c>
      <c r="AJ399" s="1">
        <v>9.0265777930853858E-2</v>
      </c>
      <c r="AK399" s="3" t="s">
        <v>439</v>
      </c>
    </row>
    <row r="400" spans="1:37" x14ac:dyDescent="0.35">
      <c r="A400" s="1" t="s">
        <v>360</v>
      </c>
      <c r="B400" s="1" t="s">
        <v>356</v>
      </c>
      <c r="C400" s="1" t="s">
        <v>217</v>
      </c>
      <c r="D400" s="1">
        <v>2.3300318263004331E-2</v>
      </c>
      <c r="E400" s="1">
        <v>4.4515695119119042E-2</v>
      </c>
      <c r="F400" s="1">
        <v>4.4794956500176279E-2</v>
      </c>
      <c r="G400" s="1">
        <v>4.0781930687999982E-8</v>
      </c>
      <c r="H400" s="1">
        <v>4.0781963674715607E-8</v>
      </c>
      <c r="I400" s="1">
        <v>4.0781985414899157E-8</v>
      </c>
      <c r="J400" s="1">
        <v>4.078200032569841E-8</v>
      </c>
      <c r="K400" s="1">
        <v>4.0782010833785601E-8</v>
      </c>
      <c r="L400" s="1">
        <v>4.0782018389751239E-8</v>
      </c>
      <c r="M400" s="1">
        <v>4.0782023959620088E-8</v>
      </c>
      <c r="N400" s="1">
        <v>4.0782028983909683E-8</v>
      </c>
      <c r="O400" s="1">
        <v>7.2249543690908663E-2</v>
      </c>
      <c r="P400" s="1">
        <v>8.3363712666391837E-2</v>
      </c>
      <c r="Q400" s="1">
        <v>5.4558658447874556E-9</v>
      </c>
      <c r="R400" s="1">
        <v>5.4558658860811133E-9</v>
      </c>
      <c r="S400" s="1">
        <v>5.4558659223164408E-9</v>
      </c>
      <c r="T400" s="1">
        <v>5.4558659535422707E-9</v>
      </c>
      <c r="U400" s="1">
        <v>5.4558659802027188E-9</v>
      </c>
      <c r="V400" s="1">
        <v>5.4558660026950103E-9</v>
      </c>
      <c r="W400" s="1">
        <v>5.4558660216350566E-9</v>
      </c>
      <c r="X400" s="1">
        <v>5.4558660376034219E-9</v>
      </c>
      <c r="Y400" s="1">
        <v>5.4558660497623424E-9</v>
      </c>
      <c r="Z400" s="1">
        <v>5.4558660614227229E-9</v>
      </c>
      <c r="AA400" s="1">
        <v>0.18794962358338671</v>
      </c>
      <c r="AB400" s="1">
        <v>0.19847373387382569</v>
      </c>
      <c r="AC400" s="1">
        <v>0.2086345002749628</v>
      </c>
      <c r="AD400" s="1">
        <v>0.21914650528540891</v>
      </c>
      <c r="AE400" s="1">
        <v>0.2301152456060418</v>
      </c>
      <c r="AF400" s="1">
        <v>0.24166320674390979</v>
      </c>
      <c r="AG400" s="1">
        <v>0.25393949130155519</v>
      </c>
      <c r="AH400" s="1">
        <v>0.26708107331520559</v>
      </c>
      <c r="AI400" s="1">
        <v>0.28092411983311261</v>
      </c>
      <c r="AJ400" s="1">
        <v>0.29214782526847799</v>
      </c>
      <c r="AK400" s="3" t="s">
        <v>439</v>
      </c>
    </row>
    <row r="401" spans="1:37" x14ac:dyDescent="0.35">
      <c r="A401" s="1" t="s">
        <v>360</v>
      </c>
      <c r="B401" s="1" t="s">
        <v>356</v>
      </c>
      <c r="C401" s="1" t="s">
        <v>218</v>
      </c>
      <c r="D401" s="1">
        <v>3.289456816909148E-3</v>
      </c>
      <c r="E401" s="1">
        <v>6.2869995051536998E-3</v>
      </c>
      <c r="F401" s="1">
        <v>6.3264549294497477E-3</v>
      </c>
      <c r="G401" s="1">
        <v>4.07819383342655E-8</v>
      </c>
      <c r="H401" s="1">
        <v>4.0781971316163698E-8</v>
      </c>
      <c r="I401" s="1">
        <v>4.0781993073703217E-8</v>
      </c>
      <c r="J401" s="1">
        <v>4.0782007981074058E-8</v>
      </c>
      <c r="K401" s="1">
        <v>4.0782018482807523E-8</v>
      </c>
      <c r="L401" s="1">
        <v>4.0782026041640817E-8</v>
      </c>
      <c r="M401" s="1">
        <v>4.0782031610420759E-8</v>
      </c>
      <c r="N401" s="1">
        <v>4.0782036636525433E-8</v>
      </c>
      <c r="O401" s="1">
        <v>7.2432954612232286E-2</v>
      </c>
      <c r="P401" s="1">
        <v>8.3556529870053395E-2</v>
      </c>
      <c r="Q401" s="1">
        <v>5.4558659827029152E-9</v>
      </c>
      <c r="R401" s="1">
        <v>5.4558660240075041E-9</v>
      </c>
      <c r="S401" s="1">
        <v>5.4558660603049239E-9</v>
      </c>
      <c r="T401" s="1">
        <v>5.4558660915129397E-9</v>
      </c>
      <c r="U401" s="1">
        <v>5.4558661183356541E-9</v>
      </c>
      <c r="V401" s="1">
        <v>5.4558661408416437E-9</v>
      </c>
      <c r="W401" s="1">
        <v>5.4558661597678414E-9</v>
      </c>
      <c r="X401" s="1">
        <v>5.4558661758239523E-9</v>
      </c>
      <c r="Y401" s="1">
        <v>5.4558661922203264E-9</v>
      </c>
      <c r="Z401" s="1">
        <v>5.4558662041086654E-9</v>
      </c>
      <c r="AA401" s="1">
        <v>0.17221674063129089</v>
      </c>
      <c r="AB401" s="1">
        <v>0.17026653323591651</v>
      </c>
      <c r="AC401" s="1">
        <v>0.17318108732923271</v>
      </c>
      <c r="AD401" s="1">
        <v>0.1742855520585673</v>
      </c>
      <c r="AE401" s="1">
        <v>0.17298480689654039</v>
      </c>
      <c r="AF401" s="1">
        <v>0.16841957844657909</v>
      </c>
      <c r="AG401" s="1">
        <v>0.15942356085501649</v>
      </c>
      <c r="AH401" s="1">
        <v>0.14451852968620371</v>
      </c>
      <c r="AI401" s="1">
        <v>0.12206865511951349</v>
      </c>
      <c r="AJ401" s="1">
        <v>9.0678139603313293E-2</v>
      </c>
      <c r="AK401" s="3" t="s">
        <v>439</v>
      </c>
    </row>
    <row r="402" spans="1:37" x14ac:dyDescent="0.35">
      <c r="A402" s="1" t="s">
        <v>360</v>
      </c>
      <c r="B402" s="1" t="s">
        <v>356</v>
      </c>
      <c r="C402" s="1" t="s">
        <v>219</v>
      </c>
      <c r="D402" s="1">
        <v>2.3300321202849101E-2</v>
      </c>
      <c r="E402" s="1">
        <v>4.4568097884671518E-2</v>
      </c>
      <c r="F402" s="1">
        <v>4.4848007672924663E-2</v>
      </c>
      <c r="G402" s="1">
        <v>4.078193117809298E-8</v>
      </c>
      <c r="H402" s="1">
        <v>4.0781964164811438E-8</v>
      </c>
      <c r="I402" s="1">
        <v>4.0781985904996887E-8</v>
      </c>
      <c r="J402" s="1">
        <v>4.0782000815797357E-8</v>
      </c>
      <c r="K402" s="1">
        <v>4.0782011323885482E-8</v>
      </c>
      <c r="L402" s="1">
        <v>4.0782018879851808E-8</v>
      </c>
      <c r="M402" s="1">
        <v>4.0782024449721187E-8</v>
      </c>
      <c r="N402" s="1">
        <v>4.0782029474011198E-8</v>
      </c>
      <c r="O402" s="1">
        <v>7.2317571293771893E-2</v>
      </c>
      <c r="P402" s="1">
        <v>8.3454262674913696E-2</v>
      </c>
      <c r="Q402" s="1">
        <v>5.455865834220038E-9</v>
      </c>
      <c r="R402" s="1">
        <v>5.4558658755136949E-9</v>
      </c>
      <c r="S402" s="1">
        <v>5.45586591174901E-9</v>
      </c>
      <c r="T402" s="1">
        <v>5.4558659429748531E-9</v>
      </c>
      <c r="U402" s="1">
        <v>5.4558659696353012E-9</v>
      </c>
      <c r="V402" s="1">
        <v>5.4558659921275861E-9</v>
      </c>
      <c r="W402" s="1">
        <v>5.4558660110676399E-9</v>
      </c>
      <c r="X402" s="1">
        <v>5.4558660270359976E-9</v>
      </c>
      <c r="Y402" s="1">
        <v>5.4558660326319597E-9</v>
      </c>
      <c r="Z402" s="1">
        <v>5.4558660442923418E-9</v>
      </c>
      <c r="AA402" s="1">
        <v>0.18696001814001231</v>
      </c>
      <c r="AB402" s="1">
        <v>0.1973706208453406</v>
      </c>
      <c r="AC402" s="1">
        <v>0.2074159740451583</v>
      </c>
      <c r="AD402" s="1">
        <v>0.2178025985953681</v>
      </c>
      <c r="AE402" s="1">
        <v>0.22863404861235889</v>
      </c>
      <c r="AF402" s="1">
        <v>0.24003036264071659</v>
      </c>
      <c r="AG402" s="1">
        <v>0.25213746910735801</v>
      </c>
      <c r="AH402" s="1">
        <v>0.26508885776751301</v>
      </c>
      <c r="AI402" s="1">
        <v>0.27872124902776529</v>
      </c>
      <c r="AJ402" s="1">
        <v>0.28976539545762803</v>
      </c>
      <c r="AK402" s="3" t="s">
        <v>439</v>
      </c>
    </row>
    <row r="403" spans="1:37" x14ac:dyDescent="0.35">
      <c r="A403" s="1" t="s">
        <v>360</v>
      </c>
      <c r="B403" s="1" t="s">
        <v>356</v>
      </c>
      <c r="C403" s="1" t="s">
        <v>220</v>
      </c>
      <c r="D403" s="1">
        <v>3.289456990053423E-3</v>
      </c>
      <c r="E403" s="1">
        <v>6.2895359848579241E-3</v>
      </c>
      <c r="F403" s="1">
        <v>6.3290223704292646E-3</v>
      </c>
      <c r="G403" s="1">
        <v>4.07819395211413E-8</v>
      </c>
      <c r="H403" s="1">
        <v>4.0781972503046328E-8</v>
      </c>
      <c r="I403" s="1">
        <v>4.078199426059038E-8</v>
      </c>
      <c r="J403" s="1">
        <v>4.0782009167964338E-8</v>
      </c>
      <c r="K403" s="1">
        <v>4.078201966969992E-8</v>
      </c>
      <c r="L403" s="1">
        <v>4.078202722853475E-8</v>
      </c>
      <c r="M403" s="1">
        <v>4.0782032797315943E-8</v>
      </c>
      <c r="N403" s="1">
        <v>4.0782037823421668E-8</v>
      </c>
      <c r="O403" s="1">
        <v>7.2598500057733772E-2</v>
      </c>
      <c r="P403" s="1">
        <v>8.3776757199055932E-2</v>
      </c>
      <c r="Q403" s="1">
        <v>5.4558659570399279E-9</v>
      </c>
      <c r="R403" s="1">
        <v>5.4558659983445168E-9</v>
      </c>
      <c r="S403" s="1">
        <v>5.4558660346419432E-9</v>
      </c>
      <c r="T403" s="1">
        <v>5.4558660658499523E-9</v>
      </c>
      <c r="U403" s="1">
        <v>5.4558660926726601E-9</v>
      </c>
      <c r="V403" s="1">
        <v>5.4558661151786696E-9</v>
      </c>
      <c r="W403" s="1">
        <v>5.4558661341048532E-9</v>
      </c>
      <c r="X403" s="1">
        <v>5.4558661501609583E-9</v>
      </c>
      <c r="Y403" s="1">
        <v>5.4558661506335828E-9</v>
      </c>
      <c r="Z403" s="1">
        <v>5.4558661625219086E-9</v>
      </c>
      <c r="AA403" s="1">
        <v>0.17021720966827589</v>
      </c>
      <c r="AB403" s="1">
        <v>0.16832017867871771</v>
      </c>
      <c r="AC403" s="1">
        <v>0.1711739274421975</v>
      </c>
      <c r="AD403" s="1">
        <v>0.17226237601460401</v>
      </c>
      <c r="AE403" s="1">
        <v>0.1710065728797257</v>
      </c>
      <c r="AF403" s="1">
        <v>0.16656734507897561</v>
      </c>
      <c r="AG403" s="1">
        <v>0.1577988777894957</v>
      </c>
      <c r="AH403" s="1">
        <v>0.14323389201725689</v>
      </c>
      <c r="AI403" s="1">
        <v>0.12121601615965739</v>
      </c>
      <c r="AJ403" s="1">
        <v>9.026597700535148E-2</v>
      </c>
      <c r="AK403" s="3" t="s">
        <v>439</v>
      </c>
    </row>
    <row r="404" spans="1:37" x14ac:dyDescent="0.35">
      <c r="A404" s="1" t="s">
        <v>360</v>
      </c>
      <c r="B404" s="1" t="s">
        <v>356</v>
      </c>
      <c r="C404" s="1" t="s">
        <v>221</v>
      </c>
      <c r="D404" s="1">
        <v>2.3300316918036579E-2</v>
      </c>
      <c r="E404" s="1">
        <v>4.4515650733655002E-2</v>
      </c>
      <c r="F404" s="1">
        <v>4.4794926382382791E-2</v>
      </c>
      <c r="G404" s="1">
        <v>4.0781930689212543E-8</v>
      </c>
      <c r="H404" s="1">
        <v>4.0781963675928082E-8</v>
      </c>
      <c r="I404" s="1">
        <v>4.0781985416111658E-8</v>
      </c>
      <c r="J404" s="1">
        <v>4.0782000326910911E-8</v>
      </c>
      <c r="K404" s="1">
        <v>4.0782010834998082E-8</v>
      </c>
      <c r="L404" s="1">
        <v>4.0782018390963793E-8</v>
      </c>
      <c r="M404" s="1">
        <v>4.0782023960832682E-8</v>
      </c>
      <c r="N404" s="1">
        <v>4.0782028985122237E-8</v>
      </c>
      <c r="O404" s="1">
        <v>7.2249911910262213E-2</v>
      </c>
      <c r="P404" s="1">
        <v>8.3364204154643906E-2</v>
      </c>
      <c r="Q404" s="1">
        <v>5.4558658448114968E-9</v>
      </c>
      <c r="R404" s="1">
        <v>5.4558658861051537E-9</v>
      </c>
      <c r="S404" s="1">
        <v>5.4558659223404688E-9</v>
      </c>
      <c r="T404" s="1">
        <v>5.4558659535663053E-9</v>
      </c>
      <c r="U404" s="1">
        <v>5.4558659802267533E-9</v>
      </c>
      <c r="V404" s="1">
        <v>5.4558660027190449E-9</v>
      </c>
      <c r="W404" s="1">
        <v>5.4558660216591053E-9</v>
      </c>
      <c r="X404" s="1">
        <v>5.4558660376274498E-9</v>
      </c>
      <c r="Y404" s="1">
        <v>5.4558660497912127E-9</v>
      </c>
      <c r="Z404" s="1">
        <v>5.4558660614516014E-9</v>
      </c>
      <c r="AA404" s="1">
        <v>0.18795085111018769</v>
      </c>
      <c r="AB404" s="1">
        <v>0.19847510363669901</v>
      </c>
      <c r="AC404" s="1">
        <v>0.20863601475511601</v>
      </c>
      <c r="AD404" s="1">
        <v>0.21914817711754361</v>
      </c>
      <c r="AE404" s="1">
        <v>0.23011708988920329</v>
      </c>
      <c r="AF404" s="1">
        <v>0.24166524168734779</v>
      </c>
      <c r="AG404" s="1">
        <v>0.2539417391565979</v>
      </c>
      <c r="AH404" s="1">
        <v>0.2670835607889398</v>
      </c>
      <c r="AI404" s="1">
        <v>0.28092687300893032</v>
      </c>
      <c r="AJ404" s="1">
        <v>0.29215080501618601</v>
      </c>
      <c r="AK404" s="3" t="s">
        <v>439</v>
      </c>
    </row>
    <row r="405" spans="1:37" x14ac:dyDescent="0.35">
      <c r="A405" s="1" t="s">
        <v>360</v>
      </c>
      <c r="B405" s="1" t="s">
        <v>356</v>
      </c>
      <c r="C405" s="1" t="s">
        <v>222</v>
      </c>
      <c r="D405" s="1">
        <v>3.2894567886816968E-3</v>
      </c>
      <c r="E405" s="1">
        <v>6.2869986347080572E-3</v>
      </c>
      <c r="F405" s="1">
        <v>6.3264543373428858E-3</v>
      </c>
      <c r="G405" s="1">
        <v>4.0781938335477968E-8</v>
      </c>
      <c r="H405" s="1">
        <v>4.0781971317376232E-8</v>
      </c>
      <c r="I405" s="1">
        <v>4.0781993074915732E-8</v>
      </c>
      <c r="J405" s="1">
        <v>4.0782007982286592E-8</v>
      </c>
      <c r="K405" s="1">
        <v>4.078201848402005E-8</v>
      </c>
      <c r="L405" s="1">
        <v>4.0782026042853318E-8</v>
      </c>
      <c r="M405" s="1">
        <v>4.0782031611633307E-8</v>
      </c>
      <c r="N405" s="1">
        <v>4.078203663773804E-8</v>
      </c>
      <c r="O405" s="1">
        <v>7.2433325222612741E-2</v>
      </c>
      <c r="P405" s="1">
        <v>8.3557024297037458E-2</v>
      </c>
      <c r="Q405" s="1">
        <v>5.4558659827269431E-9</v>
      </c>
      <c r="R405" s="1">
        <v>5.4558660240315321E-9</v>
      </c>
      <c r="S405" s="1">
        <v>5.4558660603289651E-9</v>
      </c>
      <c r="T405" s="1">
        <v>5.4558660915369676E-9</v>
      </c>
      <c r="U405" s="1">
        <v>5.4558661183596754E-9</v>
      </c>
      <c r="V405" s="1">
        <v>5.4558661408656717E-9</v>
      </c>
      <c r="W405" s="1">
        <v>5.4558661597918677E-9</v>
      </c>
      <c r="X405" s="1">
        <v>5.4558661758479802E-9</v>
      </c>
      <c r="Y405" s="1">
        <v>5.4558661922492049E-9</v>
      </c>
      <c r="Z405" s="1">
        <v>5.4558662041375307E-9</v>
      </c>
      <c r="AA405" s="1">
        <v>0.17221776652825671</v>
      </c>
      <c r="AB405" s="1">
        <v>0.17026753064720559</v>
      </c>
      <c r="AC405" s="1">
        <v>0.17318211580829199</v>
      </c>
      <c r="AD405" s="1">
        <v>0.1742865881318785</v>
      </c>
      <c r="AE405" s="1">
        <v>0.17298581862807469</v>
      </c>
      <c r="AF405" s="1">
        <v>0.16842052344890521</v>
      </c>
      <c r="AG405" s="1">
        <v>0.15942438624927791</v>
      </c>
      <c r="AH405" s="1">
        <v>0.1445191774374372</v>
      </c>
      <c r="AI405" s="1">
        <v>0.1220690790574082</v>
      </c>
      <c r="AJ405" s="1">
        <v>9.06783387423305E-2</v>
      </c>
      <c r="AK405" s="3" t="s">
        <v>439</v>
      </c>
    </row>
    <row r="406" spans="1:37" x14ac:dyDescent="0.35">
      <c r="A406" s="1" t="s">
        <v>360</v>
      </c>
      <c r="B406" s="1" t="s">
        <v>356</v>
      </c>
      <c r="C406" s="1" t="s">
        <v>223</v>
      </c>
      <c r="D406" s="1">
        <v>1.8638938546936431E-2</v>
      </c>
      <c r="E406" s="1">
        <v>1.8561377739565461E-2</v>
      </c>
      <c r="F406" s="1">
        <v>0.1160118299092186</v>
      </c>
      <c r="G406" s="1">
        <v>2.3337463691680389E-8</v>
      </c>
      <c r="H406" s="1">
        <v>2.3337474493455661E-8</v>
      </c>
      <c r="I406" s="1">
        <v>2.3337481611687268E-8</v>
      </c>
      <c r="J406" s="1">
        <v>2.333748649461251E-8</v>
      </c>
      <c r="K406" s="1">
        <v>2.333748993596957E-8</v>
      </c>
      <c r="L406" s="1">
        <v>2.3337492410111331E-8</v>
      </c>
      <c r="M406" s="1">
        <v>2.3337494234095489E-8</v>
      </c>
      <c r="N406" s="1">
        <v>2.3337495879270371E-8</v>
      </c>
      <c r="O406" s="1">
        <v>7.2290519254792948E-2</v>
      </c>
      <c r="P406" s="1">
        <v>8.3419459934624046E-2</v>
      </c>
      <c r="Q406" s="1">
        <v>0.81701277118219051</v>
      </c>
      <c r="R406" s="1">
        <v>0.89516916271022517</v>
      </c>
      <c r="S406" s="1">
        <v>0.97739437372828253</v>
      </c>
      <c r="T406" s="1">
        <v>1.061594202534234</v>
      </c>
      <c r="U406" s="1">
        <v>1.1470730618265019</v>
      </c>
      <c r="V406" s="1">
        <v>1.231019616765523</v>
      </c>
      <c r="W406" s="1">
        <v>1.3122946780149951</v>
      </c>
      <c r="X406" s="1">
        <v>1.389897304137536</v>
      </c>
      <c r="Y406" s="1">
        <v>1.4497145495661889</v>
      </c>
      <c r="Z406" s="1">
        <v>1.518800208453698</v>
      </c>
      <c r="AA406" s="1">
        <v>0.19237334409451051</v>
      </c>
      <c r="AB406" s="1">
        <v>0.20371674224768629</v>
      </c>
      <c r="AC406" s="1">
        <v>0.2145892762809416</v>
      </c>
      <c r="AD406" s="1">
        <v>0.22595800077891259</v>
      </c>
      <c r="AE406" s="1">
        <v>0.23800069116945391</v>
      </c>
      <c r="AF406" s="1">
        <v>0.25097548329588221</v>
      </c>
      <c r="AG406" s="1">
        <v>0.26531532562682081</v>
      </c>
      <c r="AH406" s="1">
        <v>0.28184349681488691</v>
      </c>
      <c r="AI406" s="1">
        <v>0.30244115453544879</v>
      </c>
      <c r="AJ406" s="1">
        <v>0.3320845436155126</v>
      </c>
      <c r="AK406" s="3" t="s">
        <v>439</v>
      </c>
    </row>
    <row r="407" spans="1:37" x14ac:dyDescent="0.35">
      <c r="A407" s="1" t="s">
        <v>360</v>
      </c>
      <c r="B407" s="1" t="s">
        <v>356</v>
      </c>
      <c r="C407" s="1" t="s">
        <v>224</v>
      </c>
      <c r="D407" s="1">
        <v>2.6313795595674962E-3</v>
      </c>
      <c r="E407" s="1">
        <v>2.6204297985268879E-3</v>
      </c>
      <c r="F407" s="1">
        <v>1.6378140693066159E-2</v>
      </c>
      <c r="G407" s="1">
        <v>2.333746641765118E-8</v>
      </c>
      <c r="H407" s="1">
        <v>2.333747721494758E-8</v>
      </c>
      <c r="I407" s="1">
        <v>2.3337484332339969E-8</v>
      </c>
      <c r="J407" s="1">
        <v>2.333748921451154E-8</v>
      </c>
      <c r="K407" s="1">
        <v>2.3337492655364221E-8</v>
      </c>
      <c r="L407" s="1">
        <v>2.3337495129113459E-8</v>
      </c>
      <c r="M407" s="1">
        <v>2.3337496952824181E-8</v>
      </c>
      <c r="N407" s="1">
        <v>2.333749859778159E-8</v>
      </c>
      <c r="O407" s="1">
        <v>7.3142398510369189E-2</v>
      </c>
      <c r="P407" s="1">
        <v>8.4544313805285598E-2</v>
      </c>
      <c r="Q407" s="1">
        <v>0.90833316124936514</v>
      </c>
      <c r="R407" s="1">
        <v>1.0083875032888481</v>
      </c>
      <c r="S407" s="1">
        <v>1.116851698877372</v>
      </c>
      <c r="T407" s="1">
        <v>1.2318368961111721</v>
      </c>
      <c r="U407" s="1">
        <v>1.349673939970202</v>
      </c>
      <c r="V407" s="1">
        <v>1.4691652013708609</v>
      </c>
      <c r="W407" s="1">
        <v>1.588214768968758</v>
      </c>
      <c r="X407" s="1">
        <v>1.7053060657319441</v>
      </c>
      <c r="Y407" s="1">
        <v>1.743114421381148</v>
      </c>
      <c r="Z407" s="1">
        <v>1.8460209206590359</v>
      </c>
      <c r="AA407" s="1">
        <v>0.19235810823509911</v>
      </c>
      <c r="AB407" s="1">
        <v>0.2037052062370216</v>
      </c>
      <c r="AC407" s="1">
        <v>0.21457973136474101</v>
      </c>
      <c r="AD407" s="1">
        <v>0.22595212744393031</v>
      </c>
      <c r="AE407" s="1">
        <v>0.23800101995345749</v>
      </c>
      <c r="AF407" s="1">
        <v>0.25098597096458752</v>
      </c>
      <c r="AG407" s="1">
        <v>0.26534245791653083</v>
      </c>
      <c r="AH407" s="1">
        <v>0.28189867226060122</v>
      </c>
      <c r="AI407" s="1">
        <v>0.30254675139481291</v>
      </c>
      <c r="AJ407" s="1">
        <v>0.33229245055177481</v>
      </c>
      <c r="AK407" s="3" t="s">
        <v>439</v>
      </c>
    </row>
    <row r="408" spans="1:37" x14ac:dyDescent="0.35">
      <c r="A408" s="1" t="s">
        <v>360</v>
      </c>
      <c r="B408" s="1" t="s">
        <v>356</v>
      </c>
      <c r="C408" s="1" t="s">
        <v>225</v>
      </c>
      <c r="D408" s="1">
        <v>0</v>
      </c>
      <c r="E408" s="1">
        <v>0</v>
      </c>
      <c r="F408" s="1">
        <v>0</v>
      </c>
      <c r="G408" s="1">
        <v>2.333746353158518E-8</v>
      </c>
      <c r="H408" s="1">
        <v>2.333747433335987E-8</v>
      </c>
      <c r="I408" s="1">
        <v>2.3337481451591129E-8</v>
      </c>
      <c r="J408" s="1">
        <v>2.3337486334516159E-8</v>
      </c>
      <c r="K408" s="1">
        <v>2.3337489775872961E-8</v>
      </c>
      <c r="L408" s="1">
        <v>2.3337492250014639E-8</v>
      </c>
      <c r="M408" s="1">
        <v>2.3337494073998718E-8</v>
      </c>
      <c r="N408" s="1">
        <v>2.333749571917355E-8</v>
      </c>
      <c r="O408" s="1">
        <v>7.2222910193135675E-2</v>
      </c>
      <c r="P408" s="1">
        <v>8.3329475921885929E-2</v>
      </c>
      <c r="Q408" s="1">
        <v>0.8349751096727841</v>
      </c>
      <c r="R408" s="1">
        <v>0.91680652102096072</v>
      </c>
      <c r="S408" s="1">
        <v>1.003271042936829</v>
      </c>
      <c r="T408" s="1">
        <v>1.092210354679451</v>
      </c>
      <c r="U408" s="1">
        <v>1.1829138203055249</v>
      </c>
      <c r="V408" s="1">
        <v>1.2724025148971341</v>
      </c>
      <c r="W408" s="1">
        <v>1.3594357253294209</v>
      </c>
      <c r="X408" s="1">
        <v>1.442899208283023</v>
      </c>
      <c r="Y408" s="1">
        <v>1.546040683083147</v>
      </c>
      <c r="Z408" s="1">
        <v>1.624873223069089</v>
      </c>
      <c r="AA408" s="1">
        <v>0.1934225295040112</v>
      </c>
      <c r="AB408" s="1">
        <v>0.20489354949429309</v>
      </c>
      <c r="AC408" s="1">
        <v>0.21589533945599459</v>
      </c>
      <c r="AD408" s="1">
        <v>0.2274064152593574</v>
      </c>
      <c r="AE408" s="1">
        <v>0.2396078950689782</v>
      </c>
      <c r="AF408" s="1">
        <v>0.25276292786315752</v>
      </c>
      <c r="AG408" s="1">
        <v>0.26731293170358511</v>
      </c>
      <c r="AH408" s="1">
        <v>0.28409740354445723</v>
      </c>
      <c r="AI408" s="1">
        <v>0.30503507086942661</v>
      </c>
      <c r="AJ408" s="1">
        <v>0.33520696459738081</v>
      </c>
      <c r="AK408" s="3" t="s">
        <v>439</v>
      </c>
    </row>
    <row r="409" spans="1:37" x14ac:dyDescent="0.35">
      <c r="A409" s="1" t="s">
        <v>360</v>
      </c>
      <c r="B409" s="1" t="s">
        <v>356</v>
      </c>
      <c r="C409" s="1" t="s">
        <v>226</v>
      </c>
      <c r="D409" s="1">
        <v>0</v>
      </c>
      <c r="E409" s="1">
        <v>0</v>
      </c>
      <c r="F409" s="1">
        <v>0</v>
      </c>
      <c r="G409" s="1">
        <v>2.3337466029378509E-8</v>
      </c>
      <c r="H409" s="1">
        <v>2.3337476826673609E-8</v>
      </c>
      <c r="I409" s="1">
        <v>2.3337483944065171E-8</v>
      </c>
      <c r="J409" s="1">
        <v>2.333748882623613E-8</v>
      </c>
      <c r="K409" s="1">
        <v>2.3337492267088421E-8</v>
      </c>
      <c r="L409" s="1">
        <v>2.333749474083737E-8</v>
      </c>
      <c r="M409" s="1">
        <v>2.3337496564547852E-8</v>
      </c>
      <c r="N409" s="1">
        <v>2.3337498209505098E-8</v>
      </c>
      <c r="O409" s="1">
        <v>7.2974757105499416E-2</v>
      </c>
      <c r="P409" s="1">
        <v>8.4320523626235738E-2</v>
      </c>
      <c r="Q409" s="1">
        <v>0.9637573450701592</v>
      </c>
      <c r="R409" s="1">
        <v>1.077211997118549</v>
      </c>
      <c r="S409" s="1">
        <v>1.201945392061081</v>
      </c>
      <c r="T409" s="1">
        <v>1.336198271123098</v>
      </c>
      <c r="U409" s="1">
        <v>1.475977535958789</v>
      </c>
      <c r="V409" s="1">
        <v>1.6200539153711839</v>
      </c>
      <c r="W409" s="1">
        <v>1.7659953853157919</v>
      </c>
      <c r="X409" s="1">
        <v>1.9119293889214311</v>
      </c>
      <c r="Y409" s="1">
        <v>2.1246555685776709</v>
      </c>
      <c r="Z409" s="1">
        <v>2.2794556794295482</v>
      </c>
      <c r="AA409" s="1">
        <v>0.19492251722995491</v>
      </c>
      <c r="AB409" s="1">
        <v>0.20658310878481659</v>
      </c>
      <c r="AC409" s="1">
        <v>0.21777530690005459</v>
      </c>
      <c r="AD409" s="1">
        <v>0.22949788434727539</v>
      </c>
      <c r="AE409" s="1">
        <v>0.24193780395103279</v>
      </c>
      <c r="AF409" s="1">
        <v>0.25536714565542451</v>
      </c>
      <c r="AG409" s="1">
        <v>0.27024254766644717</v>
      </c>
      <c r="AH409" s="1">
        <v>0.28743274060704982</v>
      </c>
      <c r="AI409" s="1">
        <v>0.30892380259378238</v>
      </c>
      <c r="AJ409" s="1">
        <v>0.33998387157957888</v>
      </c>
      <c r="AK409" s="3" t="s">
        <v>439</v>
      </c>
    </row>
    <row r="410" spans="1:37" x14ac:dyDescent="0.35">
      <c r="A410" s="1" t="s">
        <v>360</v>
      </c>
      <c r="B410" s="1" t="s">
        <v>356</v>
      </c>
      <c r="C410" s="1" t="s">
        <v>227</v>
      </c>
      <c r="D410" s="1">
        <v>0</v>
      </c>
      <c r="E410" s="1">
        <v>0</v>
      </c>
      <c r="F410" s="1">
        <v>0</v>
      </c>
      <c r="G410" s="1">
        <v>0</v>
      </c>
      <c r="H410" s="1">
        <v>0</v>
      </c>
      <c r="I410" s="1">
        <v>5.1356562578825458E-9</v>
      </c>
      <c r="J410" s="1">
        <v>5.1356599695031557E-9</v>
      </c>
      <c r="K410" s="1">
        <v>5.1356605608420463E-9</v>
      </c>
      <c r="L410" s="1">
        <v>5.1356618555400316E-9</v>
      </c>
      <c r="M410" s="1">
        <v>5.1356627082239923E-9</v>
      </c>
      <c r="N410" s="1">
        <v>5.1356629996109527E-9</v>
      </c>
      <c r="O410" s="1">
        <v>3.2206213305552442E-2</v>
      </c>
      <c r="P410" s="1">
        <v>4.1406099454456932E-2</v>
      </c>
      <c r="Q410" s="1">
        <v>3.5269381591812182E-10</v>
      </c>
      <c r="R410" s="1">
        <v>3.5269381735773951E-10</v>
      </c>
      <c r="S410" s="1">
        <v>3.5269381861036548E-10</v>
      </c>
      <c r="T410" s="1">
        <v>3.5269381970741919E-10</v>
      </c>
      <c r="U410" s="1">
        <v>3.5269382114617869E-10</v>
      </c>
      <c r="V410" s="1">
        <v>3.5269382223379133E-10</v>
      </c>
      <c r="W410" s="1">
        <v>3.5269382292461292E-10</v>
      </c>
      <c r="X410" s="1">
        <v>3.526938237271724E-10</v>
      </c>
      <c r="Y410" s="1">
        <v>3.5269382403640942E-10</v>
      </c>
      <c r="Z410" s="1">
        <v>3.5269382451160308E-10</v>
      </c>
      <c r="AA410" s="1">
        <v>0.2535320865214416</v>
      </c>
      <c r="AB410" s="1">
        <v>0.27359946563778148</v>
      </c>
      <c r="AC410" s="1">
        <v>0.29355448832471009</v>
      </c>
      <c r="AD410" s="1">
        <v>0.31522701040203888</v>
      </c>
      <c r="AE410" s="1">
        <v>0.33913741717090901</v>
      </c>
      <c r="AF410" s="1">
        <v>0.36606515156971559</v>
      </c>
      <c r="AG410" s="1">
        <v>0.39732884992197398</v>
      </c>
      <c r="AH410" s="1">
        <v>0.43546343012663918</v>
      </c>
      <c r="AI410" s="1">
        <v>0.4863854400875024</v>
      </c>
      <c r="AJ410" s="1">
        <v>0.56697755207846268</v>
      </c>
      <c r="AK410" s="3" t="s">
        <v>439</v>
      </c>
    </row>
    <row r="411" spans="1:37" x14ac:dyDescent="0.35">
      <c r="A411" s="1" t="s">
        <v>360</v>
      </c>
      <c r="B411" s="1" t="s">
        <v>356</v>
      </c>
      <c r="C411" s="1" t="s">
        <v>228</v>
      </c>
      <c r="D411" s="1">
        <v>0</v>
      </c>
      <c r="E411" s="1">
        <v>0</v>
      </c>
      <c r="F411" s="1">
        <v>0</v>
      </c>
      <c r="G411" s="1">
        <v>0</v>
      </c>
      <c r="H411" s="1">
        <v>0</v>
      </c>
      <c r="I411" s="1">
        <v>5.1356563972047294E-9</v>
      </c>
      <c r="J411" s="1">
        <v>5.1356601050808573E-9</v>
      </c>
      <c r="K411" s="1">
        <v>5.1356606959758753E-9</v>
      </c>
      <c r="L411" s="1">
        <v>5.1356619894170399E-9</v>
      </c>
      <c r="M411" s="1">
        <v>5.1356628412803679E-9</v>
      </c>
      <c r="N411" s="1">
        <v>5.1356631324468748E-9</v>
      </c>
      <c r="O411" s="1">
        <v>3.2301527896896151E-2</v>
      </c>
      <c r="P411" s="1">
        <v>4.1592437298563233E-2</v>
      </c>
      <c r="Q411" s="1">
        <v>3.5269381643302598E-10</v>
      </c>
      <c r="R411" s="1">
        <v>3.5269381787228049E-10</v>
      </c>
      <c r="S411" s="1">
        <v>3.5269381912458572E-10</v>
      </c>
      <c r="T411" s="1">
        <v>3.5269382022135271E-10</v>
      </c>
      <c r="U411" s="1">
        <v>3.5269382165970322E-10</v>
      </c>
      <c r="V411" s="1">
        <v>3.5269382274700768E-10</v>
      </c>
      <c r="W411" s="1">
        <v>3.5269382343763902E-10</v>
      </c>
      <c r="X411" s="1">
        <v>3.5269382423996648E-10</v>
      </c>
      <c r="Y411" s="1">
        <v>3.526938245273117E-10</v>
      </c>
      <c r="Z411" s="1">
        <v>3.526938250023698E-10</v>
      </c>
      <c r="AA411" s="1">
        <v>0.25184602328084787</v>
      </c>
      <c r="AB411" s="1">
        <v>0.27192167961798752</v>
      </c>
      <c r="AC411" s="1">
        <v>0.29177386823385648</v>
      </c>
      <c r="AD411" s="1">
        <v>0.31332939640484309</v>
      </c>
      <c r="AE411" s="1">
        <v>0.33710431480086578</v>
      </c>
      <c r="AF411" s="1">
        <v>0.36387226800929923</v>
      </c>
      <c r="AG411" s="1">
        <v>0.39494231636691118</v>
      </c>
      <c r="AH411" s="1">
        <v>0.4328304896873339</v>
      </c>
      <c r="AI411" s="1">
        <v>0.48340505535981582</v>
      </c>
      <c r="AJ411" s="1">
        <v>0.56337814817761034</v>
      </c>
      <c r="AK411" s="3" t="s">
        <v>439</v>
      </c>
    </row>
    <row r="412" spans="1:37" x14ac:dyDescent="0.35">
      <c r="A412" s="1" t="s">
        <v>360</v>
      </c>
      <c r="B412" s="1" t="s">
        <v>356</v>
      </c>
      <c r="C412" s="1" t="s">
        <v>229</v>
      </c>
      <c r="D412" s="1">
        <v>0</v>
      </c>
      <c r="E412" s="1">
        <v>0</v>
      </c>
      <c r="F412" s="1">
        <v>0</v>
      </c>
      <c r="G412" s="1">
        <v>0</v>
      </c>
      <c r="H412" s="1">
        <v>0</v>
      </c>
      <c r="I412" s="1">
        <v>5.1356562501296433E-9</v>
      </c>
      <c r="J412" s="1">
        <v>5.1356599617502036E-9</v>
      </c>
      <c r="K412" s="1">
        <v>5.1356605530890901E-9</v>
      </c>
      <c r="L412" s="1">
        <v>5.1356618477870662E-9</v>
      </c>
      <c r="M412" s="1">
        <v>5.1356627004710244E-9</v>
      </c>
      <c r="N412" s="1">
        <v>5.1356629918579741E-9</v>
      </c>
      <c r="O412" s="1">
        <v>3.2192779664282592E-2</v>
      </c>
      <c r="P412" s="1">
        <v>4.1383902163403909E-2</v>
      </c>
      <c r="Q412" s="1">
        <v>3.5269381596238342E-10</v>
      </c>
      <c r="R412" s="1">
        <v>3.526938174020007E-10</v>
      </c>
      <c r="S412" s="1">
        <v>3.5269381865462672E-10</v>
      </c>
      <c r="T412" s="1">
        <v>3.526938197516808E-10</v>
      </c>
      <c r="U412" s="1">
        <v>3.5269382119043988E-10</v>
      </c>
      <c r="V412" s="1">
        <v>3.5269382227805288E-10</v>
      </c>
      <c r="W412" s="1">
        <v>3.5269382296887489E-10</v>
      </c>
      <c r="X412" s="1">
        <v>3.5269382377143359E-10</v>
      </c>
      <c r="Y412" s="1">
        <v>3.5269382410811719E-10</v>
      </c>
      <c r="Z412" s="1">
        <v>3.5269382458331141E-10</v>
      </c>
      <c r="AA412" s="1">
        <v>0.25535724161760748</v>
      </c>
      <c r="AB412" s="1">
        <v>0.27572596941646732</v>
      </c>
      <c r="AC412" s="1">
        <v>0.29600367101377001</v>
      </c>
      <c r="AD412" s="1">
        <v>0.31805255711606828</v>
      </c>
      <c r="AE412" s="1">
        <v>0.34240943899154469</v>
      </c>
      <c r="AF412" s="1">
        <v>0.36987908466833691</v>
      </c>
      <c r="AG412" s="1">
        <v>0.40182351740199052</v>
      </c>
      <c r="AH412" s="1">
        <v>0.44086241193912551</v>
      </c>
      <c r="AI412" s="1">
        <v>0.49311568263988748</v>
      </c>
      <c r="AJ412" s="1">
        <v>0.57609477528676956</v>
      </c>
      <c r="AK412" s="3" t="s">
        <v>439</v>
      </c>
    </row>
    <row r="413" spans="1:37" x14ac:dyDescent="0.35">
      <c r="A413" s="1" t="s">
        <v>360</v>
      </c>
      <c r="B413" s="1" t="s">
        <v>356</v>
      </c>
      <c r="C413" s="1" t="s">
        <v>230</v>
      </c>
      <c r="D413" s="1">
        <v>0</v>
      </c>
      <c r="E413" s="1">
        <v>0</v>
      </c>
      <c r="F413" s="1">
        <v>0</v>
      </c>
      <c r="G413" s="1">
        <v>0</v>
      </c>
      <c r="H413" s="1">
        <v>0</v>
      </c>
      <c r="I413" s="1">
        <v>5.1356563784019338E-9</v>
      </c>
      <c r="J413" s="1">
        <v>5.1356600862779534E-9</v>
      </c>
      <c r="K413" s="1">
        <v>5.1356606771729582E-9</v>
      </c>
      <c r="L413" s="1">
        <v>5.135661970614093E-9</v>
      </c>
      <c r="M413" s="1">
        <v>5.1356628224774036E-9</v>
      </c>
      <c r="N413" s="1">
        <v>5.1356631136439006E-9</v>
      </c>
      <c r="O413" s="1">
        <v>3.2268774243213068E-2</v>
      </c>
      <c r="P413" s="1">
        <v>4.1538161034883531E-2</v>
      </c>
      <c r="Q413" s="1">
        <v>3.5269381654037128E-10</v>
      </c>
      <c r="R413" s="1">
        <v>3.5269381797962542E-10</v>
      </c>
      <c r="S413" s="1">
        <v>3.526938192319305E-10</v>
      </c>
      <c r="T413" s="1">
        <v>3.5269382032869718E-10</v>
      </c>
      <c r="U413" s="1">
        <v>3.5269382176704851E-10</v>
      </c>
      <c r="V413" s="1">
        <v>3.526938228543521E-10</v>
      </c>
      <c r="W413" s="1">
        <v>3.5269382354498432E-10</v>
      </c>
      <c r="X413" s="1">
        <v>3.5269382434731141E-10</v>
      </c>
      <c r="Y413" s="1">
        <v>3.5269382470122151E-10</v>
      </c>
      <c r="Z413" s="1">
        <v>3.5269382517628002E-10</v>
      </c>
      <c r="AA413" s="1">
        <v>0.25625885022013928</v>
      </c>
      <c r="AB413" s="1">
        <v>0.27707315820296408</v>
      </c>
      <c r="AC413" s="1">
        <v>0.29771297685203463</v>
      </c>
      <c r="AD413" s="1">
        <v>0.32018835801891721</v>
      </c>
      <c r="AE413" s="1">
        <v>0.3450560506775931</v>
      </c>
      <c r="AF413" s="1">
        <v>0.37315258803462359</v>
      </c>
      <c r="AG413" s="1">
        <v>0.40589495468090392</v>
      </c>
      <c r="AH413" s="1">
        <v>0.44601034400784462</v>
      </c>
      <c r="AI413" s="1">
        <v>0.4998743888971468</v>
      </c>
      <c r="AJ413" s="1">
        <v>0.5857710455582178</v>
      </c>
      <c r="AK413" s="3" t="s">
        <v>439</v>
      </c>
    </row>
    <row r="414" spans="1:37" x14ac:dyDescent="0.35">
      <c r="A414" s="1" t="s">
        <v>360</v>
      </c>
      <c r="B414" s="1" t="s">
        <v>356</v>
      </c>
      <c r="C414" s="1" t="s">
        <v>231</v>
      </c>
      <c r="D414" s="1">
        <v>0</v>
      </c>
      <c r="E414" s="1">
        <v>0</v>
      </c>
      <c r="F414" s="1">
        <v>0</v>
      </c>
      <c r="G414" s="1">
        <v>2.092943509483028E-8</v>
      </c>
      <c r="H414" s="1">
        <v>2.0929440368814741E-8</v>
      </c>
      <c r="I414" s="1">
        <v>2.092944411366986E-8</v>
      </c>
      <c r="J414" s="1">
        <v>2.0929446839668901E-8</v>
      </c>
      <c r="K414" s="1">
        <v>2.092944886200109E-8</v>
      </c>
      <c r="L414" s="1">
        <v>2.0929632530267389E-8</v>
      </c>
      <c r="M414" s="1">
        <v>2.09296339429245E-8</v>
      </c>
      <c r="N414" s="1">
        <v>2.0929635159756852E-8</v>
      </c>
      <c r="O414" s="1">
        <v>0.1045840320984613</v>
      </c>
      <c r="P414" s="1">
        <v>2.8571864800532341E-5</v>
      </c>
      <c r="Q414" s="1">
        <v>1.3321060012886109E-9</v>
      </c>
      <c r="R414" s="1">
        <v>1.3321060028777839E-9</v>
      </c>
      <c r="S414" s="1">
        <v>1.332106004282878E-9</v>
      </c>
      <c r="T414" s="1">
        <v>1.3321060055045481E-9</v>
      </c>
      <c r="U414" s="1">
        <v>1.3321060064802179E-9</v>
      </c>
      <c r="V414" s="1">
        <v>1.332106007324356E-9</v>
      </c>
      <c r="W414" s="1">
        <v>1.332106008078888E-9</v>
      </c>
      <c r="X414" s="1">
        <v>1.3321060086669069E-9</v>
      </c>
      <c r="Y414" s="1">
        <v>1.3321060074769371E-9</v>
      </c>
      <c r="Z414" s="1">
        <v>1.33210600790183E-9</v>
      </c>
      <c r="AA414" s="1">
        <v>2.857046810775269E-5</v>
      </c>
      <c r="AB414" s="1">
        <v>2.8570326977690179E-5</v>
      </c>
      <c r="AC414" s="1">
        <v>2.8570205067444331E-5</v>
      </c>
      <c r="AD414" s="1">
        <v>2.8570091671775428E-5</v>
      </c>
      <c r="AE414" s="1">
        <v>2.856998503339993E-5</v>
      </c>
      <c r="AF414" s="1">
        <v>2.8569885521510469E-5</v>
      </c>
      <c r="AG414" s="1">
        <v>2.856979367262908E-5</v>
      </c>
      <c r="AH414" s="1">
        <v>2.8569709976955451E-5</v>
      </c>
      <c r="AI414" s="1">
        <v>2.8569634818746331E-5</v>
      </c>
      <c r="AJ414" s="1">
        <v>2.856956915486565E-5</v>
      </c>
      <c r="AK414" s="3" t="s">
        <v>439</v>
      </c>
    </row>
    <row r="415" spans="1:37" x14ac:dyDescent="0.35">
      <c r="A415" s="1" t="s">
        <v>360</v>
      </c>
      <c r="B415" s="1" t="s">
        <v>356</v>
      </c>
      <c r="C415" s="1" t="s">
        <v>232</v>
      </c>
      <c r="D415" s="1">
        <v>0</v>
      </c>
      <c r="E415" s="1">
        <v>0</v>
      </c>
      <c r="F415" s="1">
        <v>0</v>
      </c>
      <c r="G415" s="1">
        <v>2.0929437279176178E-8</v>
      </c>
      <c r="H415" s="1">
        <v>2.0929442553164541E-8</v>
      </c>
      <c r="I415" s="1">
        <v>2.092944629802238E-8</v>
      </c>
      <c r="J415" s="1">
        <v>2.0929449024023419E-8</v>
      </c>
      <c r="K415" s="1">
        <v>2.092945104635716E-8</v>
      </c>
      <c r="L415" s="1">
        <v>2.0929635303981079E-8</v>
      </c>
      <c r="M415" s="1">
        <v>2.0929636379757669E-8</v>
      </c>
      <c r="N415" s="1">
        <v>2.0929637579402749E-8</v>
      </c>
      <c r="O415" s="1">
        <v>3.104919279898349E-2</v>
      </c>
      <c r="P415" s="1">
        <v>2.857179533804683E-5</v>
      </c>
      <c r="Q415" s="1">
        <v>1.332106008581626E-9</v>
      </c>
      <c r="R415" s="1">
        <v>1.3321060101708001E-9</v>
      </c>
      <c r="S415" s="1">
        <v>1.3321060115758949E-9</v>
      </c>
      <c r="T415" s="1">
        <v>1.332106012797563E-9</v>
      </c>
      <c r="U415" s="1">
        <v>1.332106013773231E-9</v>
      </c>
      <c r="V415" s="1">
        <v>1.332106014617369E-9</v>
      </c>
      <c r="W415" s="1">
        <v>1.3321060153719049E-9</v>
      </c>
      <c r="X415" s="1">
        <v>1.332106015959922E-9</v>
      </c>
      <c r="Y415" s="1">
        <v>1.3321060144607779E-9</v>
      </c>
      <c r="Z415" s="1">
        <v>1.332106014885671E-9</v>
      </c>
      <c r="AA415" s="1">
        <v>2.857040445250242E-5</v>
      </c>
      <c r="AB415" s="1">
        <v>2.857026186390561E-5</v>
      </c>
      <c r="AC415" s="1">
        <v>2.8570138674988779E-5</v>
      </c>
      <c r="AD415" s="1">
        <v>2.8570024321898841E-5</v>
      </c>
      <c r="AE415" s="1">
        <v>2.8569917055297599E-5</v>
      </c>
      <c r="AF415" s="1">
        <v>2.8569817209857931E-5</v>
      </c>
      <c r="AG415" s="1">
        <v>2.85697252743221E-5</v>
      </c>
      <c r="AH415" s="1">
        <v>2.8569641689323141E-5</v>
      </c>
      <c r="AI415" s="1">
        <v>2.856956679317646E-5</v>
      </c>
      <c r="AJ415" s="1">
        <v>2.856950150126671E-5</v>
      </c>
      <c r="AK415" s="3" t="s">
        <v>439</v>
      </c>
    </row>
    <row r="416" spans="1:37" x14ac:dyDescent="0.35">
      <c r="A416" s="1" t="s">
        <v>360</v>
      </c>
      <c r="B416" s="1" t="s">
        <v>356</v>
      </c>
      <c r="C416" s="1" t="s">
        <v>233</v>
      </c>
      <c r="D416" s="1">
        <v>0</v>
      </c>
      <c r="E416" s="1">
        <v>0</v>
      </c>
      <c r="F416" s="1">
        <v>0</v>
      </c>
      <c r="G416" s="1">
        <v>2.092943496607383E-8</v>
      </c>
      <c r="H416" s="1">
        <v>2.092944024005811E-8</v>
      </c>
      <c r="I416" s="1">
        <v>2.0929443984913021E-8</v>
      </c>
      <c r="J416" s="1">
        <v>2.0929446710911962E-8</v>
      </c>
      <c r="K416" s="1">
        <v>2.0929448733244088E-8</v>
      </c>
      <c r="L416" s="1">
        <v>2.092963240150233E-8</v>
      </c>
      <c r="M416" s="1">
        <v>2.0929633814159378E-8</v>
      </c>
      <c r="N416" s="1">
        <v>2.0929635030991671E-8</v>
      </c>
      <c r="O416" s="1">
        <v>0.10444275340124939</v>
      </c>
      <c r="P416" s="1">
        <v>2.8571854823954671E-5</v>
      </c>
      <c r="Q416" s="1">
        <v>1.332106001920012E-9</v>
      </c>
      <c r="R416" s="1">
        <v>1.3321060035091849E-9</v>
      </c>
      <c r="S416" s="1">
        <v>1.332106004914278E-9</v>
      </c>
      <c r="T416" s="1">
        <v>1.3321060061359491E-9</v>
      </c>
      <c r="U416" s="1">
        <v>1.332106007111619E-9</v>
      </c>
      <c r="V416" s="1">
        <v>1.3321060079557549E-9</v>
      </c>
      <c r="W416" s="1">
        <v>1.3321060087102911E-9</v>
      </c>
      <c r="X416" s="1">
        <v>1.3321060092983069E-9</v>
      </c>
      <c r="Y416" s="1">
        <v>1.3321060084998749E-9</v>
      </c>
      <c r="Z416" s="1">
        <v>1.332106008924766E-9</v>
      </c>
      <c r="AA416" s="1">
        <v>2.8570472946825311E-5</v>
      </c>
      <c r="AB416" s="1">
        <v>2.8570329445879681E-5</v>
      </c>
      <c r="AC416" s="1">
        <v>2.857020519101752E-5</v>
      </c>
      <c r="AD416" s="1">
        <v>2.8570089492432981E-5</v>
      </c>
      <c r="AE416" s="1">
        <v>2.8569980639429469E-5</v>
      </c>
      <c r="AF416" s="1">
        <v>2.8569879037953759E-5</v>
      </c>
      <c r="AG416" s="1">
        <v>2.8569785243389589E-5</v>
      </c>
      <c r="AH416" s="1">
        <v>2.8569699752913139E-5</v>
      </c>
      <c r="AI416" s="1">
        <v>2.856962294862316E-5</v>
      </c>
      <c r="AJ416" s="1">
        <v>2.8569555787576739E-5</v>
      </c>
      <c r="AK416" s="3" t="s">
        <v>439</v>
      </c>
    </row>
    <row r="417" spans="1:37" x14ac:dyDescent="0.35">
      <c r="A417" s="1" t="s">
        <v>360</v>
      </c>
      <c r="B417" s="1" t="s">
        <v>356</v>
      </c>
      <c r="C417" s="1" t="s">
        <v>234</v>
      </c>
      <c r="D417" s="1">
        <v>0</v>
      </c>
      <c r="E417" s="1">
        <v>0</v>
      </c>
      <c r="F417" s="1">
        <v>0</v>
      </c>
      <c r="G417" s="1">
        <v>2.092943696690837E-8</v>
      </c>
      <c r="H417" s="1">
        <v>2.0929442240896121E-8</v>
      </c>
      <c r="I417" s="1">
        <v>2.0929445985753569E-8</v>
      </c>
      <c r="J417" s="1">
        <v>2.092944871175435E-8</v>
      </c>
      <c r="K417" s="1">
        <v>2.092945073408785E-8</v>
      </c>
      <c r="L417" s="1">
        <v>2.092963499169228E-8</v>
      </c>
      <c r="M417" s="1">
        <v>2.0929636067468711E-8</v>
      </c>
      <c r="N417" s="1">
        <v>2.0929637267113639E-8</v>
      </c>
      <c r="O417" s="1">
        <v>3.10280477702151E-2</v>
      </c>
      <c r="P417" s="1">
        <v>2.857176993113319E-5</v>
      </c>
      <c r="Q417" s="1">
        <v>1.332106010112939E-9</v>
      </c>
      <c r="R417" s="1">
        <v>1.332106011702114E-9</v>
      </c>
      <c r="S417" s="1">
        <v>1.3321060131072089E-9</v>
      </c>
      <c r="T417" s="1">
        <v>1.3321060143288769E-9</v>
      </c>
      <c r="U417" s="1">
        <v>1.332106015304546E-9</v>
      </c>
      <c r="V417" s="1">
        <v>1.332106016148685E-9</v>
      </c>
      <c r="W417" s="1">
        <v>1.332106016903215E-9</v>
      </c>
      <c r="X417" s="1">
        <v>1.3321060174912349E-9</v>
      </c>
      <c r="Y417" s="1">
        <v>1.332106016941665E-9</v>
      </c>
      <c r="Z417" s="1">
        <v>1.332106017366555E-9</v>
      </c>
      <c r="AA417" s="1">
        <v>2.8570415151567978E-5</v>
      </c>
      <c r="AB417" s="1">
        <v>2.857026653389559E-5</v>
      </c>
      <c r="AC417" s="1">
        <v>2.8570137372659108E-5</v>
      </c>
      <c r="AD417" s="1">
        <v>2.857001715984115E-5</v>
      </c>
      <c r="AE417" s="1">
        <v>2.8569904269350799E-5</v>
      </c>
      <c r="AF417" s="1">
        <v>2.856979912966839E-5</v>
      </c>
      <c r="AG417" s="1">
        <v>2.856970227602281E-5</v>
      </c>
      <c r="AH417" s="1">
        <v>2.8569614164710551E-5</v>
      </c>
      <c r="AI417" s="1">
        <v>2.8569535126591809E-5</v>
      </c>
      <c r="AJ417" s="1">
        <v>2.8569466075730609E-5</v>
      </c>
      <c r="AK417" s="3" t="s">
        <v>439</v>
      </c>
    </row>
    <row r="418" spans="1:37" x14ac:dyDescent="0.35">
      <c r="A418" s="1" t="s">
        <v>360</v>
      </c>
      <c r="B418" s="1" t="s">
        <v>356</v>
      </c>
      <c r="C418" s="1" t="s">
        <v>235</v>
      </c>
      <c r="D418" s="1">
        <v>3.8958841552542152E-2</v>
      </c>
      <c r="E418" s="1">
        <v>0.12527479261359531</v>
      </c>
      <c r="F418" s="1">
        <v>0.15754532811379471</v>
      </c>
      <c r="G418" s="1">
        <v>0.19363109659784289</v>
      </c>
      <c r="H418" s="1">
        <v>0.23555215619322481</v>
      </c>
      <c r="I418" s="1">
        <v>0.27794654251888268</v>
      </c>
      <c r="J418" s="1">
        <v>0.32066978531663187</v>
      </c>
      <c r="K418" s="1">
        <v>0.362582335473495</v>
      </c>
      <c r="L418" s="1">
        <v>0.41039419976627689</v>
      </c>
      <c r="M418" s="1">
        <v>0.46061362186260679</v>
      </c>
      <c r="N418" s="1">
        <v>0.51206590303045196</v>
      </c>
      <c r="O418" s="1">
        <v>0.1166035220572646</v>
      </c>
      <c r="P418" s="1">
        <v>0.136216060326908</v>
      </c>
      <c r="Q418" s="1">
        <v>8.1401265608032322E-10</v>
      </c>
      <c r="R418" s="1">
        <v>8.1401265667370785E-10</v>
      </c>
      <c r="S418" s="1">
        <v>8.1401265719835956E-10</v>
      </c>
      <c r="T418" s="1">
        <v>8.1401265765456042E-10</v>
      </c>
      <c r="U418" s="1">
        <v>8.1401265801885903E-10</v>
      </c>
      <c r="V418" s="1">
        <v>8.1401265833407027E-10</v>
      </c>
      <c r="W418" s="1">
        <v>8.1401265861583859E-10</v>
      </c>
      <c r="X418" s="1">
        <v>8.140126588354385E-10</v>
      </c>
      <c r="Y418" s="1">
        <v>8.1401265807558542E-10</v>
      </c>
      <c r="Z418" s="1">
        <v>8.1401265823432717E-10</v>
      </c>
      <c r="AA418" s="1">
        <v>0.1851238160030047</v>
      </c>
      <c r="AB418" s="1">
        <v>0.1875748540538392</v>
      </c>
      <c r="AC418" s="1">
        <v>0.1895568316566531</v>
      </c>
      <c r="AD418" s="1">
        <v>0.19119545271931959</v>
      </c>
      <c r="AE418" s="1">
        <v>0.19255989662329351</v>
      </c>
      <c r="AF418" s="1">
        <v>0.19370761512335011</v>
      </c>
      <c r="AG418" s="1">
        <v>0.19468575931093909</v>
      </c>
      <c r="AH418" s="1">
        <v>0.19553277365087671</v>
      </c>
      <c r="AI418" s="1">
        <v>0.19628261382885939</v>
      </c>
      <c r="AJ418" s="1">
        <v>0.19694443055740571</v>
      </c>
      <c r="AK418" s="3" t="s">
        <v>439</v>
      </c>
    </row>
    <row r="419" spans="1:37" x14ac:dyDescent="0.35">
      <c r="A419" s="1" t="s">
        <v>360</v>
      </c>
      <c r="B419" s="1" t="s">
        <v>356</v>
      </c>
      <c r="C419" s="1" t="s">
        <v>236</v>
      </c>
      <c r="D419" s="1">
        <v>5.4999936523908114E-3</v>
      </c>
      <c r="E419" s="1">
        <v>1.765686324630961E-2</v>
      </c>
      <c r="F419" s="1">
        <v>2.2197676882824108E-2</v>
      </c>
      <c r="G419" s="1">
        <v>0.19908763883173841</v>
      </c>
      <c r="H419" s="1">
        <v>0.2439149783015914</v>
      </c>
      <c r="I419" s="1">
        <v>0.29089967397847588</v>
      </c>
      <c r="J419" s="1">
        <v>0.33739972900731308</v>
      </c>
      <c r="K419" s="1">
        <v>0.38218972272618562</v>
      </c>
      <c r="L419" s="1">
        <v>0.43601590391938327</v>
      </c>
      <c r="M419" s="1">
        <v>0.48930013867444561</v>
      </c>
      <c r="N419" s="1">
        <v>0.54565701132956801</v>
      </c>
      <c r="O419" s="1">
        <v>0.1186221966020361</v>
      </c>
      <c r="P419" s="1">
        <v>0.13894748867612819</v>
      </c>
      <c r="Q419" s="1">
        <v>8.1401265880611743E-10</v>
      </c>
      <c r="R419" s="1">
        <v>8.1401265939933E-10</v>
      </c>
      <c r="S419" s="1">
        <v>8.1401265992383778E-10</v>
      </c>
      <c r="T419" s="1">
        <v>8.140126603801619E-10</v>
      </c>
      <c r="U419" s="1">
        <v>8.1401266074430252E-10</v>
      </c>
      <c r="V419" s="1">
        <v>8.140126610595336E-10</v>
      </c>
      <c r="W419" s="1">
        <v>8.1401266134141608E-10</v>
      </c>
      <c r="X419" s="1">
        <v>8.140126615611806E-10</v>
      </c>
      <c r="Y419" s="1">
        <v>8.1401266068622368E-10</v>
      </c>
      <c r="Z419" s="1">
        <v>8.1401266084547167E-10</v>
      </c>
      <c r="AA419" s="1">
        <v>0.1836768978465626</v>
      </c>
      <c r="AB419" s="1">
        <v>0.18573310840070451</v>
      </c>
      <c r="AC419" s="1">
        <v>0.18747314547095911</v>
      </c>
      <c r="AD419" s="1">
        <v>0.18879081931455749</v>
      </c>
      <c r="AE419" s="1">
        <v>0.18971272265839051</v>
      </c>
      <c r="AF419" s="1">
        <v>0.19021536170189651</v>
      </c>
      <c r="AG419" s="1">
        <v>0.19018234625820579</v>
      </c>
      <c r="AH419" s="1">
        <v>0.18928027275018439</v>
      </c>
      <c r="AI419" s="1">
        <v>0.1865405850861917</v>
      </c>
      <c r="AJ419" s="1">
        <v>0.17849455182346041</v>
      </c>
      <c r="AK419" s="3" t="s">
        <v>439</v>
      </c>
    </row>
    <row r="420" spans="1:37" x14ac:dyDescent="0.35">
      <c r="A420" s="1" t="s">
        <v>360</v>
      </c>
      <c r="B420" s="1" t="s">
        <v>356</v>
      </c>
      <c r="C420" s="1" t="s">
        <v>237</v>
      </c>
      <c r="D420" s="1">
        <v>3.8958829648810811E-2</v>
      </c>
      <c r="E420" s="1">
        <v>0.1248649091119559</v>
      </c>
      <c r="F420" s="1">
        <v>0.15689717082925861</v>
      </c>
      <c r="G420" s="1">
        <v>0.19279972310541391</v>
      </c>
      <c r="H420" s="1">
        <v>0.23430687546736831</v>
      </c>
      <c r="I420" s="1">
        <v>0.27619451191664202</v>
      </c>
      <c r="J420" s="1">
        <v>0.31835004282253859</v>
      </c>
      <c r="K420" s="1">
        <v>0.35965075708403921</v>
      </c>
      <c r="L420" s="1">
        <v>0.40663018694568348</v>
      </c>
      <c r="M420" s="1">
        <v>0.45593649832350919</v>
      </c>
      <c r="N420" s="1">
        <v>0.50633461403577185</v>
      </c>
      <c r="O420" s="1">
        <v>0.11642774126892511</v>
      </c>
      <c r="P420" s="1">
        <v>0.13597635508434919</v>
      </c>
      <c r="Q420" s="1">
        <v>8.1401265631609368E-10</v>
      </c>
      <c r="R420" s="1">
        <v>8.1401265690947996E-10</v>
      </c>
      <c r="S420" s="1">
        <v>8.1401265743413167E-10</v>
      </c>
      <c r="T420" s="1">
        <v>8.1401265789033171E-10</v>
      </c>
      <c r="U420" s="1">
        <v>8.1401265825463032E-10</v>
      </c>
      <c r="V420" s="1">
        <v>8.1401265856984238E-10</v>
      </c>
      <c r="W420" s="1">
        <v>8.1401265885161071E-10</v>
      </c>
      <c r="X420" s="1">
        <v>8.1401265907121061E-10</v>
      </c>
      <c r="Y420" s="1">
        <v>8.1401265845756006E-10</v>
      </c>
      <c r="Z420" s="1">
        <v>8.1401265861630181E-10</v>
      </c>
      <c r="AA420" s="1">
        <v>0.18609306458227651</v>
      </c>
      <c r="AB420" s="1">
        <v>0.18856947043732469</v>
      </c>
      <c r="AC420" s="1">
        <v>0.19057200891759729</v>
      </c>
      <c r="AD420" s="1">
        <v>0.19222762950056491</v>
      </c>
      <c r="AE420" s="1">
        <v>0.1936062025999663</v>
      </c>
      <c r="AF420" s="1">
        <v>0.19476576796204331</v>
      </c>
      <c r="AG420" s="1">
        <v>0.19575396574517639</v>
      </c>
      <c r="AH420" s="1">
        <v>0.1966096439946825</v>
      </c>
      <c r="AI420" s="1">
        <v>0.19736712088590891</v>
      </c>
      <c r="AJ420" s="1">
        <v>0.19803564760890599</v>
      </c>
      <c r="AK420" s="3" t="s">
        <v>439</v>
      </c>
    </row>
    <row r="421" spans="1:37" x14ac:dyDescent="0.35">
      <c r="A421" s="1" t="s">
        <v>360</v>
      </c>
      <c r="B421" s="1" t="s">
        <v>356</v>
      </c>
      <c r="C421" s="1" t="s">
        <v>238</v>
      </c>
      <c r="D421" s="1">
        <v>5.4999930814318438E-3</v>
      </c>
      <c r="E421" s="1">
        <v>1.763709438876461E-2</v>
      </c>
      <c r="F421" s="1">
        <v>2.216652065337606E-2</v>
      </c>
      <c r="G421" s="1">
        <v>0.19697199410802549</v>
      </c>
      <c r="H421" s="1">
        <v>0.24069287511737339</v>
      </c>
      <c r="I421" s="1">
        <v>0.28623767447280701</v>
      </c>
      <c r="J421" s="1">
        <v>0.33116300655451453</v>
      </c>
      <c r="K421" s="1">
        <v>0.37433706887409302</v>
      </c>
      <c r="L421" s="1">
        <v>0.42573712414672682</v>
      </c>
      <c r="M421" s="1">
        <v>0.47668204840282441</v>
      </c>
      <c r="N421" s="1">
        <v>0.53019852459494121</v>
      </c>
      <c r="O421" s="1">
        <v>0.1181819417818782</v>
      </c>
      <c r="P421" s="1">
        <v>0.138344274640118</v>
      </c>
      <c r="Q421" s="1">
        <v>8.1401265937792422E-10</v>
      </c>
      <c r="R421" s="1">
        <v>8.1401265997113597E-10</v>
      </c>
      <c r="S421" s="1">
        <v>8.1401266049564541E-10</v>
      </c>
      <c r="T421" s="1">
        <v>8.1401266095196704E-10</v>
      </c>
      <c r="U421" s="1">
        <v>8.1401266131610931E-10</v>
      </c>
      <c r="V421" s="1">
        <v>8.1401266163134123E-10</v>
      </c>
      <c r="W421" s="1">
        <v>8.1401266191322122E-10</v>
      </c>
      <c r="X421" s="1">
        <v>8.1401266213298656E-10</v>
      </c>
      <c r="Y421" s="1">
        <v>8.140126616126089E-10</v>
      </c>
      <c r="Z421" s="1">
        <v>8.1401266177185523E-10</v>
      </c>
      <c r="AA421" s="1">
        <v>0.1860086358012962</v>
      </c>
      <c r="AB421" s="1">
        <v>0.1881162651917607</v>
      </c>
      <c r="AC421" s="1">
        <v>0.1898997378332471</v>
      </c>
      <c r="AD421" s="1">
        <v>0.1912499866581327</v>
      </c>
      <c r="AE421" s="1">
        <v>0.19219416412498461</v>
      </c>
      <c r="AF421" s="1">
        <v>0.19270806396586301</v>
      </c>
      <c r="AG421" s="1">
        <v>0.19267215324076101</v>
      </c>
      <c r="AH421" s="1">
        <v>0.19174421331581601</v>
      </c>
      <c r="AI421" s="1">
        <v>0.18893052160212909</v>
      </c>
      <c r="AJ421" s="1">
        <v>0.18067537350203339</v>
      </c>
      <c r="AK421" s="3" t="s">
        <v>439</v>
      </c>
    </row>
    <row r="422" spans="1:37" x14ac:dyDescent="0.35">
      <c r="A422" s="1" t="s">
        <v>360</v>
      </c>
      <c r="B422" s="1" t="s">
        <v>356</v>
      </c>
      <c r="C422" s="1" t="s">
        <v>239</v>
      </c>
      <c r="D422" s="1">
        <v>3.8958655577722927E-2</v>
      </c>
      <c r="E422" s="1">
        <v>4.979828107056795E-8</v>
      </c>
      <c r="F422" s="1">
        <v>4.9798334115401861E-8</v>
      </c>
      <c r="G422" s="1">
        <v>4.9798368618958843E-8</v>
      </c>
      <c r="H422" s="1">
        <v>4.9798398477848292E-8</v>
      </c>
      <c r="I422" s="1">
        <v>4.9798419680201409E-8</v>
      </c>
      <c r="J422" s="1">
        <v>4.9798435113790747E-8</v>
      </c>
      <c r="K422" s="1">
        <v>4.9798446563346112E-8</v>
      </c>
      <c r="L422" s="1">
        <v>4.9798456981855023E-8</v>
      </c>
      <c r="M422" s="1">
        <v>4.9798465294612379E-8</v>
      </c>
      <c r="N422" s="1">
        <v>4.9798472199198643E-8</v>
      </c>
      <c r="O422" s="1">
        <v>0.1164244940079269</v>
      </c>
      <c r="P422" s="1">
        <v>0.13597213451623619</v>
      </c>
      <c r="Q422" s="1">
        <v>9.7307214664830024E-10</v>
      </c>
      <c r="R422" s="1">
        <v>9.7307214749623729E-10</v>
      </c>
      <c r="S422" s="1">
        <v>9.7307214824595658E-10</v>
      </c>
      <c r="T422" s="1">
        <v>9.7307214889786175E-10</v>
      </c>
      <c r="U422" s="1">
        <v>9.7307214941843795E-10</v>
      </c>
      <c r="V422" s="1">
        <v>9.730721498688717E-10</v>
      </c>
      <c r="W422" s="1">
        <v>9.7307215027151345E-10</v>
      </c>
      <c r="X422" s="1">
        <v>9.7307215058531765E-10</v>
      </c>
      <c r="Y422" s="1">
        <v>9.7307214971568447E-10</v>
      </c>
      <c r="Z422" s="1">
        <v>9.7307214994252469E-10</v>
      </c>
      <c r="AA422" s="1">
        <v>0.191078461482247</v>
      </c>
      <c r="AB422" s="1">
        <v>0.19369859509361509</v>
      </c>
      <c r="AC422" s="1">
        <v>0.1958201214330898</v>
      </c>
      <c r="AD422" s="1">
        <v>0.19757543034061109</v>
      </c>
      <c r="AE422" s="1">
        <v>0.1990375679897893</v>
      </c>
      <c r="AF422" s="1">
        <v>0.20026756167716481</v>
      </c>
      <c r="AG422" s="1">
        <v>0.20131569999340171</v>
      </c>
      <c r="AH422" s="1">
        <v>0.2022230837599526</v>
      </c>
      <c r="AI422" s="1">
        <v>0.20302606438148521</v>
      </c>
      <c r="AJ422" s="1">
        <v>0.2037344815339914</v>
      </c>
      <c r="AK422" s="3" t="s">
        <v>439</v>
      </c>
    </row>
    <row r="423" spans="1:37" x14ac:dyDescent="0.35">
      <c r="A423" s="1" t="s">
        <v>360</v>
      </c>
      <c r="B423" s="1" t="s">
        <v>356</v>
      </c>
      <c r="C423" s="1" t="s">
        <v>240</v>
      </c>
      <c r="D423" s="1">
        <v>5.4999900038506036E-3</v>
      </c>
      <c r="E423" s="1">
        <v>4.9796703102889708E-8</v>
      </c>
      <c r="F423" s="1">
        <v>4.9797078862251348E-8</v>
      </c>
      <c r="G423" s="1">
        <v>4.9798380875406952E-8</v>
      </c>
      <c r="H423" s="1">
        <v>4.9798410700602218E-8</v>
      </c>
      <c r="I423" s="1">
        <v>4.9798431931513587E-8</v>
      </c>
      <c r="J423" s="1">
        <v>4.9798447362948503E-8</v>
      </c>
      <c r="K423" s="1">
        <v>4.9798458800944403E-8</v>
      </c>
      <c r="L423" s="1">
        <v>4.9798469209519728E-8</v>
      </c>
      <c r="M423" s="1">
        <v>4.9798477500694162E-8</v>
      </c>
      <c r="N423" s="1">
        <v>4.9798484399092963E-8</v>
      </c>
      <c r="O423" s="1">
        <v>0.1184372158327638</v>
      </c>
      <c r="P423" s="1">
        <v>0.13869422326090211</v>
      </c>
      <c r="Q423" s="1">
        <v>9.7307215054342095E-10</v>
      </c>
      <c r="R423" s="1">
        <v>9.7307215139110985E-10</v>
      </c>
      <c r="S423" s="1">
        <v>9.7307215214062648E-10</v>
      </c>
      <c r="T423" s="1">
        <v>9.7307215279270371E-10</v>
      </c>
      <c r="U423" s="1">
        <v>9.7307215331305739E-10</v>
      </c>
      <c r="V423" s="1">
        <v>9.7307215376351844E-10</v>
      </c>
      <c r="W423" s="1">
        <v>9.7307215416632231E-10</v>
      </c>
      <c r="X423" s="1">
        <v>9.7307215448036391E-10</v>
      </c>
      <c r="Y423" s="1">
        <v>9.7307215344624918E-10</v>
      </c>
      <c r="Z423" s="1">
        <v>9.730721536738107E-10</v>
      </c>
      <c r="AA423" s="1">
        <v>0.18954122423937519</v>
      </c>
      <c r="AB423" s="1">
        <v>0.19173961104349499</v>
      </c>
      <c r="AC423" s="1">
        <v>0.19360194557642921</v>
      </c>
      <c r="AD423" s="1">
        <v>0.19501354068398699</v>
      </c>
      <c r="AE423" s="1">
        <v>0.1960018989567518</v>
      </c>
      <c r="AF423" s="1">
        <v>0.19654155083543179</v>
      </c>
      <c r="AG423" s="1">
        <v>0.19650808937278899</v>
      </c>
      <c r="AH423" s="1">
        <v>0.19554559570737071</v>
      </c>
      <c r="AI423" s="1">
        <v>0.19262104152045281</v>
      </c>
      <c r="AJ423" s="1">
        <v>0.1840427615734416</v>
      </c>
      <c r="AK423" s="3" t="s">
        <v>439</v>
      </c>
    </row>
    <row r="424" spans="1:37" x14ac:dyDescent="0.35">
      <c r="A424" s="1" t="s">
        <v>360</v>
      </c>
      <c r="B424" s="1" t="s">
        <v>356</v>
      </c>
      <c r="C424" s="1" t="s">
        <v>241</v>
      </c>
      <c r="D424" s="1">
        <v>3.8958643672445101E-2</v>
      </c>
      <c r="E424" s="1">
        <v>4.9798280212760638E-8</v>
      </c>
      <c r="F424" s="1">
        <v>4.9798333257991278E-8</v>
      </c>
      <c r="G424" s="1">
        <v>4.9798367890006623E-8</v>
      </c>
      <c r="H424" s="1">
        <v>4.9798397748893048E-8</v>
      </c>
      <c r="I424" s="1">
        <v>4.9798418951244107E-8</v>
      </c>
      <c r="J424" s="1">
        <v>4.9798434384831757E-8</v>
      </c>
      <c r="K424" s="1">
        <v>4.9798445834385958E-8</v>
      </c>
      <c r="L424" s="1">
        <v>4.9798456252893803E-8</v>
      </c>
      <c r="M424" s="1">
        <v>4.9798464565650272E-8</v>
      </c>
      <c r="N424" s="1">
        <v>4.9798471470235788E-8</v>
      </c>
      <c r="O424" s="1">
        <v>0.11624925042202119</v>
      </c>
      <c r="P424" s="1">
        <v>0.1357332834861622</v>
      </c>
      <c r="Q424" s="1">
        <v>9.7307214698521421E-10</v>
      </c>
      <c r="R424" s="1">
        <v>9.7307214783315044E-10</v>
      </c>
      <c r="S424" s="1">
        <v>9.7307214858286972E-10</v>
      </c>
      <c r="T424" s="1">
        <v>9.7307214923477573E-10</v>
      </c>
      <c r="U424" s="1">
        <v>9.7307214975535109E-10</v>
      </c>
      <c r="V424" s="1">
        <v>9.7307215020578485E-10</v>
      </c>
      <c r="W424" s="1">
        <v>9.7307215060842742E-10</v>
      </c>
      <c r="X424" s="1">
        <v>9.7307215092223079E-10</v>
      </c>
      <c r="Y424" s="1">
        <v>9.7307215026151945E-10</v>
      </c>
      <c r="Z424" s="1">
        <v>9.7307215048835967E-10</v>
      </c>
      <c r="AA424" s="1">
        <v>0.19211144987139819</v>
      </c>
      <c r="AB424" s="1">
        <v>0.19475964169060081</v>
      </c>
      <c r="AC424" s="1">
        <v>0.1969039604853389</v>
      </c>
      <c r="AD424" s="1">
        <v>0.19867814034311071</v>
      </c>
      <c r="AE424" s="1">
        <v>0.20015597533959489</v>
      </c>
      <c r="AF424" s="1">
        <v>0.20139913532163181</v>
      </c>
      <c r="AG424" s="1">
        <v>0.2024584467498797</v>
      </c>
      <c r="AH424" s="1">
        <v>0.20337545587415251</v>
      </c>
      <c r="AI424" s="1">
        <v>0.20418691499618871</v>
      </c>
      <c r="AJ424" s="1">
        <v>0.20490277515017771</v>
      </c>
      <c r="AK424" s="3" t="s">
        <v>439</v>
      </c>
    </row>
    <row r="425" spans="1:37" x14ac:dyDescent="0.35">
      <c r="A425" s="1" t="s">
        <v>360</v>
      </c>
      <c r="B425" s="1" t="s">
        <v>356</v>
      </c>
      <c r="C425" s="1" t="s">
        <v>242</v>
      </c>
      <c r="D425" s="1">
        <v>5.4999894328117659E-3</v>
      </c>
      <c r="E425" s="1">
        <v>4.9796701022954937E-8</v>
      </c>
      <c r="F425" s="1">
        <v>4.9797076783182767E-8</v>
      </c>
      <c r="G425" s="1">
        <v>4.979837910750683E-8</v>
      </c>
      <c r="H425" s="1">
        <v>4.9798408932694578E-8</v>
      </c>
      <c r="I425" s="1">
        <v>4.9798430163600448E-8</v>
      </c>
      <c r="J425" s="1">
        <v>4.9798445595031599E-8</v>
      </c>
      <c r="K425" s="1">
        <v>4.9798457033024541E-8</v>
      </c>
      <c r="L425" s="1">
        <v>4.9798467441597272E-8</v>
      </c>
      <c r="M425" s="1">
        <v>4.9798475732769589E-8</v>
      </c>
      <c r="N425" s="1">
        <v>4.9798482631166642E-8</v>
      </c>
      <c r="O425" s="1">
        <v>0.11799832510673661</v>
      </c>
      <c r="P425" s="1">
        <v>0.1380931921470496</v>
      </c>
      <c r="Q425" s="1">
        <v>9.7307215136052237E-10</v>
      </c>
      <c r="R425" s="1">
        <v>9.7307215220821292E-10</v>
      </c>
      <c r="S425" s="1">
        <v>9.7307215295772955E-10</v>
      </c>
      <c r="T425" s="1">
        <v>9.7307215360980512E-10</v>
      </c>
      <c r="U425" s="1">
        <v>9.7307215413015963E-10</v>
      </c>
      <c r="V425" s="1">
        <v>9.7307215458062069E-10</v>
      </c>
      <c r="W425" s="1">
        <v>9.7307215498342456E-10</v>
      </c>
      <c r="X425" s="1">
        <v>9.7307215529746699E-10</v>
      </c>
      <c r="Y425" s="1">
        <v>9.7307215477003926E-10</v>
      </c>
      <c r="Z425" s="1">
        <v>9.7307215499760078E-10</v>
      </c>
      <c r="AA425" s="1">
        <v>0.1920258488086167</v>
      </c>
      <c r="AB425" s="1">
        <v>0.1942811621236957</v>
      </c>
      <c r="AC425" s="1">
        <v>0.1961916777441487</v>
      </c>
      <c r="AD425" s="1">
        <v>0.19763947581058239</v>
      </c>
      <c r="AE425" s="1">
        <v>0.19865263648688791</v>
      </c>
      <c r="AF425" s="1">
        <v>0.1992048840437517</v>
      </c>
      <c r="AG425" s="1">
        <v>0.19916833275224199</v>
      </c>
      <c r="AH425" s="1">
        <v>0.19817733034317281</v>
      </c>
      <c r="AI425" s="1">
        <v>0.19517110475998459</v>
      </c>
      <c r="AJ425" s="1">
        <v>0.18636244432623439</v>
      </c>
      <c r="AK425" s="3" t="s">
        <v>439</v>
      </c>
    </row>
    <row r="426" spans="1:37" x14ac:dyDescent="0.35">
      <c r="A426" s="1" t="s">
        <v>360</v>
      </c>
      <c r="B426" s="1" t="s">
        <v>356</v>
      </c>
      <c r="C426" s="1" t="s">
        <v>243</v>
      </c>
      <c r="D426" s="1">
        <v>3.8958158754076093E-2</v>
      </c>
      <c r="E426" s="1">
        <v>0.12511213152290979</v>
      </c>
      <c r="F426" s="1">
        <v>0.15731808571231951</v>
      </c>
      <c r="G426" s="1">
        <v>0.19355141309686261</v>
      </c>
      <c r="H426" s="1">
        <v>0.23548484538953229</v>
      </c>
      <c r="I426" s="1">
        <v>0.27795379497927902</v>
      </c>
      <c r="J426" s="1">
        <v>0.3207187545060633</v>
      </c>
      <c r="K426" s="1">
        <v>0.36254661921150189</v>
      </c>
      <c r="L426" s="1">
        <v>0.41045226139719171</v>
      </c>
      <c r="M426" s="1">
        <v>0.46032854803512913</v>
      </c>
      <c r="N426" s="1">
        <v>0.51133818464220193</v>
      </c>
      <c r="O426" s="1">
        <v>0.11667600627195281</v>
      </c>
      <c r="P426" s="1">
        <v>0.1363152936589544</v>
      </c>
      <c r="Q426" s="1">
        <v>8.1401265619051608E-10</v>
      </c>
      <c r="R426" s="1">
        <v>8.1401265678389906E-10</v>
      </c>
      <c r="S426" s="1">
        <v>8.1401265730855159E-10</v>
      </c>
      <c r="T426" s="1">
        <v>8.1401265776475328E-10</v>
      </c>
      <c r="U426" s="1">
        <v>8.140126581290519E-10</v>
      </c>
      <c r="V426" s="1">
        <v>8.1401265844426313E-10</v>
      </c>
      <c r="W426" s="1">
        <v>8.1401265872603145E-10</v>
      </c>
      <c r="X426" s="1">
        <v>8.1401265894563054E-10</v>
      </c>
      <c r="Y426" s="1">
        <v>8.1401265820118205E-10</v>
      </c>
      <c r="Z426" s="1">
        <v>8.140126583599238E-10</v>
      </c>
      <c r="AA426" s="1">
        <v>0.18525069865164909</v>
      </c>
      <c r="AB426" s="1">
        <v>0.18770155464779409</v>
      </c>
      <c r="AC426" s="1">
        <v>0.18968261672825371</v>
      </c>
      <c r="AD426" s="1">
        <v>0.19131982085167321</v>
      </c>
      <c r="AE426" s="1">
        <v>0.1926825282257339</v>
      </c>
      <c r="AF426" s="1">
        <v>0.19382834202695171</v>
      </c>
      <c r="AG426" s="1">
        <v>0.1948045232123882</v>
      </c>
      <c r="AH426" s="1">
        <v>0.19564959689478159</v>
      </c>
      <c r="AI426" s="1">
        <v>0.1963975812717996</v>
      </c>
      <c r="AJ426" s="1">
        <v>0.19705766242920969</v>
      </c>
      <c r="AK426" s="3" t="s">
        <v>439</v>
      </c>
    </row>
    <row r="427" spans="1:37" x14ac:dyDescent="0.35">
      <c r="A427" s="1" t="s">
        <v>360</v>
      </c>
      <c r="B427" s="1" t="s">
        <v>356</v>
      </c>
      <c r="C427" s="1" t="s">
        <v>244</v>
      </c>
      <c r="D427" s="1">
        <v>5.4999802566562386E-3</v>
      </c>
      <c r="E427" s="1">
        <v>1.7653790283769701E-2</v>
      </c>
      <c r="F427" s="1">
        <v>2.2193341361960071E-2</v>
      </c>
      <c r="G427" s="1">
        <v>0.1989868213592422</v>
      </c>
      <c r="H427" s="1">
        <v>0.24380385361459539</v>
      </c>
      <c r="I427" s="1">
        <v>0.29083508359887378</v>
      </c>
      <c r="J427" s="1">
        <v>0.33738169278232372</v>
      </c>
      <c r="K427" s="1">
        <v>0.38208978036376928</v>
      </c>
      <c r="L427" s="1">
        <v>0.43600894899223841</v>
      </c>
      <c r="M427" s="1">
        <v>0.48887852697909961</v>
      </c>
      <c r="N427" s="1">
        <v>0.54463847088307782</v>
      </c>
      <c r="O427" s="1">
        <v>0.1186973465512073</v>
      </c>
      <c r="P427" s="1">
        <v>0.1390509560513028</v>
      </c>
      <c r="Q427" s="1">
        <v>8.1401265891631029E-10</v>
      </c>
      <c r="R427" s="1">
        <v>8.1401265950952121E-10</v>
      </c>
      <c r="S427" s="1">
        <v>8.1401266003403148E-10</v>
      </c>
      <c r="T427" s="1">
        <v>8.1401266049035311E-10</v>
      </c>
      <c r="U427" s="1">
        <v>8.1401266085449456E-10</v>
      </c>
      <c r="V427" s="1">
        <v>8.1401266116972564E-10</v>
      </c>
      <c r="W427" s="1">
        <v>8.1401266145160812E-10</v>
      </c>
      <c r="X427" s="1">
        <v>8.1401266167137263E-10</v>
      </c>
      <c r="Y427" s="1">
        <v>8.1401266081182031E-10</v>
      </c>
      <c r="Z427" s="1">
        <v>8.1401266097106664E-10</v>
      </c>
      <c r="AA427" s="1">
        <v>0.18380046061479721</v>
      </c>
      <c r="AB427" s="1">
        <v>0.18585559877963989</v>
      </c>
      <c r="AC427" s="1">
        <v>0.18759403550277021</v>
      </c>
      <c r="AD427" s="1">
        <v>0.18890949197868789</v>
      </c>
      <c r="AE427" s="1">
        <v>0.189828703313588</v>
      </c>
      <c r="AF427" s="1">
        <v>0.1903282352321799</v>
      </c>
      <c r="AG427" s="1">
        <v>0.19029160430074291</v>
      </c>
      <c r="AH427" s="1">
        <v>0.18938501402598651</v>
      </c>
      <c r="AI427" s="1">
        <v>0.18663870443252231</v>
      </c>
      <c r="AJ427" s="1">
        <v>0.17857977811575029</v>
      </c>
      <c r="AK427" s="3" t="s">
        <v>439</v>
      </c>
    </row>
    <row r="428" spans="1:37" x14ac:dyDescent="0.35">
      <c r="A428" s="1" t="s">
        <v>360</v>
      </c>
      <c r="B428" s="1" t="s">
        <v>356</v>
      </c>
      <c r="C428" s="1" t="s">
        <v>245</v>
      </c>
      <c r="D428" s="1">
        <v>3.8958146846543647E-2</v>
      </c>
      <c r="E428" s="1">
        <v>0.12470327441913261</v>
      </c>
      <c r="F428" s="1">
        <v>0.15667173652982971</v>
      </c>
      <c r="G428" s="1">
        <v>0.192720712082943</v>
      </c>
      <c r="H428" s="1">
        <v>0.23424063836525971</v>
      </c>
      <c r="I428" s="1">
        <v>0.27620280514765783</v>
      </c>
      <c r="J428" s="1">
        <v>0.3183994770949915</v>
      </c>
      <c r="K428" s="1">
        <v>0.35961595265650559</v>
      </c>
      <c r="L428" s="1">
        <v>0.40668795205426389</v>
      </c>
      <c r="M428" s="1">
        <v>0.45565542912074819</v>
      </c>
      <c r="N428" s="1">
        <v>0.50561795395556486</v>
      </c>
      <c r="O428" s="1">
        <v>0.1165000036148319</v>
      </c>
      <c r="P428" s="1">
        <v>0.1360752342610127</v>
      </c>
      <c r="Q428" s="1">
        <v>8.1401265642628572E-10</v>
      </c>
      <c r="R428" s="1">
        <v>8.1401265701967117E-10</v>
      </c>
      <c r="S428" s="1">
        <v>8.1401265754432206E-10</v>
      </c>
      <c r="T428" s="1">
        <v>8.1401265800052375E-10</v>
      </c>
      <c r="U428" s="1">
        <v>8.1401265836482153E-10</v>
      </c>
      <c r="V428" s="1">
        <v>8.1401265868003359E-10</v>
      </c>
      <c r="W428" s="1">
        <v>8.1401265896180357E-10</v>
      </c>
      <c r="X428" s="1">
        <v>8.1401265918140183E-10</v>
      </c>
      <c r="Y428" s="1">
        <v>8.1401265858315585E-10</v>
      </c>
      <c r="Z428" s="1">
        <v>8.140126587418976E-10</v>
      </c>
      <c r="AA428" s="1">
        <v>0.18622124159774811</v>
      </c>
      <c r="AB428" s="1">
        <v>0.18869745549256939</v>
      </c>
      <c r="AC428" s="1">
        <v>0.19069905262864451</v>
      </c>
      <c r="AD428" s="1">
        <v>0.19235321919044401</v>
      </c>
      <c r="AE428" s="1">
        <v>0.19373001129037559</v>
      </c>
      <c r="AF428" s="1">
        <v>0.19488762332137241</v>
      </c>
      <c r="AG428" s="1">
        <v>0.1958738076483991</v>
      </c>
      <c r="AH428" s="1">
        <v>0.1967274947189995</v>
      </c>
      <c r="AI428" s="1">
        <v>0.19748306664388479</v>
      </c>
      <c r="AJ428" s="1">
        <v>0.19814981110255761</v>
      </c>
      <c r="AK428" s="3" t="s">
        <v>439</v>
      </c>
    </row>
    <row r="429" spans="1:37" x14ac:dyDescent="0.35">
      <c r="A429" s="1" t="s">
        <v>360</v>
      </c>
      <c r="B429" s="1" t="s">
        <v>356</v>
      </c>
      <c r="C429" s="1" t="s">
        <v>246</v>
      </c>
      <c r="D429" s="1">
        <v>5.4999796854938816E-3</v>
      </c>
      <c r="E429" s="1">
        <v>1.7634027970041519E-2</v>
      </c>
      <c r="F429" s="1">
        <v>2.2162196545347811E-2</v>
      </c>
      <c r="G429" s="1">
        <v>0.1968733921837669</v>
      </c>
      <c r="H429" s="1">
        <v>0.2405864201151868</v>
      </c>
      <c r="I429" s="1">
        <v>0.28618157415620188</v>
      </c>
      <c r="J429" s="1">
        <v>0.33115425233858131</v>
      </c>
      <c r="K429" s="1">
        <v>0.37424665943046842</v>
      </c>
      <c r="L429" s="1">
        <v>0.42574306881906032</v>
      </c>
      <c r="M429" s="1">
        <v>0.47628175664371503</v>
      </c>
      <c r="N429" s="1">
        <v>0.52922269793070309</v>
      </c>
      <c r="O429" s="1">
        <v>0.1182565252074432</v>
      </c>
      <c r="P429" s="1">
        <v>0.13844683081420289</v>
      </c>
      <c r="Q429" s="1">
        <v>8.1401265948811543E-10</v>
      </c>
      <c r="R429" s="1">
        <v>8.1401266008132801E-10</v>
      </c>
      <c r="S429" s="1">
        <v>8.1401266060583662E-10</v>
      </c>
      <c r="T429" s="1">
        <v>8.1401266106215908E-10</v>
      </c>
      <c r="U429" s="1">
        <v>8.1401266142630052E-10</v>
      </c>
      <c r="V429" s="1">
        <v>8.1401266174153244E-10</v>
      </c>
      <c r="W429" s="1">
        <v>8.1401266202341408E-10</v>
      </c>
      <c r="X429" s="1">
        <v>8.140126622431786E-10</v>
      </c>
      <c r="Y429" s="1">
        <v>8.1401266173820552E-10</v>
      </c>
      <c r="Z429" s="1">
        <v>8.1401266189745185E-10</v>
      </c>
      <c r="AA429" s="1">
        <v>0.18613523779939661</v>
      </c>
      <c r="AB429" s="1">
        <v>0.1882417285450084</v>
      </c>
      <c r="AC429" s="1">
        <v>0.19002350113274311</v>
      </c>
      <c r="AD429" s="1">
        <v>0.1913713992531709</v>
      </c>
      <c r="AE429" s="1">
        <v>0.1923127265456315</v>
      </c>
      <c r="AF429" s="1">
        <v>0.19282334164100931</v>
      </c>
      <c r="AG429" s="1">
        <v>0.19278361761118121</v>
      </c>
      <c r="AH429" s="1">
        <v>0.1918509314093691</v>
      </c>
      <c r="AI429" s="1">
        <v>0.18903031780644811</v>
      </c>
      <c r="AJ429" s="1">
        <v>0.1807617756062673</v>
      </c>
      <c r="AK429" s="3" t="s">
        <v>439</v>
      </c>
    </row>
    <row r="430" spans="1:37" x14ac:dyDescent="0.35">
      <c r="A430" s="1" t="s">
        <v>360</v>
      </c>
      <c r="B430" s="1" t="s">
        <v>356</v>
      </c>
      <c r="C430" s="1" t="s">
        <v>247</v>
      </c>
      <c r="D430" s="1">
        <v>3.8957948858476643E-2</v>
      </c>
      <c r="E430" s="1">
        <v>1.244964731865677E-8</v>
      </c>
      <c r="F430" s="1">
        <v>1.2449650636558811E-8</v>
      </c>
      <c r="G430" s="1">
        <v>1.244965281554506E-8</v>
      </c>
      <c r="H430" s="1">
        <v>1.2449654681765571E-8</v>
      </c>
      <c r="I430" s="1">
        <v>1.244965600693736E-8</v>
      </c>
      <c r="J430" s="1">
        <v>1.2449656971552789E-8</v>
      </c>
      <c r="K430" s="1">
        <v>1.244965768716093E-8</v>
      </c>
      <c r="L430" s="1">
        <v>1.244965833832688E-8</v>
      </c>
      <c r="M430" s="1">
        <v>1.2449658857881E-8</v>
      </c>
      <c r="N430" s="1">
        <v>1.244965928942294E-8</v>
      </c>
      <c r="O430" s="1">
        <v>0.1159092238322488</v>
      </c>
      <c r="P430" s="1">
        <v>0.13527088379108429</v>
      </c>
      <c r="Q430" s="1">
        <v>2.3515713518179941E-9</v>
      </c>
      <c r="R430" s="1">
        <v>2.3515713567700982E-9</v>
      </c>
      <c r="S430" s="1">
        <v>2.3515713611485902E-9</v>
      </c>
      <c r="T430" s="1">
        <v>2.3515713649558411E-9</v>
      </c>
      <c r="U430" s="1">
        <v>2.3515713679961029E-9</v>
      </c>
      <c r="V430" s="1">
        <v>2.351571370626711E-9</v>
      </c>
      <c r="W430" s="1">
        <v>2.3515713729782188E-9</v>
      </c>
      <c r="X430" s="1">
        <v>2.351571374810885E-9</v>
      </c>
      <c r="Y430" s="1">
        <v>2.3515713735484949E-9</v>
      </c>
      <c r="Z430" s="1">
        <v>2.351571374873278E-9</v>
      </c>
      <c r="AA430" s="1">
        <v>0.21150652290453509</v>
      </c>
      <c r="AB430" s="1">
        <v>0.2147539180729407</v>
      </c>
      <c r="AC430" s="1">
        <v>0.21739612360676669</v>
      </c>
      <c r="AD430" s="1">
        <v>0.21958877062908749</v>
      </c>
      <c r="AE430" s="1">
        <v>0.22141836692333061</v>
      </c>
      <c r="AF430" s="1">
        <v>0.2229587299544305</v>
      </c>
      <c r="AG430" s="1">
        <v>0.22427156984999391</v>
      </c>
      <c r="AH430" s="1">
        <v>0.2254077515014877</v>
      </c>
      <c r="AI430" s="1">
        <v>0.22641248434782479</v>
      </c>
      <c r="AJ430" s="1">
        <v>0.2272981195899039</v>
      </c>
      <c r="AK430" s="3" t="s">
        <v>439</v>
      </c>
    </row>
    <row r="431" spans="1:37" x14ac:dyDescent="0.35">
      <c r="A431" s="1" t="s">
        <v>360</v>
      </c>
      <c r="B431" s="1" t="s">
        <v>356</v>
      </c>
      <c r="C431" s="1" t="s">
        <v>248</v>
      </c>
      <c r="D431" s="1">
        <v>5.499976135536354E-3</v>
      </c>
      <c r="E431" s="1">
        <v>1.2449548684123319E-8</v>
      </c>
      <c r="F431" s="1">
        <v>1.244957217585299E-8</v>
      </c>
      <c r="G431" s="1">
        <v>1.2449653581590091E-8</v>
      </c>
      <c r="H431" s="1">
        <v>1.244965544570225E-8</v>
      </c>
      <c r="I431" s="1">
        <v>1.2449656772657229E-8</v>
      </c>
      <c r="J431" s="1">
        <v>1.2449657737136761E-8</v>
      </c>
      <c r="K431" s="1">
        <v>1.2449658452021471E-8</v>
      </c>
      <c r="L431" s="1">
        <v>1.244965910256573E-8</v>
      </c>
      <c r="M431" s="1">
        <v>1.244965962077021E-8</v>
      </c>
      <c r="N431" s="1">
        <v>1.244966005192486E-8</v>
      </c>
      <c r="O431" s="1">
        <v>0.1179049287803393</v>
      </c>
      <c r="P431" s="1">
        <v>0.13796632206117651</v>
      </c>
      <c r="Q431" s="1">
        <v>2.3515713745661971E-9</v>
      </c>
      <c r="R431" s="1">
        <v>2.3515713795168648E-9</v>
      </c>
      <c r="S431" s="1">
        <v>2.3515713838941669E-9</v>
      </c>
      <c r="T431" s="1">
        <v>2.3515713877024179E-9</v>
      </c>
      <c r="U431" s="1">
        <v>2.3515713907413769E-9</v>
      </c>
      <c r="V431" s="1">
        <v>2.35157139337215E-9</v>
      </c>
      <c r="W431" s="1">
        <v>2.3515713957245991E-9</v>
      </c>
      <c r="X431" s="1">
        <v>2.351571397558662E-9</v>
      </c>
      <c r="Y431" s="1">
        <v>2.3515713953356621E-9</v>
      </c>
      <c r="Z431" s="1">
        <v>2.351571396664661E-9</v>
      </c>
      <c r="AA431" s="1">
        <v>0.2096392099951136</v>
      </c>
      <c r="AB431" s="1">
        <v>0.21236546787310451</v>
      </c>
      <c r="AC431" s="1">
        <v>0.21468445379148221</v>
      </c>
      <c r="AD431" s="1">
        <v>0.21644888806218399</v>
      </c>
      <c r="AE431" s="1">
        <v>0.2176886917179075</v>
      </c>
      <c r="AF431" s="1">
        <v>0.2183705399875214</v>
      </c>
      <c r="AG431" s="1">
        <v>0.21834004133680171</v>
      </c>
      <c r="AH431" s="1">
        <v>0.21715777016554921</v>
      </c>
      <c r="AI431" s="1">
        <v>0.2135525913144134</v>
      </c>
      <c r="AJ431" s="1">
        <v>0.20301595891985941</v>
      </c>
      <c r="AK431" s="3" t="s">
        <v>439</v>
      </c>
    </row>
    <row r="432" spans="1:37" x14ac:dyDescent="0.35">
      <c r="A432" s="1" t="s">
        <v>360</v>
      </c>
      <c r="B432" s="1" t="s">
        <v>356</v>
      </c>
      <c r="C432" s="1" t="s">
        <v>249</v>
      </c>
      <c r="D432" s="1">
        <v>3.8957936951360142E-2</v>
      </c>
      <c r="E432" s="1">
        <v>1.2449647265042091E-8</v>
      </c>
      <c r="F432" s="1">
        <v>1.244965058296922E-8</v>
      </c>
      <c r="G432" s="1">
        <v>1.24496527699845E-8</v>
      </c>
      <c r="H432" s="1">
        <v>1.244965463620498E-8</v>
      </c>
      <c r="I432" s="1">
        <v>1.244965596137676E-8</v>
      </c>
      <c r="J432" s="1">
        <v>1.244965692599213E-8</v>
      </c>
      <c r="K432" s="1">
        <v>1.244965764160024E-8</v>
      </c>
      <c r="L432" s="1">
        <v>1.2449658292766181E-8</v>
      </c>
      <c r="M432" s="1">
        <v>1.244965881232029E-8</v>
      </c>
      <c r="N432" s="1">
        <v>1.2449659243862219E-8</v>
      </c>
      <c r="O432" s="1">
        <v>0.11573552093475641</v>
      </c>
      <c r="P432" s="1">
        <v>0.13503447870025789</v>
      </c>
      <c r="Q432" s="1">
        <v>2.3515713537856322E-9</v>
      </c>
      <c r="R432" s="1">
        <v>2.3515713587377321E-9</v>
      </c>
      <c r="S432" s="1">
        <v>2.3515713631162262E-9</v>
      </c>
      <c r="T432" s="1">
        <v>2.3515713669234772E-9</v>
      </c>
      <c r="U432" s="1">
        <v>2.3515713699637361E-9</v>
      </c>
      <c r="V432" s="1">
        <v>2.3515713725943462E-9</v>
      </c>
      <c r="W432" s="1">
        <v>2.3515713749458561E-9</v>
      </c>
      <c r="X432" s="1">
        <v>2.3515713767785252E-9</v>
      </c>
      <c r="Y432" s="1">
        <v>2.3515713767362662E-9</v>
      </c>
      <c r="Z432" s="1">
        <v>2.3515713780610522E-9</v>
      </c>
      <c r="AA432" s="1">
        <v>0.21277364375102589</v>
      </c>
      <c r="AB432" s="1">
        <v>0.21605981971247329</v>
      </c>
      <c r="AC432" s="1">
        <v>0.21873378097292709</v>
      </c>
      <c r="AD432" s="1">
        <v>0.2209528626086725</v>
      </c>
      <c r="AE432" s="1">
        <v>0.2228045275023173</v>
      </c>
      <c r="AF432" s="1">
        <v>0.2243634426142726</v>
      </c>
      <c r="AG432" s="1">
        <v>0.2256920456351382</v>
      </c>
      <c r="AH432" s="1">
        <v>0.22684181153390109</v>
      </c>
      <c r="AI432" s="1">
        <v>0.22785850268813121</v>
      </c>
      <c r="AJ432" s="1">
        <v>0.22875462313077211</v>
      </c>
      <c r="AK432" s="3" t="s">
        <v>439</v>
      </c>
    </row>
    <row r="433" spans="1:37" x14ac:dyDescent="0.35">
      <c r="A433" s="1" t="s">
        <v>360</v>
      </c>
      <c r="B433" s="1" t="s">
        <v>356</v>
      </c>
      <c r="C433" s="1" t="s">
        <v>250</v>
      </c>
      <c r="D433" s="1">
        <v>5.4999755643875131E-3</v>
      </c>
      <c r="E433" s="1">
        <v>1.244954855410117E-8</v>
      </c>
      <c r="F433" s="1">
        <v>1.244957204589022E-8</v>
      </c>
      <c r="G433" s="1">
        <v>1.244965347109392E-8</v>
      </c>
      <c r="H433" s="1">
        <v>1.244965533520598E-8</v>
      </c>
      <c r="I433" s="1">
        <v>1.244965666216086E-8</v>
      </c>
      <c r="J433" s="1">
        <v>1.244965762664033E-8</v>
      </c>
      <c r="K433" s="1">
        <v>1.244965834152501E-8</v>
      </c>
      <c r="L433" s="1">
        <v>1.244965899206921E-8</v>
      </c>
      <c r="M433" s="1">
        <v>1.244965951027368E-8</v>
      </c>
      <c r="N433" s="1">
        <v>1.24496599414283E-8</v>
      </c>
      <c r="O433" s="1">
        <v>0.1174699489844149</v>
      </c>
      <c r="P433" s="1">
        <v>0.13737153900289539</v>
      </c>
      <c r="Q433" s="1">
        <v>2.351571379338217E-9</v>
      </c>
      <c r="R433" s="1">
        <v>2.351571384288888E-9</v>
      </c>
      <c r="S433" s="1">
        <v>2.3515713886661921E-9</v>
      </c>
      <c r="T433" s="1">
        <v>2.351571392474446E-9</v>
      </c>
      <c r="U433" s="1">
        <v>2.3515713955134001E-9</v>
      </c>
      <c r="V433" s="1">
        <v>2.3515713981441748E-9</v>
      </c>
      <c r="W433" s="1">
        <v>2.3515714004966252E-9</v>
      </c>
      <c r="X433" s="1">
        <v>2.3515714023306831E-9</v>
      </c>
      <c r="Y433" s="1">
        <v>2.3515714030668292E-9</v>
      </c>
      <c r="Z433" s="1">
        <v>2.3515714043958322E-9</v>
      </c>
      <c r="AA433" s="1">
        <v>0.2126850671962924</v>
      </c>
      <c r="AB433" s="1">
        <v>0.21549025544195369</v>
      </c>
      <c r="AC433" s="1">
        <v>0.21787653055246231</v>
      </c>
      <c r="AD433" s="1">
        <v>0.21969190423282969</v>
      </c>
      <c r="AE433" s="1">
        <v>0.2209668930242171</v>
      </c>
      <c r="AF433" s="1">
        <v>0.22166696154881491</v>
      </c>
      <c r="AG433" s="1">
        <v>0.22163288213368959</v>
      </c>
      <c r="AH433" s="1">
        <v>0.22041182587014191</v>
      </c>
      <c r="AI433" s="1">
        <v>0.21669467572660089</v>
      </c>
      <c r="AJ433" s="1">
        <v>0.2058436649019523</v>
      </c>
      <c r="AK433" s="3" t="s">
        <v>439</v>
      </c>
    </row>
    <row r="434" spans="1:37" x14ac:dyDescent="0.35">
      <c r="A434" s="1" t="s">
        <v>360</v>
      </c>
      <c r="B434" s="1" t="s">
        <v>356</v>
      </c>
      <c r="C434" s="1" t="s">
        <v>251</v>
      </c>
      <c r="D434" s="1">
        <v>3.89574134669287E-2</v>
      </c>
      <c r="E434" s="1">
        <v>8.5859691643013382E-9</v>
      </c>
      <c r="F434" s="1">
        <v>8.5859707432668901E-9</v>
      </c>
      <c r="G434" s="1">
        <v>8.5859717869351678E-9</v>
      </c>
      <c r="H434" s="1">
        <v>8.5859726745568817E-9</v>
      </c>
      <c r="I434" s="1">
        <v>8.5859733048419593E-9</v>
      </c>
      <c r="J434" s="1">
        <v>8.5859737636372427E-9</v>
      </c>
      <c r="K434" s="1">
        <v>8.5859741039983611E-9</v>
      </c>
      <c r="L434" s="1">
        <v>8.5859744137091423E-9</v>
      </c>
      <c r="M434" s="1">
        <v>8.5859746608220115E-9</v>
      </c>
      <c r="N434" s="1">
        <v>8.5859748660740824E-9</v>
      </c>
      <c r="O434" s="1">
        <v>0.11561342901254761</v>
      </c>
      <c r="P434" s="1">
        <v>0.13486886240470339</v>
      </c>
      <c r="Q434" s="1">
        <v>1.567587489144038E-8</v>
      </c>
      <c r="R434" s="1">
        <v>1.5675875111498051E-8</v>
      </c>
      <c r="S434" s="1">
        <v>1.567587530606627E-8</v>
      </c>
      <c r="T434" s="1">
        <v>1.5675875475249819E-8</v>
      </c>
      <c r="U434" s="1">
        <v>1.5675875610350621E-8</v>
      </c>
      <c r="V434" s="1">
        <v>1.567587572724765E-8</v>
      </c>
      <c r="W434" s="1">
        <v>1.5675875831742111E-8</v>
      </c>
      <c r="X434" s="1">
        <v>1.5675875913180861E-8</v>
      </c>
      <c r="Y434" s="1">
        <v>1.5675875959762201E-8</v>
      </c>
      <c r="Z434" s="1">
        <v>1.567587601863189E-8</v>
      </c>
      <c r="AA434" s="1">
        <v>0.22601481089873371</v>
      </c>
      <c r="AB434" s="1">
        <v>0.2297523258537493</v>
      </c>
      <c r="AC434" s="1">
        <v>0.2328043912415638</v>
      </c>
      <c r="AD434" s="1">
        <v>0.23534324643937679</v>
      </c>
      <c r="AE434" s="1">
        <v>0.23746501224241881</v>
      </c>
      <c r="AF434" s="1">
        <v>0.23925301009510189</v>
      </c>
      <c r="AG434" s="1">
        <v>0.2407776543086097</v>
      </c>
      <c r="AH434" s="1">
        <v>0.2420973573247954</v>
      </c>
      <c r="AI434" s="1">
        <v>0.2432642351761353</v>
      </c>
      <c r="AJ434" s="1">
        <v>0.24429256710781311</v>
      </c>
      <c r="AK434" s="3" t="s">
        <v>439</v>
      </c>
    </row>
    <row r="435" spans="1:37" x14ac:dyDescent="0.35">
      <c r="A435" s="1" t="s">
        <v>360</v>
      </c>
      <c r="B435" s="1" t="s">
        <v>356</v>
      </c>
      <c r="C435" s="1" t="s">
        <v>252</v>
      </c>
      <c r="D435" s="1">
        <v>5.4999656301507978E-3</v>
      </c>
      <c r="E435" s="1">
        <v>8.58592225075612E-9</v>
      </c>
      <c r="F435" s="1">
        <v>8.5859334250886628E-9</v>
      </c>
      <c r="G435" s="1">
        <v>8.5859721512856092E-9</v>
      </c>
      <c r="H435" s="1">
        <v>8.5859730379044163E-9</v>
      </c>
      <c r="I435" s="1">
        <v>8.585973669037526E-9</v>
      </c>
      <c r="J435" s="1">
        <v>8.5859741277681106E-9</v>
      </c>
      <c r="K435" s="1">
        <v>8.5859744677851087E-9</v>
      </c>
      <c r="L435" s="1">
        <v>8.5859747772001496E-9</v>
      </c>
      <c r="M435" s="1">
        <v>8.5859750236710738E-9</v>
      </c>
      <c r="N435" s="1">
        <v>8.5859752287389216E-9</v>
      </c>
      <c r="O435" s="1">
        <v>0.11759944357901859</v>
      </c>
      <c r="P435" s="1">
        <v>0.13754915681447749</v>
      </c>
      <c r="Q435" s="1">
        <v>1.5675875902307509E-8</v>
      </c>
      <c r="R435" s="1">
        <v>1.567587612230151E-8</v>
      </c>
      <c r="S435" s="1">
        <v>1.567587631681675E-8</v>
      </c>
      <c r="T435" s="1">
        <v>1.567587648604495E-8</v>
      </c>
      <c r="U435" s="1">
        <v>1.5675876621087879E-8</v>
      </c>
      <c r="V435" s="1">
        <v>1.5675876737992269E-8</v>
      </c>
      <c r="W435" s="1">
        <v>1.5675876842528649E-8</v>
      </c>
      <c r="X435" s="1">
        <v>1.5675876924029219E-8</v>
      </c>
      <c r="Y435" s="1">
        <v>1.5675876927923771E-8</v>
      </c>
      <c r="Z435" s="1">
        <v>1.5675876986980989E-8</v>
      </c>
      <c r="AA435" s="1">
        <v>0.22389369586712241</v>
      </c>
      <c r="AB435" s="1">
        <v>0.22703272612707409</v>
      </c>
      <c r="AC435" s="1">
        <v>0.22971140190392991</v>
      </c>
      <c r="AD435" s="1">
        <v>0.23175584974138261</v>
      </c>
      <c r="AE435" s="1">
        <v>0.23319687955285401</v>
      </c>
      <c r="AF435" s="1">
        <v>0.23399445563495549</v>
      </c>
      <c r="AG435" s="1">
        <v>0.23397045494154431</v>
      </c>
      <c r="AH435" s="1">
        <v>0.23262011217657741</v>
      </c>
      <c r="AI435" s="1">
        <v>0.2284870311281309</v>
      </c>
      <c r="AJ435" s="1">
        <v>0.21643363638327259</v>
      </c>
      <c r="AK435" s="3" t="s">
        <v>439</v>
      </c>
    </row>
    <row r="436" spans="1:37" x14ac:dyDescent="0.35">
      <c r="A436" s="1" t="s">
        <v>360</v>
      </c>
      <c r="B436" s="1" t="s">
        <v>356</v>
      </c>
      <c r="C436" s="1" t="s">
        <v>253</v>
      </c>
      <c r="D436" s="1">
        <v>3.8957401557221417E-2</v>
      </c>
      <c r="E436" s="1">
        <v>8.5859691388008025E-9</v>
      </c>
      <c r="F436" s="1">
        <v>8.5859707177782989E-9</v>
      </c>
      <c r="G436" s="1">
        <v>8.5859717652654247E-9</v>
      </c>
      <c r="H436" s="1">
        <v>8.5859726528871187E-9</v>
      </c>
      <c r="I436" s="1">
        <v>8.5859732831721698E-9</v>
      </c>
      <c r="J436" s="1">
        <v>8.5859737419674532E-9</v>
      </c>
      <c r="K436" s="1">
        <v>8.5859740823285584E-9</v>
      </c>
      <c r="L436" s="1">
        <v>8.5859743920393329E-9</v>
      </c>
      <c r="M436" s="1">
        <v>8.5859746391522154E-9</v>
      </c>
      <c r="N436" s="1">
        <v>8.5859748444042598E-9</v>
      </c>
      <c r="O436" s="1">
        <v>0.1154406067598998</v>
      </c>
      <c r="P436" s="1">
        <v>0.1346338527934742</v>
      </c>
      <c r="Q436" s="1">
        <v>1.567587497887665E-8</v>
      </c>
      <c r="R436" s="1">
        <v>1.5675875198934311E-8</v>
      </c>
      <c r="S436" s="1">
        <v>1.567587539350253E-8</v>
      </c>
      <c r="T436" s="1">
        <v>1.5675875562686118E-8</v>
      </c>
      <c r="U436" s="1">
        <v>1.5675875697786921E-8</v>
      </c>
      <c r="V436" s="1">
        <v>1.5675875814683939E-8</v>
      </c>
      <c r="W436" s="1">
        <v>1.567587591917841E-8</v>
      </c>
      <c r="X436" s="1">
        <v>1.5675876000617141E-8</v>
      </c>
      <c r="Y436" s="1">
        <v>1.5675876101418038E-8</v>
      </c>
      <c r="Z436" s="1">
        <v>1.5675876160287708E-8</v>
      </c>
      <c r="AA436" s="1">
        <v>0.22746275932702359</v>
      </c>
      <c r="AB436" s="1">
        <v>0.23124818592331561</v>
      </c>
      <c r="AC436" s="1">
        <v>0.23433971281848109</v>
      </c>
      <c r="AD436" s="1">
        <v>0.23691155421216861</v>
      </c>
      <c r="AE436" s="1">
        <v>0.2390609411420386</v>
      </c>
      <c r="AF436" s="1">
        <v>0.24087220920205099</v>
      </c>
      <c r="AG436" s="1">
        <v>0.24241665669658699</v>
      </c>
      <c r="AH436" s="1">
        <v>0.2437534444611669</v>
      </c>
      <c r="AI436" s="1">
        <v>0.24493537042456309</v>
      </c>
      <c r="AJ436" s="1">
        <v>0.2459769004344827</v>
      </c>
      <c r="AK436" s="3" t="s">
        <v>439</v>
      </c>
    </row>
    <row r="437" spans="1:37" x14ac:dyDescent="0.35">
      <c r="A437" s="1" t="s">
        <v>360</v>
      </c>
      <c r="B437" s="1" t="s">
        <v>356</v>
      </c>
      <c r="C437" s="1" t="s">
        <v>254</v>
      </c>
      <c r="D437" s="1">
        <v>5.4999650588611537E-3</v>
      </c>
      <c r="E437" s="1">
        <v>8.5859221889131261E-9</v>
      </c>
      <c r="F437" s="1">
        <v>8.5859333632741968E-9</v>
      </c>
      <c r="G437" s="1">
        <v>8.5859720987308478E-9</v>
      </c>
      <c r="H437" s="1">
        <v>8.5859729853496218E-9</v>
      </c>
      <c r="I437" s="1">
        <v>8.5859736164826786E-9</v>
      </c>
      <c r="J437" s="1">
        <v>8.5859740752132434E-9</v>
      </c>
      <c r="K437" s="1">
        <v>8.585974415230248E-9</v>
      </c>
      <c r="L437" s="1">
        <v>8.5859747246452559E-9</v>
      </c>
      <c r="M437" s="1">
        <v>8.5859749711161734E-9</v>
      </c>
      <c r="N437" s="1">
        <v>8.5859751761840146E-9</v>
      </c>
      <c r="O437" s="1">
        <v>0.11716669836468691</v>
      </c>
      <c r="P437" s="1">
        <v>0.13695793674240991</v>
      </c>
      <c r="Q437" s="1">
        <v>1.5675876114363121E-8</v>
      </c>
      <c r="R437" s="1">
        <v>1.5675876334357141E-8</v>
      </c>
      <c r="S437" s="1">
        <v>1.5675876528872401E-8</v>
      </c>
      <c r="T437" s="1">
        <v>1.5675876698100641E-8</v>
      </c>
      <c r="U437" s="1">
        <v>1.567587683314355E-8</v>
      </c>
      <c r="V437" s="1">
        <v>1.567587695004796E-8</v>
      </c>
      <c r="W437" s="1">
        <v>1.567587705458434E-8</v>
      </c>
      <c r="X437" s="1">
        <v>1.567587713608493E-8</v>
      </c>
      <c r="Y437" s="1">
        <v>1.567587727147592E-8</v>
      </c>
      <c r="Z437" s="1">
        <v>1.5675877330533129E-8</v>
      </c>
      <c r="AA437" s="1">
        <v>0.2273726260738842</v>
      </c>
      <c r="AB437" s="1">
        <v>0.23060936939843671</v>
      </c>
      <c r="AC437" s="1">
        <v>0.23337180307284999</v>
      </c>
      <c r="AD437" s="1">
        <v>0.23548002142978269</v>
      </c>
      <c r="AE437" s="1">
        <v>0.2369653856128055</v>
      </c>
      <c r="AF437" s="1">
        <v>0.23778626886879051</v>
      </c>
      <c r="AG437" s="1">
        <v>0.2377585333637274</v>
      </c>
      <c r="AH437" s="1">
        <v>0.23636086843208021</v>
      </c>
      <c r="AI437" s="1">
        <v>0.23209019678558171</v>
      </c>
      <c r="AJ437" s="1">
        <v>0.2196515253177265</v>
      </c>
      <c r="AK437" s="3" t="s">
        <v>439</v>
      </c>
    </row>
    <row r="438" spans="1:37" x14ac:dyDescent="0.35">
      <c r="A438" s="1" t="s">
        <v>360</v>
      </c>
      <c r="B438" s="1" t="s">
        <v>356</v>
      </c>
      <c r="C438" s="1" t="s">
        <v>255</v>
      </c>
      <c r="D438" s="1">
        <v>0</v>
      </c>
      <c r="E438" s="1">
        <v>0</v>
      </c>
      <c r="F438" s="1">
        <v>0</v>
      </c>
      <c r="G438" s="1">
        <v>8.6699057076195864E-9</v>
      </c>
      <c r="H438" s="1">
        <v>8.6699066126879953E-9</v>
      </c>
      <c r="I438" s="1">
        <v>8.6699201745304557E-9</v>
      </c>
      <c r="J438" s="1">
        <v>8.6699206420653787E-9</v>
      </c>
      <c r="K438" s="1">
        <v>8.6699209889537131E-9</v>
      </c>
      <c r="L438" s="1">
        <v>8.6699213046901279E-9</v>
      </c>
      <c r="M438" s="1">
        <v>8.6699215566301387E-9</v>
      </c>
      <c r="N438" s="1">
        <v>8.669921765888596E-9</v>
      </c>
      <c r="O438" s="1">
        <v>0.1158331552395519</v>
      </c>
      <c r="P438" s="1">
        <v>0.13516783389361359</v>
      </c>
      <c r="Q438" s="1">
        <v>1.332099743142363E-8</v>
      </c>
      <c r="R438" s="1">
        <v>1.332099759032203E-8</v>
      </c>
      <c r="S438" s="1">
        <v>1.3320997730815409E-8</v>
      </c>
      <c r="T438" s="1">
        <v>1.332099785296856E-8</v>
      </c>
      <c r="U438" s="1">
        <v>1.3320997950519589E-8</v>
      </c>
      <c r="V438" s="1">
        <v>1.3320998034921961E-8</v>
      </c>
      <c r="W438" s="1">
        <v>1.332099811036496E-8</v>
      </c>
      <c r="X438" s="1">
        <v>1.33209981691587E-8</v>
      </c>
      <c r="Y438" s="1">
        <v>1.3320998175037889E-8</v>
      </c>
      <c r="Z438" s="1">
        <v>1.33209982175211E-8</v>
      </c>
      <c r="AA438" s="1">
        <v>0.22468288458126909</v>
      </c>
      <c r="AB438" s="1">
        <v>0.2283807349995958</v>
      </c>
      <c r="AC438" s="1">
        <v>0.23139704645567649</v>
      </c>
      <c r="AD438" s="1">
        <v>0.23390813206444791</v>
      </c>
      <c r="AE438" s="1">
        <v>0.23601046006939511</v>
      </c>
      <c r="AF438" s="1">
        <v>0.2377889750378572</v>
      </c>
      <c r="AG438" s="1">
        <v>0.23931846509809299</v>
      </c>
      <c r="AH438" s="1">
        <v>0.2406688762842559</v>
      </c>
      <c r="AI438" s="1">
        <v>0.24192707411423131</v>
      </c>
      <c r="AJ438" s="1">
        <v>0.24324976643738369</v>
      </c>
      <c r="AK438" s="3" t="s">
        <v>439</v>
      </c>
    </row>
    <row r="439" spans="1:37" x14ac:dyDescent="0.35">
      <c r="A439" s="1" t="s">
        <v>360</v>
      </c>
      <c r="B439" s="1" t="s">
        <v>356</v>
      </c>
      <c r="C439" s="1" t="s">
        <v>256</v>
      </c>
      <c r="D439" s="1">
        <v>0</v>
      </c>
      <c r="E439" s="1">
        <v>0</v>
      </c>
      <c r="F439" s="1">
        <v>0</v>
      </c>
      <c r="G439" s="1">
        <v>8.6699060824738915E-9</v>
      </c>
      <c r="H439" s="1">
        <v>8.669906987542565E-9</v>
      </c>
      <c r="I439" s="1">
        <v>8.669920553600682E-9</v>
      </c>
      <c r="J439" s="1">
        <v>8.6699210194299321E-9</v>
      </c>
      <c r="K439" s="1">
        <v>8.6699213652908884E-9</v>
      </c>
      <c r="L439" s="1">
        <v>8.6699216806154598E-9</v>
      </c>
      <c r="M439" s="1">
        <v>8.6699219323031077E-9</v>
      </c>
      <c r="N439" s="1">
        <v>8.6699221413647887E-9</v>
      </c>
      <c r="O439" s="1">
        <v>0.117959400520597</v>
      </c>
      <c r="P439" s="1">
        <v>0.13807129055173581</v>
      </c>
      <c r="Q439" s="1">
        <v>1.332099816157234E-8</v>
      </c>
      <c r="R439" s="1">
        <v>1.332099832036493E-8</v>
      </c>
      <c r="S439" s="1">
        <v>1.33209984607689E-8</v>
      </c>
      <c r="T439" s="1">
        <v>1.3320998582845829E-8</v>
      </c>
      <c r="U439" s="1">
        <v>1.3320998680305841E-8</v>
      </c>
      <c r="V439" s="1">
        <v>1.3320998764644049E-8</v>
      </c>
      <c r="W439" s="1">
        <v>1.332099884002813E-8</v>
      </c>
      <c r="X439" s="1">
        <v>1.332099889877595E-8</v>
      </c>
      <c r="Y439" s="1">
        <v>1.33209988736997E-8</v>
      </c>
      <c r="Z439" s="1">
        <v>1.332099891614914E-8</v>
      </c>
      <c r="AA439" s="1">
        <v>0.22468330590410521</v>
      </c>
      <c r="AB439" s="1">
        <v>0.22837581484567429</v>
      </c>
      <c r="AC439" s="1">
        <v>0.2313830239756029</v>
      </c>
      <c r="AD439" s="1">
        <v>0.23388181458791271</v>
      </c>
      <c r="AE439" s="1">
        <v>0.23596924051863941</v>
      </c>
      <c r="AF439" s="1">
        <v>0.23773104050387411</v>
      </c>
      <c r="AG439" s="1">
        <v>0.23924275602404299</v>
      </c>
      <c r="AH439" s="1">
        <v>0.2405749934778281</v>
      </c>
      <c r="AI439" s="1">
        <v>0.24181522275287851</v>
      </c>
      <c r="AJ439" s="1">
        <v>0.24312097033566821</v>
      </c>
      <c r="AK439" s="3" t="s">
        <v>439</v>
      </c>
    </row>
    <row r="440" spans="1:37" x14ac:dyDescent="0.35">
      <c r="A440" s="1" t="s">
        <v>360</v>
      </c>
      <c r="B440" s="1" t="s">
        <v>356</v>
      </c>
      <c r="C440" s="1" t="s">
        <v>257</v>
      </c>
      <c r="D440" s="1">
        <v>0</v>
      </c>
      <c r="E440" s="1">
        <v>0</v>
      </c>
      <c r="F440" s="1">
        <v>0</v>
      </c>
      <c r="G440" s="1">
        <v>8.6699056855242621E-9</v>
      </c>
      <c r="H440" s="1">
        <v>8.6699065905926511E-9</v>
      </c>
      <c r="I440" s="1">
        <v>8.6699201524348601E-9</v>
      </c>
      <c r="J440" s="1">
        <v>8.6699206199697765E-9</v>
      </c>
      <c r="K440" s="1">
        <v>8.6699209668580911E-9</v>
      </c>
      <c r="L440" s="1">
        <v>8.6699212825945191E-9</v>
      </c>
      <c r="M440" s="1">
        <v>8.6699215345345166E-9</v>
      </c>
      <c r="N440" s="1">
        <v>8.6699217437929871E-9</v>
      </c>
      <c r="O440" s="1">
        <v>0.1156596746413537</v>
      </c>
      <c r="P440" s="1">
        <v>0.13493178014634341</v>
      </c>
      <c r="Q440" s="1">
        <v>1.332099749456318E-8</v>
      </c>
      <c r="R440" s="1">
        <v>1.3320997653461599E-8</v>
      </c>
      <c r="S440" s="1">
        <v>1.3320997793954981E-8</v>
      </c>
      <c r="T440" s="1">
        <v>1.332099791610815E-8</v>
      </c>
      <c r="U440" s="1">
        <v>1.3320998013659161E-8</v>
      </c>
      <c r="V440" s="1">
        <v>1.332099809806153E-8</v>
      </c>
      <c r="W440" s="1">
        <v>1.332099817350453E-8</v>
      </c>
      <c r="X440" s="1">
        <v>1.332099823229827E-8</v>
      </c>
      <c r="Y440" s="1">
        <v>1.332099827733053E-8</v>
      </c>
      <c r="Z440" s="1">
        <v>1.332099831981372E-8</v>
      </c>
      <c r="AA440" s="1">
        <v>0.22611379437243059</v>
      </c>
      <c r="AB440" s="1">
        <v>0.22985873640043661</v>
      </c>
      <c r="AC440" s="1">
        <v>0.23291377573746169</v>
      </c>
      <c r="AD440" s="1">
        <v>0.23545724604570431</v>
      </c>
      <c r="AE440" s="1">
        <v>0.23758672895767391</v>
      </c>
      <c r="AF440" s="1">
        <v>0.23938820296453589</v>
      </c>
      <c r="AG440" s="1">
        <v>0.24093739717231499</v>
      </c>
      <c r="AH440" s="1">
        <v>0.24230516108191519</v>
      </c>
      <c r="AI440" s="1">
        <v>0.24357951556540361</v>
      </c>
      <c r="AJ440" s="1">
        <v>0.24491931126099781</v>
      </c>
      <c r="AK440" s="3" t="s">
        <v>439</v>
      </c>
    </row>
    <row r="441" spans="1:37" x14ac:dyDescent="0.35">
      <c r="A441" s="1" t="s">
        <v>360</v>
      </c>
      <c r="B441" s="1" t="s">
        <v>356</v>
      </c>
      <c r="C441" s="1" t="s">
        <v>258</v>
      </c>
      <c r="D441" s="1">
        <v>0</v>
      </c>
      <c r="E441" s="1">
        <v>0</v>
      </c>
      <c r="F441" s="1">
        <v>0</v>
      </c>
      <c r="G441" s="1">
        <v>8.6699060288869873E-9</v>
      </c>
      <c r="H441" s="1">
        <v>8.6699069339556146E-9</v>
      </c>
      <c r="I441" s="1">
        <v>8.6699205000131294E-9</v>
      </c>
      <c r="J441" s="1">
        <v>8.6699209658423729E-9</v>
      </c>
      <c r="K441" s="1">
        <v>8.6699213117033092E-9</v>
      </c>
      <c r="L441" s="1">
        <v>8.6699216270278609E-9</v>
      </c>
      <c r="M441" s="1">
        <v>8.6699218787155154E-9</v>
      </c>
      <c r="N441" s="1">
        <v>8.6699220877771897E-9</v>
      </c>
      <c r="O441" s="1">
        <v>0.1175240066421501</v>
      </c>
      <c r="P441" s="1">
        <v>0.13747556891935181</v>
      </c>
      <c r="Q441" s="1">
        <v>1.3320998314702159E-8</v>
      </c>
      <c r="R441" s="1">
        <v>1.332099847349472E-8</v>
      </c>
      <c r="S441" s="1">
        <v>1.3320998613898731E-8</v>
      </c>
      <c r="T441" s="1">
        <v>1.332099873597566E-8</v>
      </c>
      <c r="U441" s="1">
        <v>1.332099883343566E-8</v>
      </c>
      <c r="V441" s="1">
        <v>1.332099891777391E-8</v>
      </c>
      <c r="W441" s="1">
        <v>1.3320998993157969E-8</v>
      </c>
      <c r="X441" s="1">
        <v>1.332099905190582E-8</v>
      </c>
      <c r="Y441" s="1">
        <v>1.332099912178587E-8</v>
      </c>
      <c r="Z441" s="1">
        <v>1.332099916423531E-8</v>
      </c>
      <c r="AA441" s="1">
        <v>0.22818655153546741</v>
      </c>
      <c r="AB441" s="1">
        <v>0.23199459214643639</v>
      </c>
      <c r="AC441" s="1">
        <v>0.23509654887453049</v>
      </c>
      <c r="AD441" s="1">
        <v>0.23767428126484391</v>
      </c>
      <c r="AE441" s="1">
        <v>0.23982760545748841</v>
      </c>
      <c r="AF441" s="1">
        <v>0.24164484305790329</v>
      </c>
      <c r="AG441" s="1">
        <v>0.2432038895885438</v>
      </c>
      <c r="AH441" s="1">
        <v>0.24457760927429789</v>
      </c>
      <c r="AI441" s="1">
        <v>0.24585634764668121</v>
      </c>
      <c r="AJ441" s="1">
        <v>0.2472029507744937</v>
      </c>
      <c r="AK441" s="3" t="s">
        <v>439</v>
      </c>
    </row>
    <row r="442" spans="1:37" x14ac:dyDescent="0.35">
      <c r="A442" s="1" t="s">
        <v>360</v>
      </c>
      <c r="B442" s="1" t="s">
        <v>356</v>
      </c>
      <c r="C442" s="1" t="s">
        <v>259</v>
      </c>
      <c r="D442" s="1">
        <v>4.6231961573075242E-2</v>
      </c>
      <c r="E442" s="1">
        <v>7.5539518357029434E-2</v>
      </c>
      <c r="F442" s="1">
        <v>6.9889122651962787E-2</v>
      </c>
      <c r="G442" s="1">
        <v>1.422478263272574E-8</v>
      </c>
      <c r="H442" s="1">
        <v>1.422478506907569E-8</v>
      </c>
      <c r="I442" s="1">
        <v>1.422478679931704E-8</v>
      </c>
      <c r="J442" s="1">
        <v>1.422478805858674E-8</v>
      </c>
      <c r="K442" s="1">
        <v>1.422478899274116E-8</v>
      </c>
      <c r="L442" s="1">
        <v>1.422478984276706E-8</v>
      </c>
      <c r="M442" s="1">
        <v>1.422479052095491E-8</v>
      </c>
      <c r="N442" s="1">
        <v>1.4224791084329069E-8</v>
      </c>
      <c r="O442" s="1">
        <v>0.1160045555928491</v>
      </c>
      <c r="P442" s="1">
        <v>0.13539773165954341</v>
      </c>
      <c r="Q442" s="1">
        <v>1.9030061377236691E-9</v>
      </c>
      <c r="R442" s="1">
        <v>1.903006140967299E-9</v>
      </c>
      <c r="S442" s="1">
        <v>1.903006143835781E-9</v>
      </c>
      <c r="T442" s="1">
        <v>1.9030061463288571E-9</v>
      </c>
      <c r="U442" s="1">
        <v>1.903006148322115E-9</v>
      </c>
      <c r="V442" s="1">
        <v>1.9030061500450648E-9</v>
      </c>
      <c r="W442" s="1">
        <v>1.903006151584795E-9</v>
      </c>
      <c r="X442" s="1">
        <v>1.903006152785977E-9</v>
      </c>
      <c r="Y442" s="1">
        <v>1.903006151795647E-9</v>
      </c>
      <c r="Z442" s="1">
        <v>1.9030061526657852E-9</v>
      </c>
      <c r="AA442" s="1">
        <v>0.2080819663087016</v>
      </c>
      <c r="AB442" s="1">
        <v>0.21110116643583279</v>
      </c>
      <c r="AC442" s="1">
        <v>0.2136129691697512</v>
      </c>
      <c r="AD442" s="1">
        <v>0.21567593985749939</v>
      </c>
      <c r="AE442" s="1">
        <v>0.21736707180423059</v>
      </c>
      <c r="AF442" s="1">
        <v>0.2187438988151833</v>
      </c>
      <c r="AG442" s="1">
        <v>0.2198369141604116</v>
      </c>
      <c r="AH442" s="1">
        <v>0.2206264377034535</v>
      </c>
      <c r="AI442" s="1">
        <v>0.22095960979395421</v>
      </c>
      <c r="AJ442" s="1">
        <v>0.2200802336686587</v>
      </c>
      <c r="AK442" s="3" t="s">
        <v>439</v>
      </c>
    </row>
    <row r="443" spans="1:37" x14ac:dyDescent="0.35">
      <c r="A443" s="1" t="s">
        <v>360</v>
      </c>
      <c r="B443" s="1" t="s">
        <v>356</v>
      </c>
      <c r="C443" s="1" t="s">
        <v>260</v>
      </c>
      <c r="D443" s="1">
        <v>6.5268634292156109E-3</v>
      </c>
      <c r="E443" s="1">
        <v>1.065739669953855E-2</v>
      </c>
      <c r="F443" s="1">
        <v>9.8607110296926957E-3</v>
      </c>
      <c r="G443" s="1">
        <v>1.422478364582104E-8</v>
      </c>
      <c r="H443" s="1">
        <v>1.422478608186084E-8</v>
      </c>
      <c r="I443" s="1">
        <v>1.422478781360255E-8</v>
      </c>
      <c r="J443" s="1">
        <v>1.4224789072580901E-8</v>
      </c>
      <c r="K443" s="1">
        <v>1.4224790006168849E-8</v>
      </c>
      <c r="L443" s="1">
        <v>1.422479085564004E-8</v>
      </c>
      <c r="M443" s="1">
        <v>1.422479153307139E-8</v>
      </c>
      <c r="N443" s="1">
        <v>1.42247920963326E-8</v>
      </c>
      <c r="O443" s="1">
        <v>0.11751377759218749</v>
      </c>
      <c r="P443" s="1">
        <v>0.1372381989713137</v>
      </c>
      <c r="Q443" s="1">
        <v>1.9030061526428648E-9</v>
      </c>
      <c r="R443" s="1">
        <v>1.9030061558890789E-9</v>
      </c>
      <c r="S443" s="1">
        <v>1.903006158763338E-9</v>
      </c>
      <c r="T443" s="1">
        <v>1.9030061612556828E-9</v>
      </c>
      <c r="U443" s="1">
        <v>1.903006163261705E-9</v>
      </c>
      <c r="V443" s="1">
        <v>1.9030061649860432E-9</v>
      </c>
      <c r="W443" s="1">
        <v>1.9030061665249482E-9</v>
      </c>
      <c r="X443" s="1">
        <v>1.9030061677331489E-9</v>
      </c>
      <c r="Y443" s="1">
        <v>1.9030061661169529E-9</v>
      </c>
      <c r="Z443" s="1">
        <v>1.9030061670054388E-9</v>
      </c>
      <c r="AA443" s="1">
        <v>0.1979078829047019</v>
      </c>
      <c r="AB443" s="1">
        <v>0.1950392697550877</v>
      </c>
      <c r="AC443" s="1">
        <v>0.19564186767284211</v>
      </c>
      <c r="AD443" s="1">
        <v>0.19524104376589091</v>
      </c>
      <c r="AE443" s="1">
        <v>0.1936468728704947</v>
      </c>
      <c r="AF443" s="1">
        <v>0.19045215802072191</v>
      </c>
      <c r="AG443" s="1">
        <v>0.18486529051965769</v>
      </c>
      <c r="AH443" s="1">
        <v>0.1753408576564443</v>
      </c>
      <c r="AI443" s="1">
        <v>0.1588048551598806</v>
      </c>
      <c r="AJ443" s="1">
        <v>0.12930713228508489</v>
      </c>
      <c r="AK443" s="3" t="s">
        <v>439</v>
      </c>
    </row>
    <row r="444" spans="1:37" x14ac:dyDescent="0.35">
      <c r="A444" s="1" t="s">
        <v>360</v>
      </c>
      <c r="B444" s="1" t="s">
        <v>356</v>
      </c>
      <c r="C444" s="1" t="s">
        <v>261</v>
      </c>
      <c r="D444" s="1">
        <v>4.623194485035536E-2</v>
      </c>
      <c r="E444" s="1">
        <v>7.5389006160617986E-2</v>
      </c>
      <c r="F444" s="1">
        <v>6.9760325018382308E-2</v>
      </c>
      <c r="G444" s="1">
        <v>1.4224782573246499E-8</v>
      </c>
      <c r="H444" s="1">
        <v>1.422478500959639E-8</v>
      </c>
      <c r="I444" s="1">
        <v>1.422478673983769E-8</v>
      </c>
      <c r="J444" s="1">
        <v>1.422478799910737E-8</v>
      </c>
      <c r="K444" s="1">
        <v>1.422478893326174E-8</v>
      </c>
      <c r="L444" s="1">
        <v>1.4224789783287621E-8</v>
      </c>
      <c r="M444" s="1">
        <v>1.422479046147545E-8</v>
      </c>
      <c r="N444" s="1">
        <v>1.422479102484958E-8</v>
      </c>
      <c r="O444" s="1">
        <v>0.115830565057912</v>
      </c>
      <c r="P444" s="1">
        <v>0.13516088051152969</v>
      </c>
      <c r="Q444" s="1">
        <v>1.9030061390122411E-9</v>
      </c>
      <c r="R444" s="1">
        <v>1.903006142255871E-9</v>
      </c>
      <c r="S444" s="1">
        <v>1.903006145124351E-9</v>
      </c>
      <c r="T444" s="1">
        <v>1.90300614761743E-9</v>
      </c>
      <c r="U444" s="1">
        <v>1.9030061496106842E-9</v>
      </c>
      <c r="V444" s="1">
        <v>1.9030061513336389E-9</v>
      </c>
      <c r="W444" s="1">
        <v>1.9030061528733662E-9</v>
      </c>
      <c r="X444" s="1">
        <v>1.9030061540745532E-9</v>
      </c>
      <c r="Y444" s="1">
        <v>1.9030061538832668E-9</v>
      </c>
      <c r="Z444" s="1">
        <v>1.903006154753405E-9</v>
      </c>
      <c r="AA444" s="1">
        <v>0.20930816304369201</v>
      </c>
      <c r="AB444" s="1">
        <v>0.21236275382887759</v>
      </c>
      <c r="AC444" s="1">
        <v>0.21490415124990561</v>
      </c>
      <c r="AD444" s="1">
        <v>0.21699146984789791</v>
      </c>
      <c r="AE444" s="1">
        <v>0.21870253267668699</v>
      </c>
      <c r="AF444" s="1">
        <v>0.22009551090888921</v>
      </c>
      <c r="AG444" s="1">
        <v>0.22120122543536849</v>
      </c>
      <c r="AH444" s="1">
        <v>0.22199971392301829</v>
      </c>
      <c r="AI444" s="1">
        <v>0.22233618187825521</v>
      </c>
      <c r="AJ444" s="1">
        <v>0.2214450024819335</v>
      </c>
      <c r="AK444" s="3" t="s">
        <v>439</v>
      </c>
    </row>
    <row r="445" spans="1:37" x14ac:dyDescent="0.35">
      <c r="A445" s="1" t="s">
        <v>360</v>
      </c>
      <c r="B445" s="1" t="s">
        <v>356</v>
      </c>
      <c r="C445" s="1" t="s">
        <v>262</v>
      </c>
      <c r="D445" s="1">
        <v>6.5268626215464658E-3</v>
      </c>
      <c r="E445" s="1">
        <v>1.065011505184473E-2</v>
      </c>
      <c r="F445" s="1">
        <v>9.8544799258388424E-3</v>
      </c>
      <c r="G445" s="1">
        <v>1.4224783501568419E-8</v>
      </c>
      <c r="H445" s="1">
        <v>1.4224785937608061E-8</v>
      </c>
      <c r="I445" s="1">
        <v>1.422478766934962E-8</v>
      </c>
      <c r="J445" s="1">
        <v>1.4224788928327901E-8</v>
      </c>
      <c r="K445" s="1">
        <v>1.42247898619158E-8</v>
      </c>
      <c r="L445" s="1">
        <v>1.422479071138687E-8</v>
      </c>
      <c r="M445" s="1">
        <v>1.422479138881819E-8</v>
      </c>
      <c r="N445" s="1">
        <v>1.422479195207939E-8</v>
      </c>
      <c r="O445" s="1">
        <v>0.1170816577820812</v>
      </c>
      <c r="P445" s="1">
        <v>0.13664969993602299</v>
      </c>
      <c r="Q445" s="1">
        <v>1.9030061557679879E-9</v>
      </c>
      <c r="R445" s="1">
        <v>1.9030061590141991E-9</v>
      </c>
      <c r="S445" s="1">
        <v>1.9030061618884582E-9</v>
      </c>
      <c r="T445" s="1">
        <v>1.9030061643808059E-9</v>
      </c>
      <c r="U445" s="1">
        <v>1.9030061663868268E-9</v>
      </c>
      <c r="V445" s="1">
        <v>1.903006168111163E-9</v>
      </c>
      <c r="W445" s="1">
        <v>1.9030061696500688E-9</v>
      </c>
      <c r="X445" s="1">
        <v>1.9030061708582691E-9</v>
      </c>
      <c r="Y445" s="1">
        <v>1.9030061711799712E-9</v>
      </c>
      <c r="Z445" s="1">
        <v>1.9030061720684542E-9</v>
      </c>
      <c r="AA445" s="1">
        <v>0.2006196003043757</v>
      </c>
      <c r="AB445" s="1">
        <v>0.19766903947850659</v>
      </c>
      <c r="AC445" s="1">
        <v>0.19828526124491971</v>
      </c>
      <c r="AD445" s="1">
        <v>0.19786994705832631</v>
      </c>
      <c r="AE445" s="1">
        <v>0.1962280096408921</v>
      </c>
      <c r="AF445" s="1">
        <v>0.1929417207480035</v>
      </c>
      <c r="AG445" s="1">
        <v>0.18720002999015339</v>
      </c>
      <c r="AH445" s="1">
        <v>0.17742275220425119</v>
      </c>
      <c r="AI445" s="1">
        <v>0.16047836688388339</v>
      </c>
      <c r="AJ445" s="1">
        <v>0.13035375445993519</v>
      </c>
      <c r="AK445" s="3" t="s">
        <v>439</v>
      </c>
    </row>
    <row r="446" spans="1:37" x14ac:dyDescent="0.35">
      <c r="A446" s="1" t="s">
        <v>360</v>
      </c>
      <c r="B446" s="1" t="s">
        <v>356</v>
      </c>
      <c r="C446" s="1" t="s">
        <v>263</v>
      </c>
      <c r="D446" s="1">
        <v>4.6231945843179571E-2</v>
      </c>
      <c r="E446" s="1">
        <v>7.5539150285334408E-2</v>
      </c>
      <c r="F446" s="1">
        <v>6.9888914209157521E-2</v>
      </c>
      <c r="G446" s="1">
        <v>1.4224782633148679E-8</v>
      </c>
      <c r="H446" s="1">
        <v>1.4224785069498641E-8</v>
      </c>
      <c r="I446" s="1">
        <v>1.4224786799739991E-8</v>
      </c>
      <c r="J446" s="1">
        <v>1.422478805900968E-8</v>
      </c>
      <c r="K446" s="1">
        <v>1.4224788993164101E-8</v>
      </c>
      <c r="L446" s="1">
        <v>1.4224789843190011E-8</v>
      </c>
      <c r="M446" s="1">
        <v>1.422479052137783E-8</v>
      </c>
      <c r="N446" s="1">
        <v>1.422479108475202E-8</v>
      </c>
      <c r="O446" s="1">
        <v>0.116007276774342</v>
      </c>
      <c r="P446" s="1">
        <v>0.13540144931812409</v>
      </c>
      <c r="Q446" s="1">
        <v>1.9030061377320529E-9</v>
      </c>
      <c r="R446" s="1">
        <v>1.90300614097568E-9</v>
      </c>
      <c r="S446" s="1">
        <v>1.9030061438441629E-9</v>
      </c>
      <c r="T446" s="1">
        <v>1.9030061463372439E-9</v>
      </c>
      <c r="U446" s="1">
        <v>1.9030061483304948E-9</v>
      </c>
      <c r="V446" s="1">
        <v>1.9030061500534491E-9</v>
      </c>
      <c r="W446" s="1">
        <v>1.903006151593176E-9</v>
      </c>
      <c r="X446" s="1">
        <v>1.903006152794363E-9</v>
      </c>
      <c r="Y446" s="1">
        <v>1.9030061518057171E-9</v>
      </c>
      <c r="Z446" s="1">
        <v>1.9030061526758569E-9</v>
      </c>
      <c r="AA446" s="1">
        <v>0.208086235737447</v>
      </c>
      <c r="AB446" s="1">
        <v>0.21110555527400801</v>
      </c>
      <c r="AC446" s="1">
        <v>0.21361745592037751</v>
      </c>
      <c r="AD446" s="1">
        <v>0.21568050604076119</v>
      </c>
      <c r="AE446" s="1">
        <v>0.21737170234079131</v>
      </c>
      <c r="AF446" s="1">
        <v>0.2187485810536926</v>
      </c>
      <c r="AG446" s="1">
        <v>0.21984163660967729</v>
      </c>
      <c r="AH446" s="1">
        <v>0.22063118781019869</v>
      </c>
      <c r="AI446" s="1">
        <v>0.22096436813492981</v>
      </c>
      <c r="AJ446" s="1">
        <v>0.22008494772695111</v>
      </c>
      <c r="AK446" s="3" t="s">
        <v>439</v>
      </c>
    </row>
    <row r="447" spans="1:37" x14ac:dyDescent="0.35">
      <c r="A447" s="1" t="s">
        <v>360</v>
      </c>
      <c r="B447" s="1" t="s">
        <v>356</v>
      </c>
      <c r="C447" s="1" t="s">
        <v>264</v>
      </c>
      <c r="D447" s="1">
        <v>6.5268631235620937E-3</v>
      </c>
      <c r="E447" s="1">
        <v>1.06573894870313E-2</v>
      </c>
      <c r="F447" s="1">
        <v>9.8607068402863998E-3</v>
      </c>
      <c r="G447" s="1">
        <v>1.4224783646243959E-8</v>
      </c>
      <c r="H447" s="1">
        <v>1.422478608228377E-8</v>
      </c>
      <c r="I447" s="1">
        <v>1.4224787814025509E-8</v>
      </c>
      <c r="J447" s="1">
        <v>1.422478907300384E-8</v>
      </c>
      <c r="K447" s="1">
        <v>1.42247900065918E-8</v>
      </c>
      <c r="L447" s="1">
        <v>1.422479085606296E-8</v>
      </c>
      <c r="M447" s="1">
        <v>1.422479153349431E-8</v>
      </c>
      <c r="N447" s="1">
        <v>1.4224792096755549E-8</v>
      </c>
      <c r="O447" s="1">
        <v>0.1175165747551849</v>
      </c>
      <c r="P447" s="1">
        <v>0.13724202520343551</v>
      </c>
      <c r="Q447" s="1">
        <v>1.90300615265125E-9</v>
      </c>
      <c r="R447" s="1">
        <v>1.903006155897464E-9</v>
      </c>
      <c r="S447" s="1">
        <v>1.903006158771719E-9</v>
      </c>
      <c r="T447" s="1">
        <v>1.9030061612640659E-9</v>
      </c>
      <c r="U447" s="1">
        <v>1.903006163270088E-9</v>
      </c>
      <c r="V447" s="1">
        <v>1.9030061649944271E-9</v>
      </c>
      <c r="W447" s="1">
        <v>1.90300616653333E-9</v>
      </c>
      <c r="X447" s="1">
        <v>1.903006167741534E-9</v>
      </c>
      <c r="Y447" s="1">
        <v>1.9030061661270259E-9</v>
      </c>
      <c r="Z447" s="1">
        <v>1.903006167015511E-9</v>
      </c>
      <c r="AA447" s="1">
        <v>0.19791173620359459</v>
      </c>
      <c r="AB447" s="1">
        <v>0.19504300028995589</v>
      </c>
      <c r="AC447" s="1">
        <v>0.19564561152188301</v>
      </c>
      <c r="AD447" s="1">
        <v>0.1952447607939376</v>
      </c>
      <c r="AE447" s="1">
        <v>0.19365051611544681</v>
      </c>
      <c r="AF447" s="1">
        <v>0.19045566575022921</v>
      </c>
      <c r="AG447" s="1">
        <v>0.18486857337459181</v>
      </c>
      <c r="AH447" s="1">
        <v>0.17534377679479829</v>
      </c>
      <c r="AI447" s="1">
        <v>0.15880719010254951</v>
      </c>
      <c r="AJ447" s="1">
        <v>0.1293085744255302</v>
      </c>
      <c r="AK447" s="3" t="s">
        <v>439</v>
      </c>
    </row>
    <row r="448" spans="1:37" x14ac:dyDescent="0.35">
      <c r="A448" s="1" t="s">
        <v>360</v>
      </c>
      <c r="B448" s="1" t="s">
        <v>356</v>
      </c>
      <c r="C448" s="1" t="s">
        <v>265</v>
      </c>
      <c r="D448" s="1">
        <v>4.623192912364503E-2</v>
      </c>
      <c r="E448" s="1">
        <v>7.5388639570747609E-2</v>
      </c>
      <c r="F448" s="1">
        <v>6.9760117350282175E-2</v>
      </c>
      <c r="G448" s="1">
        <v>1.422478257366944E-8</v>
      </c>
      <c r="H448" s="1">
        <v>1.422478501001934E-8</v>
      </c>
      <c r="I448" s="1">
        <v>1.4224786740260621E-8</v>
      </c>
      <c r="J448" s="1">
        <v>1.422478799953032E-8</v>
      </c>
      <c r="K448" s="1">
        <v>1.4224788933684679E-8</v>
      </c>
      <c r="L448" s="1">
        <v>1.422478978371058E-8</v>
      </c>
      <c r="M448" s="1">
        <v>1.422479046189837E-8</v>
      </c>
      <c r="N448" s="1">
        <v>1.4224791025272539E-8</v>
      </c>
      <c r="O448" s="1">
        <v>0.11583327808197</v>
      </c>
      <c r="P448" s="1">
        <v>0.1351645851764485</v>
      </c>
      <c r="Q448" s="1">
        <v>1.9030061390206221E-9</v>
      </c>
      <c r="R448" s="1">
        <v>1.903006142264252E-9</v>
      </c>
      <c r="S448" s="1">
        <v>1.9030061451327341E-9</v>
      </c>
      <c r="T448" s="1">
        <v>1.9030061476258109E-9</v>
      </c>
      <c r="U448" s="1">
        <v>1.9030061496190681E-9</v>
      </c>
      <c r="V448" s="1">
        <v>1.9030061513420212E-9</v>
      </c>
      <c r="W448" s="1">
        <v>1.9030061528817472E-9</v>
      </c>
      <c r="X448" s="1">
        <v>1.9030061540829371E-9</v>
      </c>
      <c r="Y448" s="1">
        <v>1.9030061538933369E-9</v>
      </c>
      <c r="Z448" s="1">
        <v>1.903006154763478E-9</v>
      </c>
      <c r="AA448" s="1">
        <v>0.20931248310341721</v>
      </c>
      <c r="AB448" s="1">
        <v>0.21236719536781051</v>
      </c>
      <c r="AC448" s="1">
        <v>0.21490869239428029</v>
      </c>
      <c r="AD448" s="1">
        <v>0.21699609178230861</v>
      </c>
      <c r="AE448" s="1">
        <v>0.21870722004190801</v>
      </c>
      <c r="AF448" s="1">
        <v>0.22010025081487469</v>
      </c>
      <c r="AG448" s="1">
        <v>0.2212060061711173</v>
      </c>
      <c r="AH448" s="1">
        <v>0.22200452269388229</v>
      </c>
      <c r="AI448" s="1">
        <v>0.22234099889085401</v>
      </c>
      <c r="AJ448" s="1">
        <v>0.2214497742353721</v>
      </c>
      <c r="AK448" s="3" t="s">
        <v>439</v>
      </c>
    </row>
    <row r="449" spans="1:37" x14ac:dyDescent="0.35">
      <c r="A449" s="1" t="s">
        <v>360</v>
      </c>
      <c r="B449" s="1" t="s">
        <v>356</v>
      </c>
      <c r="C449" s="1" t="s">
        <v>266</v>
      </c>
      <c r="D449" s="1">
        <v>6.5268623160647859E-3</v>
      </c>
      <c r="E449" s="1">
        <v>1.0650107849641341E-2</v>
      </c>
      <c r="F449" s="1">
        <v>9.8544757425046287E-3</v>
      </c>
      <c r="G449" s="1">
        <v>1.422478350199137E-8</v>
      </c>
      <c r="H449" s="1">
        <v>1.4224785938031E-8</v>
      </c>
      <c r="I449" s="1">
        <v>1.4224787669772551E-8</v>
      </c>
      <c r="J449" s="1">
        <v>1.422478892875083E-8</v>
      </c>
      <c r="K449" s="1">
        <v>1.4224789862338741E-8</v>
      </c>
      <c r="L449" s="1">
        <v>1.4224790711809831E-8</v>
      </c>
      <c r="M449" s="1">
        <v>1.4224791389241129E-8</v>
      </c>
      <c r="N449" s="1">
        <v>1.422479195250233E-8</v>
      </c>
      <c r="O449" s="1">
        <v>0.117084434396392</v>
      </c>
      <c r="P449" s="1">
        <v>0.13665349341683439</v>
      </c>
      <c r="Q449" s="1">
        <v>1.9030061557763731E-9</v>
      </c>
      <c r="R449" s="1">
        <v>1.9030061590225851E-9</v>
      </c>
      <c r="S449" s="1">
        <v>1.9030061618968421E-9</v>
      </c>
      <c r="T449" s="1">
        <v>1.903006164389189E-9</v>
      </c>
      <c r="U449" s="1">
        <v>1.9030061663952091E-9</v>
      </c>
      <c r="V449" s="1">
        <v>1.9030061681195469E-9</v>
      </c>
      <c r="W449" s="1">
        <v>1.9030061696584539E-9</v>
      </c>
      <c r="X449" s="1">
        <v>1.903006170866655E-9</v>
      </c>
      <c r="Y449" s="1">
        <v>1.9030061711900459E-9</v>
      </c>
      <c r="Z449" s="1">
        <v>1.9030061720785309E-9</v>
      </c>
      <c r="AA449" s="1">
        <v>0.2006235602046193</v>
      </c>
      <c r="AB449" s="1">
        <v>0.1976728712108228</v>
      </c>
      <c r="AC449" s="1">
        <v>0.19828910652822709</v>
      </c>
      <c r="AD449" s="1">
        <v>0.19787376403173079</v>
      </c>
      <c r="AE449" s="1">
        <v>0.19623174934718379</v>
      </c>
      <c r="AF449" s="1">
        <v>0.19294531890455621</v>
      </c>
      <c r="AG449" s="1">
        <v>0.1872033937088329</v>
      </c>
      <c r="AH449" s="1">
        <v>0.17742573756083971</v>
      </c>
      <c r="AI449" s="1">
        <v>0.16048074648207869</v>
      </c>
      <c r="AJ449" s="1">
        <v>0.1303552137854605</v>
      </c>
      <c r="AK449" s="3" t="s">
        <v>439</v>
      </c>
    </row>
    <row r="450" spans="1:37" x14ac:dyDescent="0.35">
      <c r="A450" s="1" t="s">
        <v>360</v>
      </c>
      <c r="B450" s="1" t="s">
        <v>356</v>
      </c>
      <c r="C450" s="1" t="s">
        <v>267</v>
      </c>
      <c r="D450" s="1">
        <v>3.6982942642528591E-2</v>
      </c>
      <c r="E450" s="1">
        <v>3.1447185183195912E-2</v>
      </c>
      <c r="F450" s="1">
        <v>0</v>
      </c>
      <c r="G450" s="1">
        <v>8.1401220846680879E-9</v>
      </c>
      <c r="H450" s="1">
        <v>8.1401228824575571E-9</v>
      </c>
      <c r="I450" s="1">
        <v>8.1401234489674859E-9</v>
      </c>
      <c r="J450" s="1">
        <v>8.140123861345291E-9</v>
      </c>
      <c r="K450" s="1">
        <v>8.140124167275612E-9</v>
      </c>
      <c r="L450" s="1">
        <v>8.1401244456570995E-9</v>
      </c>
      <c r="M450" s="1">
        <v>8.1401246677793271E-9</v>
      </c>
      <c r="N450" s="1">
        <v>8.1401248522696807E-9</v>
      </c>
      <c r="O450" s="1">
        <v>0.1157745135757149</v>
      </c>
      <c r="P450" s="1">
        <v>0.13508870579658011</v>
      </c>
      <c r="Q450" s="1">
        <v>1.145694034285341</v>
      </c>
      <c r="R450" s="1">
        <v>1.2459896651963529</v>
      </c>
      <c r="S450" s="1">
        <v>1.3510753229477199</v>
      </c>
      <c r="T450" s="1">
        <v>1.458439637045964</v>
      </c>
      <c r="U450" s="1">
        <v>1.5586262912046731</v>
      </c>
      <c r="V450" s="1">
        <v>1.657630525908633</v>
      </c>
      <c r="W450" s="1">
        <v>1.7582424405530599</v>
      </c>
      <c r="X450" s="1">
        <v>1.845971234872517</v>
      </c>
      <c r="Y450" s="1">
        <v>1.8947820547428369</v>
      </c>
      <c r="Z450" s="1">
        <v>1.9690758777994961</v>
      </c>
      <c r="AA450" s="1">
        <v>0.2278318653394385</v>
      </c>
      <c r="AB450" s="1">
        <v>0.23164172989405871</v>
      </c>
      <c r="AC450" s="1">
        <v>0.234752189074111</v>
      </c>
      <c r="AD450" s="1">
        <v>0.23734331591737731</v>
      </c>
      <c r="AE450" s="1">
        <v>0.23951366692369189</v>
      </c>
      <c r="AF450" s="1">
        <v>0.24135033207389911</v>
      </c>
      <c r="AG450" s="1">
        <v>0.2429301825815316</v>
      </c>
      <c r="AH450" s="1">
        <v>0.2443252241395458</v>
      </c>
      <c r="AI450" s="1">
        <v>0.2456249626617362</v>
      </c>
      <c r="AJ450" s="1">
        <v>0.24699092552017421</v>
      </c>
      <c r="AK450" s="3" t="s">
        <v>439</v>
      </c>
    </row>
    <row r="451" spans="1:37" x14ac:dyDescent="0.35">
      <c r="A451" s="1" t="s">
        <v>360</v>
      </c>
      <c r="B451" s="1" t="s">
        <v>356</v>
      </c>
      <c r="C451" s="1" t="s">
        <v>268</v>
      </c>
      <c r="D451" s="1">
        <v>5.2211213142393303E-3</v>
      </c>
      <c r="E451" s="1">
        <v>4.4396026140982462E-3</v>
      </c>
      <c r="F451" s="1">
        <v>1.8126611115696169E-2</v>
      </c>
      <c r="G451" s="1">
        <v>8.1401224159231852E-9</v>
      </c>
      <c r="H451" s="1">
        <v>8.1401232133564705E-9</v>
      </c>
      <c r="I451" s="1">
        <v>8.1401237797994109E-9</v>
      </c>
      <c r="J451" s="1">
        <v>8.140124192113265E-9</v>
      </c>
      <c r="K451" s="1">
        <v>8.1401244979989843E-9</v>
      </c>
      <c r="L451" s="1">
        <v>8.1401247763442017E-9</v>
      </c>
      <c r="M451" s="1">
        <v>8.1401249984401646E-9</v>
      </c>
      <c r="N451" s="1">
        <v>8.1401251829090049E-9</v>
      </c>
      <c r="O451" s="1">
        <v>0.117965050317256</v>
      </c>
      <c r="P451" s="1">
        <v>0.13805929256600341</v>
      </c>
      <c r="Q451" s="1">
        <v>1.3465973861362579</v>
      </c>
      <c r="R451" s="1">
        <v>1.4904942936158809</v>
      </c>
      <c r="S451" s="1">
        <v>1.6472655837508521</v>
      </c>
      <c r="T451" s="1">
        <v>1.8147884317981551</v>
      </c>
      <c r="U451" s="1">
        <v>1.975478044412708</v>
      </c>
      <c r="V451" s="1">
        <v>2.1409935854811519</v>
      </c>
      <c r="W451" s="1">
        <v>2.315661898416161</v>
      </c>
      <c r="X451" s="1">
        <v>2.4744405420437938</v>
      </c>
      <c r="Y451" s="1">
        <v>2.456910249473359</v>
      </c>
      <c r="Z451" s="1">
        <v>2.5870028240198089</v>
      </c>
      <c r="AA451" s="1">
        <v>0.22784074306681271</v>
      </c>
      <c r="AB451" s="1">
        <v>0.2316441272728452</v>
      </c>
      <c r="AC451" s="1">
        <v>0.23474467337824881</v>
      </c>
      <c r="AD451" s="1">
        <v>0.23732273199549991</v>
      </c>
      <c r="AE451" s="1">
        <v>0.23947740214975299</v>
      </c>
      <c r="AF451" s="1">
        <v>0.24129655705124831</v>
      </c>
      <c r="AG451" s="1">
        <v>0.2428578264797582</v>
      </c>
      <c r="AH451" s="1">
        <v>0.2442338879479089</v>
      </c>
      <c r="AI451" s="1">
        <v>0.2455148667103734</v>
      </c>
      <c r="AJ451" s="1">
        <v>0.24686313868155779</v>
      </c>
      <c r="AK451" s="3" t="s">
        <v>439</v>
      </c>
    </row>
    <row r="452" spans="1:37" x14ac:dyDescent="0.35">
      <c r="A452" s="1" t="s">
        <v>360</v>
      </c>
      <c r="B452" s="1" t="s">
        <v>356</v>
      </c>
      <c r="C452" s="1" t="s">
        <v>269</v>
      </c>
      <c r="D452" s="1">
        <v>0</v>
      </c>
      <c r="E452" s="1">
        <v>0</v>
      </c>
      <c r="F452" s="1">
        <v>0.1807276675421414</v>
      </c>
      <c r="G452" s="1">
        <v>8.1401220651904329E-9</v>
      </c>
      <c r="H452" s="1">
        <v>8.1401228629798757E-9</v>
      </c>
      <c r="I452" s="1">
        <v>8.1401234294897913E-9</v>
      </c>
      <c r="J452" s="1">
        <v>8.1401238418675897E-9</v>
      </c>
      <c r="K452" s="1">
        <v>8.1401241477979107E-9</v>
      </c>
      <c r="L452" s="1">
        <v>8.1401244261793916E-9</v>
      </c>
      <c r="M452" s="1">
        <v>8.1401246483016059E-9</v>
      </c>
      <c r="N452" s="1">
        <v>8.1401248327919596E-9</v>
      </c>
      <c r="O452" s="1">
        <v>0.11560120802811071</v>
      </c>
      <c r="P452" s="1">
        <v>0.13485292750206279</v>
      </c>
      <c r="Q452" s="1">
        <v>1.1815307786189</v>
      </c>
      <c r="R452" s="1">
        <v>1.288502278305991</v>
      </c>
      <c r="S452" s="1">
        <v>1.401221816347791</v>
      </c>
      <c r="T452" s="1">
        <v>1.5170700954996461</v>
      </c>
      <c r="U452" s="1">
        <v>1.6258053219579549</v>
      </c>
      <c r="V452" s="1">
        <v>1.733861722205243</v>
      </c>
      <c r="W452" s="1">
        <v>1.84428998167866</v>
      </c>
      <c r="X452" s="1">
        <v>1.9410967358197351</v>
      </c>
      <c r="Y452" s="1">
        <v>2.0634676252624899</v>
      </c>
      <c r="Z452" s="1">
        <v>2.1519390441491861</v>
      </c>
      <c r="AA452" s="1">
        <v>0.22930338320365121</v>
      </c>
      <c r="AB452" s="1">
        <v>0.2331624977543405</v>
      </c>
      <c r="AC452" s="1">
        <v>0.23631351827397201</v>
      </c>
      <c r="AD452" s="1">
        <v>0.23893860092198371</v>
      </c>
      <c r="AE452" s="1">
        <v>0.24113744966338371</v>
      </c>
      <c r="AF452" s="1">
        <v>0.24299822657190939</v>
      </c>
      <c r="AG452" s="1">
        <v>0.2445987827123707</v>
      </c>
      <c r="AH452" s="1">
        <v>0.24601206692267141</v>
      </c>
      <c r="AI452" s="1">
        <v>0.24732879311089459</v>
      </c>
      <c r="AJ452" s="1">
        <v>0.24871273075366471</v>
      </c>
      <c r="AK452" s="3" t="s">
        <v>439</v>
      </c>
    </row>
    <row r="453" spans="1:37" x14ac:dyDescent="0.35">
      <c r="A453" s="1" t="s">
        <v>360</v>
      </c>
      <c r="B453" s="1" t="s">
        <v>356</v>
      </c>
      <c r="C453" s="1" t="s">
        <v>270</v>
      </c>
      <c r="D453" s="1">
        <v>0</v>
      </c>
      <c r="E453" s="1">
        <v>0</v>
      </c>
      <c r="F453" s="1">
        <v>7.3878831255473213E-3</v>
      </c>
      <c r="G453" s="1">
        <v>8.1401223686847996E-9</v>
      </c>
      <c r="H453" s="1">
        <v>8.1401231661180386E-9</v>
      </c>
      <c r="I453" s="1">
        <v>8.1401237325609459E-9</v>
      </c>
      <c r="J453" s="1">
        <v>8.1401241448747934E-9</v>
      </c>
      <c r="K453" s="1">
        <v>8.1401244507605127E-9</v>
      </c>
      <c r="L453" s="1">
        <v>8.1401247291057102E-9</v>
      </c>
      <c r="M453" s="1">
        <v>8.1401249512016533E-9</v>
      </c>
      <c r="N453" s="1">
        <v>8.1401251356705002E-9</v>
      </c>
      <c r="O453" s="1">
        <v>0.11752961564060289</v>
      </c>
      <c r="P453" s="1">
        <v>0.1374636697262181</v>
      </c>
      <c r="Q453" s="1">
        <v>1.4730817922972841</v>
      </c>
      <c r="R453" s="1">
        <v>1.6470060169416609</v>
      </c>
      <c r="S453" s="1">
        <v>1.8405409826335519</v>
      </c>
      <c r="T453" s="1">
        <v>2.0521786089953089</v>
      </c>
      <c r="U453" s="1">
        <v>2.2600391155944828</v>
      </c>
      <c r="V453" s="1">
        <v>2.4793025281635628</v>
      </c>
      <c r="W453" s="1">
        <v>2.7165839822914801</v>
      </c>
      <c r="X453" s="1">
        <v>2.9377497174238738</v>
      </c>
      <c r="Y453" s="1">
        <v>3.295439551076786</v>
      </c>
      <c r="Z453" s="1">
        <v>3.5338459864821039</v>
      </c>
      <c r="AA453" s="1">
        <v>0.23144419722297249</v>
      </c>
      <c r="AB453" s="1">
        <v>0.2353684238594396</v>
      </c>
      <c r="AC453" s="1">
        <v>0.2385682310962827</v>
      </c>
      <c r="AD453" s="1">
        <v>0.24122909174144769</v>
      </c>
      <c r="AE453" s="1">
        <v>0.2434529493071888</v>
      </c>
      <c r="AF453" s="1">
        <v>0.24533035427416219</v>
      </c>
      <c r="AG453" s="1">
        <v>0.24694138754007261</v>
      </c>
      <c r="AH453" s="1">
        <v>0.2483610837229708</v>
      </c>
      <c r="AI453" s="1">
        <v>0.24968257513933079</v>
      </c>
      <c r="AJ453" s="1">
        <v>0.25107380514479127</v>
      </c>
      <c r="AK453" s="3" t="s">
        <v>439</v>
      </c>
    </row>
    <row r="454" spans="1:37" x14ac:dyDescent="0.35">
      <c r="A454" s="1" t="s">
        <v>360</v>
      </c>
      <c r="B454" s="1" t="s">
        <v>356</v>
      </c>
      <c r="C454" s="1" t="s">
        <v>271</v>
      </c>
      <c r="D454" s="1">
        <v>0</v>
      </c>
      <c r="E454" s="1">
        <v>0</v>
      </c>
      <c r="F454" s="1">
        <v>0</v>
      </c>
      <c r="G454" s="1">
        <v>0</v>
      </c>
      <c r="H454" s="1">
        <v>0</v>
      </c>
      <c r="I454" s="1">
        <v>1.7913190213326739E-9</v>
      </c>
      <c r="J454" s="1">
        <v>1.791319464120841E-9</v>
      </c>
      <c r="K454" s="1">
        <v>1.791319530606325E-9</v>
      </c>
      <c r="L454" s="1">
        <v>1.7913196870333071E-9</v>
      </c>
      <c r="M454" s="1">
        <v>1.7913197907875211E-9</v>
      </c>
      <c r="N454" s="1">
        <v>1.791319825480682E-9</v>
      </c>
      <c r="O454" s="1">
        <v>3.8352876649463387E-2</v>
      </c>
      <c r="P454" s="1">
        <v>5.0539936021336121E-2</v>
      </c>
      <c r="Q454" s="1">
        <v>0.1259842162720245</v>
      </c>
      <c r="R454" s="1">
        <v>0.14099309895343939</v>
      </c>
      <c r="S454" s="1">
        <v>0.1573062317739313</v>
      </c>
      <c r="T454" s="1">
        <v>0.175074538677116</v>
      </c>
      <c r="U454" s="1">
        <v>0.2059488599830428</v>
      </c>
      <c r="V454" s="1">
        <v>0.23755446882353171</v>
      </c>
      <c r="W454" s="1">
        <v>0.26304022173317793</v>
      </c>
      <c r="X454" s="1">
        <v>0.30079602671594358</v>
      </c>
      <c r="Y454" s="1">
        <v>0.34671208957547461</v>
      </c>
      <c r="Z454" s="1">
        <v>0.38408074840298739</v>
      </c>
      <c r="AA454" s="1">
        <v>1.263449837478589</v>
      </c>
      <c r="AB454" s="1">
        <v>1.402237127883581</v>
      </c>
      <c r="AC454" s="1">
        <v>1.5395638719377001</v>
      </c>
      <c r="AD454" s="1">
        <v>1.676306067878214</v>
      </c>
      <c r="AE454" s="1">
        <v>1.8117565740677279</v>
      </c>
      <c r="AF454" s="1">
        <v>1.9456726633375221</v>
      </c>
      <c r="AG454" s="1">
        <v>2.078443632909917</v>
      </c>
      <c r="AH454" s="1">
        <v>2.2115801654984408</v>
      </c>
      <c r="AI454" s="1">
        <v>2.3499067156737352</v>
      </c>
      <c r="AJ454" s="1">
        <v>2.508009932298207</v>
      </c>
      <c r="AK454" s="3" t="s">
        <v>439</v>
      </c>
    </row>
    <row r="455" spans="1:37" x14ac:dyDescent="0.35">
      <c r="A455" s="1" t="s">
        <v>360</v>
      </c>
      <c r="B455" s="1" t="s">
        <v>356</v>
      </c>
      <c r="C455" s="1" t="s">
        <v>272</v>
      </c>
      <c r="D455" s="1">
        <v>0</v>
      </c>
      <c r="E455" s="1">
        <v>0</v>
      </c>
      <c r="F455" s="1">
        <v>0</v>
      </c>
      <c r="G455" s="1">
        <v>0</v>
      </c>
      <c r="H455" s="1">
        <v>0</v>
      </c>
      <c r="I455" s="1">
        <v>1.7913190379937179E-9</v>
      </c>
      <c r="J455" s="1">
        <v>1.791319480465204E-9</v>
      </c>
      <c r="K455" s="1">
        <v>1.7913195469111579E-9</v>
      </c>
      <c r="L455" s="1">
        <v>1.7913197032304351E-9</v>
      </c>
      <c r="M455" s="1">
        <v>1.7913198069147389E-9</v>
      </c>
      <c r="N455" s="1">
        <v>1.7913198415881699E-9</v>
      </c>
      <c r="O455" s="1">
        <v>3.8541350908872479E-2</v>
      </c>
      <c r="P455" s="1">
        <v>5.0889126959986222E-2</v>
      </c>
      <c r="Q455" s="1">
        <v>0.1274416931706821</v>
      </c>
      <c r="R455" s="1">
        <v>0.1429547932846664</v>
      </c>
      <c r="S455" s="1">
        <v>0.15989503409433301</v>
      </c>
      <c r="T455" s="1">
        <v>0.17844027432706061</v>
      </c>
      <c r="U455" s="1">
        <v>0.2108827542742937</v>
      </c>
      <c r="V455" s="1">
        <v>0.24440792395478189</v>
      </c>
      <c r="W455" s="1">
        <v>0.27168293884342748</v>
      </c>
      <c r="X455" s="1">
        <v>0.3124660943967007</v>
      </c>
      <c r="Y455" s="1">
        <v>0.3603273035903361</v>
      </c>
      <c r="Z455" s="1">
        <v>0.40116777675803622</v>
      </c>
      <c r="AA455" s="1">
        <v>1.185048152587324</v>
      </c>
      <c r="AB455" s="1">
        <v>1.3147366458256851</v>
      </c>
      <c r="AC455" s="1">
        <v>1.4384039367564641</v>
      </c>
      <c r="AD455" s="1">
        <v>1.560566589460846</v>
      </c>
      <c r="AE455" s="1">
        <v>1.681500334993097</v>
      </c>
      <c r="AF455" s="1">
        <v>1.8013134392966199</v>
      </c>
      <c r="AG455" s="1">
        <v>1.9204538420494579</v>
      </c>
      <c r="AH455" s="1">
        <v>2.0402942391904131</v>
      </c>
      <c r="AI455" s="1">
        <v>2.165031831846302</v>
      </c>
      <c r="AJ455" s="1">
        <v>2.3070754315447219</v>
      </c>
      <c r="AK455" s="3" t="s">
        <v>439</v>
      </c>
    </row>
    <row r="456" spans="1:37" x14ac:dyDescent="0.35">
      <c r="A456" s="1" t="s">
        <v>360</v>
      </c>
      <c r="B456" s="1" t="s">
        <v>356</v>
      </c>
      <c r="C456" s="1" t="s">
        <v>273</v>
      </c>
      <c r="D456" s="1">
        <v>0</v>
      </c>
      <c r="E456" s="1">
        <v>0</v>
      </c>
      <c r="F456" s="1">
        <v>0</v>
      </c>
      <c r="G456" s="1">
        <v>0</v>
      </c>
      <c r="H456" s="1">
        <v>0</v>
      </c>
      <c r="I456" s="1">
        <v>1.7913190203894349E-9</v>
      </c>
      <c r="J456" s="1">
        <v>1.7913194631776001E-9</v>
      </c>
      <c r="K456" s="1">
        <v>1.791319529663086E-9</v>
      </c>
      <c r="L456" s="1">
        <v>1.791319686090068E-9</v>
      </c>
      <c r="M456" s="1">
        <v>1.79131978984428E-9</v>
      </c>
      <c r="N456" s="1">
        <v>1.791319824537443E-9</v>
      </c>
      <c r="O456" s="1">
        <v>3.8333827481249548E-2</v>
      </c>
      <c r="P456" s="1">
        <v>5.0506867119368318E-2</v>
      </c>
      <c r="Q456" s="1">
        <v>0.12641332067074409</v>
      </c>
      <c r="R456" s="1">
        <v>0.14153079858852469</v>
      </c>
      <c r="S456" s="1">
        <v>0.15797590736796141</v>
      </c>
      <c r="T456" s="1">
        <v>0.17590451517216649</v>
      </c>
      <c r="U456" s="1">
        <v>0.20709849288212459</v>
      </c>
      <c r="V456" s="1">
        <v>0.2390855451877606</v>
      </c>
      <c r="W456" s="1">
        <v>0.26491895622239409</v>
      </c>
      <c r="X456" s="1">
        <v>0.30325568160295208</v>
      </c>
      <c r="Y456" s="1">
        <v>0.35206188548184097</v>
      </c>
      <c r="Z456" s="1">
        <v>0.39065764896325578</v>
      </c>
      <c r="AA456" s="1">
        <v>1.3102606954694691</v>
      </c>
      <c r="AB456" s="1">
        <v>1.460017251199089</v>
      </c>
      <c r="AC456" s="1">
        <v>1.609333643342908</v>
      </c>
      <c r="AD456" s="1">
        <v>1.759117245369936</v>
      </c>
      <c r="AE456" s="1">
        <v>1.908611866105399</v>
      </c>
      <c r="AF456" s="1">
        <v>2.0575458355442282</v>
      </c>
      <c r="AG456" s="1">
        <v>2.206334940527316</v>
      </c>
      <c r="AH456" s="1">
        <v>2.3566692581684672</v>
      </c>
      <c r="AI456" s="1">
        <v>2.5140647487212919</v>
      </c>
      <c r="AJ456" s="1">
        <v>2.6954353070242929</v>
      </c>
      <c r="AK456" s="3" t="s">
        <v>439</v>
      </c>
    </row>
    <row r="457" spans="1:37" x14ac:dyDescent="0.35">
      <c r="A457" s="1" t="s">
        <v>360</v>
      </c>
      <c r="B457" s="1" t="s">
        <v>356</v>
      </c>
      <c r="C457" s="1" t="s">
        <v>274</v>
      </c>
      <c r="D457" s="1">
        <v>0</v>
      </c>
      <c r="E457" s="1">
        <v>0</v>
      </c>
      <c r="F457" s="1">
        <v>0</v>
      </c>
      <c r="G457" s="1">
        <v>0</v>
      </c>
      <c r="H457" s="1">
        <v>0</v>
      </c>
      <c r="I457" s="1">
        <v>1.7913190357061249E-9</v>
      </c>
      <c r="J457" s="1">
        <v>1.791319478177603E-9</v>
      </c>
      <c r="K457" s="1">
        <v>1.791319544623557E-9</v>
      </c>
      <c r="L457" s="1">
        <v>1.7913197009428319E-9</v>
      </c>
      <c r="M457" s="1">
        <v>1.7913198046271391E-9</v>
      </c>
      <c r="N457" s="1">
        <v>1.791319839300567E-9</v>
      </c>
      <c r="O457" s="1">
        <v>3.8494730755702457E-2</v>
      </c>
      <c r="P457" s="1">
        <v>5.080789319972414E-2</v>
      </c>
      <c r="Q457" s="1">
        <v>0.12851143599984821</v>
      </c>
      <c r="R457" s="1">
        <v>0.14430225198433469</v>
      </c>
      <c r="S457" s="1">
        <v>0.16158270951186421</v>
      </c>
      <c r="T457" s="1">
        <v>0.180544787486457</v>
      </c>
      <c r="U457" s="1">
        <v>0.2138285024015163</v>
      </c>
      <c r="V457" s="1">
        <v>0.24837366710289199</v>
      </c>
      <c r="W457" s="1">
        <v>0.27659227497452288</v>
      </c>
      <c r="X457" s="1">
        <v>0.31897782749091308</v>
      </c>
      <c r="Y457" s="1">
        <v>0.37466049957136061</v>
      </c>
      <c r="Z457" s="1">
        <v>0.41901486218976169</v>
      </c>
      <c r="AA457" s="1">
        <v>1.301246259987664</v>
      </c>
      <c r="AB457" s="1">
        <v>1.4531970069914579</v>
      </c>
      <c r="AC457" s="1">
        <v>1.598675825836803</v>
      </c>
      <c r="AD457" s="1">
        <v>1.7477436441870839</v>
      </c>
      <c r="AE457" s="1">
        <v>1.899127318735446</v>
      </c>
      <c r="AF457" s="1">
        <v>2.052220488709191</v>
      </c>
      <c r="AG457" s="1">
        <v>2.2073903089991438</v>
      </c>
      <c r="AH457" s="1">
        <v>2.3664522711029159</v>
      </c>
      <c r="AI457" s="1">
        <v>2.5353010093577288</v>
      </c>
      <c r="AJ457" s="1">
        <v>2.7318695665984252</v>
      </c>
      <c r="AK457" s="3" t="s">
        <v>439</v>
      </c>
    </row>
  </sheetData>
  <phoneticPr fontId="4" type="noConversion"/>
  <pageMargins left="0.7" right="0.7" top="0.75" bottom="0.75" header="0.3" footer="0.3"/>
  <ignoredErrors>
    <ignoredError sqref="D1:AK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EC52E-A2E6-48F1-856B-67D354ECC6A5}">
  <sheetPr>
    <tabColor theme="4" tint="0.79998168889431442"/>
  </sheetPr>
  <dimension ref="A1:CD78"/>
  <sheetViews>
    <sheetView zoomScale="85" zoomScaleNormal="85" workbookViewId="0">
      <selection activeCell="BB33" sqref="BB33"/>
    </sheetView>
  </sheetViews>
  <sheetFormatPr baseColWidth="10" defaultRowHeight="14.5" x14ac:dyDescent="0.35"/>
  <cols>
    <col min="1" max="1" width="13.90625" bestFit="1" customWidth="1"/>
    <col min="2" max="2" width="13.36328125" bestFit="1" customWidth="1"/>
    <col min="3" max="41" width="2.6328125" customWidth="1"/>
    <col min="42" max="42" width="2.1796875" customWidth="1"/>
    <col min="43" max="82" width="2.6328125" customWidth="1"/>
  </cols>
  <sheetData>
    <row r="1" spans="1:47" x14ac:dyDescent="0.35">
      <c r="A1" s="94"/>
      <c r="B1" s="94"/>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row>
    <row r="2" spans="1:47" ht="15" thickBot="1" x14ac:dyDescent="0.4">
      <c r="A2" s="94"/>
      <c r="B2" s="94"/>
      <c r="C2" s="94"/>
      <c r="D2" s="146" t="s">
        <v>324</v>
      </c>
      <c r="E2" s="147"/>
      <c r="F2" s="147"/>
      <c r="G2" s="147" t="s">
        <v>325</v>
      </c>
      <c r="H2" s="147"/>
      <c r="I2" s="147"/>
      <c r="J2" s="147"/>
      <c r="K2" s="147"/>
      <c r="L2" s="296" t="s">
        <v>326</v>
      </c>
      <c r="M2" s="296"/>
      <c r="N2" s="147"/>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row>
    <row r="3" spans="1:47" ht="15" thickBot="1" x14ac:dyDescent="0.4">
      <c r="A3" s="94"/>
      <c r="B3" s="94"/>
      <c r="C3" s="94"/>
      <c r="D3" s="148">
        <v>1.3285663648473745E-3</v>
      </c>
      <c r="E3" s="149">
        <v>-2.4510455260880812</v>
      </c>
      <c r="F3" s="149">
        <v>-1.9633551781756329</v>
      </c>
      <c r="G3" s="149">
        <v>-1.4970500406522074</v>
      </c>
      <c r="H3" s="149">
        <v>-0.93488786842074578</v>
      </c>
      <c r="I3" s="149">
        <v>-0.61774971829030789</v>
      </c>
      <c r="J3" s="149">
        <v>-0.24441479814138625</v>
      </c>
      <c r="K3" s="149">
        <v>0.21900069233973682</v>
      </c>
      <c r="L3" s="149">
        <v>0.85367809343921719</v>
      </c>
      <c r="M3" s="150">
        <v>1.6779974236605206</v>
      </c>
      <c r="N3" s="151" t="s">
        <v>327</v>
      </c>
      <c r="O3" s="135"/>
      <c r="P3" s="94"/>
      <c r="Q3" s="94"/>
      <c r="R3" s="94"/>
      <c r="T3" s="152">
        <v>-1</v>
      </c>
      <c r="U3" s="151" t="s">
        <v>328</v>
      </c>
      <c r="V3" s="135"/>
      <c r="W3" s="94"/>
      <c r="X3" s="94"/>
      <c r="Y3" s="94"/>
      <c r="Z3" s="94"/>
      <c r="AA3" s="94"/>
      <c r="AB3" s="94"/>
      <c r="AC3" s="94"/>
      <c r="AD3" s="94"/>
      <c r="AE3" s="152">
        <v>0</v>
      </c>
      <c r="AF3" s="151" t="s">
        <v>329</v>
      </c>
      <c r="AG3" s="135"/>
      <c r="AH3" s="94"/>
      <c r="AI3" s="94"/>
      <c r="AJ3" s="94"/>
      <c r="AK3" s="94"/>
      <c r="AM3" s="153">
        <v>-2</v>
      </c>
      <c r="AO3" s="135" t="s">
        <v>330</v>
      </c>
      <c r="AP3" s="94"/>
      <c r="AQ3" s="94"/>
      <c r="AR3" s="94"/>
      <c r="AS3" s="94"/>
      <c r="AT3" s="94"/>
      <c r="AU3" s="94"/>
    </row>
    <row r="4" spans="1:47" ht="15" thickBot="1" x14ac:dyDescent="0.4">
      <c r="A4" s="94"/>
      <c r="B4" s="94"/>
      <c r="C4" s="94"/>
      <c r="E4" s="154"/>
      <c r="F4" s="154"/>
      <c r="G4" s="154"/>
      <c r="H4" s="155"/>
      <c r="I4" s="154"/>
      <c r="J4" s="154"/>
      <c r="K4" s="154"/>
      <c r="L4" s="15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row>
    <row r="5" spans="1:47" ht="15" thickBot="1" x14ac:dyDescent="0.4">
      <c r="A5" s="94"/>
      <c r="B5" s="94"/>
      <c r="C5" s="94"/>
      <c r="D5" s="297" t="s">
        <v>331</v>
      </c>
      <c r="E5" s="298"/>
      <c r="F5" s="298"/>
      <c r="G5" s="298"/>
      <c r="H5" s="298"/>
      <c r="I5" s="298"/>
      <c r="J5" s="298"/>
      <c r="K5" s="298"/>
      <c r="L5" s="298"/>
      <c r="M5" s="298"/>
      <c r="N5" s="298"/>
      <c r="O5" s="298"/>
      <c r="P5" s="298"/>
      <c r="Q5" s="298"/>
      <c r="R5" s="298"/>
      <c r="S5" s="298"/>
      <c r="T5" s="298"/>
      <c r="U5" s="298"/>
      <c r="V5" s="298"/>
      <c r="W5" s="299"/>
      <c r="X5" s="94"/>
      <c r="Y5" s="297" t="s">
        <v>332</v>
      </c>
      <c r="Z5" s="298"/>
      <c r="AA5" s="298"/>
      <c r="AB5" s="298"/>
      <c r="AC5" s="298"/>
      <c r="AD5" s="298"/>
      <c r="AE5" s="298"/>
      <c r="AF5" s="298"/>
      <c r="AG5" s="298"/>
      <c r="AH5" s="298"/>
      <c r="AI5" s="298"/>
      <c r="AJ5" s="298"/>
      <c r="AK5" s="298"/>
      <c r="AL5" s="298"/>
      <c r="AM5" s="298"/>
      <c r="AN5" s="298"/>
      <c r="AO5" s="298"/>
      <c r="AP5" s="298"/>
      <c r="AQ5" s="298"/>
      <c r="AR5" s="299"/>
      <c r="AS5" s="94"/>
      <c r="AT5" s="94"/>
      <c r="AU5" s="94"/>
    </row>
    <row r="6" spans="1:47" ht="15" thickBot="1" x14ac:dyDescent="0.4">
      <c r="A6" s="94"/>
      <c r="B6" s="94"/>
      <c r="C6" s="94"/>
      <c r="D6" s="300" t="s">
        <v>90</v>
      </c>
      <c r="E6" s="301"/>
      <c r="F6" s="301"/>
      <c r="G6" s="302"/>
      <c r="H6" s="300" t="s">
        <v>91</v>
      </c>
      <c r="I6" s="301"/>
      <c r="J6" s="301"/>
      <c r="K6" s="302"/>
      <c r="L6" s="306" t="s">
        <v>333</v>
      </c>
      <c r="M6" s="307"/>
      <c r="N6" s="307"/>
      <c r="O6" s="307"/>
      <c r="P6" s="307"/>
      <c r="Q6" s="307"/>
      <c r="R6" s="307"/>
      <c r="S6" s="307"/>
      <c r="T6" s="307"/>
      <c r="U6" s="307"/>
      <c r="V6" s="307"/>
      <c r="W6" s="308"/>
      <c r="X6" s="94"/>
      <c r="Y6" s="300" t="s">
        <v>90</v>
      </c>
      <c r="Z6" s="301"/>
      <c r="AA6" s="301"/>
      <c r="AB6" s="302"/>
      <c r="AC6" s="300" t="s">
        <v>91</v>
      </c>
      <c r="AD6" s="301"/>
      <c r="AE6" s="301"/>
      <c r="AF6" s="302"/>
      <c r="AG6" s="306" t="s">
        <v>333</v>
      </c>
      <c r="AH6" s="307"/>
      <c r="AI6" s="307"/>
      <c r="AJ6" s="307"/>
      <c r="AK6" s="307"/>
      <c r="AL6" s="307"/>
      <c r="AM6" s="307"/>
      <c r="AN6" s="307"/>
      <c r="AO6" s="307"/>
      <c r="AP6" s="307"/>
      <c r="AQ6" s="307"/>
      <c r="AR6" s="308"/>
      <c r="AS6" s="94"/>
      <c r="AT6" s="94"/>
      <c r="AU6" s="94"/>
    </row>
    <row r="7" spans="1:47" ht="15" thickBot="1" x14ac:dyDescent="0.4">
      <c r="A7" s="94"/>
      <c r="B7" s="94"/>
      <c r="C7" s="94"/>
      <c r="D7" s="303"/>
      <c r="E7" s="304"/>
      <c r="F7" s="304"/>
      <c r="G7" s="305"/>
      <c r="H7" s="303"/>
      <c r="I7" s="304"/>
      <c r="J7" s="304"/>
      <c r="K7" s="305"/>
      <c r="L7" s="309">
        <v>2030</v>
      </c>
      <c r="M7" s="310"/>
      <c r="N7" s="310"/>
      <c r="O7" s="311"/>
      <c r="P7" s="312">
        <v>2040</v>
      </c>
      <c r="Q7" s="310"/>
      <c r="R7" s="310"/>
      <c r="S7" s="311"/>
      <c r="T7" s="312">
        <v>2050</v>
      </c>
      <c r="U7" s="310"/>
      <c r="V7" s="310"/>
      <c r="W7" s="311"/>
      <c r="X7" s="94"/>
      <c r="Y7" s="303"/>
      <c r="Z7" s="304"/>
      <c r="AA7" s="304"/>
      <c r="AB7" s="305"/>
      <c r="AC7" s="303"/>
      <c r="AD7" s="304"/>
      <c r="AE7" s="304"/>
      <c r="AF7" s="305"/>
      <c r="AG7" s="309">
        <v>2030</v>
      </c>
      <c r="AH7" s="310"/>
      <c r="AI7" s="310"/>
      <c r="AJ7" s="311"/>
      <c r="AK7" s="312">
        <v>2040</v>
      </c>
      <c r="AL7" s="310"/>
      <c r="AM7" s="310"/>
      <c r="AN7" s="311"/>
      <c r="AO7" s="312">
        <v>2050</v>
      </c>
      <c r="AP7" s="310"/>
      <c r="AQ7" s="310"/>
      <c r="AR7" s="311"/>
      <c r="AS7" s="94"/>
      <c r="AT7" s="94"/>
      <c r="AU7" s="94"/>
    </row>
    <row r="8" spans="1:47" ht="15" thickBot="1" x14ac:dyDescent="0.4">
      <c r="A8" s="94"/>
      <c r="B8" s="179" t="s">
        <v>363</v>
      </c>
      <c r="C8" s="94"/>
      <c r="D8" s="180">
        <v>1</v>
      </c>
      <c r="E8" s="181">
        <v>2</v>
      </c>
      <c r="F8" s="181">
        <v>4</v>
      </c>
      <c r="G8" s="182">
        <v>5</v>
      </c>
      <c r="H8" s="180">
        <v>1</v>
      </c>
      <c r="I8" s="181">
        <v>2</v>
      </c>
      <c r="J8" s="181">
        <v>4</v>
      </c>
      <c r="K8" s="182">
        <v>5</v>
      </c>
      <c r="L8" s="180">
        <v>1</v>
      </c>
      <c r="M8" s="181">
        <v>2</v>
      </c>
      <c r="N8" s="181">
        <v>4</v>
      </c>
      <c r="O8" s="182">
        <v>5</v>
      </c>
      <c r="P8" s="180">
        <v>1</v>
      </c>
      <c r="Q8" s="181">
        <v>2</v>
      </c>
      <c r="R8" s="181">
        <v>4</v>
      </c>
      <c r="S8" s="182">
        <v>5</v>
      </c>
      <c r="T8" s="180">
        <v>1</v>
      </c>
      <c r="U8" s="181">
        <v>2</v>
      </c>
      <c r="V8" s="181">
        <v>4</v>
      </c>
      <c r="W8" s="182">
        <v>5</v>
      </c>
      <c r="X8" s="94"/>
      <c r="Y8" s="180">
        <v>1</v>
      </c>
      <c r="Z8" s="181">
        <v>2</v>
      </c>
      <c r="AA8" s="181">
        <v>4</v>
      </c>
      <c r="AB8" s="182">
        <v>5</v>
      </c>
      <c r="AC8" s="180">
        <v>1</v>
      </c>
      <c r="AD8" s="181">
        <v>2</v>
      </c>
      <c r="AE8" s="181">
        <v>4</v>
      </c>
      <c r="AF8" s="182">
        <v>5</v>
      </c>
      <c r="AG8" s="180">
        <v>1</v>
      </c>
      <c r="AH8" s="181">
        <v>2</v>
      </c>
      <c r="AI8" s="181">
        <v>4</v>
      </c>
      <c r="AJ8" s="182">
        <v>5</v>
      </c>
      <c r="AK8" s="180">
        <v>1</v>
      </c>
      <c r="AL8" s="181">
        <v>2</v>
      </c>
      <c r="AM8" s="181">
        <v>4</v>
      </c>
      <c r="AN8" s="182">
        <v>5</v>
      </c>
      <c r="AO8" s="180">
        <v>1</v>
      </c>
      <c r="AP8" s="181">
        <v>2</v>
      </c>
      <c r="AQ8" s="181">
        <v>4</v>
      </c>
      <c r="AR8" s="182">
        <v>5</v>
      </c>
      <c r="AS8" s="94"/>
      <c r="AT8" s="94"/>
      <c r="AU8" s="94"/>
    </row>
    <row r="9" spans="1:47" ht="15" thickBot="1" x14ac:dyDescent="0.4">
      <c r="A9" s="94"/>
      <c r="B9" s="94"/>
      <c r="C9" s="94"/>
      <c r="E9" s="154"/>
      <c r="F9" s="154"/>
      <c r="G9" s="154"/>
      <c r="H9" s="155"/>
      <c r="I9" s="154"/>
      <c r="J9" s="154"/>
      <c r="K9" s="154"/>
      <c r="L9" s="154"/>
      <c r="N9" s="94"/>
      <c r="O9" s="94"/>
      <c r="P9" s="94"/>
      <c r="Q9" s="94"/>
      <c r="R9" s="94"/>
      <c r="S9" s="94"/>
      <c r="T9" s="94"/>
      <c r="U9" s="94"/>
      <c r="V9" s="94"/>
      <c r="W9" s="94"/>
      <c r="X9" s="94"/>
      <c r="Y9" s="94"/>
      <c r="Z9" s="94"/>
      <c r="AA9" s="94"/>
      <c r="AB9" s="94"/>
      <c r="AC9" s="94"/>
      <c r="AD9" s="94"/>
      <c r="AE9" s="94"/>
      <c r="AF9" s="94"/>
      <c r="AG9" s="94"/>
      <c r="AH9" s="94"/>
      <c r="AI9" s="94"/>
      <c r="AJ9" s="94"/>
      <c r="AK9" s="94"/>
      <c r="AL9" s="94"/>
      <c r="AM9" s="94"/>
      <c r="AN9" s="94"/>
      <c r="AO9" s="94"/>
      <c r="AP9" s="94"/>
      <c r="AQ9" s="94"/>
      <c r="AR9" s="94"/>
      <c r="AS9" s="94"/>
      <c r="AT9" s="94"/>
      <c r="AU9" s="94"/>
    </row>
    <row r="10" spans="1:47" x14ac:dyDescent="0.35">
      <c r="A10" s="94"/>
      <c r="B10" s="192" t="s">
        <v>124</v>
      </c>
      <c r="C10" s="156"/>
      <c r="D10" s="185">
        <v>0</v>
      </c>
      <c r="E10" s="186">
        <v>0</v>
      </c>
      <c r="F10" s="186">
        <v>0</v>
      </c>
      <c r="G10" s="187">
        <v>0</v>
      </c>
      <c r="H10" s="185">
        <v>0</v>
      </c>
      <c r="I10" s="186">
        <v>0</v>
      </c>
      <c r="J10" s="186">
        <v>0</v>
      </c>
      <c r="K10" s="187">
        <v>0</v>
      </c>
      <c r="L10" s="188">
        <v>0</v>
      </c>
      <c r="M10" s="186">
        <v>0</v>
      </c>
      <c r="N10" s="186">
        <v>0.19410445194298709</v>
      </c>
      <c r="O10" s="187">
        <v>0</v>
      </c>
      <c r="P10" s="185">
        <v>0</v>
      </c>
      <c r="Q10" s="186">
        <v>0</v>
      </c>
      <c r="R10" s="186">
        <v>0</v>
      </c>
      <c r="S10" s="187">
        <v>0</v>
      </c>
      <c r="T10" s="185">
        <v>0</v>
      </c>
      <c r="U10" s="186">
        <v>0</v>
      </c>
      <c r="V10" s="186">
        <v>0</v>
      </c>
      <c r="W10" s="187">
        <v>0</v>
      </c>
      <c r="X10" s="156">
        <v>0</v>
      </c>
      <c r="Y10" s="185">
        <v>0</v>
      </c>
      <c r="Z10" s="186">
        <v>0</v>
      </c>
      <c r="AA10" s="186">
        <v>0</v>
      </c>
      <c r="AB10" s="187">
        <v>0</v>
      </c>
      <c r="AC10" s="185">
        <v>0</v>
      </c>
      <c r="AD10" s="186">
        <v>0</v>
      </c>
      <c r="AE10" s="186">
        <v>0</v>
      </c>
      <c r="AF10" s="187">
        <v>0</v>
      </c>
      <c r="AG10" s="188">
        <v>0</v>
      </c>
      <c r="AH10" s="186">
        <v>0</v>
      </c>
      <c r="AI10" s="186">
        <v>0</v>
      </c>
      <c r="AJ10" s="187">
        <v>0</v>
      </c>
      <c r="AK10" s="185">
        <v>0</v>
      </c>
      <c r="AL10" s="186">
        <v>0</v>
      </c>
      <c r="AM10" s="186">
        <v>0</v>
      </c>
      <c r="AN10" s="187">
        <v>0</v>
      </c>
      <c r="AO10" s="185">
        <v>0</v>
      </c>
      <c r="AP10" s="186">
        <v>0</v>
      </c>
      <c r="AQ10" s="186">
        <v>0</v>
      </c>
      <c r="AR10" s="187">
        <v>0</v>
      </c>
      <c r="AS10" s="156"/>
      <c r="AT10" s="156"/>
      <c r="AU10" s="94"/>
    </row>
    <row r="11" spans="1:47" x14ac:dyDescent="0.35">
      <c r="A11" s="94"/>
      <c r="B11" s="183" t="s">
        <v>27</v>
      </c>
      <c r="C11" s="156"/>
      <c r="D11" s="157">
        <v>-2</v>
      </c>
      <c r="E11" s="158">
        <v>-2</v>
      </c>
      <c r="F11" s="158">
        <v>-2</v>
      </c>
      <c r="G11" s="159">
        <v>-2</v>
      </c>
      <c r="H11" s="157">
        <v>-2</v>
      </c>
      <c r="I11" s="158">
        <v>-2</v>
      </c>
      <c r="J11" s="158">
        <v>-2</v>
      </c>
      <c r="K11" s="159">
        <v>-2</v>
      </c>
      <c r="L11" s="160">
        <v>0</v>
      </c>
      <c r="M11" s="161">
        <v>0</v>
      </c>
      <c r="N11" s="161">
        <v>0</v>
      </c>
      <c r="O11" s="162">
        <v>-1</v>
      </c>
      <c r="P11" s="163">
        <v>0</v>
      </c>
      <c r="Q11" s="161">
        <v>0</v>
      </c>
      <c r="R11" s="161">
        <v>0</v>
      </c>
      <c r="S11" s="162">
        <v>-1</v>
      </c>
      <c r="T11" s="163">
        <v>0</v>
      </c>
      <c r="U11" s="161">
        <v>0</v>
      </c>
      <c r="V11" s="161">
        <v>0</v>
      </c>
      <c r="W11" s="162">
        <v>0</v>
      </c>
      <c r="X11" s="156">
        <v>-2</v>
      </c>
      <c r="Y11" s="163">
        <v>-2</v>
      </c>
      <c r="Z11" s="161">
        <v>-2</v>
      </c>
      <c r="AA11" s="161">
        <v>-2</v>
      </c>
      <c r="AB11" s="162">
        <v>-2</v>
      </c>
      <c r="AC11" s="163">
        <v>-2</v>
      </c>
      <c r="AD11" s="163">
        <v>-2</v>
      </c>
      <c r="AE11" s="161">
        <v>-2</v>
      </c>
      <c r="AF11" s="162">
        <v>-2</v>
      </c>
      <c r="AG11" s="160">
        <v>0</v>
      </c>
      <c r="AH11" s="161">
        <v>0</v>
      </c>
      <c r="AI11" s="161">
        <v>0</v>
      </c>
      <c r="AJ11" s="162">
        <v>-1</v>
      </c>
      <c r="AK11" s="163">
        <v>0</v>
      </c>
      <c r="AL11" s="161">
        <v>0</v>
      </c>
      <c r="AM11" s="161">
        <v>0</v>
      </c>
      <c r="AN11" s="162">
        <v>-1</v>
      </c>
      <c r="AO11" s="163">
        <v>0</v>
      </c>
      <c r="AP11" s="161">
        <v>0</v>
      </c>
      <c r="AQ11" s="161">
        <v>0</v>
      </c>
      <c r="AR11" s="162">
        <v>0</v>
      </c>
      <c r="AS11" s="156"/>
      <c r="AT11" s="156"/>
      <c r="AU11" s="94"/>
    </row>
    <row r="12" spans="1:47" x14ac:dyDescent="0.35">
      <c r="A12" s="94"/>
      <c r="B12" s="183" t="s">
        <v>29</v>
      </c>
      <c r="C12" s="156"/>
      <c r="D12" s="163">
        <v>0</v>
      </c>
      <c r="E12" s="161">
        <v>0</v>
      </c>
      <c r="F12" s="161">
        <v>0</v>
      </c>
      <c r="G12" s="162">
        <v>0</v>
      </c>
      <c r="H12" s="163">
        <v>0</v>
      </c>
      <c r="I12" s="161">
        <v>0</v>
      </c>
      <c r="J12" s="161">
        <v>0</v>
      </c>
      <c r="K12" s="162">
        <v>0</v>
      </c>
      <c r="L12" s="160">
        <v>-1</v>
      </c>
      <c r="M12" s="161">
        <v>-1</v>
      </c>
      <c r="N12" s="161">
        <v>-1</v>
      </c>
      <c r="O12" s="162">
        <v>-1</v>
      </c>
      <c r="P12" s="163">
        <v>-1</v>
      </c>
      <c r="Q12" s="161">
        <v>-1</v>
      </c>
      <c r="R12" s="161">
        <v>-1</v>
      </c>
      <c r="S12" s="162">
        <v>-1</v>
      </c>
      <c r="T12" s="163">
        <v>-1</v>
      </c>
      <c r="U12" s="161">
        <v>0</v>
      </c>
      <c r="V12" s="161">
        <v>0</v>
      </c>
      <c r="W12" s="162">
        <v>-1</v>
      </c>
      <c r="X12" s="156">
        <v>0</v>
      </c>
      <c r="Y12" s="163">
        <v>0</v>
      </c>
      <c r="Z12" s="161">
        <v>0</v>
      </c>
      <c r="AA12" s="161">
        <v>0</v>
      </c>
      <c r="AB12" s="162">
        <v>0</v>
      </c>
      <c r="AC12" s="163">
        <v>0</v>
      </c>
      <c r="AD12" s="161">
        <v>0</v>
      </c>
      <c r="AE12" s="161">
        <v>0</v>
      </c>
      <c r="AF12" s="162">
        <v>0</v>
      </c>
      <c r="AG12" s="160">
        <v>-1</v>
      </c>
      <c r="AH12" s="161">
        <v>-1</v>
      </c>
      <c r="AI12" s="161">
        <v>-1</v>
      </c>
      <c r="AJ12" s="162">
        <v>-1</v>
      </c>
      <c r="AK12" s="163">
        <v>-1</v>
      </c>
      <c r="AL12" s="161">
        <v>0</v>
      </c>
      <c r="AM12" s="161">
        <v>0</v>
      </c>
      <c r="AN12" s="162">
        <v>-1</v>
      </c>
      <c r="AO12" s="163">
        <v>-1</v>
      </c>
      <c r="AP12" s="161">
        <v>0</v>
      </c>
      <c r="AQ12" s="161">
        <v>0</v>
      </c>
      <c r="AR12" s="162">
        <v>-1</v>
      </c>
      <c r="AS12" s="156"/>
      <c r="AT12" s="156"/>
      <c r="AU12" s="94"/>
    </row>
    <row r="13" spans="1:47" x14ac:dyDescent="0.35">
      <c r="A13" s="94"/>
      <c r="B13" s="183" t="s">
        <v>30</v>
      </c>
      <c r="C13" s="156"/>
      <c r="D13" s="163">
        <v>0</v>
      </c>
      <c r="E13" s="161">
        <v>0</v>
      </c>
      <c r="F13" s="161">
        <v>0</v>
      </c>
      <c r="G13" s="162">
        <v>0</v>
      </c>
      <c r="H13" s="163">
        <v>-1</v>
      </c>
      <c r="I13" s="161">
        <v>-1</v>
      </c>
      <c r="J13" s="161">
        <v>-1</v>
      </c>
      <c r="K13" s="162">
        <v>-1</v>
      </c>
      <c r="L13" s="160">
        <v>0</v>
      </c>
      <c r="M13" s="161">
        <v>0</v>
      </c>
      <c r="N13" s="161">
        <v>0</v>
      </c>
      <c r="O13" s="162">
        <v>0</v>
      </c>
      <c r="P13" s="163">
        <v>0</v>
      </c>
      <c r="Q13" s="161">
        <v>0</v>
      </c>
      <c r="R13" s="161">
        <v>0</v>
      </c>
      <c r="S13" s="162">
        <v>0</v>
      </c>
      <c r="T13" s="163">
        <v>0</v>
      </c>
      <c r="U13" s="161">
        <v>0</v>
      </c>
      <c r="V13" s="161">
        <v>0</v>
      </c>
      <c r="W13" s="162">
        <v>0</v>
      </c>
      <c r="X13" s="156">
        <v>0</v>
      </c>
      <c r="Y13" s="163">
        <v>0</v>
      </c>
      <c r="Z13" s="161">
        <v>0</v>
      </c>
      <c r="AA13" s="161">
        <v>0</v>
      </c>
      <c r="AB13" s="162">
        <v>0</v>
      </c>
      <c r="AC13" s="163">
        <v>-1</v>
      </c>
      <c r="AD13" s="161">
        <v>-1</v>
      </c>
      <c r="AE13" s="161">
        <v>-1</v>
      </c>
      <c r="AF13" s="162">
        <v>-1</v>
      </c>
      <c r="AG13" s="160">
        <v>0</v>
      </c>
      <c r="AH13" s="161">
        <v>0</v>
      </c>
      <c r="AI13" s="161">
        <v>0</v>
      </c>
      <c r="AJ13" s="162">
        <v>0</v>
      </c>
      <c r="AK13" s="163">
        <v>0</v>
      </c>
      <c r="AL13" s="161">
        <v>0</v>
      </c>
      <c r="AM13" s="161">
        <v>0</v>
      </c>
      <c r="AN13" s="162">
        <v>0</v>
      </c>
      <c r="AO13" s="163">
        <v>0</v>
      </c>
      <c r="AP13" s="161">
        <v>0</v>
      </c>
      <c r="AQ13" s="161">
        <v>0</v>
      </c>
      <c r="AR13" s="162">
        <v>0</v>
      </c>
      <c r="AS13" s="156"/>
      <c r="AT13" s="156"/>
      <c r="AU13" s="94"/>
    </row>
    <row r="14" spans="1:47" x14ac:dyDescent="0.35">
      <c r="A14" s="94"/>
      <c r="B14" s="183" t="s">
        <v>4</v>
      </c>
      <c r="C14" s="156"/>
      <c r="D14" s="163">
        <v>0</v>
      </c>
      <c r="E14" s="161">
        <v>0</v>
      </c>
      <c r="F14" s="161">
        <v>0</v>
      </c>
      <c r="G14" s="162">
        <v>0</v>
      </c>
      <c r="H14" s="163">
        <v>0</v>
      </c>
      <c r="I14" s="161">
        <v>0</v>
      </c>
      <c r="J14" s="161">
        <v>0</v>
      </c>
      <c r="K14" s="162">
        <v>0</v>
      </c>
      <c r="L14" s="160">
        <v>0</v>
      </c>
      <c r="M14" s="161">
        <v>0</v>
      </c>
      <c r="N14" s="161">
        <v>0</v>
      </c>
      <c r="O14" s="162">
        <v>0</v>
      </c>
      <c r="P14" s="163">
        <v>0</v>
      </c>
      <c r="Q14" s="161">
        <v>0</v>
      </c>
      <c r="R14" s="161">
        <v>0</v>
      </c>
      <c r="S14" s="162">
        <v>0</v>
      </c>
      <c r="T14" s="163">
        <v>0</v>
      </c>
      <c r="U14" s="161">
        <v>0</v>
      </c>
      <c r="V14" s="161">
        <v>0</v>
      </c>
      <c r="W14" s="162">
        <v>0</v>
      </c>
      <c r="X14" s="156">
        <v>0</v>
      </c>
      <c r="Y14" s="163">
        <v>0</v>
      </c>
      <c r="Z14" s="161">
        <v>0</v>
      </c>
      <c r="AA14" s="161">
        <v>0</v>
      </c>
      <c r="AB14" s="162">
        <v>0</v>
      </c>
      <c r="AC14" s="163">
        <v>0.54807316130104311</v>
      </c>
      <c r="AD14" s="161">
        <v>0.45863561901247729</v>
      </c>
      <c r="AE14" s="161">
        <v>0.38970638970208921</v>
      </c>
      <c r="AF14" s="162">
        <v>0.49320398254311232</v>
      </c>
      <c r="AG14" s="160">
        <v>0</v>
      </c>
      <c r="AH14" s="161">
        <v>0</v>
      </c>
      <c r="AI14" s="161">
        <v>0</v>
      </c>
      <c r="AJ14" s="162">
        <v>0</v>
      </c>
      <c r="AK14" s="163">
        <v>0</v>
      </c>
      <c r="AL14" s="161">
        <v>0</v>
      </c>
      <c r="AM14" s="161">
        <v>0</v>
      </c>
      <c r="AN14" s="162">
        <v>0</v>
      </c>
      <c r="AO14" s="163">
        <v>0</v>
      </c>
      <c r="AP14" s="161">
        <v>0</v>
      </c>
      <c r="AQ14" s="161">
        <v>0</v>
      </c>
      <c r="AR14" s="162">
        <v>0</v>
      </c>
      <c r="AS14" s="156"/>
      <c r="AT14" s="156"/>
      <c r="AU14" s="94"/>
    </row>
    <row r="15" spans="1:47" x14ac:dyDescent="0.35">
      <c r="A15" s="94"/>
      <c r="B15" s="183" t="s">
        <v>0</v>
      </c>
      <c r="C15" s="156"/>
      <c r="D15" s="163">
        <v>0</v>
      </c>
      <c r="E15" s="161">
        <v>0</v>
      </c>
      <c r="F15" s="161">
        <v>0</v>
      </c>
      <c r="G15" s="162">
        <v>0</v>
      </c>
      <c r="H15" s="163">
        <v>0.36286632782184958</v>
      </c>
      <c r="I15" s="161">
        <v>0.2954154537215809</v>
      </c>
      <c r="J15" s="161">
        <v>0.32785546877876115</v>
      </c>
      <c r="K15" s="162">
        <v>0.32882219357753834</v>
      </c>
      <c r="L15" s="160">
        <v>0.31351192858271137</v>
      </c>
      <c r="M15" s="161">
        <v>0.37657009932834551</v>
      </c>
      <c r="N15" s="161">
        <v>0.32716144027047372</v>
      </c>
      <c r="O15" s="162">
        <v>0.36188437012653646</v>
      </c>
      <c r="P15" s="163">
        <v>0.64925674350937101</v>
      </c>
      <c r="Q15" s="161">
        <v>0.64451554537145828</v>
      </c>
      <c r="R15" s="161">
        <v>0.64523924113631037</v>
      </c>
      <c r="S15" s="162">
        <v>0.64589149235797272</v>
      </c>
      <c r="T15" s="163">
        <v>0.6027734527324401</v>
      </c>
      <c r="U15" s="161">
        <v>0.60388425892309905</v>
      </c>
      <c r="V15" s="161">
        <v>0.59682524832104145</v>
      </c>
      <c r="W15" s="162">
        <v>0.61245344467095808</v>
      </c>
      <c r="X15" s="156">
        <v>0</v>
      </c>
      <c r="Y15" s="163">
        <v>0</v>
      </c>
      <c r="Z15" s="161">
        <v>0</v>
      </c>
      <c r="AA15" s="161">
        <v>0</v>
      </c>
      <c r="AB15" s="162">
        <v>0</v>
      </c>
      <c r="AC15" s="163">
        <v>0</v>
      </c>
      <c r="AD15" s="161">
        <v>0</v>
      </c>
      <c r="AE15" s="161">
        <v>0</v>
      </c>
      <c r="AF15" s="162">
        <v>0</v>
      </c>
      <c r="AG15" s="160">
        <v>0</v>
      </c>
      <c r="AH15" s="161">
        <v>0</v>
      </c>
      <c r="AI15" s="161">
        <v>0</v>
      </c>
      <c r="AJ15" s="162">
        <v>0</v>
      </c>
      <c r="AK15" s="163">
        <v>0.53909124141402209</v>
      </c>
      <c r="AL15" s="161">
        <v>0.57552588265189297</v>
      </c>
      <c r="AM15" s="161">
        <v>0.53903305299070392</v>
      </c>
      <c r="AN15" s="162">
        <v>0.57511857120747512</v>
      </c>
      <c r="AO15" s="163">
        <v>0.43440586269840648</v>
      </c>
      <c r="AP15" s="161">
        <v>0.51276048364700721</v>
      </c>
      <c r="AQ15" s="161">
        <v>0.43857894232803757</v>
      </c>
      <c r="AR15" s="162">
        <v>0.5134376706193432</v>
      </c>
      <c r="AS15" s="156"/>
      <c r="AT15" s="156"/>
      <c r="AU15" s="94"/>
    </row>
    <row r="16" spans="1:47" x14ac:dyDescent="0.35">
      <c r="A16" s="94"/>
      <c r="B16" s="183" t="s">
        <v>32</v>
      </c>
      <c r="C16" s="156"/>
      <c r="D16" s="163">
        <v>0</v>
      </c>
      <c r="E16" s="161">
        <v>0</v>
      </c>
      <c r="F16" s="161">
        <v>0</v>
      </c>
      <c r="G16" s="162">
        <v>0</v>
      </c>
      <c r="H16" s="163">
        <v>0</v>
      </c>
      <c r="I16" s="161">
        <v>0</v>
      </c>
      <c r="J16" s="161">
        <v>0</v>
      </c>
      <c r="K16" s="162">
        <v>0</v>
      </c>
      <c r="L16" s="160">
        <v>0.46352050788705385</v>
      </c>
      <c r="M16" s="161">
        <v>0.42052105232610598</v>
      </c>
      <c r="N16" s="161">
        <v>0.43570969928470271</v>
      </c>
      <c r="O16" s="162">
        <v>0.34569376732590656</v>
      </c>
      <c r="P16" s="163">
        <v>0.52663257270263031</v>
      </c>
      <c r="Q16" s="161">
        <v>0.13439033799067032</v>
      </c>
      <c r="R16" s="161">
        <v>0</v>
      </c>
      <c r="S16" s="162">
        <v>0.51394717033898596</v>
      </c>
      <c r="T16" s="163">
        <v>0</v>
      </c>
      <c r="U16" s="161">
        <v>0</v>
      </c>
      <c r="V16" s="161">
        <v>0</v>
      </c>
      <c r="W16" s="162">
        <v>0.53087390767651921</v>
      </c>
      <c r="X16" s="156">
        <v>0</v>
      </c>
      <c r="Y16" s="163">
        <v>0</v>
      </c>
      <c r="Z16" s="161">
        <v>0</v>
      </c>
      <c r="AA16" s="161">
        <v>0</v>
      </c>
      <c r="AB16" s="162">
        <v>0</v>
      </c>
      <c r="AC16" s="163">
        <v>0</v>
      </c>
      <c r="AD16" s="161">
        <v>0</v>
      </c>
      <c r="AE16" s="161">
        <v>0</v>
      </c>
      <c r="AF16" s="162">
        <v>0</v>
      </c>
      <c r="AG16" s="160">
        <v>0</v>
      </c>
      <c r="AH16" s="161">
        <v>0</v>
      </c>
      <c r="AI16" s="161">
        <v>0</v>
      </c>
      <c r="AJ16" s="162">
        <v>0</v>
      </c>
      <c r="AK16" s="163">
        <v>0</v>
      </c>
      <c r="AL16" s="161">
        <v>0</v>
      </c>
      <c r="AM16" s="161">
        <v>0</v>
      </c>
      <c r="AN16" s="162">
        <v>0</v>
      </c>
      <c r="AO16" s="163">
        <v>0</v>
      </c>
      <c r="AP16" s="161">
        <v>0</v>
      </c>
      <c r="AQ16" s="161">
        <v>0</v>
      </c>
      <c r="AR16" s="162">
        <v>0</v>
      </c>
      <c r="AS16" s="156"/>
      <c r="AT16" s="156"/>
      <c r="AU16" s="94"/>
    </row>
    <row r="17" spans="1:47" x14ac:dyDescent="0.35">
      <c r="A17" s="94"/>
      <c r="B17" s="183" t="s">
        <v>33</v>
      </c>
      <c r="C17" s="156"/>
      <c r="D17" s="163">
        <v>0</v>
      </c>
      <c r="E17" s="161">
        <v>0</v>
      </c>
      <c r="F17" s="161">
        <v>0</v>
      </c>
      <c r="G17" s="162">
        <v>0</v>
      </c>
      <c r="H17" s="163">
        <v>0.56928774180227537</v>
      </c>
      <c r="I17" s="161">
        <v>0</v>
      </c>
      <c r="J17" s="161">
        <v>0</v>
      </c>
      <c r="K17" s="162">
        <v>0</v>
      </c>
      <c r="L17" s="160">
        <v>0.78401480707476545</v>
      </c>
      <c r="M17" s="161">
        <v>0</v>
      </c>
      <c r="N17" s="161">
        <v>0</v>
      </c>
      <c r="O17" s="162">
        <v>0</v>
      </c>
      <c r="P17" s="163">
        <v>0.93835496884795533</v>
      </c>
      <c r="Q17" s="161">
        <v>0</v>
      </c>
      <c r="R17" s="161">
        <v>0</v>
      </c>
      <c r="S17" s="162">
        <v>0.7673914962526267</v>
      </c>
      <c r="T17" s="163">
        <v>1</v>
      </c>
      <c r="U17" s="161">
        <v>0</v>
      </c>
      <c r="V17" s="161">
        <v>0</v>
      </c>
      <c r="W17" s="162">
        <v>0.913338153374043</v>
      </c>
      <c r="X17" s="156">
        <v>0</v>
      </c>
      <c r="Y17" s="163">
        <v>0</v>
      </c>
      <c r="Z17" s="161">
        <v>0</v>
      </c>
      <c r="AA17" s="161">
        <v>0</v>
      </c>
      <c r="AB17" s="162">
        <v>0</v>
      </c>
      <c r="AC17" s="163">
        <v>0</v>
      </c>
      <c r="AD17" s="161">
        <v>0</v>
      </c>
      <c r="AE17" s="161">
        <v>0</v>
      </c>
      <c r="AF17" s="162">
        <v>0</v>
      </c>
      <c r="AG17" s="160">
        <v>0</v>
      </c>
      <c r="AH17" s="161">
        <v>0</v>
      </c>
      <c r="AI17" s="161">
        <v>0</v>
      </c>
      <c r="AJ17" s="162">
        <v>0</v>
      </c>
      <c r="AK17" s="163">
        <v>0</v>
      </c>
      <c r="AL17" s="161">
        <v>0</v>
      </c>
      <c r="AM17" s="161">
        <v>0</v>
      </c>
      <c r="AN17" s="162">
        <v>0</v>
      </c>
      <c r="AO17" s="163">
        <v>0</v>
      </c>
      <c r="AP17" s="161">
        <v>0</v>
      </c>
      <c r="AQ17" s="161">
        <v>0</v>
      </c>
      <c r="AR17" s="162">
        <v>0</v>
      </c>
      <c r="AS17" s="156"/>
      <c r="AT17" s="156"/>
      <c r="AU17" s="94"/>
    </row>
    <row r="18" spans="1:47" x14ac:dyDescent="0.35">
      <c r="A18" s="94"/>
      <c r="B18" s="183" t="s">
        <v>34</v>
      </c>
      <c r="C18" s="156"/>
      <c r="D18" s="163">
        <v>-2</v>
      </c>
      <c r="E18" s="161">
        <v>-2</v>
      </c>
      <c r="F18" s="161">
        <v>-2</v>
      </c>
      <c r="G18" s="162">
        <v>-2</v>
      </c>
      <c r="H18" s="163">
        <v>0.85316545334808169</v>
      </c>
      <c r="I18" s="161">
        <v>0.80268851212227865</v>
      </c>
      <c r="J18" s="161">
        <v>0.81287491896337738</v>
      </c>
      <c r="K18" s="162">
        <v>0.7869771736507819</v>
      </c>
      <c r="L18" s="160">
        <v>-1</v>
      </c>
      <c r="M18" s="161">
        <v>-1</v>
      </c>
      <c r="N18" s="161">
        <v>-1</v>
      </c>
      <c r="O18" s="162">
        <v>-1</v>
      </c>
      <c r="P18" s="163">
        <v>-1</v>
      </c>
      <c r="Q18" s="161">
        <v>-1</v>
      </c>
      <c r="R18" s="161">
        <v>-1</v>
      </c>
      <c r="S18" s="162">
        <v>-1</v>
      </c>
      <c r="T18" s="163">
        <v>-1</v>
      </c>
      <c r="U18" s="161">
        <v>0</v>
      </c>
      <c r="V18" s="161">
        <v>0</v>
      </c>
      <c r="W18" s="162">
        <v>-1</v>
      </c>
      <c r="X18" s="156">
        <v>-2</v>
      </c>
      <c r="Y18" s="163">
        <v>-2</v>
      </c>
      <c r="Z18" s="161">
        <v>-2</v>
      </c>
      <c r="AA18" s="161">
        <v>-2</v>
      </c>
      <c r="AB18" s="162">
        <v>-2</v>
      </c>
      <c r="AC18" s="163">
        <v>0.81509843206782995</v>
      </c>
      <c r="AD18" s="161">
        <v>0.82029482456664149</v>
      </c>
      <c r="AE18" s="161">
        <v>0.8241855422029658</v>
      </c>
      <c r="AF18" s="162">
        <v>0.81129404530935156</v>
      </c>
      <c r="AG18" s="160">
        <v>-1</v>
      </c>
      <c r="AH18" s="161">
        <v>-1</v>
      </c>
      <c r="AI18" s="161">
        <v>-1</v>
      </c>
      <c r="AJ18" s="162">
        <v>-1</v>
      </c>
      <c r="AK18" s="163">
        <v>-1</v>
      </c>
      <c r="AL18" s="161">
        <v>-1</v>
      </c>
      <c r="AM18" s="161">
        <v>-1</v>
      </c>
      <c r="AN18" s="162">
        <v>-1</v>
      </c>
      <c r="AO18" s="163">
        <v>-1</v>
      </c>
      <c r="AP18" s="161">
        <v>0</v>
      </c>
      <c r="AQ18" s="161">
        <v>0</v>
      </c>
      <c r="AR18" s="162">
        <v>-1</v>
      </c>
      <c r="AS18" s="156"/>
      <c r="AT18" s="156"/>
      <c r="AU18" s="94"/>
    </row>
    <row r="19" spans="1:47" x14ac:dyDescent="0.35">
      <c r="A19" s="94"/>
      <c r="B19" s="183" t="s">
        <v>36</v>
      </c>
      <c r="C19" s="156"/>
      <c r="D19" s="163">
        <v>-2</v>
      </c>
      <c r="E19" s="161">
        <v>-2</v>
      </c>
      <c r="F19" s="161">
        <v>-2</v>
      </c>
      <c r="G19" s="162">
        <v>-2</v>
      </c>
      <c r="H19" s="163">
        <v>-2</v>
      </c>
      <c r="I19" s="161">
        <v>-2</v>
      </c>
      <c r="J19" s="161">
        <v>-2</v>
      </c>
      <c r="K19" s="162">
        <v>-2</v>
      </c>
      <c r="L19" s="160">
        <v>0</v>
      </c>
      <c r="M19" s="161">
        <v>0</v>
      </c>
      <c r="N19" s="161">
        <v>0</v>
      </c>
      <c r="O19" s="162">
        <v>0</v>
      </c>
      <c r="P19" s="163">
        <v>0</v>
      </c>
      <c r="Q19" s="161">
        <v>0</v>
      </c>
      <c r="R19" s="161">
        <v>0</v>
      </c>
      <c r="S19" s="162">
        <v>0</v>
      </c>
      <c r="T19" s="163">
        <v>0</v>
      </c>
      <c r="U19" s="161">
        <v>0</v>
      </c>
      <c r="V19" s="161">
        <v>0</v>
      </c>
      <c r="W19" s="162">
        <v>0</v>
      </c>
      <c r="X19" s="156">
        <v>-2</v>
      </c>
      <c r="Y19" s="163">
        <v>-2</v>
      </c>
      <c r="Z19" s="161">
        <v>-2</v>
      </c>
      <c r="AA19" s="161">
        <v>-2</v>
      </c>
      <c r="AB19" s="162">
        <v>-2</v>
      </c>
      <c r="AC19" s="163">
        <v>-2</v>
      </c>
      <c r="AD19" s="161">
        <v>-2</v>
      </c>
      <c r="AE19" s="161">
        <v>-2</v>
      </c>
      <c r="AF19" s="162">
        <v>-2</v>
      </c>
      <c r="AG19" s="160">
        <v>0</v>
      </c>
      <c r="AH19" s="161">
        <v>0</v>
      </c>
      <c r="AI19" s="161">
        <v>0</v>
      </c>
      <c r="AJ19" s="162">
        <v>0</v>
      </c>
      <c r="AK19" s="163">
        <v>0</v>
      </c>
      <c r="AL19" s="161">
        <v>0</v>
      </c>
      <c r="AM19" s="161">
        <v>0</v>
      </c>
      <c r="AN19" s="162">
        <v>0</v>
      </c>
      <c r="AO19" s="163">
        <v>0</v>
      </c>
      <c r="AP19" s="161">
        <v>0</v>
      </c>
      <c r="AQ19" s="161">
        <v>0</v>
      </c>
      <c r="AR19" s="162">
        <v>0</v>
      </c>
      <c r="AS19" s="156"/>
      <c r="AT19" s="156"/>
      <c r="AU19" s="94"/>
    </row>
    <row r="20" spans="1:47" x14ac:dyDescent="0.35">
      <c r="A20" s="94"/>
      <c r="B20" s="183" t="s">
        <v>37</v>
      </c>
      <c r="C20" s="156"/>
      <c r="D20" s="163">
        <v>0</v>
      </c>
      <c r="E20" s="161">
        <v>0</v>
      </c>
      <c r="F20" s="161">
        <v>0</v>
      </c>
      <c r="G20" s="162">
        <v>0</v>
      </c>
      <c r="H20" s="163">
        <v>0.74136281586933361</v>
      </c>
      <c r="I20" s="161">
        <v>0.73155549889963845</v>
      </c>
      <c r="J20" s="161">
        <v>0.75574381728909734</v>
      </c>
      <c r="K20" s="162">
        <v>0.7666001416342465</v>
      </c>
      <c r="L20" s="160">
        <v>-1</v>
      </c>
      <c r="M20" s="161">
        <v>-1</v>
      </c>
      <c r="N20" s="161">
        <v>0.49596443605715573</v>
      </c>
      <c r="O20" s="162">
        <v>-1</v>
      </c>
      <c r="P20" s="163">
        <v>-1</v>
      </c>
      <c r="Q20" s="161">
        <v>-1</v>
      </c>
      <c r="R20" s="161">
        <v>0.52476749825514946</v>
      </c>
      <c r="S20" s="162">
        <v>-1</v>
      </c>
      <c r="T20" s="163">
        <v>-1</v>
      </c>
      <c r="U20" s="161">
        <v>0.47906197725549743</v>
      </c>
      <c r="V20" s="161">
        <v>0.4518278679818245</v>
      </c>
      <c r="W20" s="162">
        <v>0.63437209770690328</v>
      </c>
      <c r="X20" s="156">
        <v>0</v>
      </c>
      <c r="Y20" s="163">
        <v>0</v>
      </c>
      <c r="Z20" s="161">
        <v>0</v>
      </c>
      <c r="AA20" s="161">
        <v>0</v>
      </c>
      <c r="AB20" s="162">
        <v>0</v>
      </c>
      <c r="AC20" s="163">
        <v>-1</v>
      </c>
      <c r="AD20" s="161">
        <v>-1</v>
      </c>
      <c r="AE20" s="161">
        <v>-1</v>
      </c>
      <c r="AF20" s="162">
        <v>-1</v>
      </c>
      <c r="AG20" s="160">
        <v>-1</v>
      </c>
      <c r="AH20" s="161">
        <v>-1</v>
      </c>
      <c r="AI20" s="161">
        <v>-1</v>
      </c>
      <c r="AJ20" s="162">
        <v>-1</v>
      </c>
      <c r="AK20" s="163">
        <v>-1</v>
      </c>
      <c r="AL20" s="161">
        <v>-1</v>
      </c>
      <c r="AM20" s="161">
        <v>-1</v>
      </c>
      <c r="AN20" s="162">
        <v>-1</v>
      </c>
      <c r="AO20" s="163">
        <v>-1</v>
      </c>
      <c r="AP20" s="161">
        <v>-1</v>
      </c>
      <c r="AQ20" s="161">
        <v>-1</v>
      </c>
      <c r="AR20" s="162">
        <v>-1</v>
      </c>
      <c r="AS20" s="156"/>
      <c r="AT20" s="156"/>
      <c r="AU20" s="94"/>
    </row>
    <row r="21" spans="1:47" x14ac:dyDescent="0.35">
      <c r="A21" s="94"/>
      <c r="B21" s="183" t="s">
        <v>10</v>
      </c>
      <c r="C21" s="156"/>
      <c r="D21" s="163">
        <v>0</v>
      </c>
      <c r="E21" s="161">
        <v>0</v>
      </c>
      <c r="F21" s="161">
        <v>0</v>
      </c>
      <c r="G21" s="162">
        <v>0</v>
      </c>
      <c r="H21" s="163">
        <v>0</v>
      </c>
      <c r="I21" s="161">
        <v>0</v>
      </c>
      <c r="J21" s="161">
        <v>0</v>
      </c>
      <c r="K21" s="162">
        <v>0</v>
      </c>
      <c r="L21" s="160">
        <v>0</v>
      </c>
      <c r="M21" s="161">
        <v>0</v>
      </c>
      <c r="N21" s="161">
        <v>0</v>
      </c>
      <c r="O21" s="162">
        <v>0</v>
      </c>
      <c r="P21" s="163">
        <v>0</v>
      </c>
      <c r="Q21" s="161">
        <v>0</v>
      </c>
      <c r="R21" s="161">
        <v>0</v>
      </c>
      <c r="S21" s="162">
        <v>0</v>
      </c>
      <c r="T21" s="163">
        <v>0</v>
      </c>
      <c r="U21" s="161">
        <v>0</v>
      </c>
      <c r="V21" s="161">
        <v>0</v>
      </c>
      <c r="W21" s="162">
        <v>0</v>
      </c>
      <c r="X21" s="156">
        <v>0</v>
      </c>
      <c r="Y21" s="163">
        <v>0</v>
      </c>
      <c r="Z21" s="161">
        <v>0</v>
      </c>
      <c r="AA21" s="161">
        <v>0</v>
      </c>
      <c r="AB21" s="162">
        <v>0</v>
      </c>
      <c r="AC21" s="163">
        <v>0</v>
      </c>
      <c r="AD21" s="161">
        <v>0</v>
      </c>
      <c r="AE21" s="161">
        <v>0</v>
      </c>
      <c r="AF21" s="162">
        <v>0</v>
      </c>
      <c r="AG21" s="160">
        <v>0</v>
      </c>
      <c r="AH21" s="161">
        <v>0</v>
      </c>
      <c r="AI21" s="161">
        <v>0</v>
      </c>
      <c r="AJ21" s="162">
        <v>0</v>
      </c>
      <c r="AK21" s="163">
        <v>0</v>
      </c>
      <c r="AL21" s="161">
        <v>0</v>
      </c>
      <c r="AM21" s="161">
        <v>0</v>
      </c>
      <c r="AN21" s="162">
        <v>0</v>
      </c>
      <c r="AO21" s="163">
        <v>0</v>
      </c>
      <c r="AP21" s="161">
        <v>0</v>
      </c>
      <c r="AQ21" s="161">
        <v>0</v>
      </c>
      <c r="AR21" s="162">
        <v>0</v>
      </c>
      <c r="AS21" s="156"/>
      <c r="AT21" s="156"/>
      <c r="AU21" s="94"/>
    </row>
    <row r="22" spans="1:47" x14ac:dyDescent="0.35">
      <c r="A22" s="94"/>
      <c r="B22" s="183" t="s">
        <v>38</v>
      </c>
      <c r="C22" s="156"/>
      <c r="D22" s="163">
        <v>0</v>
      </c>
      <c r="E22" s="161">
        <v>0</v>
      </c>
      <c r="F22" s="161">
        <v>0</v>
      </c>
      <c r="G22" s="162">
        <v>0</v>
      </c>
      <c r="H22" s="163">
        <v>-1</v>
      </c>
      <c r="I22" s="161">
        <v>-1</v>
      </c>
      <c r="J22" s="161">
        <v>-1</v>
      </c>
      <c r="K22" s="162">
        <v>-1</v>
      </c>
      <c r="L22" s="160">
        <v>-1</v>
      </c>
      <c r="M22" s="161">
        <v>-1</v>
      </c>
      <c r="N22" s="161">
        <v>-1</v>
      </c>
      <c r="O22" s="162">
        <v>-1</v>
      </c>
      <c r="P22" s="163">
        <v>-1</v>
      </c>
      <c r="Q22" s="161">
        <v>-1</v>
      </c>
      <c r="R22" s="161">
        <v>-1</v>
      </c>
      <c r="S22" s="162">
        <v>-1</v>
      </c>
      <c r="T22" s="163">
        <v>-1</v>
      </c>
      <c r="U22" s="161">
        <v>-1</v>
      </c>
      <c r="V22" s="161">
        <v>-1</v>
      </c>
      <c r="W22" s="162">
        <v>-1</v>
      </c>
      <c r="X22" s="156">
        <v>0</v>
      </c>
      <c r="Y22" s="163">
        <v>0</v>
      </c>
      <c r="Z22" s="161">
        <v>0</v>
      </c>
      <c r="AA22" s="161">
        <v>0</v>
      </c>
      <c r="AB22" s="162">
        <v>0</v>
      </c>
      <c r="AC22" s="163">
        <v>-1</v>
      </c>
      <c r="AD22" s="161">
        <v>-1</v>
      </c>
      <c r="AE22" s="161">
        <v>-1</v>
      </c>
      <c r="AF22" s="162">
        <v>-1</v>
      </c>
      <c r="AG22" s="160">
        <v>-1</v>
      </c>
      <c r="AH22" s="161">
        <v>-1</v>
      </c>
      <c r="AI22" s="161">
        <v>-1</v>
      </c>
      <c r="AJ22" s="162">
        <v>-1</v>
      </c>
      <c r="AK22" s="163">
        <v>-1</v>
      </c>
      <c r="AL22" s="161">
        <v>-1</v>
      </c>
      <c r="AM22" s="161">
        <v>-1</v>
      </c>
      <c r="AN22" s="162">
        <v>-1</v>
      </c>
      <c r="AO22" s="163">
        <v>-1</v>
      </c>
      <c r="AP22" s="161">
        <v>-1</v>
      </c>
      <c r="AQ22" s="161">
        <v>-1</v>
      </c>
      <c r="AR22" s="162">
        <v>-1</v>
      </c>
      <c r="AS22" s="156"/>
      <c r="AT22" s="156"/>
      <c r="AU22" s="94"/>
    </row>
    <row r="23" spans="1:47" x14ac:dyDescent="0.35">
      <c r="A23" s="94"/>
      <c r="B23" s="183" t="s">
        <v>17</v>
      </c>
      <c r="C23" s="156"/>
      <c r="D23" s="163">
        <v>0</v>
      </c>
      <c r="E23" s="161">
        <v>0</v>
      </c>
      <c r="F23" s="161">
        <v>0</v>
      </c>
      <c r="G23" s="162">
        <v>0</v>
      </c>
      <c r="H23" s="163">
        <v>0.29015507002541591</v>
      </c>
      <c r="I23" s="161">
        <v>0</v>
      </c>
      <c r="J23" s="161">
        <v>0</v>
      </c>
      <c r="K23" s="162">
        <v>0</v>
      </c>
      <c r="L23" s="160">
        <v>0</v>
      </c>
      <c r="M23" s="161">
        <v>0</v>
      </c>
      <c r="N23" s="161">
        <v>0</v>
      </c>
      <c r="O23" s="162">
        <v>0</v>
      </c>
      <c r="P23" s="163">
        <v>0.65941790528754995</v>
      </c>
      <c r="Q23" s="161">
        <v>0.52401807957028423</v>
      </c>
      <c r="R23" s="161">
        <v>0.54860782434725974</v>
      </c>
      <c r="S23" s="162">
        <v>0.58192649469549951</v>
      </c>
      <c r="T23" s="163">
        <v>0.48419953739632915</v>
      </c>
      <c r="U23" s="161">
        <v>0.18232337431909923</v>
      </c>
      <c r="V23" s="161">
        <v>0</v>
      </c>
      <c r="W23" s="162">
        <v>0.55721987163571141</v>
      </c>
      <c r="X23" s="156">
        <v>0</v>
      </c>
      <c r="Y23" s="163">
        <v>0</v>
      </c>
      <c r="Z23" s="161">
        <v>0</v>
      </c>
      <c r="AA23" s="161">
        <v>0</v>
      </c>
      <c r="AB23" s="162">
        <v>0</v>
      </c>
      <c r="AC23" s="163">
        <v>0</v>
      </c>
      <c r="AD23" s="161">
        <v>0</v>
      </c>
      <c r="AE23" s="161">
        <v>0</v>
      </c>
      <c r="AF23" s="162">
        <v>0</v>
      </c>
      <c r="AG23" s="160">
        <v>0</v>
      </c>
      <c r="AH23" s="161">
        <v>0</v>
      </c>
      <c r="AI23" s="161">
        <v>0</v>
      </c>
      <c r="AJ23" s="162">
        <v>0</v>
      </c>
      <c r="AK23" s="163">
        <v>0.63539121594141668</v>
      </c>
      <c r="AL23" s="161">
        <v>0.46661385356795571</v>
      </c>
      <c r="AM23" s="161">
        <v>0.52541686528720399</v>
      </c>
      <c r="AN23" s="162">
        <v>0.55662548085312524</v>
      </c>
      <c r="AO23" s="163">
        <v>0</v>
      </c>
      <c r="AP23" s="161">
        <v>0</v>
      </c>
      <c r="AQ23" s="161">
        <v>0</v>
      </c>
      <c r="AR23" s="162">
        <v>0</v>
      </c>
      <c r="AS23" s="156"/>
      <c r="AT23" s="156"/>
      <c r="AU23" s="94"/>
    </row>
    <row r="24" spans="1:47" x14ac:dyDescent="0.35">
      <c r="A24" s="94"/>
      <c r="B24" s="183" t="s">
        <v>21</v>
      </c>
      <c r="C24" s="156"/>
      <c r="D24" s="163">
        <v>0</v>
      </c>
      <c r="E24" s="161">
        <v>0</v>
      </c>
      <c r="F24" s="161">
        <v>0</v>
      </c>
      <c r="G24" s="162">
        <v>0</v>
      </c>
      <c r="H24" s="163">
        <v>0</v>
      </c>
      <c r="I24" s="161">
        <v>0</v>
      </c>
      <c r="J24" s="161">
        <v>0</v>
      </c>
      <c r="K24" s="162">
        <v>0</v>
      </c>
      <c r="L24" s="160">
        <v>-1</v>
      </c>
      <c r="M24" s="161">
        <v>0</v>
      </c>
      <c r="N24" s="161">
        <v>0</v>
      </c>
      <c r="O24" s="162">
        <v>-1</v>
      </c>
      <c r="P24" s="163">
        <v>0</v>
      </c>
      <c r="Q24" s="161">
        <v>0</v>
      </c>
      <c r="R24" s="161">
        <v>0</v>
      </c>
      <c r="S24" s="162">
        <v>-1</v>
      </c>
      <c r="T24" s="163">
        <v>0</v>
      </c>
      <c r="U24" s="161">
        <v>0</v>
      </c>
      <c r="V24" s="161">
        <v>0</v>
      </c>
      <c r="W24" s="162">
        <v>0</v>
      </c>
      <c r="X24" s="156">
        <v>0</v>
      </c>
      <c r="Y24" s="163">
        <v>0</v>
      </c>
      <c r="Z24" s="161">
        <v>0</v>
      </c>
      <c r="AA24" s="161">
        <v>0</v>
      </c>
      <c r="AB24" s="162">
        <v>0</v>
      </c>
      <c r="AC24" s="163">
        <v>0</v>
      </c>
      <c r="AD24" s="161">
        <v>0</v>
      </c>
      <c r="AE24" s="161">
        <v>0</v>
      </c>
      <c r="AF24" s="162">
        <v>0</v>
      </c>
      <c r="AG24" s="160">
        <v>-1</v>
      </c>
      <c r="AH24" s="161">
        <v>0</v>
      </c>
      <c r="AI24" s="161">
        <v>0</v>
      </c>
      <c r="AJ24" s="162">
        <v>-1</v>
      </c>
      <c r="AK24" s="163">
        <v>0</v>
      </c>
      <c r="AL24" s="161">
        <v>0</v>
      </c>
      <c r="AM24" s="161">
        <v>0</v>
      </c>
      <c r="AN24" s="162">
        <v>-1</v>
      </c>
      <c r="AO24" s="163">
        <v>0</v>
      </c>
      <c r="AP24" s="161">
        <v>0</v>
      </c>
      <c r="AQ24" s="161">
        <v>0</v>
      </c>
      <c r="AR24" s="162">
        <v>0</v>
      </c>
      <c r="AS24" s="156"/>
      <c r="AT24" s="156"/>
      <c r="AU24" s="94"/>
    </row>
    <row r="25" spans="1:47" x14ac:dyDescent="0.35">
      <c r="A25" s="94"/>
      <c r="B25" s="183" t="s">
        <v>39</v>
      </c>
      <c r="C25" s="156"/>
      <c r="D25" s="163">
        <v>0</v>
      </c>
      <c r="E25" s="161">
        <v>0</v>
      </c>
      <c r="F25" s="161">
        <v>0</v>
      </c>
      <c r="G25" s="162">
        <v>0</v>
      </c>
      <c r="H25" s="163">
        <v>-1</v>
      </c>
      <c r="I25" s="161">
        <v>-1</v>
      </c>
      <c r="J25" s="161">
        <v>0</v>
      </c>
      <c r="K25" s="162">
        <v>0.55658399945521819</v>
      </c>
      <c r="L25" s="160">
        <v>-1</v>
      </c>
      <c r="M25" s="161">
        <v>-1</v>
      </c>
      <c r="N25" s="161">
        <v>0.51296425492237263</v>
      </c>
      <c r="O25" s="162">
        <v>-1</v>
      </c>
      <c r="P25" s="163">
        <v>-1</v>
      </c>
      <c r="Q25" s="161">
        <v>-1</v>
      </c>
      <c r="R25" s="161">
        <v>-1</v>
      </c>
      <c r="S25" s="162">
        <v>-1</v>
      </c>
      <c r="T25" s="163">
        <v>-1</v>
      </c>
      <c r="U25" s="161">
        <v>-1</v>
      </c>
      <c r="V25" s="161">
        <v>-1</v>
      </c>
      <c r="W25" s="162">
        <v>0.68143066663856144</v>
      </c>
      <c r="X25" s="156">
        <v>0</v>
      </c>
      <c r="Y25" s="163">
        <v>0</v>
      </c>
      <c r="Z25" s="161">
        <v>0</v>
      </c>
      <c r="AA25" s="161">
        <v>0</v>
      </c>
      <c r="AB25" s="162">
        <v>0</v>
      </c>
      <c r="AC25" s="163">
        <v>0.4902218416675635</v>
      </c>
      <c r="AD25" s="161">
        <v>0.36427199245383213</v>
      </c>
      <c r="AE25" s="161">
        <v>0</v>
      </c>
      <c r="AF25" s="162">
        <v>0.55306106757833784</v>
      </c>
      <c r="AG25" s="160">
        <v>-1</v>
      </c>
      <c r="AH25" s="161">
        <v>-1</v>
      </c>
      <c r="AI25" s="161">
        <v>-1</v>
      </c>
      <c r="AJ25" s="162">
        <v>-1</v>
      </c>
      <c r="AK25" s="163">
        <v>-1</v>
      </c>
      <c r="AL25" s="161">
        <v>-1</v>
      </c>
      <c r="AM25" s="161">
        <v>-1</v>
      </c>
      <c r="AN25" s="162">
        <v>-1</v>
      </c>
      <c r="AO25" s="163">
        <v>-1</v>
      </c>
      <c r="AP25" s="161">
        <v>-1</v>
      </c>
      <c r="AQ25" s="161">
        <v>-1</v>
      </c>
      <c r="AR25" s="162">
        <v>-1</v>
      </c>
      <c r="AS25" s="156"/>
      <c r="AT25" s="156"/>
      <c r="AU25" s="94"/>
    </row>
    <row r="26" spans="1:47" x14ac:dyDescent="0.35">
      <c r="A26" s="94"/>
      <c r="B26" s="183" t="s">
        <v>40</v>
      </c>
      <c r="C26" s="156"/>
      <c r="D26" s="163">
        <v>0</v>
      </c>
      <c r="E26" s="161">
        <v>0</v>
      </c>
      <c r="F26" s="161">
        <v>0</v>
      </c>
      <c r="G26" s="162">
        <v>0</v>
      </c>
      <c r="H26" s="163">
        <v>0</v>
      </c>
      <c r="I26" s="161">
        <v>0</v>
      </c>
      <c r="J26" s="161">
        <v>0</v>
      </c>
      <c r="K26" s="162">
        <v>0</v>
      </c>
      <c r="L26" s="160">
        <v>0</v>
      </c>
      <c r="M26" s="161">
        <v>0</v>
      </c>
      <c r="N26" s="161">
        <v>0</v>
      </c>
      <c r="O26" s="162">
        <v>0</v>
      </c>
      <c r="P26" s="163">
        <v>0</v>
      </c>
      <c r="Q26" s="161">
        <v>0</v>
      </c>
      <c r="R26" s="161">
        <v>0</v>
      </c>
      <c r="S26" s="162">
        <v>0</v>
      </c>
      <c r="T26" s="163">
        <v>0</v>
      </c>
      <c r="U26" s="161">
        <v>0</v>
      </c>
      <c r="V26" s="161">
        <v>0</v>
      </c>
      <c r="W26" s="162">
        <v>0</v>
      </c>
      <c r="X26" s="156">
        <v>0</v>
      </c>
      <c r="Y26" s="163">
        <v>0</v>
      </c>
      <c r="Z26" s="161">
        <v>0</v>
      </c>
      <c r="AA26" s="161">
        <v>0</v>
      </c>
      <c r="AB26" s="162">
        <v>0</v>
      </c>
      <c r="AC26" s="163">
        <v>0</v>
      </c>
      <c r="AD26" s="161">
        <v>0</v>
      </c>
      <c r="AE26" s="161">
        <v>0</v>
      </c>
      <c r="AF26" s="162">
        <v>0</v>
      </c>
      <c r="AG26" s="160">
        <v>0</v>
      </c>
      <c r="AH26" s="161">
        <v>0</v>
      </c>
      <c r="AI26" s="161">
        <v>0</v>
      </c>
      <c r="AJ26" s="162">
        <v>0</v>
      </c>
      <c r="AK26" s="163">
        <v>0</v>
      </c>
      <c r="AL26" s="161">
        <v>0</v>
      </c>
      <c r="AM26" s="161">
        <v>0</v>
      </c>
      <c r="AN26" s="162">
        <v>0</v>
      </c>
      <c r="AO26" s="163">
        <v>0</v>
      </c>
      <c r="AP26" s="161">
        <v>0</v>
      </c>
      <c r="AQ26" s="161">
        <v>0</v>
      </c>
      <c r="AR26" s="162">
        <v>0</v>
      </c>
      <c r="AS26" s="156"/>
      <c r="AT26" s="156"/>
      <c r="AU26" s="94"/>
    </row>
    <row r="27" spans="1:47" x14ac:dyDescent="0.35">
      <c r="A27" s="94"/>
      <c r="B27" s="183" t="s">
        <v>3</v>
      </c>
      <c r="C27" s="156"/>
      <c r="D27" s="163">
        <v>0</v>
      </c>
      <c r="E27" s="161">
        <v>0</v>
      </c>
      <c r="F27" s="161">
        <v>0</v>
      </c>
      <c r="G27" s="162">
        <v>0</v>
      </c>
      <c r="H27" s="163">
        <v>0</v>
      </c>
      <c r="I27" s="161">
        <v>-1</v>
      </c>
      <c r="J27" s="161">
        <v>0.49629531879852218</v>
      </c>
      <c r="K27" s="162">
        <v>0.39675987640371008</v>
      </c>
      <c r="L27" s="160">
        <v>0</v>
      </c>
      <c r="M27" s="161">
        <v>0</v>
      </c>
      <c r="N27" s="161">
        <v>0</v>
      </c>
      <c r="O27" s="162">
        <v>0</v>
      </c>
      <c r="P27" s="163">
        <v>0</v>
      </c>
      <c r="Q27" s="161">
        <v>0</v>
      </c>
      <c r="R27" s="161">
        <v>0</v>
      </c>
      <c r="S27" s="162">
        <v>0</v>
      </c>
      <c r="T27" s="163">
        <v>0</v>
      </c>
      <c r="U27" s="161">
        <v>0</v>
      </c>
      <c r="V27" s="161">
        <v>0</v>
      </c>
      <c r="W27" s="162">
        <v>0</v>
      </c>
      <c r="X27" s="156">
        <v>0</v>
      </c>
      <c r="Y27" s="163">
        <v>0</v>
      </c>
      <c r="Z27" s="161">
        <v>0</v>
      </c>
      <c r="AA27" s="161">
        <v>0</v>
      </c>
      <c r="AB27" s="162">
        <v>0</v>
      </c>
      <c r="AC27" s="163">
        <v>0.49370319403259633</v>
      </c>
      <c r="AD27" s="161">
        <v>0.4826546710205889</v>
      </c>
      <c r="AE27" s="161">
        <v>0.4003954809669748</v>
      </c>
      <c r="AF27" s="162">
        <v>0.48868659658239105</v>
      </c>
      <c r="AG27" s="160">
        <v>0</v>
      </c>
      <c r="AH27" s="161">
        <v>0</v>
      </c>
      <c r="AI27" s="161">
        <v>0</v>
      </c>
      <c r="AJ27" s="162">
        <v>0</v>
      </c>
      <c r="AK27" s="163">
        <v>0</v>
      </c>
      <c r="AL27" s="161">
        <v>0</v>
      </c>
      <c r="AM27" s="161">
        <v>0</v>
      </c>
      <c r="AN27" s="162">
        <v>0</v>
      </c>
      <c r="AO27" s="163">
        <v>0</v>
      </c>
      <c r="AP27" s="161">
        <v>0</v>
      </c>
      <c r="AQ27" s="161">
        <v>0</v>
      </c>
      <c r="AR27" s="162">
        <v>0</v>
      </c>
      <c r="AS27" s="156"/>
      <c r="AT27" s="156"/>
      <c r="AU27" s="94"/>
    </row>
    <row r="28" spans="1:47" x14ac:dyDescent="0.35">
      <c r="A28" s="94"/>
      <c r="B28" s="183" t="s">
        <v>41</v>
      </c>
      <c r="C28" s="156"/>
      <c r="D28" s="163">
        <v>-2</v>
      </c>
      <c r="E28" s="161">
        <v>-2</v>
      </c>
      <c r="F28" s="161">
        <v>-2</v>
      </c>
      <c r="G28" s="162">
        <v>-2</v>
      </c>
      <c r="H28" s="163">
        <v>-2</v>
      </c>
      <c r="I28" s="161">
        <v>-2</v>
      </c>
      <c r="J28" s="161">
        <v>-2</v>
      </c>
      <c r="K28" s="162">
        <v>-2</v>
      </c>
      <c r="L28" s="160">
        <v>-1</v>
      </c>
      <c r="M28" s="161">
        <v>-1</v>
      </c>
      <c r="N28" s="161">
        <v>-1</v>
      </c>
      <c r="O28" s="162">
        <v>-1</v>
      </c>
      <c r="P28" s="163">
        <v>-1</v>
      </c>
      <c r="Q28" s="161">
        <v>-1</v>
      </c>
      <c r="R28" s="161">
        <v>-1</v>
      </c>
      <c r="S28" s="162">
        <v>-1</v>
      </c>
      <c r="T28" s="163">
        <v>-1</v>
      </c>
      <c r="U28" s="161">
        <v>-1</v>
      </c>
      <c r="V28" s="161">
        <v>-1</v>
      </c>
      <c r="W28" s="162">
        <v>-1</v>
      </c>
      <c r="X28" s="156">
        <v>-2</v>
      </c>
      <c r="Y28" s="163">
        <v>-2</v>
      </c>
      <c r="Z28" s="161">
        <v>-2</v>
      </c>
      <c r="AA28" s="161">
        <v>-2</v>
      </c>
      <c r="AB28" s="162">
        <v>-2</v>
      </c>
      <c r="AC28" s="163">
        <v>-2</v>
      </c>
      <c r="AD28" s="161">
        <v>-2</v>
      </c>
      <c r="AE28" s="161">
        <v>-2</v>
      </c>
      <c r="AF28" s="162">
        <v>-2</v>
      </c>
      <c r="AG28" s="160">
        <v>-1</v>
      </c>
      <c r="AH28" s="161">
        <v>-1</v>
      </c>
      <c r="AI28" s="161">
        <v>-1</v>
      </c>
      <c r="AJ28" s="162">
        <v>-1</v>
      </c>
      <c r="AK28" s="163">
        <v>-1</v>
      </c>
      <c r="AL28" s="161">
        <v>-1</v>
      </c>
      <c r="AM28" s="161">
        <v>-1</v>
      </c>
      <c r="AN28" s="162">
        <v>-1</v>
      </c>
      <c r="AO28" s="163">
        <v>-1</v>
      </c>
      <c r="AP28" s="161">
        <v>-1</v>
      </c>
      <c r="AQ28" s="161">
        <v>-1</v>
      </c>
      <c r="AR28" s="162">
        <v>-1</v>
      </c>
      <c r="AS28" s="156"/>
      <c r="AT28" s="156"/>
      <c r="AU28" s="94"/>
    </row>
    <row r="29" spans="1:47" x14ac:dyDescent="0.35">
      <c r="A29" s="94"/>
      <c r="B29" s="183" t="s">
        <v>42</v>
      </c>
      <c r="C29" s="156"/>
      <c r="D29" s="163">
        <v>0</v>
      </c>
      <c r="E29" s="161">
        <v>0</v>
      </c>
      <c r="F29" s="161">
        <v>0</v>
      </c>
      <c r="G29" s="162">
        <v>0</v>
      </c>
      <c r="H29" s="163">
        <v>0</v>
      </c>
      <c r="I29" s="161">
        <v>0</v>
      </c>
      <c r="J29" s="161">
        <v>0</v>
      </c>
      <c r="K29" s="162">
        <v>0</v>
      </c>
      <c r="L29" s="160">
        <v>0</v>
      </c>
      <c r="M29" s="161">
        <v>0</v>
      </c>
      <c r="N29" s="161">
        <v>0</v>
      </c>
      <c r="O29" s="162">
        <v>0</v>
      </c>
      <c r="P29" s="163">
        <v>0</v>
      </c>
      <c r="Q29" s="161">
        <v>0</v>
      </c>
      <c r="R29" s="161">
        <v>0</v>
      </c>
      <c r="S29" s="162">
        <v>0</v>
      </c>
      <c r="T29" s="163">
        <v>0</v>
      </c>
      <c r="U29" s="161">
        <v>0</v>
      </c>
      <c r="V29" s="161">
        <v>0</v>
      </c>
      <c r="W29" s="162">
        <v>0</v>
      </c>
      <c r="X29" s="156">
        <v>0</v>
      </c>
      <c r="Y29" s="163">
        <v>0</v>
      </c>
      <c r="Z29" s="161">
        <v>0</v>
      </c>
      <c r="AA29" s="161">
        <v>0</v>
      </c>
      <c r="AB29" s="162">
        <v>0</v>
      </c>
      <c r="AC29" s="163">
        <v>0</v>
      </c>
      <c r="AD29" s="161">
        <v>0</v>
      </c>
      <c r="AE29" s="161">
        <v>0</v>
      </c>
      <c r="AF29" s="162">
        <v>0</v>
      </c>
      <c r="AG29" s="160">
        <v>0</v>
      </c>
      <c r="AH29" s="161">
        <v>0</v>
      </c>
      <c r="AI29" s="161">
        <v>0</v>
      </c>
      <c r="AJ29" s="162">
        <v>0</v>
      </c>
      <c r="AK29" s="163">
        <v>0</v>
      </c>
      <c r="AL29" s="161">
        <v>0</v>
      </c>
      <c r="AM29" s="161">
        <v>0</v>
      </c>
      <c r="AN29" s="162">
        <v>0</v>
      </c>
      <c r="AO29" s="163">
        <v>0</v>
      </c>
      <c r="AP29" s="161">
        <v>0</v>
      </c>
      <c r="AQ29" s="161">
        <v>0</v>
      </c>
      <c r="AR29" s="162">
        <v>0</v>
      </c>
      <c r="AS29" s="156"/>
      <c r="AT29" s="156"/>
      <c r="AU29" s="94"/>
    </row>
    <row r="30" spans="1:47" x14ac:dyDescent="0.35">
      <c r="A30" s="94"/>
      <c r="B30" s="183" t="s">
        <v>43</v>
      </c>
      <c r="C30" s="156"/>
      <c r="D30" s="163">
        <v>0.78156085493896355</v>
      </c>
      <c r="E30" s="161">
        <v>0.74371566231608943</v>
      </c>
      <c r="F30" s="161">
        <v>0.74819038876228938</v>
      </c>
      <c r="G30" s="162">
        <v>0.76507048644904729</v>
      </c>
      <c r="H30" s="163">
        <v>0.85749868334619894</v>
      </c>
      <c r="I30" s="161">
        <v>0.8255328343636118</v>
      </c>
      <c r="J30" s="161">
        <v>0.82922214947451178</v>
      </c>
      <c r="K30" s="162">
        <v>0.8433645310583453</v>
      </c>
      <c r="L30" s="160">
        <v>-1</v>
      </c>
      <c r="M30" s="161">
        <v>-1</v>
      </c>
      <c r="N30" s="161">
        <v>-1</v>
      </c>
      <c r="O30" s="162">
        <v>-1</v>
      </c>
      <c r="P30" s="163">
        <v>-1</v>
      </c>
      <c r="Q30" s="161">
        <v>-1</v>
      </c>
      <c r="R30" s="161">
        <v>-1</v>
      </c>
      <c r="S30" s="162">
        <v>-1</v>
      </c>
      <c r="T30" s="163">
        <v>-1</v>
      </c>
      <c r="U30" s="161">
        <v>-1</v>
      </c>
      <c r="V30" s="161">
        <v>-1</v>
      </c>
      <c r="W30" s="162">
        <v>-1</v>
      </c>
      <c r="X30" s="156">
        <v>-1</v>
      </c>
      <c r="Y30" s="163">
        <v>-1</v>
      </c>
      <c r="Z30" s="161">
        <v>-1</v>
      </c>
      <c r="AA30" s="161">
        <v>-1</v>
      </c>
      <c r="AB30" s="162">
        <v>-1</v>
      </c>
      <c r="AC30" s="163">
        <v>-1</v>
      </c>
      <c r="AD30" s="161">
        <v>-1</v>
      </c>
      <c r="AE30" s="161">
        <v>-1</v>
      </c>
      <c r="AF30" s="162">
        <v>-1</v>
      </c>
      <c r="AG30" s="160">
        <v>-1</v>
      </c>
      <c r="AH30" s="161">
        <v>-1</v>
      </c>
      <c r="AI30" s="161">
        <v>-1</v>
      </c>
      <c r="AJ30" s="162">
        <v>-1</v>
      </c>
      <c r="AK30" s="163">
        <v>-1</v>
      </c>
      <c r="AL30" s="161">
        <v>-1</v>
      </c>
      <c r="AM30" s="161">
        <v>-1</v>
      </c>
      <c r="AN30" s="162">
        <v>-1</v>
      </c>
      <c r="AO30" s="163">
        <v>-1</v>
      </c>
      <c r="AP30" s="161">
        <v>-1</v>
      </c>
      <c r="AQ30" s="161">
        <v>-1</v>
      </c>
      <c r="AR30" s="162">
        <v>-1</v>
      </c>
      <c r="AS30" s="156"/>
      <c r="AT30" s="156"/>
      <c r="AU30" s="94"/>
    </row>
    <row r="31" spans="1:47" x14ac:dyDescent="0.35">
      <c r="A31" s="94"/>
      <c r="B31" s="183" t="s">
        <v>22</v>
      </c>
      <c r="C31" s="156"/>
      <c r="D31" s="163">
        <v>-2</v>
      </c>
      <c r="E31" s="161">
        <v>-2</v>
      </c>
      <c r="F31" s="161">
        <v>-2</v>
      </c>
      <c r="G31" s="162">
        <v>-2</v>
      </c>
      <c r="H31" s="163">
        <v>-2</v>
      </c>
      <c r="I31" s="161">
        <v>-2</v>
      </c>
      <c r="J31" s="161">
        <v>-2</v>
      </c>
      <c r="K31" s="162">
        <v>-2</v>
      </c>
      <c r="L31" s="160">
        <v>0</v>
      </c>
      <c r="M31" s="161">
        <v>0</v>
      </c>
      <c r="N31" s="161">
        <v>0</v>
      </c>
      <c r="O31" s="162">
        <v>0</v>
      </c>
      <c r="P31" s="163">
        <v>0</v>
      </c>
      <c r="Q31" s="161">
        <v>0</v>
      </c>
      <c r="R31" s="161">
        <v>0</v>
      </c>
      <c r="S31" s="162">
        <v>0</v>
      </c>
      <c r="T31" s="163">
        <v>0</v>
      </c>
      <c r="U31" s="161">
        <v>0</v>
      </c>
      <c r="V31" s="161">
        <v>0</v>
      </c>
      <c r="W31" s="162">
        <v>0</v>
      </c>
      <c r="X31" s="156">
        <v>-2</v>
      </c>
      <c r="Y31" s="163">
        <v>-2</v>
      </c>
      <c r="Z31" s="161">
        <v>-2</v>
      </c>
      <c r="AA31" s="161">
        <v>-2</v>
      </c>
      <c r="AB31" s="162">
        <v>-2</v>
      </c>
      <c r="AC31" s="163">
        <v>-2</v>
      </c>
      <c r="AD31" s="161">
        <v>-2</v>
      </c>
      <c r="AE31" s="161">
        <v>-2</v>
      </c>
      <c r="AF31" s="162">
        <v>-2</v>
      </c>
      <c r="AG31" s="160">
        <v>0</v>
      </c>
      <c r="AH31" s="161">
        <v>0</v>
      </c>
      <c r="AI31" s="161">
        <v>0</v>
      </c>
      <c r="AJ31" s="162">
        <v>0</v>
      </c>
      <c r="AK31" s="163">
        <v>0</v>
      </c>
      <c r="AL31" s="161">
        <v>0</v>
      </c>
      <c r="AM31" s="161">
        <v>0</v>
      </c>
      <c r="AN31" s="162">
        <v>0</v>
      </c>
      <c r="AO31" s="163">
        <v>0</v>
      </c>
      <c r="AP31" s="161">
        <v>0</v>
      </c>
      <c r="AQ31" s="161">
        <v>0</v>
      </c>
      <c r="AR31" s="162">
        <v>0</v>
      </c>
      <c r="AS31" s="156"/>
      <c r="AT31" s="156"/>
      <c r="AU31" s="94"/>
    </row>
    <row r="32" spans="1:47" x14ac:dyDescent="0.35">
      <c r="A32" s="94"/>
      <c r="B32" s="183" t="s">
        <v>44</v>
      </c>
      <c r="C32" s="156"/>
      <c r="D32" s="163">
        <v>-1</v>
      </c>
      <c r="E32" s="161">
        <v>-1</v>
      </c>
      <c r="F32" s="161">
        <v>-1</v>
      </c>
      <c r="G32" s="162">
        <v>-1</v>
      </c>
      <c r="H32" s="163">
        <v>0.73949369249881225</v>
      </c>
      <c r="I32" s="161">
        <v>-1</v>
      </c>
      <c r="J32" s="161">
        <v>0.71089966467813159</v>
      </c>
      <c r="K32" s="162">
        <v>0.75299562436484668</v>
      </c>
      <c r="L32" s="160">
        <v>-1</v>
      </c>
      <c r="M32" s="161">
        <v>-1</v>
      </c>
      <c r="N32" s="161">
        <v>-1</v>
      </c>
      <c r="O32" s="162">
        <v>-1</v>
      </c>
      <c r="P32" s="163">
        <v>-1</v>
      </c>
      <c r="Q32" s="161">
        <v>-1</v>
      </c>
      <c r="R32" s="161">
        <v>-1</v>
      </c>
      <c r="S32" s="162">
        <v>-1</v>
      </c>
      <c r="T32" s="163">
        <v>-1</v>
      </c>
      <c r="U32" s="161">
        <v>-1</v>
      </c>
      <c r="V32" s="161">
        <v>-1</v>
      </c>
      <c r="W32" s="162">
        <v>-1</v>
      </c>
      <c r="X32" s="156">
        <v>-1</v>
      </c>
      <c r="Y32" s="163">
        <v>-1</v>
      </c>
      <c r="Z32" s="161">
        <v>-1</v>
      </c>
      <c r="AA32" s="161">
        <v>-1</v>
      </c>
      <c r="AB32" s="162">
        <v>-1</v>
      </c>
      <c r="AC32" s="163">
        <v>-1</v>
      </c>
      <c r="AD32" s="161">
        <v>-1</v>
      </c>
      <c r="AE32" s="161">
        <v>-1</v>
      </c>
      <c r="AF32" s="162">
        <v>-1</v>
      </c>
      <c r="AG32" s="160">
        <v>-1</v>
      </c>
      <c r="AH32" s="161">
        <v>-1</v>
      </c>
      <c r="AI32" s="161">
        <v>-1</v>
      </c>
      <c r="AJ32" s="162">
        <v>-1</v>
      </c>
      <c r="AK32" s="163">
        <v>-1</v>
      </c>
      <c r="AL32" s="161">
        <v>-1</v>
      </c>
      <c r="AM32" s="161">
        <v>-1</v>
      </c>
      <c r="AN32" s="162">
        <v>-1</v>
      </c>
      <c r="AO32" s="163">
        <v>-1</v>
      </c>
      <c r="AP32" s="161">
        <v>-1</v>
      </c>
      <c r="AQ32" s="161">
        <v>-1</v>
      </c>
      <c r="AR32" s="162">
        <v>-1</v>
      </c>
      <c r="AS32" s="156"/>
      <c r="AT32" s="156"/>
      <c r="AU32" s="94"/>
    </row>
    <row r="33" spans="1:82" x14ac:dyDescent="0.35">
      <c r="A33" s="94"/>
      <c r="B33" s="183" t="s">
        <v>45</v>
      </c>
      <c r="C33" s="156"/>
      <c r="D33" s="163">
        <v>-2</v>
      </c>
      <c r="E33" s="161">
        <v>-2</v>
      </c>
      <c r="F33" s="161">
        <v>-2</v>
      </c>
      <c r="G33" s="162">
        <v>-2</v>
      </c>
      <c r="H33" s="163">
        <v>-2</v>
      </c>
      <c r="I33" s="161">
        <v>-2</v>
      </c>
      <c r="J33" s="161">
        <v>-2</v>
      </c>
      <c r="K33" s="162">
        <v>-2</v>
      </c>
      <c r="L33" s="160">
        <v>0</v>
      </c>
      <c r="M33" s="161">
        <v>0</v>
      </c>
      <c r="N33" s="161">
        <v>0</v>
      </c>
      <c r="O33" s="162">
        <v>0</v>
      </c>
      <c r="P33" s="163">
        <v>0</v>
      </c>
      <c r="Q33" s="161">
        <v>0</v>
      </c>
      <c r="R33" s="161">
        <v>0</v>
      </c>
      <c r="S33" s="162">
        <v>0</v>
      </c>
      <c r="T33" s="163">
        <v>0</v>
      </c>
      <c r="U33" s="161">
        <v>0</v>
      </c>
      <c r="V33" s="161">
        <v>0</v>
      </c>
      <c r="W33" s="162">
        <v>0</v>
      </c>
      <c r="X33" s="156">
        <v>-2</v>
      </c>
      <c r="Y33" s="163">
        <v>-2</v>
      </c>
      <c r="Z33" s="161">
        <v>-2</v>
      </c>
      <c r="AA33" s="161">
        <v>-2</v>
      </c>
      <c r="AB33" s="162">
        <v>-2</v>
      </c>
      <c r="AC33" s="163">
        <v>-2</v>
      </c>
      <c r="AD33" s="161">
        <v>-2</v>
      </c>
      <c r="AE33" s="161">
        <v>-2</v>
      </c>
      <c r="AF33" s="162">
        <v>-2</v>
      </c>
      <c r="AG33" s="160">
        <v>0</v>
      </c>
      <c r="AH33" s="161">
        <v>0</v>
      </c>
      <c r="AI33" s="161">
        <v>0</v>
      </c>
      <c r="AJ33" s="162">
        <v>0</v>
      </c>
      <c r="AK33" s="163">
        <v>0</v>
      </c>
      <c r="AL33" s="161">
        <v>0</v>
      </c>
      <c r="AM33" s="161">
        <v>0</v>
      </c>
      <c r="AN33" s="162">
        <v>0</v>
      </c>
      <c r="AO33" s="163">
        <v>0</v>
      </c>
      <c r="AP33" s="161">
        <v>0</v>
      </c>
      <c r="AQ33" s="161">
        <v>0</v>
      </c>
      <c r="AR33" s="162">
        <v>0</v>
      </c>
      <c r="AS33" s="156"/>
      <c r="AT33" s="156"/>
      <c r="AU33" s="94"/>
    </row>
    <row r="34" spans="1:82" x14ac:dyDescent="0.35">
      <c r="A34" s="94"/>
      <c r="B34" s="183" t="s">
        <v>46</v>
      </c>
      <c r="C34" s="156"/>
      <c r="D34" s="163">
        <v>0.82398810416265422</v>
      </c>
      <c r="E34" s="161">
        <v>0.76989910418138041</v>
      </c>
      <c r="F34" s="161">
        <v>0.78176676637407272</v>
      </c>
      <c r="G34" s="162">
        <v>0.75457145482784294</v>
      </c>
      <c r="H34" s="163">
        <v>0.87834290049396491</v>
      </c>
      <c r="I34" s="161">
        <v>0.82957371210008013</v>
      </c>
      <c r="J34" s="161">
        <v>0.84006854153796962</v>
      </c>
      <c r="K34" s="162">
        <v>0.81621966778339761</v>
      </c>
      <c r="L34" s="160">
        <v>0.57657297508771321</v>
      </c>
      <c r="M34" s="161">
        <v>-1</v>
      </c>
      <c r="N34" s="161">
        <v>0.55843739695549022</v>
      </c>
      <c r="O34" s="162">
        <v>-1</v>
      </c>
      <c r="P34" s="163">
        <v>0.78320530356274132</v>
      </c>
      <c r="Q34" s="161">
        <v>0.73398074412201919</v>
      </c>
      <c r="R34" s="161">
        <v>0.74472670979936295</v>
      </c>
      <c r="S34" s="162">
        <v>0.76607355078217931</v>
      </c>
      <c r="T34" s="163">
        <v>0.7946122555453119</v>
      </c>
      <c r="U34" s="161">
        <v>0.76386239813816181</v>
      </c>
      <c r="V34" s="161">
        <v>0.75573613098233205</v>
      </c>
      <c r="W34" s="162">
        <v>0.80989778055183692</v>
      </c>
      <c r="X34" s="156">
        <v>-1</v>
      </c>
      <c r="Y34" s="163">
        <v>0</v>
      </c>
      <c r="Z34" s="161">
        <v>0</v>
      </c>
      <c r="AA34" s="161">
        <v>0</v>
      </c>
      <c r="AB34" s="162">
        <v>0</v>
      </c>
      <c r="AC34" s="163">
        <v>0.43422423752662115</v>
      </c>
      <c r="AD34" s="161">
        <v>0.35624615551522881</v>
      </c>
      <c r="AE34" s="161">
        <v>0.34638785425791052</v>
      </c>
      <c r="AF34" s="162">
        <v>0.45502340769352284</v>
      </c>
      <c r="AG34" s="160">
        <v>-1</v>
      </c>
      <c r="AH34" s="161">
        <v>-1</v>
      </c>
      <c r="AI34" s="161">
        <v>-1</v>
      </c>
      <c r="AJ34" s="162">
        <v>-1</v>
      </c>
      <c r="AK34" s="163">
        <v>-1</v>
      </c>
      <c r="AL34" s="161">
        <v>-1</v>
      </c>
      <c r="AM34" s="161">
        <v>-1</v>
      </c>
      <c r="AN34" s="162">
        <v>-1</v>
      </c>
      <c r="AO34" s="163">
        <v>-1</v>
      </c>
      <c r="AP34" s="161">
        <v>-1</v>
      </c>
      <c r="AQ34" s="161">
        <v>-1</v>
      </c>
      <c r="AR34" s="162">
        <v>-1</v>
      </c>
      <c r="AS34" s="156"/>
      <c r="AT34" s="156"/>
      <c r="AU34" s="94"/>
    </row>
    <row r="35" spans="1:82" x14ac:dyDescent="0.35">
      <c r="A35" s="94"/>
      <c r="B35" s="183" t="s">
        <v>47</v>
      </c>
      <c r="C35" s="156"/>
      <c r="D35" s="163">
        <v>0</v>
      </c>
      <c r="E35" s="161">
        <v>0</v>
      </c>
      <c r="F35" s="161">
        <v>0</v>
      </c>
      <c r="G35" s="162">
        <v>0</v>
      </c>
      <c r="H35" s="163">
        <v>0</v>
      </c>
      <c r="I35" s="161">
        <v>0</v>
      </c>
      <c r="J35" s="161">
        <v>0</v>
      </c>
      <c r="K35" s="162">
        <v>0</v>
      </c>
      <c r="L35" s="160">
        <v>0.42523003587274633</v>
      </c>
      <c r="M35" s="161">
        <v>0.40805983279923169</v>
      </c>
      <c r="N35" s="161">
        <v>0.44857487175925276</v>
      </c>
      <c r="O35" s="162">
        <v>0.33661612430845861</v>
      </c>
      <c r="P35" s="163">
        <v>0.43244652046197823</v>
      </c>
      <c r="Q35" s="161">
        <v>0</v>
      </c>
      <c r="R35" s="161">
        <v>0</v>
      </c>
      <c r="S35" s="162">
        <v>0.50877793040619568</v>
      </c>
      <c r="T35" s="163">
        <v>0</v>
      </c>
      <c r="U35" s="161">
        <v>0</v>
      </c>
      <c r="V35" s="161">
        <v>0</v>
      </c>
      <c r="W35" s="162">
        <v>0.55821164231967513</v>
      </c>
      <c r="X35" s="156">
        <v>0</v>
      </c>
      <c r="Y35" s="163">
        <v>0</v>
      </c>
      <c r="Z35" s="161">
        <v>0</v>
      </c>
      <c r="AA35" s="161">
        <v>0</v>
      </c>
      <c r="AB35" s="162">
        <v>0</v>
      </c>
      <c r="AC35" s="163">
        <v>0</v>
      </c>
      <c r="AD35" s="161">
        <v>0</v>
      </c>
      <c r="AE35" s="161">
        <v>0</v>
      </c>
      <c r="AF35" s="162">
        <v>0</v>
      </c>
      <c r="AG35" s="160">
        <v>0</v>
      </c>
      <c r="AH35" s="161">
        <v>0</v>
      </c>
      <c r="AI35" s="161">
        <v>0</v>
      </c>
      <c r="AJ35" s="162">
        <v>0</v>
      </c>
      <c r="AK35" s="163">
        <v>0</v>
      </c>
      <c r="AL35" s="161">
        <v>0</v>
      </c>
      <c r="AM35" s="161">
        <v>0</v>
      </c>
      <c r="AN35" s="162">
        <v>0</v>
      </c>
      <c r="AO35" s="163">
        <v>0</v>
      </c>
      <c r="AP35" s="161">
        <v>0</v>
      </c>
      <c r="AQ35" s="161">
        <v>0</v>
      </c>
      <c r="AR35" s="162">
        <v>0</v>
      </c>
      <c r="AS35" s="156"/>
      <c r="AT35" s="156"/>
      <c r="AU35" s="94"/>
    </row>
    <row r="36" spans="1:82" x14ac:dyDescent="0.35">
      <c r="A36" s="94"/>
      <c r="B36" s="183" t="s">
        <v>48</v>
      </c>
      <c r="C36" s="156"/>
      <c r="D36" s="163">
        <v>-2</v>
      </c>
      <c r="E36" s="161">
        <v>-2</v>
      </c>
      <c r="F36" s="161">
        <v>-2</v>
      </c>
      <c r="G36" s="162">
        <v>-2</v>
      </c>
      <c r="H36" s="163">
        <v>0.57599676995156179</v>
      </c>
      <c r="I36" s="161">
        <v>0.4746709427713503</v>
      </c>
      <c r="J36" s="161">
        <v>0.49428487334323723</v>
      </c>
      <c r="K36" s="162">
        <v>0.57457957243674906</v>
      </c>
      <c r="L36" s="160">
        <v>0.54187075571168664</v>
      </c>
      <c r="M36" s="161">
        <v>-1</v>
      </c>
      <c r="N36" s="161">
        <v>0.52181530829605338</v>
      </c>
      <c r="O36" s="162">
        <v>-1</v>
      </c>
      <c r="P36" s="163">
        <v>0.6462681609401415</v>
      </c>
      <c r="Q36" s="161">
        <v>0.55913115074417064</v>
      </c>
      <c r="R36" s="161">
        <v>0.57788691158249328</v>
      </c>
      <c r="S36" s="162">
        <v>-1</v>
      </c>
      <c r="T36" s="163">
        <v>0.66502388381191979</v>
      </c>
      <c r="U36" s="161">
        <v>0.6149207761424561</v>
      </c>
      <c r="V36" s="161">
        <v>0.59989387548551409</v>
      </c>
      <c r="W36" s="162">
        <v>0.69688739396869659</v>
      </c>
      <c r="X36" s="156">
        <v>-2</v>
      </c>
      <c r="Y36" s="163">
        <v>-2</v>
      </c>
      <c r="Z36" s="161">
        <v>-2</v>
      </c>
      <c r="AA36" s="161">
        <v>-2</v>
      </c>
      <c r="AB36" s="162">
        <v>-2</v>
      </c>
      <c r="AC36" s="163">
        <v>-1</v>
      </c>
      <c r="AD36" s="161">
        <v>-1</v>
      </c>
      <c r="AE36" s="161">
        <v>-1</v>
      </c>
      <c r="AF36" s="162">
        <v>-1</v>
      </c>
      <c r="AG36" s="160">
        <v>-1</v>
      </c>
      <c r="AH36" s="161">
        <v>-1</v>
      </c>
      <c r="AI36" s="161">
        <v>-1</v>
      </c>
      <c r="AJ36" s="162">
        <v>-1</v>
      </c>
      <c r="AK36" s="163">
        <v>-1</v>
      </c>
      <c r="AL36" s="161">
        <v>-1</v>
      </c>
      <c r="AM36" s="161">
        <v>-1</v>
      </c>
      <c r="AN36" s="162">
        <v>-1</v>
      </c>
      <c r="AO36" s="163">
        <v>-1</v>
      </c>
      <c r="AP36" s="161">
        <v>-1</v>
      </c>
      <c r="AQ36" s="161">
        <v>-1</v>
      </c>
      <c r="AR36" s="162">
        <v>-1</v>
      </c>
      <c r="AS36" s="156"/>
      <c r="AT36" s="156"/>
      <c r="AU36" s="94"/>
    </row>
    <row r="37" spans="1:82" x14ac:dyDescent="0.35">
      <c r="A37" s="94"/>
      <c r="B37" s="183" t="s">
        <v>49</v>
      </c>
      <c r="C37" s="156"/>
      <c r="D37" s="163">
        <v>-2</v>
      </c>
      <c r="E37" s="161">
        <v>-2</v>
      </c>
      <c r="F37" s="161">
        <v>-2</v>
      </c>
      <c r="G37" s="162">
        <v>-2</v>
      </c>
      <c r="H37" s="163">
        <v>-1</v>
      </c>
      <c r="I37" s="161">
        <v>-1</v>
      </c>
      <c r="J37" s="161">
        <v>-1</v>
      </c>
      <c r="K37" s="162">
        <v>-1</v>
      </c>
      <c r="L37" s="160">
        <v>-1</v>
      </c>
      <c r="M37" s="161">
        <v>-1</v>
      </c>
      <c r="N37" s="161">
        <v>-1</v>
      </c>
      <c r="O37" s="162">
        <v>-1</v>
      </c>
      <c r="P37" s="163">
        <v>-1</v>
      </c>
      <c r="Q37" s="161">
        <v>-1</v>
      </c>
      <c r="R37" s="161">
        <v>-1</v>
      </c>
      <c r="S37" s="162">
        <v>-1</v>
      </c>
      <c r="T37" s="163">
        <v>-1</v>
      </c>
      <c r="U37" s="161">
        <v>-1</v>
      </c>
      <c r="V37" s="161">
        <v>-1</v>
      </c>
      <c r="W37" s="162">
        <v>-1</v>
      </c>
      <c r="X37" s="156">
        <v>-2</v>
      </c>
      <c r="Y37" s="163">
        <v>-2</v>
      </c>
      <c r="Z37" s="161">
        <v>-2</v>
      </c>
      <c r="AA37" s="161">
        <v>-2</v>
      </c>
      <c r="AB37" s="162">
        <v>-2</v>
      </c>
      <c r="AC37" s="163">
        <v>-1</v>
      </c>
      <c r="AD37" s="161">
        <v>-1</v>
      </c>
      <c r="AE37" s="161">
        <v>-1</v>
      </c>
      <c r="AF37" s="162">
        <v>-1</v>
      </c>
      <c r="AG37" s="160">
        <v>-1</v>
      </c>
      <c r="AH37" s="161">
        <v>-1</v>
      </c>
      <c r="AI37" s="161">
        <v>-1</v>
      </c>
      <c r="AJ37" s="162">
        <v>-1</v>
      </c>
      <c r="AK37" s="163">
        <v>-1</v>
      </c>
      <c r="AL37" s="161">
        <v>-1</v>
      </c>
      <c r="AM37" s="161">
        <v>-1</v>
      </c>
      <c r="AN37" s="162">
        <v>-1</v>
      </c>
      <c r="AO37" s="163">
        <v>-1</v>
      </c>
      <c r="AP37" s="161">
        <v>-1</v>
      </c>
      <c r="AQ37" s="161">
        <v>-1</v>
      </c>
      <c r="AR37" s="162">
        <v>-1</v>
      </c>
      <c r="AS37" s="156"/>
      <c r="AT37" s="156"/>
      <c r="AU37" s="94"/>
    </row>
    <row r="38" spans="1:82" x14ac:dyDescent="0.35">
      <c r="A38" s="94"/>
      <c r="B38" s="183" t="s">
        <v>23</v>
      </c>
      <c r="C38" s="156"/>
      <c r="D38" s="163">
        <v>0</v>
      </c>
      <c r="E38" s="161">
        <v>0</v>
      </c>
      <c r="F38" s="161">
        <v>0</v>
      </c>
      <c r="G38" s="162">
        <v>0</v>
      </c>
      <c r="H38" s="163">
        <v>0</v>
      </c>
      <c r="I38" s="161">
        <v>0</v>
      </c>
      <c r="J38" s="161">
        <v>0</v>
      </c>
      <c r="K38" s="162">
        <v>0</v>
      </c>
      <c r="L38" s="160">
        <v>0.50703201344980076</v>
      </c>
      <c r="M38" s="161">
        <v>-1</v>
      </c>
      <c r="N38" s="161">
        <v>0.46357892742386608</v>
      </c>
      <c r="O38" s="162">
        <v>-1</v>
      </c>
      <c r="P38" s="163">
        <v>0.72654076032654302</v>
      </c>
      <c r="Q38" s="161">
        <v>0.65261451026999429</v>
      </c>
      <c r="R38" s="161">
        <v>0.71426136903517912</v>
      </c>
      <c r="S38" s="162">
        <v>0.68805168800731042</v>
      </c>
      <c r="T38" s="163">
        <v>0.70311164440025631</v>
      </c>
      <c r="U38" s="161">
        <v>0.58509118912280345</v>
      </c>
      <c r="V38" s="161">
        <v>0.6826816789821627</v>
      </c>
      <c r="W38" s="162">
        <v>0.65418112748708823</v>
      </c>
      <c r="X38" s="156">
        <v>0</v>
      </c>
      <c r="Y38" s="163">
        <v>0</v>
      </c>
      <c r="Z38" s="161">
        <v>0</v>
      </c>
      <c r="AA38" s="161">
        <v>0</v>
      </c>
      <c r="AB38" s="162">
        <v>0</v>
      </c>
      <c r="AC38" s="163">
        <v>0</v>
      </c>
      <c r="AD38" s="161">
        <v>0</v>
      </c>
      <c r="AE38" s="161">
        <v>0</v>
      </c>
      <c r="AF38" s="162">
        <v>0</v>
      </c>
      <c r="AG38" s="160">
        <v>0.50701988379773677</v>
      </c>
      <c r="AH38" s="161">
        <v>-1</v>
      </c>
      <c r="AI38" s="161">
        <v>0.4621779248737477</v>
      </c>
      <c r="AJ38" s="162">
        <v>-1</v>
      </c>
      <c r="AK38" s="163">
        <v>0.72653879537401345</v>
      </c>
      <c r="AL38" s="161">
        <v>0.65256490582019788</v>
      </c>
      <c r="AM38" s="161">
        <v>0.71417636838680698</v>
      </c>
      <c r="AN38" s="162">
        <v>0.68799273579435483</v>
      </c>
      <c r="AO38" s="163">
        <v>0.70311180694573205</v>
      </c>
      <c r="AP38" s="161">
        <v>0.58496444705841699</v>
      </c>
      <c r="AQ38" s="161">
        <v>0.68261868682721916</v>
      </c>
      <c r="AR38" s="162">
        <v>0.65409916163885917</v>
      </c>
      <c r="AS38" s="156"/>
      <c r="AT38" s="156"/>
      <c r="AU38" s="94"/>
    </row>
    <row r="39" spans="1:82" x14ac:dyDescent="0.35">
      <c r="A39" s="94"/>
      <c r="B39" s="183" t="s">
        <v>50</v>
      </c>
      <c r="C39" s="156"/>
      <c r="D39" s="163">
        <v>0</v>
      </c>
      <c r="E39" s="161">
        <v>0</v>
      </c>
      <c r="F39" s="161">
        <v>0</v>
      </c>
      <c r="G39" s="162">
        <v>0</v>
      </c>
      <c r="H39" s="163">
        <v>0</v>
      </c>
      <c r="I39" s="161">
        <v>0</v>
      </c>
      <c r="J39" s="161">
        <v>0</v>
      </c>
      <c r="K39" s="162">
        <v>0</v>
      </c>
      <c r="L39" s="160">
        <v>-1</v>
      </c>
      <c r="M39" s="161">
        <v>0</v>
      </c>
      <c r="N39" s="161">
        <v>0</v>
      </c>
      <c r="O39" s="162">
        <v>-1</v>
      </c>
      <c r="P39" s="163">
        <v>-1</v>
      </c>
      <c r="Q39" s="161">
        <v>0</v>
      </c>
      <c r="R39" s="161">
        <v>0</v>
      </c>
      <c r="S39" s="162">
        <v>-1</v>
      </c>
      <c r="T39" s="163">
        <v>0</v>
      </c>
      <c r="U39" s="161">
        <v>0</v>
      </c>
      <c r="V39" s="161">
        <v>0</v>
      </c>
      <c r="W39" s="162">
        <v>-1</v>
      </c>
      <c r="X39" s="156">
        <v>0</v>
      </c>
      <c r="Y39" s="163">
        <v>0</v>
      </c>
      <c r="Z39" s="161">
        <v>0</v>
      </c>
      <c r="AA39" s="161">
        <v>0</v>
      </c>
      <c r="AB39" s="162">
        <v>0</v>
      </c>
      <c r="AC39" s="163">
        <v>0</v>
      </c>
      <c r="AD39" s="161">
        <v>0</v>
      </c>
      <c r="AE39" s="161">
        <v>0</v>
      </c>
      <c r="AF39" s="162">
        <v>0</v>
      </c>
      <c r="AG39" s="160">
        <v>-1</v>
      </c>
      <c r="AH39" s="161">
        <v>0</v>
      </c>
      <c r="AI39" s="161">
        <v>0</v>
      </c>
      <c r="AJ39" s="162">
        <v>-1</v>
      </c>
      <c r="AK39" s="163">
        <v>-1</v>
      </c>
      <c r="AL39" s="161">
        <v>0</v>
      </c>
      <c r="AM39" s="161">
        <v>0</v>
      </c>
      <c r="AN39" s="162">
        <v>-1</v>
      </c>
      <c r="AO39" s="163">
        <v>0</v>
      </c>
      <c r="AP39" s="161">
        <v>0</v>
      </c>
      <c r="AQ39" s="161">
        <v>0</v>
      </c>
      <c r="AR39" s="162">
        <v>-1</v>
      </c>
      <c r="AS39" s="156"/>
      <c r="AT39" s="156"/>
      <c r="AU39" s="94"/>
    </row>
    <row r="40" spans="1:82" ht="15" thickBot="1" x14ac:dyDescent="0.4">
      <c r="A40" s="94"/>
      <c r="B40" s="183" t="s">
        <v>1</v>
      </c>
      <c r="C40" s="156"/>
      <c r="D40" s="163">
        <v>0</v>
      </c>
      <c r="E40" s="161">
        <v>0</v>
      </c>
      <c r="F40" s="161">
        <v>0</v>
      </c>
      <c r="G40" s="162">
        <v>0</v>
      </c>
      <c r="H40" s="164">
        <v>-1</v>
      </c>
      <c r="I40" s="165">
        <v>-1</v>
      </c>
      <c r="J40" s="165">
        <v>-1</v>
      </c>
      <c r="K40" s="166">
        <v>0.73220687064892243</v>
      </c>
      <c r="L40" s="160">
        <v>-1</v>
      </c>
      <c r="M40" s="161">
        <v>-1</v>
      </c>
      <c r="N40" s="161">
        <v>-1</v>
      </c>
      <c r="O40" s="162">
        <v>-1</v>
      </c>
      <c r="P40" s="163">
        <v>-1</v>
      </c>
      <c r="Q40" s="161">
        <v>-1</v>
      </c>
      <c r="R40" s="161">
        <v>-1</v>
      </c>
      <c r="S40" s="162">
        <v>-1</v>
      </c>
      <c r="T40" s="163">
        <v>0</v>
      </c>
      <c r="U40" s="161">
        <v>0</v>
      </c>
      <c r="V40" s="161">
        <v>0</v>
      </c>
      <c r="W40" s="162">
        <v>0</v>
      </c>
      <c r="X40" s="156">
        <v>0</v>
      </c>
      <c r="Y40" s="163">
        <v>0</v>
      </c>
      <c r="Z40" s="161">
        <v>0</v>
      </c>
      <c r="AA40" s="161">
        <v>0</v>
      </c>
      <c r="AB40" s="162">
        <v>0</v>
      </c>
      <c r="AC40" s="163">
        <v>-1</v>
      </c>
      <c r="AD40" s="161">
        <v>0.73196873666333129</v>
      </c>
      <c r="AE40" s="161">
        <v>0.73389009924453197</v>
      </c>
      <c r="AF40" s="162">
        <v>0.73160504959540285</v>
      </c>
      <c r="AG40" s="160">
        <v>-1</v>
      </c>
      <c r="AH40" s="161">
        <v>-1</v>
      </c>
      <c r="AI40" s="161">
        <v>-1</v>
      </c>
      <c r="AJ40" s="162">
        <v>-1</v>
      </c>
      <c r="AK40" s="163">
        <v>-1</v>
      </c>
      <c r="AL40" s="161">
        <v>-1</v>
      </c>
      <c r="AM40" s="161">
        <v>-1</v>
      </c>
      <c r="AN40" s="162">
        <v>-1</v>
      </c>
      <c r="AO40" s="163">
        <v>0</v>
      </c>
      <c r="AP40" s="161">
        <v>0</v>
      </c>
      <c r="AQ40" s="161">
        <v>0</v>
      </c>
      <c r="AR40" s="162">
        <v>0</v>
      </c>
      <c r="AS40" s="156"/>
      <c r="AT40" s="156"/>
      <c r="AU40" s="94"/>
    </row>
    <row r="41" spans="1:82" ht="15" thickBot="1" x14ac:dyDescent="0.4">
      <c r="A41" s="94"/>
      <c r="B41" s="184" t="s">
        <v>51</v>
      </c>
      <c r="C41" s="156"/>
      <c r="D41" s="164">
        <v>-2</v>
      </c>
      <c r="E41" s="165">
        <v>-2</v>
      </c>
      <c r="F41" s="165">
        <v>-2</v>
      </c>
      <c r="G41" s="166">
        <v>-2</v>
      </c>
      <c r="H41" s="189">
        <v>0</v>
      </c>
      <c r="I41" s="190">
        <v>0</v>
      </c>
      <c r="J41" s="190">
        <v>0</v>
      </c>
      <c r="K41" s="191">
        <v>0</v>
      </c>
      <c r="L41" s="164">
        <v>0</v>
      </c>
      <c r="M41" s="165">
        <v>0</v>
      </c>
      <c r="N41" s="165">
        <v>0</v>
      </c>
      <c r="O41" s="166">
        <v>0</v>
      </c>
      <c r="P41" s="164">
        <v>0</v>
      </c>
      <c r="Q41" s="165">
        <v>0</v>
      </c>
      <c r="R41" s="165">
        <v>0</v>
      </c>
      <c r="S41" s="166">
        <v>0</v>
      </c>
      <c r="T41" s="164">
        <v>0</v>
      </c>
      <c r="U41" s="165">
        <v>0</v>
      </c>
      <c r="V41" s="165">
        <v>0</v>
      </c>
      <c r="W41" s="166">
        <v>0</v>
      </c>
      <c r="X41" s="156">
        <v>-2</v>
      </c>
      <c r="Y41" s="164">
        <v>-2</v>
      </c>
      <c r="Z41" s="165">
        <v>-2</v>
      </c>
      <c r="AA41" s="165">
        <v>-2</v>
      </c>
      <c r="AB41" s="166">
        <v>-2</v>
      </c>
      <c r="AC41" s="164">
        <v>0</v>
      </c>
      <c r="AD41" s="165">
        <v>0</v>
      </c>
      <c r="AE41" s="165">
        <v>0</v>
      </c>
      <c r="AF41" s="166">
        <v>0</v>
      </c>
      <c r="AG41" s="167">
        <v>0</v>
      </c>
      <c r="AH41" s="165">
        <v>0</v>
      </c>
      <c r="AI41" s="165">
        <v>0</v>
      </c>
      <c r="AJ41" s="166">
        <v>0</v>
      </c>
      <c r="AK41" s="164">
        <v>0</v>
      </c>
      <c r="AL41" s="165">
        <v>0</v>
      </c>
      <c r="AM41" s="165">
        <v>0</v>
      </c>
      <c r="AN41" s="166">
        <v>0</v>
      </c>
      <c r="AO41" s="164">
        <v>0</v>
      </c>
      <c r="AP41" s="165">
        <v>0</v>
      </c>
      <c r="AQ41" s="165">
        <v>0</v>
      </c>
      <c r="AR41" s="166">
        <v>0</v>
      </c>
      <c r="AS41" s="156"/>
      <c r="AT41" s="156"/>
      <c r="AU41" s="94"/>
    </row>
    <row r="42" spans="1:82" x14ac:dyDescent="0.35">
      <c r="A42" s="94"/>
      <c r="B42" s="94"/>
      <c r="C42" s="156"/>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94"/>
    </row>
    <row r="44" spans="1:82" x14ac:dyDescent="0.35">
      <c r="A44" s="289" t="s">
        <v>338</v>
      </c>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Q44" s="290" t="s">
        <v>339</v>
      </c>
      <c r="AR44" s="291"/>
      <c r="AS44" s="291"/>
      <c r="AT44" s="291"/>
      <c r="AU44" s="291"/>
      <c r="AV44" s="291"/>
      <c r="AW44" s="291"/>
      <c r="AX44" s="291"/>
      <c r="AY44" s="291"/>
      <c r="AZ44" s="291"/>
      <c r="BA44" s="291"/>
      <c r="BB44" s="291"/>
      <c r="BC44" s="291"/>
      <c r="BD44" s="291"/>
      <c r="BE44" s="291"/>
      <c r="BF44" s="291"/>
      <c r="BG44" s="291"/>
      <c r="BH44" s="291"/>
      <c r="BI44" s="291"/>
      <c r="BJ44" s="291"/>
      <c r="BK44" s="291"/>
      <c r="BL44" s="291"/>
      <c r="BM44" s="291"/>
      <c r="BN44" s="291"/>
      <c r="BO44" s="291"/>
      <c r="BP44" s="291"/>
      <c r="BQ44" s="291"/>
      <c r="BR44" s="291"/>
      <c r="BS44" s="291"/>
      <c r="BT44" s="291"/>
      <c r="BU44" s="291"/>
      <c r="BV44" s="291"/>
      <c r="BW44" s="291"/>
      <c r="BX44" s="291"/>
      <c r="BY44" s="291"/>
      <c r="BZ44" s="291"/>
      <c r="CA44" s="291"/>
      <c r="CB44" s="291"/>
      <c r="CC44" s="291"/>
      <c r="CD44" s="292"/>
    </row>
    <row r="45" spans="1:82" x14ac:dyDescent="0.35">
      <c r="B45" s="293" t="s">
        <v>90</v>
      </c>
      <c r="C45" s="293"/>
      <c r="D45" s="293"/>
      <c r="E45" s="293"/>
      <c r="F45" s="293" t="s">
        <v>91</v>
      </c>
      <c r="G45" s="293"/>
      <c r="H45" s="293"/>
      <c r="I45" s="293"/>
      <c r="J45" s="295" t="s">
        <v>322</v>
      </c>
      <c r="K45" s="295"/>
      <c r="L45" s="295"/>
      <c r="M45" s="295"/>
      <c r="N45" s="295"/>
      <c r="O45" s="295"/>
      <c r="P45" s="295"/>
      <c r="Q45" s="295"/>
      <c r="R45" s="295"/>
      <c r="S45" s="295"/>
      <c r="T45" s="295"/>
      <c r="U45" s="295"/>
      <c r="V45" s="293" t="s">
        <v>90</v>
      </c>
      <c r="W45" s="293"/>
      <c r="X45" s="293"/>
      <c r="Y45" s="293"/>
      <c r="Z45" s="293" t="s">
        <v>91</v>
      </c>
      <c r="AA45" s="293"/>
      <c r="AB45" s="293"/>
      <c r="AC45" s="293"/>
      <c r="AD45" s="295" t="s">
        <v>322</v>
      </c>
      <c r="AE45" s="295"/>
      <c r="AF45" s="295"/>
      <c r="AG45" s="295"/>
      <c r="AH45" s="295"/>
      <c r="AI45" s="295"/>
      <c r="AJ45" s="295"/>
      <c r="AK45" s="295"/>
      <c r="AL45" s="295"/>
      <c r="AM45" s="295"/>
      <c r="AN45" s="295"/>
      <c r="AO45" s="295"/>
      <c r="AQ45" s="294" t="s">
        <v>90</v>
      </c>
      <c r="AR45" s="294"/>
      <c r="AS45" s="294"/>
      <c r="AT45" s="294"/>
      <c r="AU45" s="294" t="s">
        <v>91</v>
      </c>
      <c r="AV45" s="294"/>
      <c r="AW45" s="294"/>
      <c r="AX45" s="294"/>
      <c r="AY45" s="294" t="s">
        <v>322</v>
      </c>
      <c r="AZ45" s="294"/>
      <c r="BA45" s="294"/>
      <c r="BB45" s="294"/>
      <c r="BC45" s="294"/>
      <c r="BD45" s="294"/>
      <c r="BE45" s="294"/>
      <c r="BF45" s="294"/>
      <c r="BG45" s="294"/>
      <c r="BH45" s="294"/>
      <c r="BI45" s="294"/>
      <c r="BJ45" s="294"/>
      <c r="BK45" s="294" t="s">
        <v>90</v>
      </c>
      <c r="BL45" s="294"/>
      <c r="BM45" s="294"/>
      <c r="BN45" s="294"/>
      <c r="BO45" s="294" t="s">
        <v>91</v>
      </c>
      <c r="BP45" s="294"/>
      <c r="BQ45" s="294"/>
      <c r="BR45" s="294"/>
      <c r="BS45" s="294" t="s">
        <v>322</v>
      </c>
      <c r="BT45" s="294"/>
      <c r="BU45" s="294"/>
      <c r="BV45" s="294"/>
      <c r="BW45" s="294"/>
      <c r="BX45" s="294"/>
      <c r="BY45" s="294"/>
      <c r="BZ45" s="294"/>
      <c r="CA45" s="294"/>
      <c r="CB45" s="294"/>
      <c r="CC45" s="294"/>
      <c r="CD45" s="294"/>
    </row>
    <row r="46" spans="1:82" x14ac:dyDescent="0.35">
      <c r="A46" s="144" t="s">
        <v>19</v>
      </c>
      <c r="B46" s="294"/>
      <c r="C46" s="294"/>
      <c r="D46" s="294"/>
      <c r="E46" s="294"/>
      <c r="F46" s="294"/>
      <c r="G46" s="294"/>
      <c r="H46" s="294"/>
      <c r="I46" s="294"/>
      <c r="J46" s="294" t="s">
        <v>12</v>
      </c>
      <c r="K46" s="294"/>
      <c r="L46" s="294"/>
      <c r="M46" s="294"/>
      <c r="N46" s="294" t="s">
        <v>13</v>
      </c>
      <c r="O46" s="294"/>
      <c r="P46" s="294"/>
      <c r="Q46" s="294"/>
      <c r="R46" s="294" t="s">
        <v>14</v>
      </c>
      <c r="S46" s="294"/>
      <c r="T46" s="294"/>
      <c r="U46" s="294"/>
      <c r="V46" s="294"/>
      <c r="W46" s="294"/>
      <c r="X46" s="294"/>
      <c r="Y46" s="294"/>
      <c r="Z46" s="294"/>
      <c r="AA46" s="294"/>
      <c r="AB46" s="294"/>
      <c r="AC46" s="294"/>
      <c r="AD46" s="294" t="s">
        <v>12</v>
      </c>
      <c r="AE46" s="294"/>
      <c r="AF46" s="294"/>
      <c r="AG46" s="294"/>
      <c r="AH46" s="294" t="s">
        <v>13</v>
      </c>
      <c r="AI46" s="294"/>
      <c r="AJ46" s="294"/>
      <c r="AK46" s="294"/>
      <c r="AL46" s="294" t="s">
        <v>14</v>
      </c>
      <c r="AM46" s="294"/>
      <c r="AN46" s="294"/>
      <c r="AO46" s="294"/>
      <c r="AP46" s="65" t="s">
        <v>323</v>
      </c>
      <c r="AQ46" s="294"/>
      <c r="AR46" s="294"/>
      <c r="AS46" s="294"/>
      <c r="AT46" s="294"/>
      <c r="AU46" s="294"/>
      <c r="AV46" s="294"/>
      <c r="AW46" s="294"/>
      <c r="AX46" s="294"/>
      <c r="AY46" s="294">
        <v>2030</v>
      </c>
      <c r="AZ46" s="294"/>
      <c r="BA46" s="294"/>
      <c r="BB46" s="294"/>
      <c r="BC46" s="294">
        <v>2040</v>
      </c>
      <c r="BD46" s="294"/>
      <c r="BE46" s="294"/>
      <c r="BF46" s="294"/>
      <c r="BG46" s="294">
        <v>2050</v>
      </c>
      <c r="BH46" s="294"/>
      <c r="BI46" s="294"/>
      <c r="BJ46" s="294"/>
      <c r="BK46" s="294"/>
      <c r="BL46" s="294"/>
      <c r="BM46" s="294"/>
      <c r="BN46" s="294"/>
      <c r="BO46" s="294"/>
      <c r="BP46" s="294"/>
      <c r="BQ46" s="294"/>
      <c r="BR46" s="294"/>
      <c r="BS46" s="294">
        <v>2030</v>
      </c>
      <c r="BT46" s="294"/>
      <c r="BU46" s="294"/>
      <c r="BV46" s="294"/>
      <c r="BW46" s="294">
        <v>2040</v>
      </c>
      <c r="BX46" s="294"/>
      <c r="BY46" s="294"/>
      <c r="BZ46" s="294"/>
      <c r="CA46" s="294">
        <v>2050</v>
      </c>
      <c r="CB46" s="294"/>
      <c r="CC46" s="294"/>
      <c r="CD46" s="294"/>
    </row>
    <row r="47" spans="1:82" x14ac:dyDescent="0.35">
      <c r="A47" t="s">
        <v>124</v>
      </c>
      <c r="B47">
        <v>0</v>
      </c>
      <c r="C47">
        <v>0</v>
      </c>
      <c r="D47">
        <v>0</v>
      </c>
      <c r="E47">
        <v>0</v>
      </c>
      <c r="F47">
        <v>0</v>
      </c>
      <c r="G47">
        <v>0</v>
      </c>
      <c r="H47">
        <v>0</v>
      </c>
      <c r="I47">
        <v>0</v>
      </c>
      <c r="J47">
        <v>0</v>
      </c>
      <c r="K47">
        <v>0</v>
      </c>
      <c r="L47">
        <v>1.3895133812142069E-2</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s="145">
        <f>MAX(B47:AO79)</f>
        <v>18.994925795272412</v>
      </c>
      <c r="AQ47">
        <f t="shared" ref="AQ47:BF62" si="0">IF(B47&gt;0, (LOG(B47)-LOG($AP$48))/(LOG($AP$47)-LOG($AP$48)),B47)</f>
        <v>0</v>
      </c>
      <c r="AR47">
        <f t="shared" si="0"/>
        <v>0</v>
      </c>
      <c r="AS47">
        <f t="shared" si="0"/>
        <v>0</v>
      </c>
      <c r="AT47">
        <f t="shared" si="0"/>
        <v>0</v>
      </c>
      <c r="AU47">
        <f t="shared" si="0"/>
        <v>0</v>
      </c>
      <c r="AV47">
        <f t="shared" si="0"/>
        <v>0</v>
      </c>
      <c r="AW47">
        <f t="shared" si="0"/>
        <v>0</v>
      </c>
      <c r="AX47">
        <f t="shared" si="0"/>
        <v>0</v>
      </c>
      <c r="AY47">
        <f t="shared" si="0"/>
        <v>0</v>
      </c>
      <c r="AZ47">
        <f t="shared" si="0"/>
        <v>0</v>
      </c>
      <c r="BA47">
        <f t="shared" si="0"/>
        <v>0.19410445194298709</v>
      </c>
      <c r="BB47">
        <f t="shared" si="0"/>
        <v>0</v>
      </c>
      <c r="BC47">
        <f t="shared" si="0"/>
        <v>0</v>
      </c>
      <c r="BD47">
        <f t="shared" si="0"/>
        <v>0</v>
      </c>
      <c r="BE47">
        <f t="shared" si="0"/>
        <v>0</v>
      </c>
      <c r="BF47">
        <f t="shared" si="0"/>
        <v>0</v>
      </c>
      <c r="BG47">
        <f t="shared" ref="BG47:BV62" si="1">IF(R47&gt;0, (LOG(R47)-LOG($AP$48))/(LOG($AP$47)-LOG($AP$48)),R47)</f>
        <v>0</v>
      </c>
      <c r="BH47">
        <f t="shared" si="1"/>
        <v>0</v>
      </c>
      <c r="BI47">
        <f t="shared" si="1"/>
        <v>0</v>
      </c>
      <c r="BJ47">
        <f t="shared" si="1"/>
        <v>0</v>
      </c>
      <c r="BK47">
        <f t="shared" si="1"/>
        <v>0</v>
      </c>
      <c r="BL47">
        <f t="shared" si="1"/>
        <v>0</v>
      </c>
      <c r="BM47">
        <f t="shared" si="1"/>
        <v>0</v>
      </c>
      <c r="BN47">
        <f t="shared" si="1"/>
        <v>0</v>
      </c>
      <c r="BO47">
        <f t="shared" si="1"/>
        <v>0</v>
      </c>
      <c r="BP47">
        <f t="shared" si="1"/>
        <v>0</v>
      </c>
      <c r="BQ47">
        <f t="shared" si="1"/>
        <v>0</v>
      </c>
      <c r="BR47">
        <f t="shared" si="1"/>
        <v>0</v>
      </c>
      <c r="BS47">
        <f t="shared" si="1"/>
        <v>0</v>
      </c>
      <c r="BT47">
        <f t="shared" si="1"/>
        <v>0</v>
      </c>
      <c r="BU47">
        <f t="shared" si="1"/>
        <v>0</v>
      </c>
      <c r="BV47">
        <f t="shared" si="1"/>
        <v>0</v>
      </c>
      <c r="BW47">
        <f t="shared" ref="BW47:CD78" si="2">IF(AH47&gt;0, (LOG(AH47)-LOG($AP$48))/(LOG($AP$47)-LOG($AP$48)),AH47)</f>
        <v>0</v>
      </c>
      <c r="BX47">
        <f t="shared" si="2"/>
        <v>0</v>
      </c>
      <c r="BY47">
        <f t="shared" si="2"/>
        <v>0</v>
      </c>
      <c r="BZ47">
        <f t="shared" si="2"/>
        <v>0</v>
      </c>
      <c r="CA47">
        <f t="shared" si="2"/>
        <v>0</v>
      </c>
      <c r="CB47">
        <f t="shared" si="2"/>
        <v>0</v>
      </c>
      <c r="CC47">
        <f t="shared" si="2"/>
        <v>0</v>
      </c>
      <c r="CD47">
        <f t="shared" si="2"/>
        <v>0</v>
      </c>
    </row>
    <row r="48" spans="1:82" x14ac:dyDescent="0.35">
      <c r="A48" t="s">
        <v>27</v>
      </c>
      <c r="B48">
        <v>-2</v>
      </c>
      <c r="C48">
        <v>-2</v>
      </c>
      <c r="D48">
        <v>-2</v>
      </c>
      <c r="E48">
        <v>-2</v>
      </c>
      <c r="F48">
        <v>-2</v>
      </c>
      <c r="G48">
        <v>-2</v>
      </c>
      <c r="H48">
        <v>-2</v>
      </c>
      <c r="I48">
        <v>-2</v>
      </c>
      <c r="J48">
        <v>0</v>
      </c>
      <c r="K48">
        <v>0</v>
      </c>
      <c r="L48">
        <v>0</v>
      </c>
      <c r="M48">
        <v>-1</v>
      </c>
      <c r="N48">
        <v>0</v>
      </c>
      <c r="O48">
        <v>0</v>
      </c>
      <c r="P48">
        <v>0</v>
      </c>
      <c r="Q48">
        <v>-1</v>
      </c>
      <c r="R48">
        <v>0</v>
      </c>
      <c r="S48">
        <v>0</v>
      </c>
      <c r="T48">
        <v>0</v>
      </c>
      <c r="U48">
        <v>0</v>
      </c>
      <c r="V48">
        <v>-2</v>
      </c>
      <c r="W48">
        <v>-2</v>
      </c>
      <c r="X48">
        <v>-2</v>
      </c>
      <c r="Y48">
        <v>-2</v>
      </c>
      <c r="Z48">
        <v>-2</v>
      </c>
      <c r="AA48">
        <v>-2</v>
      </c>
      <c r="AB48">
        <v>-2</v>
      </c>
      <c r="AC48">
        <v>-2</v>
      </c>
      <c r="AD48">
        <v>0</v>
      </c>
      <c r="AE48">
        <v>0</v>
      </c>
      <c r="AF48">
        <v>0</v>
      </c>
      <c r="AG48">
        <v>-1</v>
      </c>
      <c r="AH48">
        <v>0</v>
      </c>
      <c r="AI48">
        <v>0</v>
      </c>
      <c r="AJ48">
        <v>0</v>
      </c>
      <c r="AK48">
        <v>-1</v>
      </c>
      <c r="AL48">
        <v>0</v>
      </c>
      <c r="AM48">
        <v>0</v>
      </c>
      <c r="AN48">
        <v>0</v>
      </c>
      <c r="AO48">
        <v>0</v>
      </c>
      <c r="AP48" s="145" cm="1">
        <f t="array" ref="AP48">MIN(IF(B47:AO79&gt;0, B47:AO79))</f>
        <v>2.441146318113493E-3</v>
      </c>
      <c r="AQ48">
        <f t="shared" si="0"/>
        <v>-2</v>
      </c>
      <c r="AR48">
        <f t="shared" si="0"/>
        <v>-2</v>
      </c>
      <c r="AS48">
        <f t="shared" si="0"/>
        <v>-2</v>
      </c>
      <c r="AT48">
        <f t="shared" si="0"/>
        <v>-2</v>
      </c>
      <c r="AU48">
        <f t="shared" si="0"/>
        <v>-2</v>
      </c>
      <c r="AV48">
        <f t="shared" si="0"/>
        <v>-2</v>
      </c>
      <c r="AW48">
        <f t="shared" si="0"/>
        <v>-2</v>
      </c>
      <c r="AX48">
        <f t="shared" si="0"/>
        <v>-2</v>
      </c>
      <c r="AY48">
        <f t="shared" si="0"/>
        <v>0</v>
      </c>
      <c r="AZ48">
        <f t="shared" si="0"/>
        <v>0</v>
      </c>
      <c r="BA48">
        <f t="shared" si="0"/>
        <v>0</v>
      </c>
      <c r="BB48">
        <f t="shared" si="0"/>
        <v>-1</v>
      </c>
      <c r="BC48">
        <f t="shared" si="0"/>
        <v>0</v>
      </c>
      <c r="BD48">
        <f t="shared" si="0"/>
        <v>0</v>
      </c>
      <c r="BE48">
        <f t="shared" si="0"/>
        <v>0</v>
      </c>
      <c r="BF48">
        <f t="shared" si="0"/>
        <v>-1</v>
      </c>
      <c r="BG48">
        <f t="shared" si="1"/>
        <v>0</v>
      </c>
      <c r="BH48">
        <f t="shared" si="1"/>
        <v>0</v>
      </c>
      <c r="BI48">
        <f t="shared" si="1"/>
        <v>0</v>
      </c>
      <c r="BJ48">
        <f t="shared" si="1"/>
        <v>0</v>
      </c>
      <c r="BK48">
        <f t="shared" si="1"/>
        <v>-2</v>
      </c>
      <c r="BL48">
        <f t="shared" si="1"/>
        <v>-2</v>
      </c>
      <c r="BM48">
        <f t="shared" si="1"/>
        <v>-2</v>
      </c>
      <c r="BN48">
        <f t="shared" si="1"/>
        <v>-2</v>
      </c>
      <c r="BO48">
        <f t="shared" si="1"/>
        <v>-2</v>
      </c>
      <c r="BP48">
        <f t="shared" si="1"/>
        <v>-2</v>
      </c>
      <c r="BQ48">
        <f t="shared" si="1"/>
        <v>-2</v>
      </c>
      <c r="BR48">
        <f t="shared" si="1"/>
        <v>-2</v>
      </c>
      <c r="BS48">
        <f t="shared" si="1"/>
        <v>0</v>
      </c>
      <c r="BT48">
        <f t="shared" si="1"/>
        <v>0</v>
      </c>
      <c r="BU48">
        <f t="shared" si="1"/>
        <v>0</v>
      </c>
      <c r="BV48">
        <f t="shared" si="1"/>
        <v>-1</v>
      </c>
      <c r="BW48">
        <f t="shared" si="2"/>
        <v>0</v>
      </c>
      <c r="BX48">
        <f t="shared" si="2"/>
        <v>0</v>
      </c>
      <c r="BY48">
        <f t="shared" si="2"/>
        <v>0</v>
      </c>
      <c r="BZ48">
        <f t="shared" si="2"/>
        <v>-1</v>
      </c>
      <c r="CA48">
        <f t="shared" si="2"/>
        <v>0</v>
      </c>
      <c r="CB48">
        <f t="shared" si="2"/>
        <v>0</v>
      </c>
      <c r="CC48">
        <f t="shared" si="2"/>
        <v>0</v>
      </c>
      <c r="CD48">
        <f t="shared" si="2"/>
        <v>0</v>
      </c>
    </row>
    <row r="49" spans="1:82" x14ac:dyDescent="0.35">
      <c r="A49" t="s">
        <v>29</v>
      </c>
      <c r="B49">
        <v>0</v>
      </c>
      <c r="C49">
        <v>0</v>
      </c>
      <c r="D49">
        <v>0</v>
      </c>
      <c r="E49">
        <v>0</v>
      </c>
      <c r="F49">
        <v>0</v>
      </c>
      <c r="G49">
        <v>0</v>
      </c>
      <c r="H49">
        <v>0</v>
      </c>
      <c r="I49">
        <v>0</v>
      </c>
      <c r="J49">
        <v>-1</v>
      </c>
      <c r="K49">
        <v>-1</v>
      </c>
      <c r="L49">
        <v>-1</v>
      </c>
      <c r="M49">
        <v>-1</v>
      </c>
      <c r="N49">
        <v>-1</v>
      </c>
      <c r="O49">
        <v>-1</v>
      </c>
      <c r="P49">
        <v>-1</v>
      </c>
      <c r="Q49">
        <v>-1</v>
      </c>
      <c r="R49">
        <v>-1</v>
      </c>
      <c r="S49">
        <v>0</v>
      </c>
      <c r="T49">
        <v>0</v>
      </c>
      <c r="U49">
        <v>-1</v>
      </c>
      <c r="V49">
        <v>0</v>
      </c>
      <c r="W49">
        <v>0</v>
      </c>
      <c r="X49">
        <v>0</v>
      </c>
      <c r="Y49">
        <v>0</v>
      </c>
      <c r="Z49">
        <v>0</v>
      </c>
      <c r="AA49">
        <v>0</v>
      </c>
      <c r="AB49">
        <v>0</v>
      </c>
      <c r="AC49">
        <v>0</v>
      </c>
      <c r="AD49">
        <v>-1</v>
      </c>
      <c r="AE49">
        <v>-1</v>
      </c>
      <c r="AF49">
        <v>-1</v>
      </c>
      <c r="AG49">
        <v>-1</v>
      </c>
      <c r="AH49">
        <v>-1</v>
      </c>
      <c r="AI49">
        <v>0</v>
      </c>
      <c r="AJ49">
        <v>0</v>
      </c>
      <c r="AK49">
        <v>-1</v>
      </c>
      <c r="AL49">
        <v>-1</v>
      </c>
      <c r="AM49">
        <v>0</v>
      </c>
      <c r="AN49">
        <v>0</v>
      </c>
      <c r="AO49">
        <v>-1</v>
      </c>
      <c r="AQ49">
        <f t="shared" si="0"/>
        <v>0</v>
      </c>
      <c r="AR49">
        <f t="shared" si="0"/>
        <v>0</v>
      </c>
      <c r="AS49">
        <f t="shared" si="0"/>
        <v>0</v>
      </c>
      <c r="AT49">
        <f t="shared" si="0"/>
        <v>0</v>
      </c>
      <c r="AU49">
        <f t="shared" si="0"/>
        <v>0</v>
      </c>
      <c r="AV49">
        <f t="shared" si="0"/>
        <v>0</v>
      </c>
      <c r="AW49">
        <f t="shared" si="0"/>
        <v>0</v>
      </c>
      <c r="AX49">
        <f t="shared" si="0"/>
        <v>0</v>
      </c>
      <c r="AY49">
        <f t="shared" si="0"/>
        <v>-1</v>
      </c>
      <c r="AZ49">
        <f t="shared" si="0"/>
        <v>-1</v>
      </c>
      <c r="BA49">
        <f t="shared" si="0"/>
        <v>-1</v>
      </c>
      <c r="BB49">
        <f t="shared" si="0"/>
        <v>-1</v>
      </c>
      <c r="BC49">
        <f t="shared" si="0"/>
        <v>-1</v>
      </c>
      <c r="BD49">
        <f t="shared" si="0"/>
        <v>-1</v>
      </c>
      <c r="BE49">
        <f t="shared" si="0"/>
        <v>-1</v>
      </c>
      <c r="BF49">
        <f t="shared" si="0"/>
        <v>-1</v>
      </c>
      <c r="BG49">
        <f t="shared" si="1"/>
        <v>-1</v>
      </c>
      <c r="BH49">
        <f t="shared" si="1"/>
        <v>0</v>
      </c>
      <c r="BI49">
        <f t="shared" si="1"/>
        <v>0</v>
      </c>
      <c r="BJ49">
        <f t="shared" si="1"/>
        <v>-1</v>
      </c>
      <c r="BK49">
        <f t="shared" si="1"/>
        <v>0</v>
      </c>
      <c r="BL49">
        <f t="shared" si="1"/>
        <v>0</v>
      </c>
      <c r="BM49">
        <f t="shared" si="1"/>
        <v>0</v>
      </c>
      <c r="BN49">
        <f t="shared" si="1"/>
        <v>0</v>
      </c>
      <c r="BO49">
        <f t="shared" si="1"/>
        <v>0</v>
      </c>
      <c r="BP49">
        <f t="shared" si="1"/>
        <v>0</v>
      </c>
      <c r="BQ49">
        <f t="shared" si="1"/>
        <v>0</v>
      </c>
      <c r="BR49">
        <f t="shared" si="1"/>
        <v>0</v>
      </c>
      <c r="BS49">
        <f t="shared" si="1"/>
        <v>-1</v>
      </c>
      <c r="BT49">
        <f t="shared" si="1"/>
        <v>-1</v>
      </c>
      <c r="BU49">
        <f t="shared" si="1"/>
        <v>-1</v>
      </c>
      <c r="BV49">
        <f t="shared" si="1"/>
        <v>-1</v>
      </c>
      <c r="BW49">
        <f t="shared" si="2"/>
        <v>-1</v>
      </c>
      <c r="BX49">
        <f t="shared" si="2"/>
        <v>0</v>
      </c>
      <c r="BY49">
        <f t="shared" si="2"/>
        <v>0</v>
      </c>
      <c r="BZ49">
        <f t="shared" si="2"/>
        <v>-1</v>
      </c>
      <c r="CA49">
        <f t="shared" si="2"/>
        <v>-1</v>
      </c>
      <c r="CB49">
        <f t="shared" si="2"/>
        <v>0</v>
      </c>
      <c r="CC49">
        <f t="shared" si="2"/>
        <v>0</v>
      </c>
      <c r="CD49">
        <f t="shared" si="2"/>
        <v>-1</v>
      </c>
    </row>
    <row r="50" spans="1:82" x14ac:dyDescent="0.35">
      <c r="A50" t="s">
        <v>30</v>
      </c>
      <c r="B50">
        <v>0</v>
      </c>
      <c r="C50">
        <v>0</v>
      </c>
      <c r="D50">
        <v>0</v>
      </c>
      <c r="E50">
        <v>0</v>
      </c>
      <c r="F50">
        <v>-1</v>
      </c>
      <c r="G50">
        <v>-1</v>
      </c>
      <c r="H50">
        <v>-1</v>
      </c>
      <c r="I50">
        <v>-1</v>
      </c>
      <c r="J50">
        <v>0</v>
      </c>
      <c r="K50">
        <v>0</v>
      </c>
      <c r="L50">
        <v>0</v>
      </c>
      <c r="M50">
        <v>0</v>
      </c>
      <c r="N50">
        <v>0</v>
      </c>
      <c r="O50">
        <v>0</v>
      </c>
      <c r="P50">
        <v>0</v>
      </c>
      <c r="Q50">
        <v>0</v>
      </c>
      <c r="R50">
        <v>0</v>
      </c>
      <c r="S50">
        <v>0</v>
      </c>
      <c r="T50">
        <v>0</v>
      </c>
      <c r="U50">
        <v>0</v>
      </c>
      <c r="V50">
        <v>0</v>
      </c>
      <c r="W50">
        <v>0</v>
      </c>
      <c r="X50">
        <v>0</v>
      </c>
      <c r="Y50">
        <v>0</v>
      </c>
      <c r="Z50">
        <v>-1</v>
      </c>
      <c r="AA50">
        <v>-1</v>
      </c>
      <c r="AB50">
        <v>-1</v>
      </c>
      <c r="AC50">
        <v>-1</v>
      </c>
      <c r="AD50">
        <v>0</v>
      </c>
      <c r="AE50">
        <v>0</v>
      </c>
      <c r="AF50">
        <v>0</v>
      </c>
      <c r="AG50">
        <v>0</v>
      </c>
      <c r="AH50">
        <v>0</v>
      </c>
      <c r="AI50">
        <v>0</v>
      </c>
      <c r="AJ50">
        <v>0</v>
      </c>
      <c r="AK50">
        <v>0</v>
      </c>
      <c r="AL50">
        <v>0</v>
      </c>
      <c r="AM50">
        <v>0</v>
      </c>
      <c r="AN50">
        <v>0</v>
      </c>
      <c r="AO50">
        <v>0</v>
      </c>
      <c r="AQ50">
        <f t="shared" si="0"/>
        <v>0</v>
      </c>
      <c r="AR50">
        <f t="shared" si="0"/>
        <v>0</v>
      </c>
      <c r="AS50">
        <f t="shared" si="0"/>
        <v>0</v>
      </c>
      <c r="AT50">
        <f t="shared" si="0"/>
        <v>0</v>
      </c>
      <c r="AU50">
        <f t="shared" si="0"/>
        <v>-1</v>
      </c>
      <c r="AV50">
        <f t="shared" si="0"/>
        <v>-1</v>
      </c>
      <c r="AW50">
        <f t="shared" si="0"/>
        <v>-1</v>
      </c>
      <c r="AX50">
        <f t="shared" si="0"/>
        <v>-1</v>
      </c>
      <c r="AY50">
        <f t="shared" si="0"/>
        <v>0</v>
      </c>
      <c r="AZ50">
        <f t="shared" si="0"/>
        <v>0</v>
      </c>
      <c r="BA50">
        <f t="shared" si="0"/>
        <v>0</v>
      </c>
      <c r="BB50">
        <f t="shared" si="0"/>
        <v>0</v>
      </c>
      <c r="BC50">
        <f t="shared" si="0"/>
        <v>0</v>
      </c>
      <c r="BD50">
        <f t="shared" si="0"/>
        <v>0</v>
      </c>
      <c r="BE50">
        <f t="shared" si="0"/>
        <v>0</v>
      </c>
      <c r="BF50">
        <f t="shared" si="0"/>
        <v>0</v>
      </c>
      <c r="BG50">
        <f t="shared" si="1"/>
        <v>0</v>
      </c>
      <c r="BH50">
        <f t="shared" si="1"/>
        <v>0</v>
      </c>
      <c r="BI50">
        <f t="shared" si="1"/>
        <v>0</v>
      </c>
      <c r="BJ50">
        <f t="shared" si="1"/>
        <v>0</v>
      </c>
      <c r="BK50">
        <f t="shared" si="1"/>
        <v>0</v>
      </c>
      <c r="BL50">
        <f t="shared" si="1"/>
        <v>0</v>
      </c>
      <c r="BM50">
        <f t="shared" si="1"/>
        <v>0</v>
      </c>
      <c r="BN50">
        <f t="shared" si="1"/>
        <v>0</v>
      </c>
      <c r="BO50">
        <f t="shared" si="1"/>
        <v>-1</v>
      </c>
      <c r="BP50">
        <f t="shared" si="1"/>
        <v>-1</v>
      </c>
      <c r="BQ50">
        <f t="shared" si="1"/>
        <v>-1</v>
      </c>
      <c r="BR50">
        <f t="shared" si="1"/>
        <v>-1</v>
      </c>
      <c r="BS50">
        <f t="shared" si="1"/>
        <v>0</v>
      </c>
      <c r="BT50">
        <f t="shared" si="1"/>
        <v>0</v>
      </c>
      <c r="BU50">
        <f t="shared" si="1"/>
        <v>0</v>
      </c>
      <c r="BV50">
        <f t="shared" si="1"/>
        <v>0</v>
      </c>
      <c r="BW50">
        <f t="shared" si="2"/>
        <v>0</v>
      </c>
      <c r="BX50">
        <f t="shared" si="2"/>
        <v>0</v>
      </c>
      <c r="BY50">
        <f t="shared" si="2"/>
        <v>0</v>
      </c>
      <c r="BZ50">
        <f t="shared" si="2"/>
        <v>0</v>
      </c>
      <c r="CA50">
        <f t="shared" si="2"/>
        <v>0</v>
      </c>
      <c r="CB50">
        <f t="shared" si="2"/>
        <v>0</v>
      </c>
      <c r="CC50">
        <f t="shared" si="2"/>
        <v>0</v>
      </c>
      <c r="CD50">
        <f t="shared" si="2"/>
        <v>0</v>
      </c>
    </row>
    <row r="51" spans="1:82" x14ac:dyDescent="0.35">
      <c r="A51" t="s">
        <v>4</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0.3312611322451457</v>
      </c>
      <c r="AA51">
        <v>0.14865005985126009</v>
      </c>
      <c r="AB51">
        <v>8.0160134777799472E-2</v>
      </c>
      <c r="AC51">
        <v>0.20261523827955491</v>
      </c>
      <c r="AD51">
        <v>0</v>
      </c>
      <c r="AE51">
        <v>0</v>
      </c>
      <c r="AF51">
        <v>0</v>
      </c>
      <c r="AG51">
        <v>0</v>
      </c>
      <c r="AH51">
        <v>0</v>
      </c>
      <c r="AI51">
        <v>0</v>
      </c>
      <c r="AJ51">
        <v>0</v>
      </c>
      <c r="AK51">
        <v>0</v>
      </c>
      <c r="AL51">
        <v>0</v>
      </c>
      <c r="AM51">
        <v>0</v>
      </c>
      <c r="AN51">
        <v>0</v>
      </c>
      <c r="AO51">
        <v>0</v>
      </c>
      <c r="AQ51">
        <f t="shared" si="0"/>
        <v>0</v>
      </c>
      <c r="AR51">
        <f t="shared" si="0"/>
        <v>0</v>
      </c>
      <c r="AS51">
        <f t="shared" si="0"/>
        <v>0</v>
      </c>
      <c r="AT51">
        <f t="shared" si="0"/>
        <v>0</v>
      </c>
      <c r="AU51">
        <f t="shared" si="0"/>
        <v>0</v>
      </c>
      <c r="AV51">
        <f t="shared" si="0"/>
        <v>0</v>
      </c>
      <c r="AW51">
        <f t="shared" si="0"/>
        <v>0</v>
      </c>
      <c r="AX51">
        <f t="shared" si="0"/>
        <v>0</v>
      </c>
      <c r="AY51">
        <f t="shared" si="0"/>
        <v>0</v>
      </c>
      <c r="AZ51">
        <f t="shared" si="0"/>
        <v>0</v>
      </c>
      <c r="BA51">
        <f t="shared" si="0"/>
        <v>0</v>
      </c>
      <c r="BB51">
        <f t="shared" si="0"/>
        <v>0</v>
      </c>
      <c r="BC51">
        <f t="shared" si="0"/>
        <v>0</v>
      </c>
      <c r="BD51">
        <f t="shared" si="0"/>
        <v>0</v>
      </c>
      <c r="BE51">
        <f t="shared" si="0"/>
        <v>0</v>
      </c>
      <c r="BF51">
        <f t="shared" si="0"/>
        <v>0</v>
      </c>
      <c r="BG51">
        <f t="shared" si="1"/>
        <v>0</v>
      </c>
      <c r="BH51">
        <f t="shared" si="1"/>
        <v>0</v>
      </c>
      <c r="BI51">
        <f t="shared" si="1"/>
        <v>0</v>
      </c>
      <c r="BJ51">
        <f t="shared" si="1"/>
        <v>0</v>
      </c>
      <c r="BK51">
        <f t="shared" si="1"/>
        <v>0</v>
      </c>
      <c r="BL51">
        <f t="shared" si="1"/>
        <v>0</v>
      </c>
      <c r="BM51">
        <f t="shared" si="1"/>
        <v>0</v>
      </c>
      <c r="BN51">
        <f t="shared" si="1"/>
        <v>0</v>
      </c>
      <c r="BO51">
        <f t="shared" si="1"/>
        <v>0.54807316130104311</v>
      </c>
      <c r="BP51">
        <f t="shared" si="1"/>
        <v>0.45863561901247729</v>
      </c>
      <c r="BQ51">
        <f t="shared" si="1"/>
        <v>0.38970638970208921</v>
      </c>
      <c r="BR51">
        <f t="shared" si="1"/>
        <v>0.49320398254311232</v>
      </c>
      <c r="BS51">
        <f t="shared" si="1"/>
        <v>0</v>
      </c>
      <c r="BT51">
        <f t="shared" si="1"/>
        <v>0</v>
      </c>
      <c r="BU51">
        <f t="shared" si="1"/>
        <v>0</v>
      </c>
      <c r="BV51">
        <f t="shared" si="1"/>
        <v>0</v>
      </c>
      <c r="BW51">
        <f t="shared" si="2"/>
        <v>0</v>
      </c>
      <c r="BX51">
        <f t="shared" si="2"/>
        <v>0</v>
      </c>
      <c r="BY51">
        <f t="shared" si="2"/>
        <v>0</v>
      </c>
      <c r="BZ51">
        <f t="shared" si="2"/>
        <v>0</v>
      </c>
      <c r="CA51">
        <f t="shared" si="2"/>
        <v>0</v>
      </c>
      <c r="CB51">
        <f t="shared" si="2"/>
        <v>0</v>
      </c>
      <c r="CC51">
        <f t="shared" si="2"/>
        <v>0</v>
      </c>
      <c r="CD51">
        <f t="shared" si="2"/>
        <v>0</v>
      </c>
    </row>
    <row r="52" spans="1:82" x14ac:dyDescent="0.35">
      <c r="A52" t="s">
        <v>0</v>
      </c>
      <c r="B52">
        <v>0</v>
      </c>
      <c r="C52">
        <v>0</v>
      </c>
      <c r="D52">
        <v>0</v>
      </c>
      <c r="E52">
        <v>0</v>
      </c>
      <c r="F52">
        <v>6.3026411786590936E-2</v>
      </c>
      <c r="G52">
        <v>3.4440407215074867E-2</v>
      </c>
      <c r="H52">
        <v>4.6056803902982592E-2</v>
      </c>
      <c r="I52">
        <v>4.6457449713041943E-2</v>
      </c>
      <c r="J52">
        <v>4.0502558124637843E-2</v>
      </c>
      <c r="K52">
        <v>7.125979319556229E-2</v>
      </c>
      <c r="L52">
        <v>4.5771305708402439E-2</v>
      </c>
      <c r="M52">
        <v>6.2474349413304417E-2</v>
      </c>
      <c r="N52">
        <v>0.82012534066509257</v>
      </c>
      <c r="O52">
        <v>0.78601714934171374</v>
      </c>
      <c r="P52">
        <v>0.79113018223360687</v>
      </c>
      <c r="Q52">
        <v>0.79576693829998058</v>
      </c>
      <c r="R52">
        <v>0.54076890518682841</v>
      </c>
      <c r="S52">
        <v>0.54617762768441358</v>
      </c>
      <c r="T52">
        <v>0.51270433253310588</v>
      </c>
      <c r="U52">
        <v>0.58976226811594601</v>
      </c>
      <c r="V52">
        <v>0</v>
      </c>
      <c r="W52">
        <v>0</v>
      </c>
      <c r="X52">
        <v>0</v>
      </c>
      <c r="Y52">
        <v>0</v>
      </c>
      <c r="Z52">
        <v>0</v>
      </c>
      <c r="AA52">
        <v>0</v>
      </c>
      <c r="AB52">
        <v>0</v>
      </c>
      <c r="AC52">
        <v>0</v>
      </c>
      <c r="AD52">
        <v>0</v>
      </c>
      <c r="AE52">
        <v>0</v>
      </c>
      <c r="AF52">
        <v>0</v>
      </c>
      <c r="AG52">
        <v>0</v>
      </c>
      <c r="AH52">
        <v>0.30564791554416482</v>
      </c>
      <c r="AI52">
        <v>0.42363342882596777</v>
      </c>
      <c r="AJ52">
        <v>0.30548861156160889</v>
      </c>
      <c r="AK52">
        <v>0.42209028484048339</v>
      </c>
      <c r="AL52">
        <v>0.11964265599897519</v>
      </c>
      <c r="AM52">
        <v>0.2414166987295602</v>
      </c>
      <c r="AN52">
        <v>0.1242005963564614</v>
      </c>
      <c r="AO52">
        <v>0.2428858816020564</v>
      </c>
      <c r="AQ52">
        <f t="shared" si="0"/>
        <v>0</v>
      </c>
      <c r="AR52">
        <f t="shared" si="0"/>
        <v>0</v>
      </c>
      <c r="AS52">
        <f t="shared" si="0"/>
        <v>0</v>
      </c>
      <c r="AT52">
        <f t="shared" si="0"/>
        <v>0</v>
      </c>
      <c r="AU52">
        <f t="shared" si="0"/>
        <v>0.36286632782184958</v>
      </c>
      <c r="AV52">
        <f t="shared" si="0"/>
        <v>0.2954154537215809</v>
      </c>
      <c r="AW52">
        <f t="shared" si="0"/>
        <v>0.32785546877876115</v>
      </c>
      <c r="AX52">
        <f t="shared" si="0"/>
        <v>0.32882219357753834</v>
      </c>
      <c r="AY52">
        <f t="shared" si="0"/>
        <v>0.31351192858271137</v>
      </c>
      <c r="AZ52">
        <f t="shared" si="0"/>
        <v>0.37657009932834551</v>
      </c>
      <c r="BA52">
        <f t="shared" si="0"/>
        <v>0.32716144027047372</v>
      </c>
      <c r="BB52">
        <f t="shared" si="0"/>
        <v>0.36188437012653646</v>
      </c>
      <c r="BC52">
        <f t="shared" si="0"/>
        <v>0.64925674350937101</v>
      </c>
      <c r="BD52">
        <f t="shared" si="0"/>
        <v>0.64451554537145828</v>
      </c>
      <c r="BE52">
        <f t="shared" si="0"/>
        <v>0.64523924113631037</v>
      </c>
      <c r="BF52">
        <f t="shared" si="0"/>
        <v>0.64589149235797272</v>
      </c>
      <c r="BG52">
        <f t="shared" si="1"/>
        <v>0.6027734527324401</v>
      </c>
      <c r="BH52">
        <f t="shared" si="1"/>
        <v>0.60388425892309905</v>
      </c>
      <c r="BI52">
        <f t="shared" si="1"/>
        <v>0.59682524832104145</v>
      </c>
      <c r="BJ52">
        <f t="shared" si="1"/>
        <v>0.61245344467095808</v>
      </c>
      <c r="BK52">
        <f t="shared" si="1"/>
        <v>0</v>
      </c>
      <c r="BL52">
        <f t="shared" si="1"/>
        <v>0</v>
      </c>
      <c r="BM52">
        <f t="shared" si="1"/>
        <v>0</v>
      </c>
      <c r="BN52">
        <f t="shared" si="1"/>
        <v>0</v>
      </c>
      <c r="BO52">
        <f t="shared" si="1"/>
        <v>0</v>
      </c>
      <c r="BP52">
        <f t="shared" si="1"/>
        <v>0</v>
      </c>
      <c r="BQ52">
        <f t="shared" si="1"/>
        <v>0</v>
      </c>
      <c r="BR52">
        <f t="shared" si="1"/>
        <v>0</v>
      </c>
      <c r="BS52">
        <f t="shared" si="1"/>
        <v>0</v>
      </c>
      <c r="BT52">
        <f t="shared" si="1"/>
        <v>0</v>
      </c>
      <c r="BU52">
        <f t="shared" si="1"/>
        <v>0</v>
      </c>
      <c r="BV52">
        <f t="shared" si="1"/>
        <v>0</v>
      </c>
      <c r="BW52">
        <f t="shared" si="2"/>
        <v>0.53909124141402209</v>
      </c>
      <c r="BX52">
        <f t="shared" si="2"/>
        <v>0.57552588265189297</v>
      </c>
      <c r="BY52">
        <f t="shared" si="2"/>
        <v>0.53903305299070392</v>
      </c>
      <c r="BZ52">
        <f t="shared" si="2"/>
        <v>0.57511857120747512</v>
      </c>
      <c r="CA52">
        <f t="shared" si="2"/>
        <v>0.43440586269840648</v>
      </c>
      <c r="CB52">
        <f t="shared" si="2"/>
        <v>0.51276048364700721</v>
      </c>
      <c r="CC52">
        <f t="shared" si="2"/>
        <v>0.43857894232803757</v>
      </c>
      <c r="CD52">
        <f t="shared" si="2"/>
        <v>0.5134376706193432</v>
      </c>
    </row>
    <row r="53" spans="1:82" x14ac:dyDescent="0.35">
      <c r="A53" t="s">
        <v>32</v>
      </c>
      <c r="B53">
        <v>0</v>
      </c>
      <c r="C53">
        <v>0</v>
      </c>
      <c r="D53">
        <v>0</v>
      </c>
      <c r="E53">
        <v>0</v>
      </c>
      <c r="F53">
        <v>0</v>
      </c>
      <c r="G53">
        <v>0</v>
      </c>
      <c r="H53">
        <v>0</v>
      </c>
      <c r="I53">
        <v>0</v>
      </c>
      <c r="J53">
        <v>0.15530033942428531</v>
      </c>
      <c r="K53">
        <v>0.1056476011581413</v>
      </c>
      <c r="L53">
        <v>0.121048477327795</v>
      </c>
      <c r="M53">
        <v>5.4038513981056323E-2</v>
      </c>
      <c r="N53">
        <v>0.27336582045824348</v>
      </c>
      <c r="O53">
        <v>8.1379028539819258E-3</v>
      </c>
      <c r="P53">
        <v>0</v>
      </c>
      <c r="Q53">
        <v>0.24399715174840961</v>
      </c>
      <c r="R53">
        <v>0</v>
      </c>
      <c r="S53">
        <v>0</v>
      </c>
      <c r="T53">
        <v>0</v>
      </c>
      <c r="U53">
        <v>0.28395363519558131</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Q53">
        <f t="shared" si="0"/>
        <v>0</v>
      </c>
      <c r="AR53">
        <f t="shared" si="0"/>
        <v>0</v>
      </c>
      <c r="AS53">
        <f t="shared" si="0"/>
        <v>0</v>
      </c>
      <c r="AT53">
        <f t="shared" si="0"/>
        <v>0</v>
      </c>
      <c r="AU53">
        <f t="shared" si="0"/>
        <v>0</v>
      </c>
      <c r="AV53">
        <f t="shared" si="0"/>
        <v>0</v>
      </c>
      <c r="AW53">
        <f t="shared" si="0"/>
        <v>0</v>
      </c>
      <c r="AX53">
        <f t="shared" si="0"/>
        <v>0</v>
      </c>
      <c r="AY53">
        <f t="shared" si="0"/>
        <v>0.46352050788705385</v>
      </c>
      <c r="AZ53">
        <f t="shared" si="0"/>
        <v>0.42052105232610598</v>
      </c>
      <c r="BA53">
        <f t="shared" si="0"/>
        <v>0.43570969928470271</v>
      </c>
      <c r="BB53">
        <f t="shared" si="0"/>
        <v>0.34569376732590656</v>
      </c>
      <c r="BC53">
        <f t="shared" si="0"/>
        <v>0.52663257270263031</v>
      </c>
      <c r="BD53">
        <f t="shared" si="0"/>
        <v>0.13439033799067032</v>
      </c>
      <c r="BE53">
        <f t="shared" si="0"/>
        <v>0</v>
      </c>
      <c r="BF53">
        <f t="shared" si="0"/>
        <v>0.51394717033898596</v>
      </c>
      <c r="BG53">
        <f t="shared" si="1"/>
        <v>0</v>
      </c>
      <c r="BH53">
        <f t="shared" si="1"/>
        <v>0</v>
      </c>
      <c r="BI53">
        <f t="shared" si="1"/>
        <v>0</v>
      </c>
      <c r="BJ53">
        <f t="shared" si="1"/>
        <v>0.53087390767651921</v>
      </c>
      <c r="BK53">
        <f t="shared" si="1"/>
        <v>0</v>
      </c>
      <c r="BL53">
        <f t="shared" si="1"/>
        <v>0</v>
      </c>
      <c r="BM53">
        <f t="shared" si="1"/>
        <v>0</v>
      </c>
      <c r="BN53">
        <f t="shared" si="1"/>
        <v>0</v>
      </c>
      <c r="BO53">
        <f t="shared" si="1"/>
        <v>0</v>
      </c>
      <c r="BP53">
        <f t="shared" si="1"/>
        <v>0</v>
      </c>
      <c r="BQ53">
        <f t="shared" si="1"/>
        <v>0</v>
      </c>
      <c r="BR53">
        <f t="shared" si="1"/>
        <v>0</v>
      </c>
      <c r="BS53">
        <f t="shared" si="1"/>
        <v>0</v>
      </c>
      <c r="BT53">
        <f t="shared" si="1"/>
        <v>0</v>
      </c>
      <c r="BU53">
        <f t="shared" si="1"/>
        <v>0</v>
      </c>
      <c r="BV53">
        <f t="shared" si="1"/>
        <v>0</v>
      </c>
      <c r="BW53">
        <f t="shared" si="2"/>
        <v>0</v>
      </c>
      <c r="BX53">
        <f t="shared" si="2"/>
        <v>0</v>
      </c>
      <c r="BY53">
        <f t="shared" si="2"/>
        <v>0</v>
      </c>
      <c r="BZ53">
        <f t="shared" si="2"/>
        <v>0</v>
      </c>
      <c r="CA53">
        <f t="shared" si="2"/>
        <v>0</v>
      </c>
      <c r="CB53">
        <f t="shared" si="2"/>
        <v>0</v>
      </c>
      <c r="CC53">
        <f t="shared" si="2"/>
        <v>0</v>
      </c>
      <c r="CD53">
        <f t="shared" si="2"/>
        <v>0</v>
      </c>
    </row>
    <row r="54" spans="1:82" x14ac:dyDescent="0.35">
      <c r="A54" t="s">
        <v>33</v>
      </c>
      <c r="B54">
        <v>0</v>
      </c>
      <c r="C54">
        <v>0</v>
      </c>
      <c r="D54">
        <v>0</v>
      </c>
      <c r="E54">
        <v>0</v>
      </c>
      <c r="F54">
        <v>0.40060590230596083</v>
      </c>
      <c r="G54">
        <v>0</v>
      </c>
      <c r="H54">
        <v>0</v>
      </c>
      <c r="I54">
        <v>0</v>
      </c>
      <c r="J54">
        <v>2.743024948146894</v>
      </c>
      <c r="K54">
        <v>0</v>
      </c>
      <c r="L54">
        <v>0</v>
      </c>
      <c r="M54">
        <v>0</v>
      </c>
      <c r="N54">
        <v>10.933874523230591</v>
      </c>
      <c r="O54">
        <v>0</v>
      </c>
      <c r="P54">
        <v>0</v>
      </c>
      <c r="Q54">
        <v>2.3634571194195821</v>
      </c>
      <c r="R54">
        <v>18.994925795272412</v>
      </c>
      <c r="S54">
        <v>0</v>
      </c>
      <c r="T54">
        <v>0</v>
      </c>
      <c r="U54">
        <v>8.7384128872252784</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Q54">
        <f t="shared" si="0"/>
        <v>0</v>
      </c>
      <c r="AR54">
        <f t="shared" si="0"/>
        <v>0</v>
      </c>
      <c r="AS54">
        <f t="shared" si="0"/>
        <v>0</v>
      </c>
      <c r="AT54">
        <f t="shared" si="0"/>
        <v>0</v>
      </c>
      <c r="AU54">
        <f t="shared" si="0"/>
        <v>0.56928774180227537</v>
      </c>
      <c r="AV54">
        <f t="shared" si="0"/>
        <v>0</v>
      </c>
      <c r="AW54">
        <f t="shared" si="0"/>
        <v>0</v>
      </c>
      <c r="AX54">
        <f t="shared" si="0"/>
        <v>0</v>
      </c>
      <c r="AY54">
        <f t="shared" si="0"/>
        <v>0.78401480707476545</v>
      </c>
      <c r="AZ54">
        <f t="shared" si="0"/>
        <v>0</v>
      </c>
      <c r="BA54">
        <f t="shared" si="0"/>
        <v>0</v>
      </c>
      <c r="BB54">
        <f t="shared" si="0"/>
        <v>0</v>
      </c>
      <c r="BC54">
        <f t="shared" si="0"/>
        <v>0.93835496884795533</v>
      </c>
      <c r="BD54">
        <f t="shared" si="0"/>
        <v>0</v>
      </c>
      <c r="BE54">
        <f t="shared" si="0"/>
        <v>0</v>
      </c>
      <c r="BF54">
        <f t="shared" si="0"/>
        <v>0.7673914962526267</v>
      </c>
      <c r="BG54">
        <f t="shared" si="1"/>
        <v>1</v>
      </c>
      <c r="BH54">
        <f t="shared" si="1"/>
        <v>0</v>
      </c>
      <c r="BI54">
        <f t="shared" si="1"/>
        <v>0</v>
      </c>
      <c r="BJ54">
        <f t="shared" si="1"/>
        <v>0.913338153374043</v>
      </c>
      <c r="BK54">
        <f t="shared" si="1"/>
        <v>0</v>
      </c>
      <c r="BL54">
        <f t="shared" si="1"/>
        <v>0</v>
      </c>
      <c r="BM54">
        <f t="shared" si="1"/>
        <v>0</v>
      </c>
      <c r="BN54">
        <f t="shared" si="1"/>
        <v>0</v>
      </c>
      <c r="BO54">
        <f t="shared" si="1"/>
        <v>0</v>
      </c>
      <c r="BP54">
        <f t="shared" si="1"/>
        <v>0</v>
      </c>
      <c r="BQ54">
        <f t="shared" si="1"/>
        <v>0</v>
      </c>
      <c r="BR54">
        <f t="shared" si="1"/>
        <v>0</v>
      </c>
      <c r="BS54">
        <f t="shared" si="1"/>
        <v>0</v>
      </c>
      <c r="BT54">
        <f t="shared" si="1"/>
        <v>0</v>
      </c>
      <c r="BU54">
        <f t="shared" si="1"/>
        <v>0</v>
      </c>
      <c r="BV54">
        <f t="shared" si="1"/>
        <v>0</v>
      </c>
      <c r="BW54">
        <f t="shared" si="2"/>
        <v>0</v>
      </c>
      <c r="BX54">
        <f t="shared" si="2"/>
        <v>0</v>
      </c>
      <c r="BY54">
        <f t="shared" si="2"/>
        <v>0</v>
      </c>
      <c r="BZ54">
        <f t="shared" si="2"/>
        <v>0</v>
      </c>
      <c r="CA54">
        <f t="shared" si="2"/>
        <v>0</v>
      </c>
      <c r="CB54">
        <f t="shared" si="2"/>
        <v>0</v>
      </c>
      <c r="CC54">
        <f t="shared" si="2"/>
        <v>0</v>
      </c>
      <c r="CD54">
        <f t="shared" si="2"/>
        <v>0</v>
      </c>
    </row>
    <row r="55" spans="1:82" x14ac:dyDescent="0.35">
      <c r="A55" t="s">
        <v>34</v>
      </c>
      <c r="B55">
        <v>-2</v>
      </c>
      <c r="C55">
        <v>-2</v>
      </c>
      <c r="D55">
        <v>-2</v>
      </c>
      <c r="E55">
        <v>-2</v>
      </c>
      <c r="F55">
        <v>5.0968042047391249</v>
      </c>
      <c r="G55">
        <v>3.2425744896615392</v>
      </c>
      <c r="H55">
        <v>3.5524315357125489</v>
      </c>
      <c r="I55">
        <v>2.8168028771026852</v>
      </c>
      <c r="J55">
        <v>-1</v>
      </c>
      <c r="K55">
        <v>-1</v>
      </c>
      <c r="L55">
        <v>-1</v>
      </c>
      <c r="M55">
        <v>-1</v>
      </c>
      <c r="N55">
        <v>-1</v>
      </c>
      <c r="O55">
        <v>-1</v>
      </c>
      <c r="P55">
        <v>-1</v>
      </c>
      <c r="Q55">
        <v>-1</v>
      </c>
      <c r="R55">
        <v>-1</v>
      </c>
      <c r="S55">
        <v>0</v>
      </c>
      <c r="T55">
        <v>0</v>
      </c>
      <c r="U55">
        <v>-1</v>
      </c>
      <c r="V55">
        <v>-2</v>
      </c>
      <c r="W55">
        <v>-2</v>
      </c>
      <c r="X55">
        <v>-2</v>
      </c>
      <c r="Y55">
        <v>-2</v>
      </c>
      <c r="Z55">
        <v>3.623910835932294</v>
      </c>
      <c r="AA55">
        <v>3.796617929467704</v>
      </c>
      <c r="AB55">
        <v>3.93129692843595</v>
      </c>
      <c r="AC55">
        <v>3.5024703552041689</v>
      </c>
      <c r="AD55">
        <v>-1</v>
      </c>
      <c r="AE55">
        <v>-1</v>
      </c>
      <c r="AF55">
        <v>-1</v>
      </c>
      <c r="AG55">
        <v>-1</v>
      </c>
      <c r="AH55">
        <v>-1</v>
      </c>
      <c r="AI55">
        <v>-1</v>
      </c>
      <c r="AJ55">
        <v>-1</v>
      </c>
      <c r="AK55">
        <v>-1</v>
      </c>
      <c r="AL55">
        <v>-1</v>
      </c>
      <c r="AM55">
        <v>0</v>
      </c>
      <c r="AN55">
        <v>0</v>
      </c>
      <c r="AO55">
        <v>-1</v>
      </c>
      <c r="AQ55">
        <f t="shared" si="0"/>
        <v>-2</v>
      </c>
      <c r="AR55">
        <f t="shared" si="0"/>
        <v>-2</v>
      </c>
      <c r="AS55">
        <f t="shared" si="0"/>
        <v>-2</v>
      </c>
      <c r="AT55">
        <f t="shared" si="0"/>
        <v>-2</v>
      </c>
      <c r="AU55">
        <f t="shared" si="0"/>
        <v>0.85316545334808169</v>
      </c>
      <c r="AV55">
        <f t="shared" si="0"/>
        <v>0.80268851212227865</v>
      </c>
      <c r="AW55">
        <f t="shared" si="0"/>
        <v>0.81287491896337738</v>
      </c>
      <c r="AX55">
        <f t="shared" si="0"/>
        <v>0.7869771736507819</v>
      </c>
      <c r="AY55">
        <f t="shared" si="0"/>
        <v>-1</v>
      </c>
      <c r="AZ55">
        <f t="shared" si="0"/>
        <v>-1</v>
      </c>
      <c r="BA55">
        <f t="shared" si="0"/>
        <v>-1</v>
      </c>
      <c r="BB55">
        <f t="shared" si="0"/>
        <v>-1</v>
      </c>
      <c r="BC55">
        <f t="shared" si="0"/>
        <v>-1</v>
      </c>
      <c r="BD55">
        <f t="shared" si="0"/>
        <v>-1</v>
      </c>
      <c r="BE55">
        <f t="shared" si="0"/>
        <v>-1</v>
      </c>
      <c r="BF55">
        <f t="shared" si="0"/>
        <v>-1</v>
      </c>
      <c r="BG55">
        <f t="shared" si="1"/>
        <v>-1</v>
      </c>
      <c r="BH55">
        <f t="shared" si="1"/>
        <v>0</v>
      </c>
      <c r="BI55">
        <f t="shared" si="1"/>
        <v>0</v>
      </c>
      <c r="BJ55">
        <f t="shared" si="1"/>
        <v>-1</v>
      </c>
      <c r="BK55">
        <f t="shared" si="1"/>
        <v>-2</v>
      </c>
      <c r="BL55">
        <f t="shared" si="1"/>
        <v>-2</v>
      </c>
      <c r="BM55">
        <f t="shared" si="1"/>
        <v>-2</v>
      </c>
      <c r="BN55">
        <f t="shared" si="1"/>
        <v>-2</v>
      </c>
      <c r="BO55">
        <f t="shared" si="1"/>
        <v>0.81509843206782995</v>
      </c>
      <c r="BP55">
        <f t="shared" si="1"/>
        <v>0.82029482456664149</v>
      </c>
      <c r="BQ55">
        <f t="shared" si="1"/>
        <v>0.8241855422029658</v>
      </c>
      <c r="BR55">
        <f t="shared" si="1"/>
        <v>0.81129404530935156</v>
      </c>
      <c r="BS55">
        <f t="shared" si="1"/>
        <v>-1</v>
      </c>
      <c r="BT55">
        <f t="shared" si="1"/>
        <v>-1</v>
      </c>
      <c r="BU55">
        <f t="shared" si="1"/>
        <v>-1</v>
      </c>
      <c r="BV55">
        <f t="shared" si="1"/>
        <v>-1</v>
      </c>
      <c r="BW55">
        <f t="shared" si="2"/>
        <v>-1</v>
      </c>
      <c r="BX55">
        <f t="shared" si="2"/>
        <v>-1</v>
      </c>
      <c r="BY55">
        <f t="shared" si="2"/>
        <v>-1</v>
      </c>
      <c r="BZ55">
        <f t="shared" si="2"/>
        <v>-1</v>
      </c>
      <c r="CA55">
        <f t="shared" si="2"/>
        <v>-1</v>
      </c>
      <c r="CB55">
        <f t="shared" si="2"/>
        <v>0</v>
      </c>
      <c r="CC55">
        <f t="shared" si="2"/>
        <v>0</v>
      </c>
      <c r="CD55">
        <f t="shared" si="2"/>
        <v>-1</v>
      </c>
    </row>
    <row r="56" spans="1:82" x14ac:dyDescent="0.35">
      <c r="A56" t="s">
        <v>36</v>
      </c>
      <c r="B56">
        <v>-2</v>
      </c>
      <c r="C56">
        <v>-2</v>
      </c>
      <c r="D56">
        <v>-2</v>
      </c>
      <c r="E56">
        <v>-2</v>
      </c>
      <c r="F56">
        <v>-2</v>
      </c>
      <c r="G56">
        <v>-2</v>
      </c>
      <c r="H56">
        <v>-2</v>
      </c>
      <c r="I56">
        <v>-2</v>
      </c>
      <c r="J56">
        <v>0</v>
      </c>
      <c r="K56">
        <v>0</v>
      </c>
      <c r="L56">
        <v>2.441146318113493E-3</v>
      </c>
      <c r="M56">
        <v>0</v>
      </c>
      <c r="N56">
        <v>0</v>
      </c>
      <c r="O56">
        <v>0</v>
      </c>
      <c r="P56">
        <v>0</v>
      </c>
      <c r="Q56">
        <v>0</v>
      </c>
      <c r="R56">
        <v>0</v>
      </c>
      <c r="S56">
        <v>0</v>
      </c>
      <c r="T56">
        <v>0</v>
      </c>
      <c r="U56">
        <v>0</v>
      </c>
      <c r="V56">
        <v>-2</v>
      </c>
      <c r="W56">
        <v>-2</v>
      </c>
      <c r="X56">
        <v>-2</v>
      </c>
      <c r="Y56">
        <v>-2</v>
      </c>
      <c r="Z56">
        <v>-2</v>
      </c>
      <c r="AA56">
        <v>-2</v>
      </c>
      <c r="AB56">
        <v>-2</v>
      </c>
      <c r="AC56">
        <v>-2</v>
      </c>
      <c r="AD56">
        <v>0</v>
      </c>
      <c r="AE56">
        <v>0</v>
      </c>
      <c r="AF56">
        <v>0</v>
      </c>
      <c r="AG56">
        <v>0</v>
      </c>
      <c r="AH56">
        <v>0</v>
      </c>
      <c r="AI56">
        <v>0</v>
      </c>
      <c r="AJ56">
        <v>0</v>
      </c>
      <c r="AK56">
        <v>0</v>
      </c>
      <c r="AL56">
        <v>0</v>
      </c>
      <c r="AM56">
        <v>0</v>
      </c>
      <c r="AN56">
        <v>0</v>
      </c>
      <c r="AO56">
        <v>0</v>
      </c>
      <c r="AQ56">
        <f t="shared" si="0"/>
        <v>-2</v>
      </c>
      <c r="AR56">
        <f t="shared" si="0"/>
        <v>-2</v>
      </c>
      <c r="AS56">
        <f t="shared" si="0"/>
        <v>-2</v>
      </c>
      <c r="AT56">
        <f t="shared" si="0"/>
        <v>-2</v>
      </c>
      <c r="AU56">
        <f t="shared" si="0"/>
        <v>-2</v>
      </c>
      <c r="AV56">
        <f t="shared" si="0"/>
        <v>-2</v>
      </c>
      <c r="AW56">
        <f t="shared" si="0"/>
        <v>-2</v>
      </c>
      <c r="AX56">
        <f t="shared" si="0"/>
        <v>-2</v>
      </c>
      <c r="AY56">
        <f t="shared" si="0"/>
        <v>0</v>
      </c>
      <c r="AZ56">
        <f t="shared" si="0"/>
        <v>0</v>
      </c>
      <c r="BA56">
        <f t="shared" si="0"/>
        <v>0</v>
      </c>
      <c r="BB56">
        <f t="shared" si="0"/>
        <v>0</v>
      </c>
      <c r="BC56">
        <f t="shared" si="0"/>
        <v>0</v>
      </c>
      <c r="BD56">
        <f t="shared" si="0"/>
        <v>0</v>
      </c>
      <c r="BE56">
        <f t="shared" si="0"/>
        <v>0</v>
      </c>
      <c r="BF56">
        <f t="shared" si="0"/>
        <v>0</v>
      </c>
      <c r="BG56">
        <f t="shared" si="1"/>
        <v>0</v>
      </c>
      <c r="BH56">
        <f t="shared" si="1"/>
        <v>0</v>
      </c>
      <c r="BI56">
        <f t="shared" si="1"/>
        <v>0</v>
      </c>
      <c r="BJ56">
        <f t="shared" si="1"/>
        <v>0</v>
      </c>
      <c r="BK56">
        <f t="shared" si="1"/>
        <v>-2</v>
      </c>
      <c r="BL56">
        <f t="shared" si="1"/>
        <v>-2</v>
      </c>
      <c r="BM56">
        <f t="shared" si="1"/>
        <v>-2</v>
      </c>
      <c r="BN56">
        <f t="shared" si="1"/>
        <v>-2</v>
      </c>
      <c r="BO56">
        <f t="shared" si="1"/>
        <v>-2</v>
      </c>
      <c r="BP56">
        <f t="shared" si="1"/>
        <v>-2</v>
      </c>
      <c r="BQ56">
        <f t="shared" si="1"/>
        <v>-2</v>
      </c>
      <c r="BR56">
        <f t="shared" si="1"/>
        <v>-2</v>
      </c>
      <c r="BS56">
        <f t="shared" si="1"/>
        <v>0</v>
      </c>
      <c r="BT56">
        <f t="shared" si="1"/>
        <v>0</v>
      </c>
      <c r="BU56">
        <f t="shared" si="1"/>
        <v>0</v>
      </c>
      <c r="BV56">
        <f t="shared" si="1"/>
        <v>0</v>
      </c>
      <c r="BW56">
        <f t="shared" si="2"/>
        <v>0</v>
      </c>
      <c r="BX56">
        <f t="shared" si="2"/>
        <v>0</v>
      </c>
      <c r="BY56">
        <f t="shared" si="2"/>
        <v>0</v>
      </c>
      <c r="BZ56">
        <f t="shared" si="2"/>
        <v>0</v>
      </c>
      <c r="CA56">
        <f t="shared" si="2"/>
        <v>0</v>
      </c>
      <c r="CB56">
        <f t="shared" si="2"/>
        <v>0</v>
      </c>
      <c r="CC56">
        <f t="shared" si="2"/>
        <v>0</v>
      </c>
      <c r="CD56">
        <f t="shared" si="2"/>
        <v>0</v>
      </c>
    </row>
    <row r="57" spans="1:82" x14ac:dyDescent="0.35">
      <c r="A57" t="s">
        <v>37</v>
      </c>
      <c r="B57">
        <v>0</v>
      </c>
      <c r="C57">
        <v>0</v>
      </c>
      <c r="D57">
        <v>0</v>
      </c>
      <c r="E57">
        <v>0</v>
      </c>
      <c r="F57">
        <v>1.8718411569677611</v>
      </c>
      <c r="G57">
        <v>1.7143847397605221</v>
      </c>
      <c r="H57">
        <v>2.1292472662949509</v>
      </c>
      <c r="I57">
        <v>2.3467592143551892</v>
      </c>
      <c r="J57">
        <v>-1</v>
      </c>
      <c r="K57">
        <v>-1</v>
      </c>
      <c r="L57">
        <v>0.20768883496821711</v>
      </c>
      <c r="M57">
        <v>-1</v>
      </c>
      <c r="N57">
        <v>-1</v>
      </c>
      <c r="O57">
        <v>-1</v>
      </c>
      <c r="P57">
        <v>0.26883581524737932</v>
      </c>
      <c r="Q57">
        <v>-1</v>
      </c>
      <c r="R57">
        <v>-1</v>
      </c>
      <c r="S57">
        <v>0.1785027629850594</v>
      </c>
      <c r="T57">
        <v>0.13985430231031151</v>
      </c>
      <c r="U57">
        <v>0.71773383924003731</v>
      </c>
      <c r="V57">
        <v>0</v>
      </c>
      <c r="W57">
        <v>0</v>
      </c>
      <c r="X57">
        <v>0</v>
      </c>
      <c r="Y57">
        <v>0</v>
      </c>
      <c r="Z57">
        <v>-1</v>
      </c>
      <c r="AA57">
        <v>-1</v>
      </c>
      <c r="AB57">
        <v>-1</v>
      </c>
      <c r="AC57">
        <v>-1</v>
      </c>
      <c r="AD57">
        <v>-1</v>
      </c>
      <c r="AE57">
        <v>-1</v>
      </c>
      <c r="AF57">
        <v>-1</v>
      </c>
      <c r="AG57">
        <v>-1</v>
      </c>
      <c r="AH57">
        <v>-1</v>
      </c>
      <c r="AI57">
        <v>-1</v>
      </c>
      <c r="AJ57">
        <v>-1</v>
      </c>
      <c r="AK57">
        <v>-1</v>
      </c>
      <c r="AL57">
        <v>-1</v>
      </c>
      <c r="AM57">
        <v>-1</v>
      </c>
      <c r="AN57">
        <v>-1</v>
      </c>
      <c r="AO57">
        <v>-1</v>
      </c>
      <c r="AQ57">
        <f t="shared" si="0"/>
        <v>0</v>
      </c>
      <c r="AR57">
        <f t="shared" si="0"/>
        <v>0</v>
      </c>
      <c r="AS57">
        <f t="shared" si="0"/>
        <v>0</v>
      </c>
      <c r="AT57">
        <f t="shared" si="0"/>
        <v>0</v>
      </c>
      <c r="AU57">
        <f t="shared" si="0"/>
        <v>0.74136281586933361</v>
      </c>
      <c r="AV57">
        <f t="shared" si="0"/>
        <v>0.73155549889963845</v>
      </c>
      <c r="AW57">
        <f t="shared" si="0"/>
        <v>0.75574381728909734</v>
      </c>
      <c r="AX57">
        <f t="shared" si="0"/>
        <v>0.7666001416342465</v>
      </c>
      <c r="AY57">
        <f t="shared" si="0"/>
        <v>-1</v>
      </c>
      <c r="AZ57">
        <f t="shared" si="0"/>
        <v>-1</v>
      </c>
      <c r="BA57">
        <f t="shared" si="0"/>
        <v>0.49596443605715573</v>
      </c>
      <c r="BB57">
        <f t="shared" si="0"/>
        <v>-1</v>
      </c>
      <c r="BC57">
        <f t="shared" si="0"/>
        <v>-1</v>
      </c>
      <c r="BD57">
        <f t="shared" si="0"/>
        <v>-1</v>
      </c>
      <c r="BE57">
        <f t="shared" si="0"/>
        <v>0.52476749825514946</v>
      </c>
      <c r="BF57">
        <f t="shared" si="0"/>
        <v>-1</v>
      </c>
      <c r="BG57">
        <f t="shared" si="1"/>
        <v>-1</v>
      </c>
      <c r="BH57">
        <f t="shared" si="1"/>
        <v>0.47906197725549743</v>
      </c>
      <c r="BI57">
        <f t="shared" si="1"/>
        <v>0.4518278679818245</v>
      </c>
      <c r="BJ57">
        <f t="shared" si="1"/>
        <v>0.63437209770690328</v>
      </c>
      <c r="BK57">
        <f t="shared" si="1"/>
        <v>0</v>
      </c>
      <c r="BL57">
        <f t="shared" si="1"/>
        <v>0</v>
      </c>
      <c r="BM57">
        <f t="shared" si="1"/>
        <v>0</v>
      </c>
      <c r="BN57">
        <f t="shared" si="1"/>
        <v>0</v>
      </c>
      <c r="BO57">
        <f t="shared" si="1"/>
        <v>-1</v>
      </c>
      <c r="BP57">
        <f t="shared" si="1"/>
        <v>-1</v>
      </c>
      <c r="BQ57">
        <f t="shared" si="1"/>
        <v>-1</v>
      </c>
      <c r="BR57">
        <f t="shared" si="1"/>
        <v>-1</v>
      </c>
      <c r="BS57">
        <f t="shared" si="1"/>
        <v>-1</v>
      </c>
      <c r="BT57">
        <f t="shared" si="1"/>
        <v>-1</v>
      </c>
      <c r="BU57">
        <f t="shared" si="1"/>
        <v>-1</v>
      </c>
      <c r="BV57">
        <f t="shared" si="1"/>
        <v>-1</v>
      </c>
      <c r="BW57">
        <f t="shared" si="2"/>
        <v>-1</v>
      </c>
      <c r="BX57">
        <f t="shared" si="2"/>
        <v>-1</v>
      </c>
      <c r="BY57">
        <f t="shared" si="2"/>
        <v>-1</v>
      </c>
      <c r="BZ57">
        <f t="shared" si="2"/>
        <v>-1</v>
      </c>
      <c r="CA57">
        <f t="shared" si="2"/>
        <v>-1</v>
      </c>
      <c r="CB57">
        <f t="shared" si="2"/>
        <v>-1</v>
      </c>
      <c r="CC57">
        <f t="shared" si="2"/>
        <v>-1</v>
      </c>
      <c r="CD57">
        <f t="shared" si="2"/>
        <v>-1</v>
      </c>
    </row>
    <row r="58" spans="1:82" x14ac:dyDescent="0.35">
      <c r="A58" t="s">
        <v>10</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Q58">
        <f t="shared" si="0"/>
        <v>0</v>
      </c>
      <c r="AR58">
        <f t="shared" si="0"/>
        <v>0</v>
      </c>
      <c r="AS58">
        <f t="shared" si="0"/>
        <v>0</v>
      </c>
      <c r="AT58">
        <f t="shared" si="0"/>
        <v>0</v>
      </c>
      <c r="AU58">
        <f t="shared" si="0"/>
        <v>0</v>
      </c>
      <c r="AV58">
        <f t="shared" si="0"/>
        <v>0</v>
      </c>
      <c r="AW58">
        <f t="shared" si="0"/>
        <v>0</v>
      </c>
      <c r="AX58">
        <f t="shared" si="0"/>
        <v>0</v>
      </c>
      <c r="AY58">
        <f t="shared" si="0"/>
        <v>0</v>
      </c>
      <c r="AZ58">
        <f t="shared" si="0"/>
        <v>0</v>
      </c>
      <c r="BA58">
        <f t="shared" si="0"/>
        <v>0</v>
      </c>
      <c r="BB58">
        <f t="shared" si="0"/>
        <v>0</v>
      </c>
      <c r="BC58">
        <f t="shared" si="0"/>
        <v>0</v>
      </c>
      <c r="BD58">
        <f t="shared" si="0"/>
        <v>0</v>
      </c>
      <c r="BE58">
        <f t="shared" si="0"/>
        <v>0</v>
      </c>
      <c r="BF58">
        <f t="shared" si="0"/>
        <v>0</v>
      </c>
      <c r="BG58">
        <f t="shared" si="1"/>
        <v>0</v>
      </c>
      <c r="BH58">
        <f t="shared" si="1"/>
        <v>0</v>
      </c>
      <c r="BI58">
        <f t="shared" si="1"/>
        <v>0</v>
      </c>
      <c r="BJ58">
        <f t="shared" si="1"/>
        <v>0</v>
      </c>
      <c r="BK58">
        <f t="shared" si="1"/>
        <v>0</v>
      </c>
      <c r="BL58">
        <f t="shared" si="1"/>
        <v>0</v>
      </c>
      <c r="BM58">
        <f t="shared" si="1"/>
        <v>0</v>
      </c>
      <c r="BN58">
        <f t="shared" si="1"/>
        <v>0</v>
      </c>
      <c r="BO58">
        <f t="shared" si="1"/>
        <v>0</v>
      </c>
      <c r="BP58">
        <f t="shared" si="1"/>
        <v>0</v>
      </c>
      <c r="BQ58">
        <f t="shared" si="1"/>
        <v>0</v>
      </c>
      <c r="BR58">
        <f t="shared" si="1"/>
        <v>0</v>
      </c>
      <c r="BS58">
        <f t="shared" si="1"/>
        <v>0</v>
      </c>
      <c r="BT58">
        <f t="shared" si="1"/>
        <v>0</v>
      </c>
      <c r="BU58">
        <f t="shared" si="1"/>
        <v>0</v>
      </c>
      <c r="BV58">
        <f t="shared" si="1"/>
        <v>0</v>
      </c>
      <c r="BW58">
        <f t="shared" si="2"/>
        <v>0</v>
      </c>
      <c r="BX58">
        <f t="shared" si="2"/>
        <v>0</v>
      </c>
      <c r="BY58">
        <f t="shared" si="2"/>
        <v>0</v>
      </c>
      <c r="BZ58">
        <f t="shared" si="2"/>
        <v>0</v>
      </c>
      <c r="CA58">
        <f t="shared" si="2"/>
        <v>0</v>
      </c>
      <c r="CB58">
        <f t="shared" si="2"/>
        <v>0</v>
      </c>
      <c r="CC58">
        <f t="shared" si="2"/>
        <v>0</v>
      </c>
      <c r="CD58">
        <f t="shared" si="2"/>
        <v>0</v>
      </c>
    </row>
    <row r="59" spans="1:82" x14ac:dyDescent="0.35">
      <c r="A59" t="s">
        <v>38</v>
      </c>
      <c r="B59">
        <v>0</v>
      </c>
      <c r="C59">
        <v>0</v>
      </c>
      <c r="D59">
        <v>0</v>
      </c>
      <c r="E59">
        <v>0</v>
      </c>
      <c r="F59">
        <v>-1</v>
      </c>
      <c r="G59">
        <v>-1</v>
      </c>
      <c r="H59">
        <v>-1</v>
      </c>
      <c r="I59">
        <v>-1</v>
      </c>
      <c r="J59">
        <v>-1</v>
      </c>
      <c r="K59">
        <v>-1</v>
      </c>
      <c r="L59">
        <v>-1</v>
      </c>
      <c r="M59">
        <v>-1</v>
      </c>
      <c r="N59">
        <v>-1</v>
      </c>
      <c r="O59">
        <v>-1</v>
      </c>
      <c r="P59">
        <v>-1</v>
      </c>
      <c r="Q59">
        <v>-1</v>
      </c>
      <c r="R59">
        <v>-1</v>
      </c>
      <c r="S59">
        <v>-1</v>
      </c>
      <c r="T59">
        <v>-1</v>
      </c>
      <c r="U59">
        <v>-1</v>
      </c>
      <c r="V59">
        <v>0</v>
      </c>
      <c r="W59">
        <v>0</v>
      </c>
      <c r="X59">
        <v>0</v>
      </c>
      <c r="Y59">
        <v>0</v>
      </c>
      <c r="Z59">
        <v>-1</v>
      </c>
      <c r="AA59">
        <v>-1</v>
      </c>
      <c r="AB59">
        <v>-1</v>
      </c>
      <c r="AC59">
        <v>-1</v>
      </c>
      <c r="AD59">
        <v>-1</v>
      </c>
      <c r="AE59">
        <v>-1</v>
      </c>
      <c r="AF59">
        <v>-1</v>
      </c>
      <c r="AG59">
        <v>-1</v>
      </c>
      <c r="AH59">
        <v>-1</v>
      </c>
      <c r="AI59">
        <v>-1</v>
      </c>
      <c r="AJ59">
        <v>-1</v>
      </c>
      <c r="AK59">
        <v>-1</v>
      </c>
      <c r="AL59">
        <v>-1</v>
      </c>
      <c r="AM59">
        <v>-1</v>
      </c>
      <c r="AN59">
        <v>-1</v>
      </c>
      <c r="AO59">
        <v>-1</v>
      </c>
      <c r="AQ59">
        <f t="shared" si="0"/>
        <v>0</v>
      </c>
      <c r="AR59">
        <f t="shared" si="0"/>
        <v>0</v>
      </c>
      <c r="AS59">
        <f t="shared" si="0"/>
        <v>0</v>
      </c>
      <c r="AT59">
        <f t="shared" si="0"/>
        <v>0</v>
      </c>
      <c r="AU59">
        <f t="shared" si="0"/>
        <v>-1</v>
      </c>
      <c r="AV59">
        <f t="shared" si="0"/>
        <v>-1</v>
      </c>
      <c r="AW59">
        <f t="shared" si="0"/>
        <v>-1</v>
      </c>
      <c r="AX59">
        <f t="shared" si="0"/>
        <v>-1</v>
      </c>
      <c r="AY59">
        <f t="shared" si="0"/>
        <v>-1</v>
      </c>
      <c r="AZ59">
        <f t="shared" si="0"/>
        <v>-1</v>
      </c>
      <c r="BA59">
        <f t="shared" si="0"/>
        <v>-1</v>
      </c>
      <c r="BB59">
        <f t="shared" si="0"/>
        <v>-1</v>
      </c>
      <c r="BC59">
        <f t="shared" si="0"/>
        <v>-1</v>
      </c>
      <c r="BD59">
        <f t="shared" si="0"/>
        <v>-1</v>
      </c>
      <c r="BE59">
        <f t="shared" si="0"/>
        <v>-1</v>
      </c>
      <c r="BF59">
        <f t="shared" si="0"/>
        <v>-1</v>
      </c>
      <c r="BG59">
        <f t="shared" si="1"/>
        <v>-1</v>
      </c>
      <c r="BH59">
        <f t="shared" si="1"/>
        <v>-1</v>
      </c>
      <c r="BI59">
        <f t="shared" si="1"/>
        <v>-1</v>
      </c>
      <c r="BJ59">
        <f t="shared" si="1"/>
        <v>-1</v>
      </c>
      <c r="BK59">
        <f t="shared" si="1"/>
        <v>0</v>
      </c>
      <c r="BL59">
        <f t="shared" si="1"/>
        <v>0</v>
      </c>
      <c r="BM59">
        <f t="shared" si="1"/>
        <v>0</v>
      </c>
      <c r="BN59">
        <f t="shared" si="1"/>
        <v>0</v>
      </c>
      <c r="BO59">
        <f t="shared" si="1"/>
        <v>-1</v>
      </c>
      <c r="BP59">
        <f t="shared" si="1"/>
        <v>-1</v>
      </c>
      <c r="BQ59">
        <f t="shared" si="1"/>
        <v>-1</v>
      </c>
      <c r="BR59">
        <f t="shared" si="1"/>
        <v>-1</v>
      </c>
      <c r="BS59">
        <f t="shared" si="1"/>
        <v>-1</v>
      </c>
      <c r="BT59">
        <f t="shared" si="1"/>
        <v>-1</v>
      </c>
      <c r="BU59">
        <f t="shared" si="1"/>
        <v>-1</v>
      </c>
      <c r="BV59">
        <f t="shared" si="1"/>
        <v>-1</v>
      </c>
      <c r="BW59">
        <f t="shared" si="2"/>
        <v>-1</v>
      </c>
      <c r="BX59">
        <f t="shared" si="2"/>
        <v>-1</v>
      </c>
      <c r="BY59">
        <f t="shared" si="2"/>
        <v>-1</v>
      </c>
      <c r="BZ59">
        <f t="shared" si="2"/>
        <v>-1</v>
      </c>
      <c r="CA59">
        <f t="shared" si="2"/>
        <v>-1</v>
      </c>
      <c r="CB59">
        <f t="shared" si="2"/>
        <v>-1</v>
      </c>
      <c r="CC59">
        <f t="shared" si="2"/>
        <v>-1</v>
      </c>
      <c r="CD59">
        <f t="shared" si="2"/>
        <v>-1</v>
      </c>
    </row>
    <row r="60" spans="1:82" x14ac:dyDescent="0.35">
      <c r="A60" t="s">
        <v>17</v>
      </c>
      <c r="B60">
        <v>0</v>
      </c>
      <c r="C60">
        <v>0</v>
      </c>
      <c r="D60">
        <v>0</v>
      </c>
      <c r="E60">
        <v>0</v>
      </c>
      <c r="F60">
        <v>3.2854880695145583E-2</v>
      </c>
      <c r="G60">
        <v>0</v>
      </c>
      <c r="H60">
        <v>0</v>
      </c>
      <c r="I60">
        <v>0</v>
      </c>
      <c r="J60">
        <v>0</v>
      </c>
      <c r="K60">
        <v>0</v>
      </c>
      <c r="L60">
        <v>0</v>
      </c>
      <c r="M60">
        <v>0</v>
      </c>
      <c r="N60">
        <v>0.89829246464245194</v>
      </c>
      <c r="O60">
        <v>0.26703679415224008</v>
      </c>
      <c r="P60">
        <v>0.33285177653730491</v>
      </c>
      <c r="Q60">
        <v>0.44863720325135598</v>
      </c>
      <c r="R60">
        <v>0.18691123810870131</v>
      </c>
      <c r="S60">
        <v>1.2503224942092271E-2</v>
      </c>
      <c r="T60">
        <v>0</v>
      </c>
      <c r="U60">
        <v>0.35955119158820242</v>
      </c>
      <c r="V60">
        <v>0</v>
      </c>
      <c r="W60">
        <v>0</v>
      </c>
      <c r="X60">
        <v>0</v>
      </c>
      <c r="Y60">
        <v>0</v>
      </c>
      <c r="Z60">
        <v>0</v>
      </c>
      <c r="AA60">
        <v>0</v>
      </c>
      <c r="AB60">
        <v>0</v>
      </c>
      <c r="AC60">
        <v>0</v>
      </c>
      <c r="AD60">
        <v>0</v>
      </c>
      <c r="AE60">
        <v>0</v>
      </c>
      <c r="AF60">
        <v>0</v>
      </c>
      <c r="AG60">
        <v>0</v>
      </c>
      <c r="AH60">
        <v>0.72431729660527044</v>
      </c>
      <c r="AI60">
        <v>0.15966464085070739</v>
      </c>
      <c r="AJ60">
        <v>0.27040445472239177</v>
      </c>
      <c r="AK60">
        <v>0.35764151986059012</v>
      </c>
      <c r="AL60">
        <v>0</v>
      </c>
      <c r="AM60">
        <v>0</v>
      </c>
      <c r="AN60">
        <v>0</v>
      </c>
      <c r="AO60">
        <v>0</v>
      </c>
      <c r="AQ60">
        <f t="shared" si="0"/>
        <v>0</v>
      </c>
      <c r="AR60">
        <f t="shared" si="0"/>
        <v>0</v>
      </c>
      <c r="AS60">
        <f t="shared" si="0"/>
        <v>0</v>
      </c>
      <c r="AT60">
        <f t="shared" si="0"/>
        <v>0</v>
      </c>
      <c r="AU60">
        <f t="shared" si="0"/>
        <v>0.29015507002541591</v>
      </c>
      <c r="AV60">
        <f t="shared" si="0"/>
        <v>0</v>
      </c>
      <c r="AW60">
        <f t="shared" si="0"/>
        <v>0</v>
      </c>
      <c r="AX60">
        <f t="shared" si="0"/>
        <v>0</v>
      </c>
      <c r="AY60">
        <f t="shared" si="0"/>
        <v>0</v>
      </c>
      <c r="AZ60">
        <f t="shared" si="0"/>
        <v>0</v>
      </c>
      <c r="BA60">
        <f t="shared" si="0"/>
        <v>0</v>
      </c>
      <c r="BB60">
        <f t="shared" si="0"/>
        <v>0</v>
      </c>
      <c r="BC60">
        <f t="shared" si="0"/>
        <v>0.65941790528754995</v>
      </c>
      <c r="BD60">
        <f t="shared" si="0"/>
        <v>0.52401807957028423</v>
      </c>
      <c r="BE60">
        <f t="shared" si="0"/>
        <v>0.54860782434725974</v>
      </c>
      <c r="BF60">
        <f t="shared" si="0"/>
        <v>0.58192649469549951</v>
      </c>
      <c r="BG60">
        <f t="shared" si="1"/>
        <v>0.48419953739632915</v>
      </c>
      <c r="BH60">
        <f t="shared" si="1"/>
        <v>0.18232337431909923</v>
      </c>
      <c r="BI60">
        <f t="shared" si="1"/>
        <v>0</v>
      </c>
      <c r="BJ60">
        <f t="shared" si="1"/>
        <v>0.55721987163571141</v>
      </c>
      <c r="BK60">
        <f t="shared" si="1"/>
        <v>0</v>
      </c>
      <c r="BL60">
        <f t="shared" si="1"/>
        <v>0</v>
      </c>
      <c r="BM60">
        <f t="shared" si="1"/>
        <v>0</v>
      </c>
      <c r="BN60">
        <f t="shared" si="1"/>
        <v>0</v>
      </c>
      <c r="BO60">
        <f t="shared" si="1"/>
        <v>0</v>
      </c>
      <c r="BP60">
        <f t="shared" si="1"/>
        <v>0</v>
      </c>
      <c r="BQ60">
        <f t="shared" si="1"/>
        <v>0</v>
      </c>
      <c r="BR60">
        <f t="shared" si="1"/>
        <v>0</v>
      </c>
      <c r="BS60">
        <f t="shared" si="1"/>
        <v>0</v>
      </c>
      <c r="BT60">
        <f t="shared" si="1"/>
        <v>0</v>
      </c>
      <c r="BU60">
        <f t="shared" si="1"/>
        <v>0</v>
      </c>
      <c r="BV60">
        <f t="shared" si="1"/>
        <v>0</v>
      </c>
      <c r="BW60">
        <f t="shared" si="2"/>
        <v>0.63539121594141668</v>
      </c>
      <c r="BX60">
        <f t="shared" si="2"/>
        <v>0.46661385356795571</v>
      </c>
      <c r="BY60">
        <f t="shared" si="2"/>
        <v>0.52541686528720399</v>
      </c>
      <c r="BZ60">
        <f t="shared" si="2"/>
        <v>0.55662548085312524</v>
      </c>
      <c r="CA60">
        <f t="shared" si="2"/>
        <v>0</v>
      </c>
      <c r="CB60">
        <f t="shared" si="2"/>
        <v>0</v>
      </c>
      <c r="CC60">
        <f t="shared" si="2"/>
        <v>0</v>
      </c>
      <c r="CD60">
        <f t="shared" si="2"/>
        <v>0</v>
      </c>
    </row>
    <row r="61" spans="1:82" x14ac:dyDescent="0.35">
      <c r="A61" t="s">
        <v>21</v>
      </c>
      <c r="B61">
        <v>0</v>
      </c>
      <c r="C61">
        <v>0</v>
      </c>
      <c r="D61">
        <v>0</v>
      </c>
      <c r="E61">
        <v>0</v>
      </c>
      <c r="F61">
        <v>0</v>
      </c>
      <c r="G61">
        <v>0</v>
      </c>
      <c r="H61">
        <v>0</v>
      </c>
      <c r="I61">
        <v>0</v>
      </c>
      <c r="J61">
        <v>-1</v>
      </c>
      <c r="K61">
        <v>0</v>
      </c>
      <c r="L61">
        <v>0</v>
      </c>
      <c r="M61">
        <v>-1</v>
      </c>
      <c r="N61">
        <v>0</v>
      </c>
      <c r="O61">
        <v>0</v>
      </c>
      <c r="P61">
        <v>0</v>
      </c>
      <c r="Q61">
        <v>-1</v>
      </c>
      <c r="R61">
        <v>0</v>
      </c>
      <c r="S61">
        <v>0</v>
      </c>
      <c r="T61">
        <v>0</v>
      </c>
      <c r="U61">
        <v>0</v>
      </c>
      <c r="V61">
        <v>0</v>
      </c>
      <c r="W61">
        <v>0</v>
      </c>
      <c r="X61">
        <v>0</v>
      </c>
      <c r="Y61">
        <v>0</v>
      </c>
      <c r="Z61">
        <v>0</v>
      </c>
      <c r="AA61">
        <v>0</v>
      </c>
      <c r="AB61">
        <v>0</v>
      </c>
      <c r="AC61">
        <v>0</v>
      </c>
      <c r="AD61">
        <v>-1</v>
      </c>
      <c r="AE61">
        <v>0</v>
      </c>
      <c r="AF61">
        <v>0</v>
      </c>
      <c r="AG61">
        <v>-1</v>
      </c>
      <c r="AH61">
        <v>0</v>
      </c>
      <c r="AI61">
        <v>0</v>
      </c>
      <c r="AJ61">
        <v>0</v>
      </c>
      <c r="AK61">
        <v>-1</v>
      </c>
      <c r="AL61">
        <v>0</v>
      </c>
      <c r="AM61">
        <v>0</v>
      </c>
      <c r="AN61">
        <v>0</v>
      </c>
      <c r="AO61">
        <v>0</v>
      </c>
      <c r="AQ61">
        <f t="shared" si="0"/>
        <v>0</v>
      </c>
      <c r="AR61">
        <f t="shared" si="0"/>
        <v>0</v>
      </c>
      <c r="AS61">
        <f t="shared" si="0"/>
        <v>0</v>
      </c>
      <c r="AT61">
        <f t="shared" si="0"/>
        <v>0</v>
      </c>
      <c r="AU61">
        <f t="shared" si="0"/>
        <v>0</v>
      </c>
      <c r="AV61">
        <f t="shared" si="0"/>
        <v>0</v>
      </c>
      <c r="AW61">
        <f t="shared" si="0"/>
        <v>0</v>
      </c>
      <c r="AX61">
        <f t="shared" si="0"/>
        <v>0</v>
      </c>
      <c r="AY61">
        <f t="shared" si="0"/>
        <v>-1</v>
      </c>
      <c r="AZ61">
        <f t="shared" si="0"/>
        <v>0</v>
      </c>
      <c r="BA61">
        <f t="shared" si="0"/>
        <v>0</v>
      </c>
      <c r="BB61">
        <f t="shared" si="0"/>
        <v>-1</v>
      </c>
      <c r="BC61">
        <f t="shared" si="0"/>
        <v>0</v>
      </c>
      <c r="BD61">
        <f t="shared" si="0"/>
        <v>0</v>
      </c>
      <c r="BE61">
        <f t="shared" si="0"/>
        <v>0</v>
      </c>
      <c r="BF61">
        <f t="shared" si="0"/>
        <v>-1</v>
      </c>
      <c r="BG61">
        <f t="shared" si="1"/>
        <v>0</v>
      </c>
      <c r="BH61">
        <f t="shared" si="1"/>
        <v>0</v>
      </c>
      <c r="BI61">
        <f t="shared" si="1"/>
        <v>0</v>
      </c>
      <c r="BJ61">
        <f t="shared" si="1"/>
        <v>0</v>
      </c>
      <c r="BK61">
        <f t="shared" si="1"/>
        <v>0</v>
      </c>
      <c r="BL61">
        <f t="shared" si="1"/>
        <v>0</v>
      </c>
      <c r="BM61">
        <f t="shared" si="1"/>
        <v>0</v>
      </c>
      <c r="BN61">
        <f t="shared" si="1"/>
        <v>0</v>
      </c>
      <c r="BO61">
        <f t="shared" si="1"/>
        <v>0</v>
      </c>
      <c r="BP61">
        <f t="shared" si="1"/>
        <v>0</v>
      </c>
      <c r="BQ61">
        <f t="shared" si="1"/>
        <v>0</v>
      </c>
      <c r="BR61">
        <f t="shared" si="1"/>
        <v>0</v>
      </c>
      <c r="BS61">
        <f t="shared" si="1"/>
        <v>-1</v>
      </c>
      <c r="BT61">
        <f t="shared" si="1"/>
        <v>0</v>
      </c>
      <c r="BU61">
        <f t="shared" si="1"/>
        <v>0</v>
      </c>
      <c r="BV61">
        <f t="shared" si="1"/>
        <v>-1</v>
      </c>
      <c r="BW61">
        <f t="shared" si="2"/>
        <v>0</v>
      </c>
      <c r="BX61">
        <f t="shared" si="2"/>
        <v>0</v>
      </c>
      <c r="BY61">
        <f t="shared" si="2"/>
        <v>0</v>
      </c>
      <c r="BZ61">
        <f t="shared" si="2"/>
        <v>-1</v>
      </c>
      <c r="CA61">
        <f t="shared" si="2"/>
        <v>0</v>
      </c>
      <c r="CB61">
        <f t="shared" si="2"/>
        <v>0</v>
      </c>
      <c r="CC61">
        <f t="shared" si="2"/>
        <v>0</v>
      </c>
      <c r="CD61">
        <f t="shared" si="2"/>
        <v>0</v>
      </c>
    </row>
    <row r="62" spans="1:82" x14ac:dyDescent="0.35">
      <c r="A62" t="s">
        <v>39</v>
      </c>
      <c r="B62">
        <v>0</v>
      </c>
      <c r="C62">
        <v>0</v>
      </c>
      <c r="D62">
        <v>0</v>
      </c>
      <c r="E62">
        <v>0</v>
      </c>
      <c r="F62">
        <v>-1</v>
      </c>
      <c r="G62">
        <v>-1</v>
      </c>
      <c r="H62">
        <v>0</v>
      </c>
      <c r="I62">
        <v>0.35750862676375239</v>
      </c>
      <c r="J62">
        <v>-1</v>
      </c>
      <c r="K62">
        <v>-1</v>
      </c>
      <c r="L62">
        <v>0.24185785106162849</v>
      </c>
      <c r="M62">
        <v>-1</v>
      </c>
      <c r="N62">
        <v>-1</v>
      </c>
      <c r="O62">
        <v>-1</v>
      </c>
      <c r="P62">
        <v>-1</v>
      </c>
      <c r="Q62">
        <v>-1</v>
      </c>
      <c r="R62">
        <v>-1</v>
      </c>
      <c r="S62">
        <v>-1</v>
      </c>
      <c r="T62">
        <v>-1</v>
      </c>
      <c r="U62">
        <v>1.094133650073227</v>
      </c>
      <c r="V62">
        <v>0</v>
      </c>
      <c r="W62">
        <v>0</v>
      </c>
      <c r="X62">
        <v>0</v>
      </c>
      <c r="Y62">
        <v>0</v>
      </c>
      <c r="Z62">
        <v>0.19727337012422641</v>
      </c>
      <c r="AA62">
        <v>6.3825185434648074E-2</v>
      </c>
      <c r="AB62">
        <v>0</v>
      </c>
      <c r="AC62">
        <v>0.34640060645869558</v>
      </c>
      <c r="AD62">
        <v>-1</v>
      </c>
      <c r="AE62">
        <v>-1</v>
      </c>
      <c r="AF62">
        <v>-1</v>
      </c>
      <c r="AG62">
        <v>-1</v>
      </c>
      <c r="AH62">
        <v>-1</v>
      </c>
      <c r="AI62">
        <v>-1</v>
      </c>
      <c r="AJ62">
        <v>-1</v>
      </c>
      <c r="AK62">
        <v>-1</v>
      </c>
      <c r="AL62">
        <v>-1</v>
      </c>
      <c r="AM62">
        <v>-1</v>
      </c>
      <c r="AN62">
        <v>-1</v>
      </c>
      <c r="AO62">
        <v>-1</v>
      </c>
      <c r="AQ62">
        <f t="shared" si="0"/>
        <v>0</v>
      </c>
      <c r="AR62">
        <f t="shared" si="0"/>
        <v>0</v>
      </c>
      <c r="AS62">
        <f t="shared" si="0"/>
        <v>0</v>
      </c>
      <c r="AT62">
        <f t="shared" si="0"/>
        <v>0</v>
      </c>
      <c r="AU62">
        <f t="shared" si="0"/>
        <v>-1</v>
      </c>
      <c r="AV62">
        <f t="shared" si="0"/>
        <v>-1</v>
      </c>
      <c r="AW62">
        <f t="shared" si="0"/>
        <v>0</v>
      </c>
      <c r="AX62">
        <f t="shared" si="0"/>
        <v>0.55658399945521819</v>
      </c>
      <c r="AY62">
        <f t="shared" si="0"/>
        <v>-1</v>
      </c>
      <c r="AZ62">
        <f t="shared" si="0"/>
        <v>-1</v>
      </c>
      <c r="BA62">
        <f t="shared" si="0"/>
        <v>0.51296425492237263</v>
      </c>
      <c r="BB62">
        <f t="shared" si="0"/>
        <v>-1</v>
      </c>
      <c r="BC62">
        <f t="shared" si="0"/>
        <v>-1</v>
      </c>
      <c r="BD62">
        <f t="shared" si="0"/>
        <v>-1</v>
      </c>
      <c r="BE62">
        <f t="shared" si="0"/>
        <v>-1</v>
      </c>
      <c r="BF62">
        <f t="shared" ref="BF62:BU78" si="3">IF(Q62&gt;0, (LOG(Q62)-LOG($AP$48))/(LOG($AP$47)-LOG($AP$48)),Q62)</f>
        <v>-1</v>
      </c>
      <c r="BG62">
        <f t="shared" si="1"/>
        <v>-1</v>
      </c>
      <c r="BH62">
        <f t="shared" si="1"/>
        <v>-1</v>
      </c>
      <c r="BI62">
        <f t="shared" si="1"/>
        <v>-1</v>
      </c>
      <c r="BJ62">
        <f t="shared" si="1"/>
        <v>0.68143066663856144</v>
      </c>
      <c r="BK62">
        <f t="shared" si="1"/>
        <v>0</v>
      </c>
      <c r="BL62">
        <f t="shared" si="1"/>
        <v>0</v>
      </c>
      <c r="BM62">
        <f t="shared" si="1"/>
        <v>0</v>
      </c>
      <c r="BN62">
        <f t="shared" si="1"/>
        <v>0</v>
      </c>
      <c r="BO62">
        <f t="shared" si="1"/>
        <v>0.4902218416675635</v>
      </c>
      <c r="BP62">
        <f t="shared" si="1"/>
        <v>0.36427199245383213</v>
      </c>
      <c r="BQ62">
        <f t="shared" si="1"/>
        <v>0</v>
      </c>
      <c r="BR62">
        <f t="shared" si="1"/>
        <v>0.55306106757833784</v>
      </c>
      <c r="BS62">
        <f t="shared" si="1"/>
        <v>-1</v>
      </c>
      <c r="BT62">
        <f t="shared" si="1"/>
        <v>-1</v>
      </c>
      <c r="BU62">
        <f t="shared" si="1"/>
        <v>-1</v>
      </c>
      <c r="BV62">
        <f t="shared" ref="BV62:BV78" si="4">IF(AG62&gt;0, (LOG(AG62)-LOG($AP$48))/(LOG($AP$47)-LOG($AP$48)),AG62)</f>
        <v>-1</v>
      </c>
      <c r="BW62">
        <f t="shared" si="2"/>
        <v>-1</v>
      </c>
      <c r="BX62">
        <f t="shared" si="2"/>
        <v>-1</v>
      </c>
      <c r="BY62">
        <f t="shared" si="2"/>
        <v>-1</v>
      </c>
      <c r="BZ62">
        <f t="shared" si="2"/>
        <v>-1</v>
      </c>
      <c r="CA62">
        <f t="shared" si="2"/>
        <v>-1</v>
      </c>
      <c r="CB62">
        <f t="shared" si="2"/>
        <v>-1</v>
      </c>
      <c r="CC62">
        <f t="shared" si="2"/>
        <v>-1</v>
      </c>
      <c r="CD62">
        <f t="shared" si="2"/>
        <v>-1</v>
      </c>
    </row>
    <row r="63" spans="1:82" x14ac:dyDescent="0.35">
      <c r="A63" t="s">
        <v>40</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Q63">
        <f t="shared" ref="AQ63:BE78" si="5">IF(B63&gt;0, (LOG(B63)-LOG($AP$48))/(LOG($AP$47)-LOG($AP$48)),B63)</f>
        <v>0</v>
      </c>
      <c r="AR63">
        <f t="shared" si="5"/>
        <v>0</v>
      </c>
      <c r="AS63">
        <f t="shared" si="5"/>
        <v>0</v>
      </c>
      <c r="AT63">
        <f t="shared" si="5"/>
        <v>0</v>
      </c>
      <c r="AU63">
        <f t="shared" si="5"/>
        <v>0</v>
      </c>
      <c r="AV63">
        <f t="shared" si="5"/>
        <v>0</v>
      </c>
      <c r="AW63">
        <f t="shared" si="5"/>
        <v>0</v>
      </c>
      <c r="AX63">
        <f t="shared" si="5"/>
        <v>0</v>
      </c>
      <c r="AY63">
        <f t="shared" si="5"/>
        <v>0</v>
      </c>
      <c r="AZ63">
        <f t="shared" si="5"/>
        <v>0</v>
      </c>
      <c r="BA63">
        <f t="shared" si="5"/>
        <v>0</v>
      </c>
      <c r="BB63">
        <f t="shared" si="5"/>
        <v>0</v>
      </c>
      <c r="BC63">
        <f t="shared" si="5"/>
        <v>0</v>
      </c>
      <c r="BD63">
        <f t="shared" si="5"/>
        <v>0</v>
      </c>
      <c r="BE63">
        <f t="shared" si="5"/>
        <v>0</v>
      </c>
      <c r="BF63">
        <f t="shared" si="3"/>
        <v>0</v>
      </c>
      <c r="BG63">
        <f t="shared" si="3"/>
        <v>0</v>
      </c>
      <c r="BH63">
        <f t="shared" si="3"/>
        <v>0</v>
      </c>
      <c r="BI63">
        <f t="shared" si="3"/>
        <v>0</v>
      </c>
      <c r="BJ63">
        <f t="shared" si="3"/>
        <v>0</v>
      </c>
      <c r="BK63">
        <f t="shared" si="3"/>
        <v>0</v>
      </c>
      <c r="BL63">
        <f t="shared" si="3"/>
        <v>0</v>
      </c>
      <c r="BM63">
        <f t="shared" si="3"/>
        <v>0</v>
      </c>
      <c r="BN63">
        <f t="shared" si="3"/>
        <v>0</v>
      </c>
      <c r="BO63">
        <f t="shared" si="3"/>
        <v>0</v>
      </c>
      <c r="BP63">
        <f t="shared" si="3"/>
        <v>0</v>
      </c>
      <c r="BQ63">
        <f t="shared" si="3"/>
        <v>0</v>
      </c>
      <c r="BR63">
        <f t="shared" si="3"/>
        <v>0</v>
      </c>
      <c r="BS63">
        <f t="shared" si="3"/>
        <v>0</v>
      </c>
      <c r="BT63">
        <f t="shared" si="3"/>
        <v>0</v>
      </c>
      <c r="BU63">
        <f t="shared" si="3"/>
        <v>0</v>
      </c>
      <c r="BV63">
        <f t="shared" si="4"/>
        <v>0</v>
      </c>
      <c r="BW63">
        <f t="shared" si="2"/>
        <v>0</v>
      </c>
      <c r="BX63">
        <f t="shared" si="2"/>
        <v>0</v>
      </c>
      <c r="BY63">
        <f t="shared" si="2"/>
        <v>0</v>
      </c>
      <c r="BZ63">
        <f t="shared" si="2"/>
        <v>0</v>
      </c>
      <c r="CA63">
        <f t="shared" si="2"/>
        <v>0</v>
      </c>
      <c r="CB63">
        <f t="shared" si="2"/>
        <v>0</v>
      </c>
      <c r="CC63">
        <f t="shared" si="2"/>
        <v>0</v>
      </c>
      <c r="CD63">
        <f t="shared" si="2"/>
        <v>0</v>
      </c>
    </row>
    <row r="64" spans="1:82" x14ac:dyDescent="0.35">
      <c r="A64" t="s">
        <v>3</v>
      </c>
      <c r="B64">
        <v>0</v>
      </c>
      <c r="C64">
        <v>0</v>
      </c>
      <c r="D64">
        <v>0</v>
      </c>
      <c r="E64">
        <v>0</v>
      </c>
      <c r="F64">
        <v>0</v>
      </c>
      <c r="G64">
        <v>-1</v>
      </c>
      <c r="H64">
        <v>0.20830544838632781</v>
      </c>
      <c r="I64">
        <v>8.5389380813873761E-2</v>
      </c>
      <c r="J64">
        <v>0</v>
      </c>
      <c r="K64">
        <v>0</v>
      </c>
      <c r="L64">
        <v>0</v>
      </c>
      <c r="M64">
        <v>0</v>
      </c>
      <c r="N64">
        <v>0</v>
      </c>
      <c r="O64">
        <v>0</v>
      </c>
      <c r="P64">
        <v>0</v>
      </c>
      <c r="Q64">
        <v>0</v>
      </c>
      <c r="R64">
        <v>0</v>
      </c>
      <c r="S64">
        <v>0</v>
      </c>
      <c r="T64">
        <v>0</v>
      </c>
      <c r="U64">
        <v>0</v>
      </c>
      <c r="V64">
        <v>0</v>
      </c>
      <c r="W64">
        <v>0</v>
      </c>
      <c r="X64">
        <v>0</v>
      </c>
      <c r="Y64">
        <v>0</v>
      </c>
      <c r="Z64">
        <v>0.20352349803839451</v>
      </c>
      <c r="AA64">
        <v>0.18434199004700921</v>
      </c>
      <c r="AB64">
        <v>8.8216568619589278E-2</v>
      </c>
      <c r="AC64">
        <v>0.19457845831486681</v>
      </c>
      <c r="AD64">
        <v>0</v>
      </c>
      <c r="AE64">
        <v>0</v>
      </c>
      <c r="AF64">
        <v>0</v>
      </c>
      <c r="AG64">
        <v>0</v>
      </c>
      <c r="AH64">
        <v>0</v>
      </c>
      <c r="AI64">
        <v>0</v>
      </c>
      <c r="AJ64">
        <v>0</v>
      </c>
      <c r="AK64">
        <v>0</v>
      </c>
      <c r="AL64">
        <v>0</v>
      </c>
      <c r="AM64">
        <v>0</v>
      </c>
      <c r="AN64">
        <v>0</v>
      </c>
      <c r="AO64">
        <v>0</v>
      </c>
      <c r="AQ64">
        <f t="shared" si="5"/>
        <v>0</v>
      </c>
      <c r="AR64">
        <f t="shared" si="5"/>
        <v>0</v>
      </c>
      <c r="AS64">
        <f t="shared" si="5"/>
        <v>0</v>
      </c>
      <c r="AT64">
        <f t="shared" si="5"/>
        <v>0</v>
      </c>
      <c r="AU64">
        <f t="shared" si="5"/>
        <v>0</v>
      </c>
      <c r="AV64">
        <f t="shared" si="5"/>
        <v>-1</v>
      </c>
      <c r="AW64">
        <f t="shared" si="5"/>
        <v>0.49629531879852218</v>
      </c>
      <c r="AX64">
        <f t="shared" si="5"/>
        <v>0.39675987640371008</v>
      </c>
      <c r="AY64">
        <f t="shared" si="5"/>
        <v>0</v>
      </c>
      <c r="AZ64">
        <f t="shared" si="5"/>
        <v>0</v>
      </c>
      <c r="BA64">
        <f t="shared" si="5"/>
        <v>0</v>
      </c>
      <c r="BB64">
        <f t="shared" si="5"/>
        <v>0</v>
      </c>
      <c r="BC64">
        <f t="shared" si="5"/>
        <v>0</v>
      </c>
      <c r="BD64">
        <f t="shared" si="5"/>
        <v>0</v>
      </c>
      <c r="BE64">
        <f t="shared" si="5"/>
        <v>0</v>
      </c>
      <c r="BF64">
        <f t="shared" si="3"/>
        <v>0</v>
      </c>
      <c r="BG64">
        <f t="shared" si="3"/>
        <v>0</v>
      </c>
      <c r="BH64">
        <f t="shared" si="3"/>
        <v>0</v>
      </c>
      <c r="BI64">
        <f t="shared" si="3"/>
        <v>0</v>
      </c>
      <c r="BJ64">
        <f t="shared" si="3"/>
        <v>0</v>
      </c>
      <c r="BK64">
        <f t="shared" si="3"/>
        <v>0</v>
      </c>
      <c r="BL64">
        <f t="shared" si="3"/>
        <v>0</v>
      </c>
      <c r="BM64">
        <f t="shared" si="3"/>
        <v>0</v>
      </c>
      <c r="BN64">
        <f t="shared" si="3"/>
        <v>0</v>
      </c>
      <c r="BO64">
        <f t="shared" si="3"/>
        <v>0.49370319403259633</v>
      </c>
      <c r="BP64">
        <f t="shared" si="3"/>
        <v>0.4826546710205889</v>
      </c>
      <c r="BQ64">
        <f t="shared" si="3"/>
        <v>0.4003954809669748</v>
      </c>
      <c r="BR64">
        <f t="shared" si="3"/>
        <v>0.48868659658239105</v>
      </c>
      <c r="BS64">
        <f t="shared" si="3"/>
        <v>0</v>
      </c>
      <c r="BT64">
        <f t="shared" si="3"/>
        <v>0</v>
      </c>
      <c r="BU64">
        <f t="shared" si="3"/>
        <v>0</v>
      </c>
      <c r="BV64">
        <f t="shared" si="4"/>
        <v>0</v>
      </c>
      <c r="BW64">
        <f t="shared" si="2"/>
        <v>0</v>
      </c>
      <c r="BX64">
        <f t="shared" si="2"/>
        <v>0</v>
      </c>
      <c r="BY64">
        <f t="shared" si="2"/>
        <v>0</v>
      </c>
      <c r="BZ64">
        <f t="shared" si="2"/>
        <v>0</v>
      </c>
      <c r="CA64">
        <f t="shared" si="2"/>
        <v>0</v>
      </c>
      <c r="CB64">
        <f t="shared" si="2"/>
        <v>0</v>
      </c>
      <c r="CC64">
        <f t="shared" si="2"/>
        <v>0</v>
      </c>
      <c r="CD64">
        <f t="shared" si="2"/>
        <v>0</v>
      </c>
    </row>
    <row r="65" spans="1:82" x14ac:dyDescent="0.35">
      <c r="A65" t="s">
        <v>41</v>
      </c>
      <c r="B65">
        <v>-2</v>
      </c>
      <c r="C65">
        <v>-2</v>
      </c>
      <c r="D65">
        <v>-2</v>
      </c>
      <c r="E65">
        <v>-2</v>
      </c>
      <c r="F65">
        <v>-2</v>
      </c>
      <c r="G65">
        <v>-2</v>
      </c>
      <c r="H65">
        <v>-2</v>
      </c>
      <c r="I65">
        <v>-2</v>
      </c>
      <c r="J65">
        <v>-1</v>
      </c>
      <c r="K65">
        <v>-1</v>
      </c>
      <c r="L65">
        <v>-1</v>
      </c>
      <c r="M65">
        <v>-1</v>
      </c>
      <c r="N65">
        <v>-1</v>
      </c>
      <c r="O65">
        <v>-1</v>
      </c>
      <c r="P65">
        <v>-1</v>
      </c>
      <c r="Q65">
        <v>-1</v>
      </c>
      <c r="R65">
        <v>-1</v>
      </c>
      <c r="S65">
        <v>-1</v>
      </c>
      <c r="T65">
        <v>-1</v>
      </c>
      <c r="U65">
        <v>-1</v>
      </c>
      <c r="V65">
        <v>-2</v>
      </c>
      <c r="W65">
        <v>-2</v>
      </c>
      <c r="X65">
        <v>-2</v>
      </c>
      <c r="Y65">
        <v>-2</v>
      </c>
      <c r="Z65">
        <v>-2</v>
      </c>
      <c r="AA65">
        <v>-2</v>
      </c>
      <c r="AB65">
        <v>-2</v>
      </c>
      <c r="AC65">
        <v>-2</v>
      </c>
      <c r="AD65">
        <v>-1</v>
      </c>
      <c r="AE65">
        <v>-1</v>
      </c>
      <c r="AF65">
        <v>-1</v>
      </c>
      <c r="AG65">
        <v>-1</v>
      </c>
      <c r="AH65">
        <v>-1</v>
      </c>
      <c r="AI65">
        <v>-1</v>
      </c>
      <c r="AJ65">
        <v>-1</v>
      </c>
      <c r="AK65">
        <v>-1</v>
      </c>
      <c r="AL65">
        <v>-1</v>
      </c>
      <c r="AM65">
        <v>-1</v>
      </c>
      <c r="AN65">
        <v>-1</v>
      </c>
      <c r="AO65">
        <v>-1</v>
      </c>
      <c r="AQ65">
        <f t="shared" si="5"/>
        <v>-2</v>
      </c>
      <c r="AR65">
        <f t="shared" si="5"/>
        <v>-2</v>
      </c>
      <c r="AS65">
        <f t="shared" si="5"/>
        <v>-2</v>
      </c>
      <c r="AT65">
        <f t="shared" si="5"/>
        <v>-2</v>
      </c>
      <c r="AU65">
        <f t="shared" si="5"/>
        <v>-2</v>
      </c>
      <c r="AV65">
        <f t="shared" si="5"/>
        <v>-2</v>
      </c>
      <c r="AW65">
        <f t="shared" si="5"/>
        <v>-2</v>
      </c>
      <c r="AX65">
        <f t="shared" si="5"/>
        <v>-2</v>
      </c>
      <c r="AY65">
        <f t="shared" si="5"/>
        <v>-1</v>
      </c>
      <c r="AZ65">
        <f t="shared" si="5"/>
        <v>-1</v>
      </c>
      <c r="BA65">
        <f t="shared" si="5"/>
        <v>-1</v>
      </c>
      <c r="BB65">
        <f t="shared" si="5"/>
        <v>-1</v>
      </c>
      <c r="BC65">
        <f t="shared" si="5"/>
        <v>-1</v>
      </c>
      <c r="BD65">
        <f t="shared" si="5"/>
        <v>-1</v>
      </c>
      <c r="BE65">
        <f t="shared" si="5"/>
        <v>-1</v>
      </c>
      <c r="BF65">
        <f t="shared" si="3"/>
        <v>-1</v>
      </c>
      <c r="BG65">
        <f t="shared" si="3"/>
        <v>-1</v>
      </c>
      <c r="BH65">
        <f t="shared" si="3"/>
        <v>-1</v>
      </c>
      <c r="BI65">
        <f t="shared" si="3"/>
        <v>-1</v>
      </c>
      <c r="BJ65">
        <f t="shared" si="3"/>
        <v>-1</v>
      </c>
      <c r="BK65">
        <f t="shared" si="3"/>
        <v>-2</v>
      </c>
      <c r="BL65">
        <f t="shared" si="3"/>
        <v>-2</v>
      </c>
      <c r="BM65">
        <f t="shared" si="3"/>
        <v>-2</v>
      </c>
      <c r="BN65">
        <f t="shared" si="3"/>
        <v>-2</v>
      </c>
      <c r="BO65">
        <f t="shared" si="3"/>
        <v>-2</v>
      </c>
      <c r="BP65">
        <f t="shared" si="3"/>
        <v>-2</v>
      </c>
      <c r="BQ65">
        <f t="shared" si="3"/>
        <v>-2</v>
      </c>
      <c r="BR65">
        <f t="shared" si="3"/>
        <v>-2</v>
      </c>
      <c r="BS65">
        <f t="shared" si="3"/>
        <v>-1</v>
      </c>
      <c r="BT65">
        <f t="shared" si="3"/>
        <v>-1</v>
      </c>
      <c r="BU65">
        <f t="shared" si="3"/>
        <v>-1</v>
      </c>
      <c r="BV65">
        <f t="shared" si="4"/>
        <v>-1</v>
      </c>
      <c r="BW65">
        <f t="shared" si="2"/>
        <v>-1</v>
      </c>
      <c r="BX65">
        <f t="shared" si="2"/>
        <v>-1</v>
      </c>
      <c r="BY65">
        <f t="shared" si="2"/>
        <v>-1</v>
      </c>
      <c r="BZ65">
        <f t="shared" si="2"/>
        <v>-1</v>
      </c>
      <c r="CA65">
        <f t="shared" si="2"/>
        <v>-1</v>
      </c>
      <c r="CB65">
        <f t="shared" si="2"/>
        <v>-1</v>
      </c>
      <c r="CC65">
        <f t="shared" si="2"/>
        <v>-1</v>
      </c>
      <c r="CD65">
        <f t="shared" si="2"/>
        <v>-1</v>
      </c>
    </row>
    <row r="66" spans="1:82" x14ac:dyDescent="0.35">
      <c r="A66" t="s">
        <v>42</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Q66">
        <f t="shared" si="5"/>
        <v>0</v>
      </c>
      <c r="AR66">
        <f t="shared" si="5"/>
        <v>0</v>
      </c>
      <c r="AS66">
        <f t="shared" si="5"/>
        <v>0</v>
      </c>
      <c r="AT66">
        <f t="shared" si="5"/>
        <v>0</v>
      </c>
      <c r="AU66">
        <f t="shared" si="5"/>
        <v>0</v>
      </c>
      <c r="AV66">
        <f t="shared" si="5"/>
        <v>0</v>
      </c>
      <c r="AW66">
        <f t="shared" si="5"/>
        <v>0</v>
      </c>
      <c r="AX66">
        <f t="shared" si="5"/>
        <v>0</v>
      </c>
      <c r="AY66">
        <f t="shared" si="5"/>
        <v>0</v>
      </c>
      <c r="AZ66">
        <f t="shared" si="5"/>
        <v>0</v>
      </c>
      <c r="BA66">
        <f t="shared" si="5"/>
        <v>0</v>
      </c>
      <c r="BB66">
        <f t="shared" si="5"/>
        <v>0</v>
      </c>
      <c r="BC66">
        <f t="shared" si="5"/>
        <v>0</v>
      </c>
      <c r="BD66">
        <f t="shared" si="5"/>
        <v>0</v>
      </c>
      <c r="BE66">
        <f t="shared" si="5"/>
        <v>0</v>
      </c>
      <c r="BF66">
        <f t="shared" si="3"/>
        <v>0</v>
      </c>
      <c r="BG66">
        <f t="shared" si="3"/>
        <v>0</v>
      </c>
      <c r="BH66">
        <f t="shared" si="3"/>
        <v>0</v>
      </c>
      <c r="BI66">
        <f t="shared" si="3"/>
        <v>0</v>
      </c>
      <c r="BJ66">
        <f t="shared" si="3"/>
        <v>0</v>
      </c>
      <c r="BK66">
        <f t="shared" si="3"/>
        <v>0</v>
      </c>
      <c r="BL66">
        <f t="shared" si="3"/>
        <v>0</v>
      </c>
      <c r="BM66">
        <f t="shared" si="3"/>
        <v>0</v>
      </c>
      <c r="BN66">
        <f t="shared" si="3"/>
        <v>0</v>
      </c>
      <c r="BO66">
        <f t="shared" si="3"/>
        <v>0</v>
      </c>
      <c r="BP66">
        <f t="shared" si="3"/>
        <v>0</v>
      </c>
      <c r="BQ66">
        <f t="shared" si="3"/>
        <v>0</v>
      </c>
      <c r="BR66">
        <f t="shared" si="3"/>
        <v>0</v>
      </c>
      <c r="BS66">
        <f t="shared" si="3"/>
        <v>0</v>
      </c>
      <c r="BT66">
        <f t="shared" si="3"/>
        <v>0</v>
      </c>
      <c r="BU66">
        <f t="shared" si="3"/>
        <v>0</v>
      </c>
      <c r="BV66">
        <f t="shared" si="4"/>
        <v>0</v>
      </c>
      <c r="BW66">
        <f t="shared" si="2"/>
        <v>0</v>
      </c>
      <c r="BX66">
        <f t="shared" si="2"/>
        <v>0</v>
      </c>
      <c r="BY66">
        <f t="shared" si="2"/>
        <v>0</v>
      </c>
      <c r="BZ66">
        <f t="shared" si="2"/>
        <v>0</v>
      </c>
      <c r="CA66">
        <f t="shared" si="2"/>
        <v>0</v>
      </c>
      <c r="CB66">
        <f t="shared" si="2"/>
        <v>0</v>
      </c>
      <c r="CC66">
        <f t="shared" si="2"/>
        <v>0</v>
      </c>
      <c r="CD66">
        <f t="shared" si="2"/>
        <v>0</v>
      </c>
    </row>
    <row r="67" spans="1:82" x14ac:dyDescent="0.35">
      <c r="A67" t="s">
        <v>43</v>
      </c>
      <c r="B67">
        <v>2.683374710004673</v>
      </c>
      <c r="C67">
        <v>1.9117188420648721</v>
      </c>
      <c r="D67">
        <v>1.9899189011827081</v>
      </c>
      <c r="E67">
        <v>2.314816537851613</v>
      </c>
      <c r="F67">
        <v>5.2985707541079901</v>
      </c>
      <c r="G67">
        <v>3.979039219930931</v>
      </c>
      <c r="H67">
        <v>4.1127613210224299</v>
      </c>
      <c r="I67">
        <v>4.6683362797262591</v>
      </c>
      <c r="J67">
        <v>-1</v>
      </c>
      <c r="K67">
        <v>-1</v>
      </c>
      <c r="L67">
        <v>-1</v>
      </c>
      <c r="M67">
        <v>-1</v>
      </c>
      <c r="N67">
        <v>-1</v>
      </c>
      <c r="O67">
        <v>-1</v>
      </c>
      <c r="P67">
        <v>-1</v>
      </c>
      <c r="Q67">
        <v>-1</v>
      </c>
      <c r="R67">
        <v>-1</v>
      </c>
      <c r="S67">
        <v>-1</v>
      </c>
      <c r="T67">
        <v>-1</v>
      </c>
      <c r="U67">
        <v>-1</v>
      </c>
      <c r="V67">
        <v>-1</v>
      </c>
      <c r="W67">
        <v>-1</v>
      </c>
      <c r="X67">
        <v>-1</v>
      </c>
      <c r="Y67">
        <v>-1</v>
      </c>
      <c r="Z67">
        <v>-1</v>
      </c>
      <c r="AA67">
        <v>-1</v>
      </c>
      <c r="AB67">
        <v>-1</v>
      </c>
      <c r="AC67">
        <v>-1</v>
      </c>
      <c r="AD67">
        <v>-1</v>
      </c>
      <c r="AE67">
        <v>-1</v>
      </c>
      <c r="AF67">
        <v>-1</v>
      </c>
      <c r="AG67">
        <v>-1</v>
      </c>
      <c r="AH67">
        <v>-1</v>
      </c>
      <c r="AI67">
        <v>-1</v>
      </c>
      <c r="AJ67">
        <v>-1</v>
      </c>
      <c r="AK67">
        <v>-1</v>
      </c>
      <c r="AL67">
        <v>-1</v>
      </c>
      <c r="AM67">
        <v>-1</v>
      </c>
      <c r="AN67">
        <v>-1</v>
      </c>
      <c r="AO67">
        <v>-1</v>
      </c>
      <c r="AQ67">
        <f t="shared" si="5"/>
        <v>0.78156085493896355</v>
      </c>
      <c r="AR67">
        <f t="shared" si="5"/>
        <v>0.74371566231608943</v>
      </c>
      <c r="AS67">
        <f t="shared" si="5"/>
        <v>0.74819038876228938</v>
      </c>
      <c r="AT67">
        <f t="shared" si="5"/>
        <v>0.76507048644904729</v>
      </c>
      <c r="AU67">
        <f t="shared" si="5"/>
        <v>0.85749868334619894</v>
      </c>
      <c r="AV67">
        <f t="shared" si="5"/>
        <v>0.8255328343636118</v>
      </c>
      <c r="AW67">
        <f t="shared" si="5"/>
        <v>0.82922214947451178</v>
      </c>
      <c r="AX67">
        <f t="shared" si="5"/>
        <v>0.8433645310583453</v>
      </c>
      <c r="AY67">
        <f t="shared" si="5"/>
        <v>-1</v>
      </c>
      <c r="AZ67">
        <f t="shared" si="5"/>
        <v>-1</v>
      </c>
      <c r="BA67">
        <f t="shared" si="5"/>
        <v>-1</v>
      </c>
      <c r="BB67">
        <f t="shared" si="5"/>
        <v>-1</v>
      </c>
      <c r="BC67">
        <f t="shared" si="5"/>
        <v>-1</v>
      </c>
      <c r="BD67">
        <f t="shared" si="5"/>
        <v>-1</v>
      </c>
      <c r="BE67">
        <f t="shared" si="5"/>
        <v>-1</v>
      </c>
      <c r="BF67">
        <f t="shared" si="3"/>
        <v>-1</v>
      </c>
      <c r="BG67">
        <f t="shared" si="3"/>
        <v>-1</v>
      </c>
      <c r="BH67">
        <f t="shared" si="3"/>
        <v>-1</v>
      </c>
      <c r="BI67">
        <f t="shared" si="3"/>
        <v>-1</v>
      </c>
      <c r="BJ67">
        <f t="shared" si="3"/>
        <v>-1</v>
      </c>
      <c r="BK67">
        <f t="shared" si="3"/>
        <v>-1</v>
      </c>
      <c r="BL67">
        <f t="shared" si="3"/>
        <v>-1</v>
      </c>
      <c r="BM67">
        <f t="shared" si="3"/>
        <v>-1</v>
      </c>
      <c r="BN67">
        <f t="shared" si="3"/>
        <v>-1</v>
      </c>
      <c r="BO67">
        <f t="shared" si="3"/>
        <v>-1</v>
      </c>
      <c r="BP67">
        <f t="shared" si="3"/>
        <v>-1</v>
      </c>
      <c r="BQ67">
        <f t="shared" si="3"/>
        <v>-1</v>
      </c>
      <c r="BR67">
        <f t="shared" si="3"/>
        <v>-1</v>
      </c>
      <c r="BS67">
        <f t="shared" si="3"/>
        <v>-1</v>
      </c>
      <c r="BT67">
        <f t="shared" si="3"/>
        <v>-1</v>
      </c>
      <c r="BU67">
        <f t="shared" si="3"/>
        <v>-1</v>
      </c>
      <c r="BV67">
        <f t="shared" si="4"/>
        <v>-1</v>
      </c>
      <c r="BW67">
        <f t="shared" si="2"/>
        <v>-1</v>
      </c>
      <c r="BX67">
        <f t="shared" si="2"/>
        <v>-1</v>
      </c>
      <c r="BY67">
        <f t="shared" si="2"/>
        <v>-1</v>
      </c>
      <c r="BZ67">
        <f t="shared" si="2"/>
        <v>-1</v>
      </c>
      <c r="CA67">
        <f t="shared" si="2"/>
        <v>-1</v>
      </c>
      <c r="CB67">
        <f t="shared" si="2"/>
        <v>-1</v>
      </c>
      <c r="CC67">
        <f t="shared" si="2"/>
        <v>-1</v>
      </c>
      <c r="CD67">
        <f t="shared" si="2"/>
        <v>-1</v>
      </c>
    </row>
    <row r="68" spans="1:82" x14ac:dyDescent="0.35">
      <c r="A68" t="s">
        <v>22</v>
      </c>
      <c r="B68">
        <v>-2</v>
      </c>
      <c r="C68">
        <v>-2</v>
      </c>
      <c r="D68">
        <v>-2</v>
      </c>
      <c r="E68">
        <v>-2</v>
      </c>
      <c r="F68">
        <v>-2</v>
      </c>
      <c r="G68">
        <v>-2</v>
      </c>
      <c r="H68">
        <v>-2</v>
      </c>
      <c r="I68">
        <v>-2</v>
      </c>
      <c r="J68">
        <v>0</v>
      </c>
      <c r="K68">
        <v>0</v>
      </c>
      <c r="L68">
        <v>0</v>
      </c>
      <c r="M68">
        <v>0</v>
      </c>
      <c r="N68">
        <v>0</v>
      </c>
      <c r="O68">
        <v>0</v>
      </c>
      <c r="P68">
        <v>0</v>
      </c>
      <c r="Q68">
        <v>0</v>
      </c>
      <c r="R68">
        <v>0</v>
      </c>
      <c r="S68">
        <v>0</v>
      </c>
      <c r="T68">
        <v>0</v>
      </c>
      <c r="U68">
        <v>0</v>
      </c>
      <c r="V68">
        <v>-2</v>
      </c>
      <c r="W68">
        <v>-2</v>
      </c>
      <c r="X68">
        <v>-2</v>
      </c>
      <c r="Y68">
        <v>-2</v>
      </c>
      <c r="Z68">
        <v>-2</v>
      </c>
      <c r="AA68">
        <v>-2</v>
      </c>
      <c r="AB68">
        <v>-2</v>
      </c>
      <c r="AC68">
        <v>-2</v>
      </c>
      <c r="AD68">
        <v>0</v>
      </c>
      <c r="AE68">
        <v>0</v>
      </c>
      <c r="AF68">
        <v>0</v>
      </c>
      <c r="AG68">
        <v>0</v>
      </c>
      <c r="AH68">
        <v>0</v>
      </c>
      <c r="AI68">
        <v>0</v>
      </c>
      <c r="AJ68">
        <v>0</v>
      </c>
      <c r="AK68">
        <v>0</v>
      </c>
      <c r="AL68">
        <v>0</v>
      </c>
      <c r="AM68">
        <v>0</v>
      </c>
      <c r="AN68">
        <v>0</v>
      </c>
      <c r="AO68">
        <v>0</v>
      </c>
      <c r="AQ68">
        <f t="shared" si="5"/>
        <v>-2</v>
      </c>
      <c r="AR68">
        <f t="shared" si="5"/>
        <v>-2</v>
      </c>
      <c r="AS68">
        <f t="shared" si="5"/>
        <v>-2</v>
      </c>
      <c r="AT68">
        <f t="shared" si="5"/>
        <v>-2</v>
      </c>
      <c r="AU68">
        <f t="shared" si="5"/>
        <v>-2</v>
      </c>
      <c r="AV68">
        <f t="shared" si="5"/>
        <v>-2</v>
      </c>
      <c r="AW68">
        <f t="shared" si="5"/>
        <v>-2</v>
      </c>
      <c r="AX68">
        <f t="shared" si="5"/>
        <v>-2</v>
      </c>
      <c r="AY68">
        <f t="shared" si="5"/>
        <v>0</v>
      </c>
      <c r="AZ68">
        <f t="shared" si="5"/>
        <v>0</v>
      </c>
      <c r="BA68">
        <f t="shared" si="5"/>
        <v>0</v>
      </c>
      <c r="BB68">
        <f t="shared" si="5"/>
        <v>0</v>
      </c>
      <c r="BC68">
        <f t="shared" si="5"/>
        <v>0</v>
      </c>
      <c r="BD68">
        <f t="shared" si="5"/>
        <v>0</v>
      </c>
      <c r="BE68">
        <f t="shared" si="5"/>
        <v>0</v>
      </c>
      <c r="BF68">
        <f t="shared" si="3"/>
        <v>0</v>
      </c>
      <c r="BG68">
        <f t="shared" si="3"/>
        <v>0</v>
      </c>
      <c r="BH68">
        <f t="shared" si="3"/>
        <v>0</v>
      </c>
      <c r="BI68">
        <f t="shared" si="3"/>
        <v>0</v>
      </c>
      <c r="BJ68">
        <f t="shared" si="3"/>
        <v>0</v>
      </c>
      <c r="BK68">
        <f t="shared" si="3"/>
        <v>-2</v>
      </c>
      <c r="BL68">
        <f t="shared" si="3"/>
        <v>-2</v>
      </c>
      <c r="BM68">
        <f t="shared" si="3"/>
        <v>-2</v>
      </c>
      <c r="BN68">
        <f t="shared" si="3"/>
        <v>-2</v>
      </c>
      <c r="BO68">
        <f t="shared" si="3"/>
        <v>-2</v>
      </c>
      <c r="BP68">
        <f t="shared" si="3"/>
        <v>-2</v>
      </c>
      <c r="BQ68">
        <f t="shared" si="3"/>
        <v>-2</v>
      </c>
      <c r="BR68">
        <f t="shared" si="3"/>
        <v>-2</v>
      </c>
      <c r="BS68">
        <f t="shared" si="3"/>
        <v>0</v>
      </c>
      <c r="BT68">
        <f t="shared" si="3"/>
        <v>0</v>
      </c>
      <c r="BU68">
        <f t="shared" si="3"/>
        <v>0</v>
      </c>
      <c r="BV68">
        <f t="shared" si="4"/>
        <v>0</v>
      </c>
      <c r="BW68">
        <f t="shared" si="2"/>
        <v>0</v>
      </c>
      <c r="BX68">
        <f t="shared" si="2"/>
        <v>0</v>
      </c>
      <c r="BY68">
        <f t="shared" si="2"/>
        <v>0</v>
      </c>
      <c r="BZ68">
        <f t="shared" si="2"/>
        <v>0</v>
      </c>
      <c r="CA68">
        <f t="shared" si="2"/>
        <v>0</v>
      </c>
      <c r="CB68">
        <f t="shared" si="2"/>
        <v>0</v>
      </c>
      <c r="CC68">
        <f t="shared" si="2"/>
        <v>0</v>
      </c>
      <c r="CD68">
        <f t="shared" si="2"/>
        <v>0</v>
      </c>
    </row>
    <row r="69" spans="1:82" x14ac:dyDescent="0.35">
      <c r="A69" t="s">
        <v>44</v>
      </c>
      <c r="B69">
        <v>-1</v>
      </c>
      <c r="C69">
        <v>-1</v>
      </c>
      <c r="D69">
        <v>-1</v>
      </c>
      <c r="E69">
        <v>-1</v>
      </c>
      <c r="F69">
        <v>1.8407556881804921</v>
      </c>
      <c r="G69">
        <v>-1</v>
      </c>
      <c r="H69">
        <v>1.424739735484241</v>
      </c>
      <c r="I69">
        <v>2.0774604248435158</v>
      </c>
      <c r="J69">
        <v>-1</v>
      </c>
      <c r="K69">
        <v>-1</v>
      </c>
      <c r="L69">
        <v>-1</v>
      </c>
      <c r="M69">
        <v>-1</v>
      </c>
      <c r="N69">
        <v>-1</v>
      </c>
      <c r="O69">
        <v>-1</v>
      </c>
      <c r="P69">
        <v>-1</v>
      </c>
      <c r="Q69">
        <v>-1</v>
      </c>
      <c r="R69">
        <v>-1</v>
      </c>
      <c r="S69">
        <v>-1</v>
      </c>
      <c r="T69">
        <v>-1</v>
      </c>
      <c r="U69">
        <v>-1</v>
      </c>
      <c r="V69">
        <v>-1</v>
      </c>
      <c r="W69">
        <v>-1</v>
      </c>
      <c r="X69">
        <v>-1</v>
      </c>
      <c r="Y69">
        <v>-1</v>
      </c>
      <c r="Z69">
        <v>-1</v>
      </c>
      <c r="AA69">
        <v>-1</v>
      </c>
      <c r="AB69">
        <v>-1</v>
      </c>
      <c r="AC69">
        <v>-1</v>
      </c>
      <c r="AD69">
        <v>-1</v>
      </c>
      <c r="AE69">
        <v>-1</v>
      </c>
      <c r="AF69">
        <v>-1</v>
      </c>
      <c r="AG69">
        <v>-1</v>
      </c>
      <c r="AH69">
        <v>-1</v>
      </c>
      <c r="AI69">
        <v>-1</v>
      </c>
      <c r="AJ69">
        <v>-1</v>
      </c>
      <c r="AK69">
        <v>-1</v>
      </c>
      <c r="AL69">
        <v>-1</v>
      </c>
      <c r="AM69">
        <v>-1</v>
      </c>
      <c r="AN69">
        <v>-1</v>
      </c>
      <c r="AO69">
        <v>-1</v>
      </c>
      <c r="AQ69">
        <f t="shared" si="5"/>
        <v>-1</v>
      </c>
      <c r="AR69">
        <f t="shared" si="5"/>
        <v>-1</v>
      </c>
      <c r="AS69">
        <f t="shared" si="5"/>
        <v>-1</v>
      </c>
      <c r="AT69">
        <f t="shared" si="5"/>
        <v>-1</v>
      </c>
      <c r="AU69">
        <f t="shared" si="5"/>
        <v>0.73949369249881225</v>
      </c>
      <c r="AV69">
        <f t="shared" si="5"/>
        <v>-1</v>
      </c>
      <c r="AW69">
        <f t="shared" si="5"/>
        <v>0.71089966467813159</v>
      </c>
      <c r="AX69">
        <f t="shared" si="5"/>
        <v>0.75299562436484668</v>
      </c>
      <c r="AY69">
        <f t="shared" si="5"/>
        <v>-1</v>
      </c>
      <c r="AZ69">
        <f t="shared" si="5"/>
        <v>-1</v>
      </c>
      <c r="BA69">
        <f t="shared" si="5"/>
        <v>-1</v>
      </c>
      <c r="BB69">
        <f t="shared" si="5"/>
        <v>-1</v>
      </c>
      <c r="BC69">
        <f t="shared" si="5"/>
        <v>-1</v>
      </c>
      <c r="BD69">
        <f t="shared" si="5"/>
        <v>-1</v>
      </c>
      <c r="BE69">
        <f t="shared" si="5"/>
        <v>-1</v>
      </c>
      <c r="BF69">
        <f t="shared" si="3"/>
        <v>-1</v>
      </c>
      <c r="BG69">
        <f t="shared" si="3"/>
        <v>-1</v>
      </c>
      <c r="BH69">
        <f t="shared" si="3"/>
        <v>-1</v>
      </c>
      <c r="BI69">
        <f t="shared" si="3"/>
        <v>-1</v>
      </c>
      <c r="BJ69">
        <f t="shared" si="3"/>
        <v>-1</v>
      </c>
      <c r="BK69">
        <f t="shared" si="3"/>
        <v>-1</v>
      </c>
      <c r="BL69">
        <f t="shared" si="3"/>
        <v>-1</v>
      </c>
      <c r="BM69">
        <f t="shared" si="3"/>
        <v>-1</v>
      </c>
      <c r="BN69">
        <f t="shared" si="3"/>
        <v>-1</v>
      </c>
      <c r="BO69">
        <f t="shared" si="3"/>
        <v>-1</v>
      </c>
      <c r="BP69">
        <f t="shared" si="3"/>
        <v>-1</v>
      </c>
      <c r="BQ69">
        <f t="shared" si="3"/>
        <v>-1</v>
      </c>
      <c r="BR69">
        <f t="shared" si="3"/>
        <v>-1</v>
      </c>
      <c r="BS69">
        <f t="shared" si="3"/>
        <v>-1</v>
      </c>
      <c r="BT69">
        <f t="shared" si="3"/>
        <v>-1</v>
      </c>
      <c r="BU69">
        <f t="shared" si="3"/>
        <v>-1</v>
      </c>
      <c r="BV69">
        <f t="shared" si="4"/>
        <v>-1</v>
      </c>
      <c r="BW69">
        <f t="shared" si="2"/>
        <v>-1</v>
      </c>
      <c r="BX69">
        <f t="shared" si="2"/>
        <v>-1</v>
      </c>
      <c r="BY69">
        <f t="shared" si="2"/>
        <v>-1</v>
      </c>
      <c r="BZ69">
        <f t="shared" si="2"/>
        <v>-1</v>
      </c>
      <c r="CA69">
        <f t="shared" si="2"/>
        <v>-1</v>
      </c>
      <c r="CB69">
        <f t="shared" si="2"/>
        <v>-1</v>
      </c>
      <c r="CC69">
        <f t="shared" si="2"/>
        <v>-1</v>
      </c>
      <c r="CD69">
        <f t="shared" si="2"/>
        <v>-1</v>
      </c>
    </row>
    <row r="70" spans="1:82" x14ac:dyDescent="0.35">
      <c r="A70" t="s">
        <v>45</v>
      </c>
      <c r="B70">
        <v>-2</v>
      </c>
      <c r="C70">
        <v>-2</v>
      </c>
      <c r="D70">
        <v>-2</v>
      </c>
      <c r="E70">
        <v>-2</v>
      </c>
      <c r="F70">
        <v>-2</v>
      </c>
      <c r="G70">
        <v>-2</v>
      </c>
      <c r="H70">
        <v>-2</v>
      </c>
      <c r="I70">
        <v>-2</v>
      </c>
      <c r="J70">
        <v>0</v>
      </c>
      <c r="K70">
        <v>0</v>
      </c>
      <c r="L70">
        <v>0</v>
      </c>
      <c r="M70">
        <v>0</v>
      </c>
      <c r="N70">
        <v>0</v>
      </c>
      <c r="O70">
        <v>0</v>
      </c>
      <c r="P70">
        <v>0</v>
      </c>
      <c r="Q70">
        <v>0</v>
      </c>
      <c r="R70">
        <v>0</v>
      </c>
      <c r="S70">
        <v>0</v>
      </c>
      <c r="T70">
        <v>0</v>
      </c>
      <c r="U70">
        <v>0</v>
      </c>
      <c r="V70">
        <v>-2</v>
      </c>
      <c r="W70">
        <v>-2</v>
      </c>
      <c r="X70">
        <v>-2</v>
      </c>
      <c r="Y70">
        <v>-2</v>
      </c>
      <c r="Z70">
        <v>-2</v>
      </c>
      <c r="AA70">
        <v>-2</v>
      </c>
      <c r="AB70">
        <v>-2</v>
      </c>
      <c r="AC70">
        <v>-2</v>
      </c>
      <c r="AD70">
        <v>0</v>
      </c>
      <c r="AE70">
        <v>0</v>
      </c>
      <c r="AF70">
        <v>0</v>
      </c>
      <c r="AG70">
        <v>0</v>
      </c>
      <c r="AH70">
        <v>0</v>
      </c>
      <c r="AI70">
        <v>0</v>
      </c>
      <c r="AJ70">
        <v>0</v>
      </c>
      <c r="AK70">
        <v>0</v>
      </c>
      <c r="AL70">
        <v>0</v>
      </c>
      <c r="AM70">
        <v>0</v>
      </c>
      <c r="AN70">
        <v>0</v>
      </c>
      <c r="AO70">
        <v>0</v>
      </c>
      <c r="AQ70">
        <f t="shared" si="5"/>
        <v>-2</v>
      </c>
      <c r="AR70">
        <f t="shared" si="5"/>
        <v>-2</v>
      </c>
      <c r="AS70">
        <f t="shared" si="5"/>
        <v>-2</v>
      </c>
      <c r="AT70">
        <f t="shared" si="5"/>
        <v>-2</v>
      </c>
      <c r="AU70">
        <f t="shared" si="5"/>
        <v>-2</v>
      </c>
      <c r="AV70">
        <f t="shared" si="5"/>
        <v>-2</v>
      </c>
      <c r="AW70">
        <f t="shared" si="5"/>
        <v>-2</v>
      </c>
      <c r="AX70">
        <f t="shared" si="5"/>
        <v>-2</v>
      </c>
      <c r="AY70">
        <f t="shared" si="5"/>
        <v>0</v>
      </c>
      <c r="AZ70">
        <f t="shared" si="5"/>
        <v>0</v>
      </c>
      <c r="BA70">
        <f t="shared" si="5"/>
        <v>0</v>
      </c>
      <c r="BB70">
        <f t="shared" si="5"/>
        <v>0</v>
      </c>
      <c r="BC70">
        <f t="shared" si="5"/>
        <v>0</v>
      </c>
      <c r="BD70">
        <f t="shared" si="5"/>
        <v>0</v>
      </c>
      <c r="BE70">
        <f t="shared" si="5"/>
        <v>0</v>
      </c>
      <c r="BF70">
        <f t="shared" si="3"/>
        <v>0</v>
      </c>
      <c r="BG70">
        <f t="shared" si="3"/>
        <v>0</v>
      </c>
      <c r="BH70">
        <f t="shared" si="3"/>
        <v>0</v>
      </c>
      <c r="BI70">
        <f t="shared" si="3"/>
        <v>0</v>
      </c>
      <c r="BJ70">
        <f t="shared" si="3"/>
        <v>0</v>
      </c>
      <c r="BK70">
        <f t="shared" si="3"/>
        <v>-2</v>
      </c>
      <c r="BL70">
        <f t="shared" si="3"/>
        <v>-2</v>
      </c>
      <c r="BM70">
        <f t="shared" si="3"/>
        <v>-2</v>
      </c>
      <c r="BN70">
        <f t="shared" si="3"/>
        <v>-2</v>
      </c>
      <c r="BO70">
        <f t="shared" si="3"/>
        <v>-2</v>
      </c>
      <c r="BP70">
        <f t="shared" si="3"/>
        <v>-2</v>
      </c>
      <c r="BQ70">
        <f t="shared" si="3"/>
        <v>-2</v>
      </c>
      <c r="BR70">
        <f t="shared" si="3"/>
        <v>-2</v>
      </c>
      <c r="BS70">
        <f t="shared" si="3"/>
        <v>0</v>
      </c>
      <c r="BT70">
        <f t="shared" si="3"/>
        <v>0</v>
      </c>
      <c r="BU70">
        <f t="shared" si="3"/>
        <v>0</v>
      </c>
      <c r="BV70">
        <f t="shared" si="4"/>
        <v>0</v>
      </c>
      <c r="BW70">
        <f t="shared" si="2"/>
        <v>0</v>
      </c>
      <c r="BX70">
        <f t="shared" si="2"/>
        <v>0</v>
      </c>
      <c r="BY70">
        <f t="shared" si="2"/>
        <v>0</v>
      </c>
      <c r="BZ70">
        <f t="shared" si="2"/>
        <v>0</v>
      </c>
      <c r="CA70">
        <f t="shared" si="2"/>
        <v>0</v>
      </c>
      <c r="CB70">
        <f t="shared" si="2"/>
        <v>0</v>
      </c>
      <c r="CC70">
        <f t="shared" si="2"/>
        <v>0</v>
      </c>
      <c r="CD70">
        <f t="shared" si="2"/>
        <v>0</v>
      </c>
    </row>
    <row r="71" spans="1:82" x14ac:dyDescent="0.35">
      <c r="A71" t="s">
        <v>46</v>
      </c>
      <c r="B71">
        <v>3.924348854639153</v>
      </c>
      <c r="C71">
        <v>2.4171574437521941</v>
      </c>
      <c r="D71">
        <v>2.6883297168834939</v>
      </c>
      <c r="E71">
        <v>2.1069992676669158</v>
      </c>
      <c r="F71">
        <v>6.3865232819587288</v>
      </c>
      <c r="G71">
        <v>4.1257361656282914</v>
      </c>
      <c r="H71">
        <v>4.5324945753252406</v>
      </c>
      <c r="I71">
        <v>3.6604989015003739</v>
      </c>
      <c r="J71">
        <v>0.42762639642505762</v>
      </c>
      <c r="K71">
        <v>-1</v>
      </c>
      <c r="L71">
        <v>0.36349477849955769</v>
      </c>
      <c r="M71">
        <v>-1</v>
      </c>
      <c r="N71">
        <v>2.7232025430603222</v>
      </c>
      <c r="O71">
        <v>1.752044076638676</v>
      </c>
      <c r="P71">
        <v>1.929114701112159</v>
      </c>
      <c r="Q71">
        <v>2.3357133537589889</v>
      </c>
      <c r="R71">
        <v>3.0162330450115862</v>
      </c>
      <c r="S71">
        <v>2.289896492775656</v>
      </c>
      <c r="T71">
        <v>2.1291006404036441</v>
      </c>
      <c r="U71">
        <v>3.4589281500420581</v>
      </c>
      <c r="V71">
        <v>0</v>
      </c>
      <c r="W71">
        <v>0</v>
      </c>
      <c r="X71">
        <v>0</v>
      </c>
      <c r="Y71">
        <v>0</v>
      </c>
      <c r="Z71">
        <v>0.1194481242090108</v>
      </c>
      <c r="AA71">
        <v>5.9396821097547223E-2</v>
      </c>
      <c r="AB71">
        <v>5.4375607291203998E-2</v>
      </c>
      <c r="AC71">
        <v>0.14391624397848179</v>
      </c>
      <c r="AD71">
        <v>-1</v>
      </c>
      <c r="AE71">
        <v>-1</v>
      </c>
      <c r="AF71">
        <v>-1</v>
      </c>
      <c r="AG71">
        <v>-1</v>
      </c>
      <c r="AH71">
        <v>-1</v>
      </c>
      <c r="AI71">
        <v>-1</v>
      </c>
      <c r="AJ71">
        <v>-1</v>
      </c>
      <c r="AK71">
        <v>-1</v>
      </c>
      <c r="AL71">
        <v>-1</v>
      </c>
      <c r="AM71">
        <v>-1</v>
      </c>
      <c r="AN71">
        <v>-1</v>
      </c>
      <c r="AO71">
        <v>-1</v>
      </c>
      <c r="AQ71">
        <f t="shared" si="5"/>
        <v>0.82398810416265422</v>
      </c>
      <c r="AR71">
        <f t="shared" si="5"/>
        <v>0.76989910418138041</v>
      </c>
      <c r="AS71">
        <f t="shared" si="5"/>
        <v>0.78176676637407272</v>
      </c>
      <c r="AT71">
        <f t="shared" si="5"/>
        <v>0.75457145482784294</v>
      </c>
      <c r="AU71">
        <f t="shared" si="5"/>
        <v>0.87834290049396491</v>
      </c>
      <c r="AV71">
        <f t="shared" si="5"/>
        <v>0.82957371210008013</v>
      </c>
      <c r="AW71">
        <f t="shared" si="5"/>
        <v>0.84006854153796962</v>
      </c>
      <c r="AX71">
        <f t="shared" si="5"/>
        <v>0.81621966778339761</v>
      </c>
      <c r="AY71">
        <f t="shared" si="5"/>
        <v>0.57657297508771321</v>
      </c>
      <c r="AZ71">
        <f t="shared" si="5"/>
        <v>-1</v>
      </c>
      <c r="BA71">
        <f t="shared" si="5"/>
        <v>0.55843739695549022</v>
      </c>
      <c r="BB71">
        <f t="shared" si="5"/>
        <v>-1</v>
      </c>
      <c r="BC71">
        <f t="shared" si="5"/>
        <v>0.78320530356274132</v>
      </c>
      <c r="BD71">
        <f t="shared" si="5"/>
        <v>0.73398074412201919</v>
      </c>
      <c r="BE71">
        <f t="shared" si="5"/>
        <v>0.74472670979936295</v>
      </c>
      <c r="BF71">
        <f t="shared" si="3"/>
        <v>0.76607355078217931</v>
      </c>
      <c r="BG71">
        <f t="shared" si="3"/>
        <v>0.7946122555453119</v>
      </c>
      <c r="BH71">
        <f t="shared" si="3"/>
        <v>0.76386239813816181</v>
      </c>
      <c r="BI71">
        <f t="shared" si="3"/>
        <v>0.75573613098233205</v>
      </c>
      <c r="BJ71">
        <f t="shared" si="3"/>
        <v>0.80989778055183692</v>
      </c>
      <c r="BK71">
        <f t="shared" si="3"/>
        <v>0</v>
      </c>
      <c r="BL71">
        <f t="shared" si="3"/>
        <v>0</v>
      </c>
      <c r="BM71">
        <f t="shared" si="3"/>
        <v>0</v>
      </c>
      <c r="BN71">
        <f t="shared" si="3"/>
        <v>0</v>
      </c>
      <c r="BO71">
        <f t="shared" si="3"/>
        <v>0.43422423752662115</v>
      </c>
      <c r="BP71">
        <f t="shared" si="3"/>
        <v>0.35624615551522881</v>
      </c>
      <c r="BQ71">
        <f t="shared" si="3"/>
        <v>0.34638785425791052</v>
      </c>
      <c r="BR71">
        <f t="shared" si="3"/>
        <v>0.45502340769352284</v>
      </c>
      <c r="BS71">
        <f t="shared" si="3"/>
        <v>-1</v>
      </c>
      <c r="BT71">
        <f t="shared" si="3"/>
        <v>-1</v>
      </c>
      <c r="BU71">
        <f t="shared" si="3"/>
        <v>-1</v>
      </c>
      <c r="BV71">
        <f t="shared" si="4"/>
        <v>-1</v>
      </c>
      <c r="BW71">
        <f t="shared" si="2"/>
        <v>-1</v>
      </c>
      <c r="BX71">
        <f t="shared" si="2"/>
        <v>-1</v>
      </c>
      <c r="BY71">
        <f t="shared" si="2"/>
        <v>-1</v>
      </c>
      <c r="BZ71">
        <f t="shared" si="2"/>
        <v>-1</v>
      </c>
      <c r="CA71">
        <f t="shared" si="2"/>
        <v>-1</v>
      </c>
      <c r="CB71">
        <f t="shared" si="2"/>
        <v>-1</v>
      </c>
      <c r="CC71">
        <f t="shared" si="2"/>
        <v>-1</v>
      </c>
      <c r="CD71">
        <f t="shared" si="2"/>
        <v>-1</v>
      </c>
    </row>
    <row r="72" spans="1:82" x14ac:dyDescent="0.35">
      <c r="A72" t="s">
        <v>47</v>
      </c>
      <c r="B72">
        <v>0</v>
      </c>
      <c r="C72">
        <v>0</v>
      </c>
      <c r="D72">
        <v>0</v>
      </c>
      <c r="E72">
        <v>0</v>
      </c>
      <c r="F72">
        <v>0</v>
      </c>
      <c r="G72">
        <v>0</v>
      </c>
      <c r="H72">
        <v>0</v>
      </c>
      <c r="I72">
        <v>0</v>
      </c>
      <c r="J72">
        <v>0.1102002301597758</v>
      </c>
      <c r="K72">
        <v>9.4487093408121003E-2</v>
      </c>
      <c r="L72">
        <v>0.1358370621775184</v>
      </c>
      <c r="M72">
        <v>4.9817495614879623E-2</v>
      </c>
      <c r="N72">
        <v>0.1175606988512692</v>
      </c>
      <c r="O72">
        <v>0</v>
      </c>
      <c r="P72">
        <v>0</v>
      </c>
      <c r="Q72">
        <v>0.2329544536623725</v>
      </c>
      <c r="R72">
        <v>0</v>
      </c>
      <c r="S72">
        <v>0</v>
      </c>
      <c r="T72">
        <v>0</v>
      </c>
      <c r="U72">
        <v>0.36276030264279652</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Q72">
        <f t="shared" si="5"/>
        <v>0</v>
      </c>
      <c r="AR72">
        <f t="shared" si="5"/>
        <v>0</v>
      </c>
      <c r="AS72">
        <f t="shared" si="5"/>
        <v>0</v>
      </c>
      <c r="AT72">
        <f t="shared" si="5"/>
        <v>0</v>
      </c>
      <c r="AU72">
        <f t="shared" si="5"/>
        <v>0</v>
      </c>
      <c r="AV72">
        <f t="shared" si="5"/>
        <v>0</v>
      </c>
      <c r="AW72">
        <f t="shared" si="5"/>
        <v>0</v>
      </c>
      <c r="AX72">
        <f t="shared" si="5"/>
        <v>0</v>
      </c>
      <c r="AY72">
        <f t="shared" si="5"/>
        <v>0.42523003587274633</v>
      </c>
      <c r="AZ72">
        <f t="shared" si="5"/>
        <v>0.40805983279923169</v>
      </c>
      <c r="BA72">
        <f t="shared" si="5"/>
        <v>0.44857487175925276</v>
      </c>
      <c r="BB72">
        <f t="shared" si="5"/>
        <v>0.33661612430845861</v>
      </c>
      <c r="BC72">
        <f t="shared" si="5"/>
        <v>0.43244652046197823</v>
      </c>
      <c r="BD72">
        <f t="shared" si="5"/>
        <v>0</v>
      </c>
      <c r="BE72">
        <f t="shared" si="5"/>
        <v>0</v>
      </c>
      <c r="BF72">
        <f t="shared" si="3"/>
        <v>0.50877793040619568</v>
      </c>
      <c r="BG72">
        <f t="shared" si="3"/>
        <v>0</v>
      </c>
      <c r="BH72">
        <f t="shared" si="3"/>
        <v>0</v>
      </c>
      <c r="BI72">
        <f t="shared" si="3"/>
        <v>0</v>
      </c>
      <c r="BJ72">
        <f t="shared" si="3"/>
        <v>0.55821164231967513</v>
      </c>
      <c r="BK72">
        <f t="shared" si="3"/>
        <v>0</v>
      </c>
      <c r="BL72">
        <f t="shared" si="3"/>
        <v>0</v>
      </c>
      <c r="BM72">
        <f t="shared" si="3"/>
        <v>0</v>
      </c>
      <c r="BN72">
        <f t="shared" si="3"/>
        <v>0</v>
      </c>
      <c r="BO72">
        <f t="shared" si="3"/>
        <v>0</v>
      </c>
      <c r="BP72">
        <f t="shared" si="3"/>
        <v>0</v>
      </c>
      <c r="BQ72">
        <f t="shared" si="3"/>
        <v>0</v>
      </c>
      <c r="BR72">
        <f t="shared" si="3"/>
        <v>0</v>
      </c>
      <c r="BS72">
        <f t="shared" si="3"/>
        <v>0</v>
      </c>
      <c r="BT72">
        <f t="shared" si="3"/>
        <v>0</v>
      </c>
      <c r="BU72">
        <f t="shared" si="3"/>
        <v>0</v>
      </c>
      <c r="BV72">
        <f t="shared" si="4"/>
        <v>0</v>
      </c>
      <c r="BW72">
        <f t="shared" si="2"/>
        <v>0</v>
      </c>
      <c r="BX72">
        <f t="shared" si="2"/>
        <v>0</v>
      </c>
      <c r="BY72">
        <f t="shared" si="2"/>
        <v>0</v>
      </c>
      <c r="BZ72">
        <f t="shared" si="2"/>
        <v>0</v>
      </c>
      <c r="CA72">
        <f t="shared" si="2"/>
        <v>0</v>
      </c>
      <c r="CB72">
        <f t="shared" si="2"/>
        <v>0</v>
      </c>
      <c r="CC72">
        <f t="shared" si="2"/>
        <v>0</v>
      </c>
      <c r="CD72">
        <f t="shared" si="2"/>
        <v>0</v>
      </c>
    </row>
    <row r="73" spans="1:82" x14ac:dyDescent="0.35">
      <c r="A73" t="s">
        <v>48</v>
      </c>
      <c r="B73">
        <v>-2</v>
      </c>
      <c r="C73">
        <v>-2</v>
      </c>
      <c r="D73">
        <v>-2</v>
      </c>
      <c r="E73">
        <v>-2</v>
      </c>
      <c r="F73">
        <v>0.42542446950903262</v>
      </c>
      <c r="G73">
        <v>0.17161657695704571</v>
      </c>
      <c r="H73">
        <v>0.20458693596209379</v>
      </c>
      <c r="I73">
        <v>0.42005686654792529</v>
      </c>
      <c r="J73">
        <v>0.31335501539852501</v>
      </c>
      <c r="K73">
        <v>-1</v>
      </c>
      <c r="L73">
        <v>0.26181831653105148</v>
      </c>
      <c r="M73">
        <v>-1</v>
      </c>
      <c r="N73">
        <v>0.79845698685531008</v>
      </c>
      <c r="O73">
        <v>0.36576117433781191</v>
      </c>
      <c r="P73">
        <v>0.43269023074534929</v>
      </c>
      <c r="Q73">
        <v>-1</v>
      </c>
      <c r="R73">
        <v>0.94456285850524524</v>
      </c>
      <c r="S73">
        <v>0.60294469524902172</v>
      </c>
      <c r="T73">
        <v>0.52699579519785744</v>
      </c>
      <c r="U73">
        <v>1.2566466501025511</v>
      </c>
      <c r="V73">
        <v>-2</v>
      </c>
      <c r="W73">
        <v>-2</v>
      </c>
      <c r="X73">
        <v>-2</v>
      </c>
      <c r="Y73">
        <v>-2</v>
      </c>
      <c r="Z73">
        <v>-1</v>
      </c>
      <c r="AA73">
        <v>-1</v>
      </c>
      <c r="AB73">
        <v>-1</v>
      </c>
      <c r="AC73">
        <v>-1</v>
      </c>
      <c r="AD73">
        <v>-1</v>
      </c>
      <c r="AE73">
        <v>-1</v>
      </c>
      <c r="AF73">
        <v>-1</v>
      </c>
      <c r="AG73">
        <v>-1</v>
      </c>
      <c r="AH73">
        <v>-1</v>
      </c>
      <c r="AI73">
        <v>-1</v>
      </c>
      <c r="AJ73">
        <v>-1</v>
      </c>
      <c r="AK73">
        <v>-1</v>
      </c>
      <c r="AL73">
        <v>-1</v>
      </c>
      <c r="AM73">
        <v>-1</v>
      </c>
      <c r="AN73">
        <v>-1</v>
      </c>
      <c r="AO73">
        <v>-1</v>
      </c>
      <c r="AQ73">
        <f t="shared" si="5"/>
        <v>-2</v>
      </c>
      <c r="AR73">
        <f t="shared" si="5"/>
        <v>-2</v>
      </c>
      <c r="AS73">
        <f t="shared" si="5"/>
        <v>-2</v>
      </c>
      <c r="AT73">
        <f t="shared" si="5"/>
        <v>-2</v>
      </c>
      <c r="AU73">
        <f t="shared" si="5"/>
        <v>0.57599676995156179</v>
      </c>
      <c r="AV73">
        <f t="shared" si="5"/>
        <v>0.4746709427713503</v>
      </c>
      <c r="AW73">
        <f t="shared" si="5"/>
        <v>0.49428487334323723</v>
      </c>
      <c r="AX73">
        <f t="shared" si="5"/>
        <v>0.57457957243674906</v>
      </c>
      <c r="AY73">
        <f t="shared" si="5"/>
        <v>0.54187075571168664</v>
      </c>
      <c r="AZ73">
        <f t="shared" si="5"/>
        <v>-1</v>
      </c>
      <c r="BA73">
        <f t="shared" si="5"/>
        <v>0.52181530829605338</v>
      </c>
      <c r="BB73">
        <f t="shared" si="5"/>
        <v>-1</v>
      </c>
      <c r="BC73">
        <f t="shared" si="5"/>
        <v>0.6462681609401415</v>
      </c>
      <c r="BD73">
        <f t="shared" si="5"/>
        <v>0.55913115074417064</v>
      </c>
      <c r="BE73">
        <f t="shared" si="5"/>
        <v>0.57788691158249328</v>
      </c>
      <c r="BF73">
        <f t="shared" si="3"/>
        <v>-1</v>
      </c>
      <c r="BG73">
        <f t="shared" si="3"/>
        <v>0.66502388381191979</v>
      </c>
      <c r="BH73">
        <f t="shared" si="3"/>
        <v>0.6149207761424561</v>
      </c>
      <c r="BI73">
        <f t="shared" si="3"/>
        <v>0.59989387548551409</v>
      </c>
      <c r="BJ73">
        <f t="shared" si="3"/>
        <v>0.69688739396869659</v>
      </c>
      <c r="BK73">
        <f t="shared" si="3"/>
        <v>-2</v>
      </c>
      <c r="BL73">
        <f t="shared" si="3"/>
        <v>-2</v>
      </c>
      <c r="BM73">
        <f t="shared" si="3"/>
        <v>-2</v>
      </c>
      <c r="BN73">
        <f t="shared" si="3"/>
        <v>-2</v>
      </c>
      <c r="BO73">
        <f t="shared" si="3"/>
        <v>-1</v>
      </c>
      <c r="BP73">
        <f t="shared" si="3"/>
        <v>-1</v>
      </c>
      <c r="BQ73">
        <f t="shared" si="3"/>
        <v>-1</v>
      </c>
      <c r="BR73">
        <f t="shared" si="3"/>
        <v>-1</v>
      </c>
      <c r="BS73">
        <f t="shared" si="3"/>
        <v>-1</v>
      </c>
      <c r="BT73">
        <f t="shared" si="3"/>
        <v>-1</v>
      </c>
      <c r="BU73">
        <f t="shared" si="3"/>
        <v>-1</v>
      </c>
      <c r="BV73">
        <f t="shared" si="4"/>
        <v>-1</v>
      </c>
      <c r="BW73">
        <f t="shared" si="2"/>
        <v>-1</v>
      </c>
      <c r="BX73">
        <f t="shared" si="2"/>
        <v>-1</v>
      </c>
      <c r="BY73">
        <f t="shared" si="2"/>
        <v>-1</v>
      </c>
      <c r="BZ73">
        <f t="shared" si="2"/>
        <v>-1</v>
      </c>
      <c r="CA73">
        <f t="shared" si="2"/>
        <v>-1</v>
      </c>
      <c r="CB73">
        <f t="shared" si="2"/>
        <v>-1</v>
      </c>
      <c r="CC73">
        <f t="shared" si="2"/>
        <v>-1</v>
      </c>
      <c r="CD73">
        <f t="shared" si="2"/>
        <v>-1</v>
      </c>
    </row>
    <row r="74" spans="1:82" x14ac:dyDescent="0.35">
      <c r="A74" t="s">
        <v>49</v>
      </c>
      <c r="B74">
        <v>-2</v>
      </c>
      <c r="C74">
        <v>-2</v>
      </c>
      <c r="D74">
        <v>-2</v>
      </c>
      <c r="E74">
        <v>-2</v>
      </c>
      <c r="F74">
        <v>-1</v>
      </c>
      <c r="G74">
        <v>-1</v>
      </c>
      <c r="H74">
        <v>-1</v>
      </c>
      <c r="I74">
        <v>-1</v>
      </c>
      <c r="J74">
        <v>-1</v>
      </c>
      <c r="K74">
        <v>-1</v>
      </c>
      <c r="L74">
        <v>-1</v>
      </c>
      <c r="M74">
        <v>-1</v>
      </c>
      <c r="N74">
        <v>-1</v>
      </c>
      <c r="O74">
        <v>-1</v>
      </c>
      <c r="P74">
        <v>-1</v>
      </c>
      <c r="Q74">
        <v>-1</v>
      </c>
      <c r="R74">
        <v>-1</v>
      </c>
      <c r="S74">
        <v>-1</v>
      </c>
      <c r="T74">
        <v>-1</v>
      </c>
      <c r="U74">
        <v>-1</v>
      </c>
      <c r="V74">
        <v>-2</v>
      </c>
      <c r="W74">
        <v>-2</v>
      </c>
      <c r="X74">
        <v>-2</v>
      </c>
      <c r="Y74">
        <v>-2</v>
      </c>
      <c r="Z74">
        <v>-1</v>
      </c>
      <c r="AA74">
        <v>-1</v>
      </c>
      <c r="AB74">
        <v>-1</v>
      </c>
      <c r="AC74">
        <v>-1</v>
      </c>
      <c r="AD74">
        <v>-1</v>
      </c>
      <c r="AE74">
        <v>-1</v>
      </c>
      <c r="AF74">
        <v>-1</v>
      </c>
      <c r="AG74">
        <v>-1</v>
      </c>
      <c r="AH74">
        <v>-1</v>
      </c>
      <c r="AI74">
        <v>-1</v>
      </c>
      <c r="AJ74">
        <v>-1</v>
      </c>
      <c r="AK74">
        <v>-1</v>
      </c>
      <c r="AL74">
        <v>-1</v>
      </c>
      <c r="AM74">
        <v>-1</v>
      </c>
      <c r="AN74">
        <v>-1</v>
      </c>
      <c r="AO74">
        <v>-1</v>
      </c>
      <c r="AQ74">
        <f t="shared" si="5"/>
        <v>-2</v>
      </c>
      <c r="AR74">
        <f t="shared" si="5"/>
        <v>-2</v>
      </c>
      <c r="AS74">
        <f t="shared" si="5"/>
        <v>-2</v>
      </c>
      <c r="AT74">
        <f t="shared" si="5"/>
        <v>-2</v>
      </c>
      <c r="AU74">
        <f t="shared" si="5"/>
        <v>-1</v>
      </c>
      <c r="AV74">
        <f t="shared" si="5"/>
        <v>-1</v>
      </c>
      <c r="AW74">
        <f t="shared" si="5"/>
        <v>-1</v>
      </c>
      <c r="AX74">
        <f t="shared" si="5"/>
        <v>-1</v>
      </c>
      <c r="AY74">
        <f t="shared" si="5"/>
        <v>-1</v>
      </c>
      <c r="AZ74">
        <f t="shared" si="5"/>
        <v>-1</v>
      </c>
      <c r="BA74">
        <f t="shared" si="5"/>
        <v>-1</v>
      </c>
      <c r="BB74">
        <f t="shared" si="5"/>
        <v>-1</v>
      </c>
      <c r="BC74">
        <f t="shared" si="5"/>
        <v>-1</v>
      </c>
      <c r="BD74">
        <f t="shared" si="5"/>
        <v>-1</v>
      </c>
      <c r="BE74">
        <f t="shared" si="5"/>
        <v>-1</v>
      </c>
      <c r="BF74">
        <f t="shared" si="3"/>
        <v>-1</v>
      </c>
      <c r="BG74">
        <f t="shared" si="3"/>
        <v>-1</v>
      </c>
      <c r="BH74">
        <f t="shared" si="3"/>
        <v>-1</v>
      </c>
      <c r="BI74">
        <f t="shared" si="3"/>
        <v>-1</v>
      </c>
      <c r="BJ74">
        <f t="shared" si="3"/>
        <v>-1</v>
      </c>
      <c r="BK74">
        <f t="shared" si="3"/>
        <v>-2</v>
      </c>
      <c r="BL74">
        <f t="shared" si="3"/>
        <v>-2</v>
      </c>
      <c r="BM74">
        <f t="shared" si="3"/>
        <v>-2</v>
      </c>
      <c r="BN74">
        <f t="shared" si="3"/>
        <v>-2</v>
      </c>
      <c r="BO74">
        <f t="shared" si="3"/>
        <v>-1</v>
      </c>
      <c r="BP74">
        <f t="shared" si="3"/>
        <v>-1</v>
      </c>
      <c r="BQ74">
        <f t="shared" si="3"/>
        <v>-1</v>
      </c>
      <c r="BR74">
        <f t="shared" si="3"/>
        <v>-1</v>
      </c>
      <c r="BS74">
        <f t="shared" si="3"/>
        <v>-1</v>
      </c>
      <c r="BT74">
        <f t="shared" si="3"/>
        <v>-1</v>
      </c>
      <c r="BU74">
        <f t="shared" si="3"/>
        <v>-1</v>
      </c>
      <c r="BV74">
        <f t="shared" si="4"/>
        <v>-1</v>
      </c>
      <c r="BW74">
        <f t="shared" si="2"/>
        <v>-1</v>
      </c>
      <c r="BX74">
        <f t="shared" si="2"/>
        <v>-1</v>
      </c>
      <c r="BY74">
        <f t="shared" si="2"/>
        <v>-1</v>
      </c>
      <c r="BZ74">
        <f t="shared" si="2"/>
        <v>-1</v>
      </c>
      <c r="CA74">
        <f t="shared" si="2"/>
        <v>-1</v>
      </c>
      <c r="CB74">
        <f t="shared" si="2"/>
        <v>-1</v>
      </c>
      <c r="CC74">
        <f t="shared" si="2"/>
        <v>-1</v>
      </c>
      <c r="CD74">
        <f t="shared" si="2"/>
        <v>-1</v>
      </c>
    </row>
    <row r="75" spans="1:82" x14ac:dyDescent="0.35">
      <c r="A75" t="s">
        <v>23</v>
      </c>
      <c r="B75">
        <v>0</v>
      </c>
      <c r="C75">
        <v>0</v>
      </c>
      <c r="D75">
        <v>0</v>
      </c>
      <c r="E75">
        <v>0</v>
      </c>
      <c r="F75">
        <v>0</v>
      </c>
      <c r="G75">
        <v>0</v>
      </c>
      <c r="H75">
        <v>0</v>
      </c>
      <c r="I75">
        <v>0</v>
      </c>
      <c r="J75">
        <v>0.2293388225413294</v>
      </c>
      <c r="K75">
        <v>-1</v>
      </c>
      <c r="L75">
        <v>0.15538164605840341</v>
      </c>
      <c r="M75">
        <v>-1</v>
      </c>
      <c r="N75">
        <v>1.639063295103653</v>
      </c>
      <c r="O75">
        <v>0.84517267712375577</v>
      </c>
      <c r="P75">
        <v>1.468304316928575</v>
      </c>
      <c r="Q75">
        <v>1.1610022437202581</v>
      </c>
      <c r="R75">
        <v>1.328715523237191</v>
      </c>
      <c r="S75">
        <v>0.46153989744370782</v>
      </c>
      <c r="T75">
        <v>1.1064661159413001</v>
      </c>
      <c r="U75">
        <v>0.85711920233744143</v>
      </c>
      <c r="V75">
        <v>0</v>
      </c>
      <c r="W75">
        <v>0</v>
      </c>
      <c r="X75">
        <v>0</v>
      </c>
      <c r="Y75">
        <v>0</v>
      </c>
      <c r="Z75">
        <v>0</v>
      </c>
      <c r="AA75">
        <v>0</v>
      </c>
      <c r="AB75">
        <v>0</v>
      </c>
      <c r="AC75">
        <v>0</v>
      </c>
      <c r="AD75">
        <v>0.22931390047022801</v>
      </c>
      <c r="AE75">
        <v>-1</v>
      </c>
      <c r="AF75">
        <v>0.15344345038041721</v>
      </c>
      <c r="AG75">
        <v>-1</v>
      </c>
      <c r="AH75">
        <v>1.6390344397918151</v>
      </c>
      <c r="AI75">
        <v>0.84479714128493077</v>
      </c>
      <c r="AJ75">
        <v>1.4671865409786089</v>
      </c>
      <c r="AK75">
        <v>1.1603891875176979</v>
      </c>
      <c r="AL75">
        <v>1.328717458273053</v>
      </c>
      <c r="AM75">
        <v>0.4610160977056626</v>
      </c>
      <c r="AN75">
        <v>1.105841829583333</v>
      </c>
      <c r="AO75">
        <v>0.85648999103824097</v>
      </c>
      <c r="AQ75">
        <f t="shared" si="5"/>
        <v>0</v>
      </c>
      <c r="AR75">
        <f t="shared" si="5"/>
        <v>0</v>
      </c>
      <c r="AS75">
        <f t="shared" si="5"/>
        <v>0</v>
      </c>
      <c r="AT75">
        <f t="shared" si="5"/>
        <v>0</v>
      </c>
      <c r="AU75">
        <f t="shared" si="5"/>
        <v>0</v>
      </c>
      <c r="AV75">
        <f t="shared" si="5"/>
        <v>0</v>
      </c>
      <c r="AW75">
        <f t="shared" si="5"/>
        <v>0</v>
      </c>
      <c r="AX75">
        <f t="shared" si="5"/>
        <v>0</v>
      </c>
      <c r="AY75">
        <f t="shared" si="5"/>
        <v>0.50703201344980076</v>
      </c>
      <c r="AZ75">
        <f t="shared" si="5"/>
        <v>-1</v>
      </c>
      <c r="BA75">
        <f t="shared" si="5"/>
        <v>0.46357892742386608</v>
      </c>
      <c r="BB75">
        <f t="shared" si="5"/>
        <v>-1</v>
      </c>
      <c r="BC75">
        <f t="shared" si="5"/>
        <v>0.72654076032654302</v>
      </c>
      <c r="BD75">
        <f t="shared" si="5"/>
        <v>0.65261451026999429</v>
      </c>
      <c r="BE75">
        <f t="shared" si="5"/>
        <v>0.71426136903517912</v>
      </c>
      <c r="BF75">
        <f t="shared" si="3"/>
        <v>0.68805168800731042</v>
      </c>
      <c r="BG75">
        <f t="shared" si="3"/>
        <v>0.70311164440025631</v>
      </c>
      <c r="BH75">
        <f t="shared" si="3"/>
        <v>0.58509118912280345</v>
      </c>
      <c r="BI75">
        <f t="shared" si="3"/>
        <v>0.6826816789821627</v>
      </c>
      <c r="BJ75">
        <f t="shared" si="3"/>
        <v>0.65418112748708823</v>
      </c>
      <c r="BK75">
        <f t="shared" si="3"/>
        <v>0</v>
      </c>
      <c r="BL75">
        <f t="shared" si="3"/>
        <v>0</v>
      </c>
      <c r="BM75">
        <f t="shared" si="3"/>
        <v>0</v>
      </c>
      <c r="BN75">
        <f t="shared" si="3"/>
        <v>0</v>
      </c>
      <c r="BO75">
        <f t="shared" si="3"/>
        <v>0</v>
      </c>
      <c r="BP75">
        <f t="shared" si="3"/>
        <v>0</v>
      </c>
      <c r="BQ75">
        <f t="shared" si="3"/>
        <v>0</v>
      </c>
      <c r="BR75">
        <f t="shared" si="3"/>
        <v>0</v>
      </c>
      <c r="BS75">
        <f t="shared" si="3"/>
        <v>0.50701988379773677</v>
      </c>
      <c r="BT75">
        <f t="shared" si="3"/>
        <v>-1</v>
      </c>
      <c r="BU75">
        <f t="shared" si="3"/>
        <v>0.4621779248737477</v>
      </c>
      <c r="BV75">
        <f t="shared" si="4"/>
        <v>-1</v>
      </c>
      <c r="BW75">
        <f t="shared" si="2"/>
        <v>0.72653879537401345</v>
      </c>
      <c r="BX75">
        <f t="shared" si="2"/>
        <v>0.65256490582019788</v>
      </c>
      <c r="BY75">
        <f t="shared" si="2"/>
        <v>0.71417636838680698</v>
      </c>
      <c r="BZ75">
        <f t="shared" si="2"/>
        <v>0.68799273579435483</v>
      </c>
      <c r="CA75">
        <f t="shared" si="2"/>
        <v>0.70311180694573205</v>
      </c>
      <c r="CB75">
        <f t="shared" si="2"/>
        <v>0.58496444705841699</v>
      </c>
      <c r="CC75">
        <f t="shared" si="2"/>
        <v>0.68261868682721916</v>
      </c>
      <c r="CD75">
        <f t="shared" si="2"/>
        <v>0.65409916163885917</v>
      </c>
    </row>
    <row r="76" spans="1:82" x14ac:dyDescent="0.35">
      <c r="A76" t="s">
        <v>50</v>
      </c>
      <c r="B76">
        <v>0</v>
      </c>
      <c r="C76">
        <v>0</v>
      </c>
      <c r="D76">
        <v>0</v>
      </c>
      <c r="E76">
        <v>0</v>
      </c>
      <c r="F76">
        <v>0</v>
      </c>
      <c r="G76">
        <v>0</v>
      </c>
      <c r="H76">
        <v>0</v>
      </c>
      <c r="I76">
        <v>0</v>
      </c>
      <c r="J76">
        <v>-1</v>
      </c>
      <c r="K76">
        <v>0</v>
      </c>
      <c r="L76">
        <v>0</v>
      </c>
      <c r="M76">
        <v>-1</v>
      </c>
      <c r="N76">
        <v>-1</v>
      </c>
      <c r="O76">
        <v>0</v>
      </c>
      <c r="P76">
        <v>0</v>
      </c>
      <c r="Q76">
        <v>-1</v>
      </c>
      <c r="R76">
        <v>0</v>
      </c>
      <c r="S76">
        <v>0</v>
      </c>
      <c r="T76">
        <v>0</v>
      </c>
      <c r="U76">
        <v>-1</v>
      </c>
      <c r="V76">
        <v>0</v>
      </c>
      <c r="W76">
        <v>0</v>
      </c>
      <c r="X76">
        <v>0</v>
      </c>
      <c r="Y76">
        <v>0</v>
      </c>
      <c r="Z76">
        <v>0</v>
      </c>
      <c r="AA76">
        <v>0</v>
      </c>
      <c r="AB76">
        <v>0</v>
      </c>
      <c r="AC76">
        <v>0</v>
      </c>
      <c r="AD76">
        <v>-1</v>
      </c>
      <c r="AE76">
        <v>0</v>
      </c>
      <c r="AF76">
        <v>0</v>
      </c>
      <c r="AG76">
        <v>-1</v>
      </c>
      <c r="AH76">
        <v>-1</v>
      </c>
      <c r="AI76">
        <v>0</v>
      </c>
      <c r="AJ76">
        <v>0</v>
      </c>
      <c r="AK76">
        <v>-1</v>
      </c>
      <c r="AL76">
        <v>0</v>
      </c>
      <c r="AM76">
        <v>0</v>
      </c>
      <c r="AN76">
        <v>0</v>
      </c>
      <c r="AO76">
        <v>-1</v>
      </c>
      <c r="AQ76">
        <f t="shared" si="5"/>
        <v>0</v>
      </c>
      <c r="AR76">
        <f t="shared" si="5"/>
        <v>0</v>
      </c>
      <c r="AS76">
        <f t="shared" si="5"/>
        <v>0</v>
      </c>
      <c r="AT76">
        <f t="shared" si="5"/>
        <v>0</v>
      </c>
      <c r="AU76">
        <f t="shared" si="5"/>
        <v>0</v>
      </c>
      <c r="AV76">
        <f t="shared" si="5"/>
        <v>0</v>
      </c>
      <c r="AW76">
        <f t="shared" si="5"/>
        <v>0</v>
      </c>
      <c r="AX76">
        <f t="shared" si="5"/>
        <v>0</v>
      </c>
      <c r="AY76">
        <f t="shared" si="5"/>
        <v>-1</v>
      </c>
      <c r="AZ76">
        <f t="shared" si="5"/>
        <v>0</v>
      </c>
      <c r="BA76">
        <f t="shared" si="5"/>
        <v>0</v>
      </c>
      <c r="BB76">
        <f t="shared" si="5"/>
        <v>-1</v>
      </c>
      <c r="BC76">
        <f t="shared" si="5"/>
        <v>-1</v>
      </c>
      <c r="BD76">
        <f t="shared" si="5"/>
        <v>0</v>
      </c>
      <c r="BE76">
        <f t="shared" si="5"/>
        <v>0</v>
      </c>
      <c r="BF76">
        <f t="shared" si="3"/>
        <v>-1</v>
      </c>
      <c r="BG76">
        <f t="shared" si="3"/>
        <v>0</v>
      </c>
      <c r="BH76">
        <f t="shared" si="3"/>
        <v>0</v>
      </c>
      <c r="BI76">
        <f t="shared" si="3"/>
        <v>0</v>
      </c>
      <c r="BJ76">
        <f t="shared" si="3"/>
        <v>-1</v>
      </c>
      <c r="BK76">
        <f t="shared" si="3"/>
        <v>0</v>
      </c>
      <c r="BL76">
        <f t="shared" si="3"/>
        <v>0</v>
      </c>
      <c r="BM76">
        <f t="shared" si="3"/>
        <v>0</v>
      </c>
      <c r="BN76">
        <f t="shared" si="3"/>
        <v>0</v>
      </c>
      <c r="BO76">
        <f t="shared" si="3"/>
        <v>0</v>
      </c>
      <c r="BP76">
        <f t="shared" si="3"/>
        <v>0</v>
      </c>
      <c r="BQ76">
        <f t="shared" si="3"/>
        <v>0</v>
      </c>
      <c r="BR76">
        <f t="shared" si="3"/>
        <v>0</v>
      </c>
      <c r="BS76">
        <f t="shared" si="3"/>
        <v>-1</v>
      </c>
      <c r="BT76">
        <f t="shared" si="3"/>
        <v>0</v>
      </c>
      <c r="BU76">
        <f t="shared" si="3"/>
        <v>0</v>
      </c>
      <c r="BV76">
        <f t="shared" si="4"/>
        <v>-1</v>
      </c>
      <c r="BW76">
        <f t="shared" si="2"/>
        <v>-1</v>
      </c>
      <c r="BX76">
        <f t="shared" si="2"/>
        <v>0</v>
      </c>
      <c r="BY76">
        <f t="shared" si="2"/>
        <v>0</v>
      </c>
      <c r="BZ76">
        <f t="shared" si="2"/>
        <v>-1</v>
      </c>
      <c r="CA76">
        <f t="shared" si="2"/>
        <v>0</v>
      </c>
      <c r="CB76">
        <f t="shared" si="2"/>
        <v>0</v>
      </c>
      <c r="CC76">
        <f t="shared" si="2"/>
        <v>0</v>
      </c>
      <c r="CD76">
        <f t="shared" si="2"/>
        <v>-1</v>
      </c>
    </row>
    <row r="77" spans="1:82" x14ac:dyDescent="0.35">
      <c r="A77" t="s">
        <v>1</v>
      </c>
      <c r="B77">
        <v>0</v>
      </c>
      <c r="C77">
        <v>0</v>
      </c>
      <c r="D77">
        <v>0</v>
      </c>
      <c r="E77">
        <v>0</v>
      </c>
      <c r="F77">
        <v>-1</v>
      </c>
      <c r="G77">
        <v>-1</v>
      </c>
      <c r="H77">
        <v>-1</v>
      </c>
      <c r="I77">
        <v>1.7244190354011071</v>
      </c>
      <c r="J77">
        <v>-1</v>
      </c>
      <c r="K77">
        <v>-1</v>
      </c>
      <c r="L77">
        <v>-1</v>
      </c>
      <c r="M77">
        <v>-1</v>
      </c>
      <c r="N77">
        <v>-1</v>
      </c>
      <c r="O77">
        <v>-1</v>
      </c>
      <c r="P77">
        <v>-1</v>
      </c>
      <c r="Q77">
        <v>-1</v>
      </c>
      <c r="R77">
        <v>0</v>
      </c>
      <c r="S77">
        <v>0</v>
      </c>
      <c r="T77">
        <v>0</v>
      </c>
      <c r="U77">
        <v>0</v>
      </c>
      <c r="V77">
        <v>0</v>
      </c>
      <c r="W77">
        <v>0</v>
      </c>
      <c r="X77">
        <v>0</v>
      </c>
      <c r="Y77">
        <v>0</v>
      </c>
      <c r="Z77">
        <v>-1</v>
      </c>
      <c r="AA77">
        <v>1.7207438201200129</v>
      </c>
      <c r="AB77">
        <v>1.750621768282941</v>
      </c>
      <c r="AC77">
        <v>1.715146005459637</v>
      </c>
      <c r="AD77">
        <v>-1</v>
      </c>
      <c r="AE77">
        <v>-1</v>
      </c>
      <c r="AF77">
        <v>-1</v>
      </c>
      <c r="AG77">
        <v>-1</v>
      </c>
      <c r="AH77">
        <v>-1</v>
      </c>
      <c r="AI77">
        <v>-1</v>
      </c>
      <c r="AJ77">
        <v>-1</v>
      </c>
      <c r="AK77">
        <v>-1</v>
      </c>
      <c r="AL77">
        <v>0</v>
      </c>
      <c r="AM77">
        <v>0</v>
      </c>
      <c r="AN77">
        <v>0</v>
      </c>
      <c r="AO77">
        <v>0</v>
      </c>
      <c r="AQ77">
        <f t="shared" si="5"/>
        <v>0</v>
      </c>
      <c r="AR77">
        <f t="shared" si="5"/>
        <v>0</v>
      </c>
      <c r="AS77">
        <f t="shared" si="5"/>
        <v>0</v>
      </c>
      <c r="AT77">
        <f t="shared" si="5"/>
        <v>0</v>
      </c>
      <c r="AU77">
        <f t="shared" si="5"/>
        <v>-1</v>
      </c>
      <c r="AV77">
        <f t="shared" si="5"/>
        <v>-1</v>
      </c>
      <c r="AW77">
        <f t="shared" si="5"/>
        <v>-1</v>
      </c>
      <c r="AX77">
        <f t="shared" si="5"/>
        <v>0.73220687064892243</v>
      </c>
      <c r="AY77">
        <f t="shared" si="5"/>
        <v>-1</v>
      </c>
      <c r="AZ77">
        <f t="shared" si="5"/>
        <v>-1</v>
      </c>
      <c r="BA77">
        <f t="shared" si="5"/>
        <v>-1</v>
      </c>
      <c r="BB77">
        <f t="shared" si="5"/>
        <v>-1</v>
      </c>
      <c r="BC77">
        <f t="shared" si="5"/>
        <v>-1</v>
      </c>
      <c r="BD77">
        <f t="shared" si="5"/>
        <v>-1</v>
      </c>
      <c r="BE77">
        <f t="shared" si="5"/>
        <v>-1</v>
      </c>
      <c r="BF77">
        <f t="shared" si="3"/>
        <v>-1</v>
      </c>
      <c r="BG77">
        <f t="shared" si="3"/>
        <v>0</v>
      </c>
      <c r="BH77">
        <f t="shared" si="3"/>
        <v>0</v>
      </c>
      <c r="BI77">
        <f t="shared" si="3"/>
        <v>0</v>
      </c>
      <c r="BJ77">
        <f t="shared" si="3"/>
        <v>0</v>
      </c>
      <c r="BK77">
        <f t="shared" si="3"/>
        <v>0</v>
      </c>
      <c r="BL77">
        <f t="shared" si="3"/>
        <v>0</v>
      </c>
      <c r="BM77">
        <f t="shared" si="3"/>
        <v>0</v>
      </c>
      <c r="BN77">
        <f t="shared" si="3"/>
        <v>0</v>
      </c>
      <c r="BO77">
        <f t="shared" si="3"/>
        <v>-1</v>
      </c>
      <c r="BP77">
        <f t="shared" si="3"/>
        <v>0.73196873666333129</v>
      </c>
      <c r="BQ77">
        <f t="shared" si="3"/>
        <v>0.73389009924453197</v>
      </c>
      <c r="BR77">
        <f t="shared" si="3"/>
        <v>0.73160504959540285</v>
      </c>
      <c r="BS77">
        <f t="shared" si="3"/>
        <v>-1</v>
      </c>
      <c r="BT77">
        <f t="shared" si="3"/>
        <v>-1</v>
      </c>
      <c r="BU77">
        <f t="shared" si="3"/>
        <v>-1</v>
      </c>
      <c r="BV77">
        <f t="shared" si="4"/>
        <v>-1</v>
      </c>
      <c r="BW77">
        <f t="shared" si="2"/>
        <v>-1</v>
      </c>
      <c r="BX77">
        <f t="shared" si="2"/>
        <v>-1</v>
      </c>
      <c r="BY77">
        <f t="shared" si="2"/>
        <v>-1</v>
      </c>
      <c r="BZ77">
        <f t="shared" si="2"/>
        <v>-1</v>
      </c>
      <c r="CA77">
        <f t="shared" si="2"/>
        <v>0</v>
      </c>
      <c r="CB77">
        <f t="shared" si="2"/>
        <v>0</v>
      </c>
      <c r="CC77">
        <f t="shared" si="2"/>
        <v>0</v>
      </c>
      <c r="CD77">
        <f t="shared" si="2"/>
        <v>0</v>
      </c>
    </row>
    <row r="78" spans="1:82" x14ac:dyDescent="0.35">
      <c r="A78" t="s">
        <v>51</v>
      </c>
      <c r="B78">
        <v>-2</v>
      </c>
      <c r="C78">
        <v>-2</v>
      </c>
      <c r="D78">
        <v>-2</v>
      </c>
      <c r="E78">
        <v>-2</v>
      </c>
      <c r="F78">
        <v>0</v>
      </c>
      <c r="G78">
        <v>0</v>
      </c>
      <c r="H78">
        <v>0</v>
      </c>
      <c r="I78">
        <v>0</v>
      </c>
      <c r="J78">
        <v>0</v>
      </c>
      <c r="K78">
        <v>0</v>
      </c>
      <c r="L78">
        <v>0</v>
      </c>
      <c r="M78">
        <v>0</v>
      </c>
      <c r="N78">
        <v>0</v>
      </c>
      <c r="O78">
        <v>0</v>
      </c>
      <c r="P78">
        <v>0</v>
      </c>
      <c r="Q78">
        <v>0</v>
      </c>
      <c r="R78">
        <v>0</v>
      </c>
      <c r="S78">
        <v>0</v>
      </c>
      <c r="T78">
        <v>0</v>
      </c>
      <c r="U78">
        <v>0</v>
      </c>
      <c r="V78">
        <v>-2</v>
      </c>
      <c r="W78">
        <v>-2</v>
      </c>
      <c r="X78">
        <v>-2</v>
      </c>
      <c r="Y78">
        <v>-2</v>
      </c>
      <c r="Z78">
        <v>0</v>
      </c>
      <c r="AA78">
        <v>0</v>
      </c>
      <c r="AB78">
        <v>0</v>
      </c>
      <c r="AC78">
        <v>0</v>
      </c>
      <c r="AD78">
        <v>0</v>
      </c>
      <c r="AE78">
        <v>0</v>
      </c>
      <c r="AF78">
        <v>0</v>
      </c>
      <c r="AG78">
        <v>0</v>
      </c>
      <c r="AH78">
        <v>0</v>
      </c>
      <c r="AI78">
        <v>0</v>
      </c>
      <c r="AJ78">
        <v>0</v>
      </c>
      <c r="AK78">
        <v>0</v>
      </c>
      <c r="AL78">
        <v>0</v>
      </c>
      <c r="AM78">
        <v>0</v>
      </c>
      <c r="AN78">
        <v>0</v>
      </c>
      <c r="AO78">
        <v>0</v>
      </c>
      <c r="AQ78">
        <f t="shared" si="5"/>
        <v>-2</v>
      </c>
      <c r="AR78">
        <f t="shared" si="5"/>
        <v>-2</v>
      </c>
      <c r="AS78">
        <f t="shared" si="5"/>
        <v>-2</v>
      </c>
      <c r="AT78">
        <f t="shared" si="5"/>
        <v>-2</v>
      </c>
      <c r="AU78">
        <f t="shared" si="5"/>
        <v>0</v>
      </c>
      <c r="AV78">
        <f t="shared" si="5"/>
        <v>0</v>
      </c>
      <c r="AW78">
        <f t="shared" si="5"/>
        <v>0</v>
      </c>
      <c r="AX78">
        <f t="shared" si="5"/>
        <v>0</v>
      </c>
      <c r="AY78">
        <f t="shared" si="5"/>
        <v>0</v>
      </c>
      <c r="AZ78">
        <f t="shared" si="5"/>
        <v>0</v>
      </c>
      <c r="BA78">
        <f t="shared" si="5"/>
        <v>0</v>
      </c>
      <c r="BB78">
        <f t="shared" si="5"/>
        <v>0</v>
      </c>
      <c r="BC78">
        <f t="shared" si="5"/>
        <v>0</v>
      </c>
      <c r="BD78">
        <f t="shared" si="5"/>
        <v>0</v>
      </c>
      <c r="BE78">
        <f t="shared" si="5"/>
        <v>0</v>
      </c>
      <c r="BF78">
        <f t="shared" si="3"/>
        <v>0</v>
      </c>
      <c r="BG78">
        <f t="shared" si="3"/>
        <v>0</v>
      </c>
      <c r="BH78">
        <f t="shared" si="3"/>
        <v>0</v>
      </c>
      <c r="BI78">
        <f t="shared" si="3"/>
        <v>0</v>
      </c>
      <c r="BJ78">
        <f t="shared" si="3"/>
        <v>0</v>
      </c>
      <c r="BK78">
        <f t="shared" si="3"/>
        <v>-2</v>
      </c>
      <c r="BL78">
        <f t="shared" si="3"/>
        <v>-2</v>
      </c>
      <c r="BM78">
        <f t="shared" si="3"/>
        <v>-2</v>
      </c>
      <c r="BN78">
        <f t="shared" si="3"/>
        <v>-2</v>
      </c>
      <c r="BO78">
        <f t="shared" si="3"/>
        <v>0</v>
      </c>
      <c r="BP78">
        <f t="shared" si="3"/>
        <v>0</v>
      </c>
      <c r="BQ78">
        <f t="shared" si="3"/>
        <v>0</v>
      </c>
      <c r="BR78">
        <f t="shared" si="3"/>
        <v>0</v>
      </c>
      <c r="BS78">
        <f t="shared" si="3"/>
        <v>0</v>
      </c>
      <c r="BT78">
        <f t="shared" ref="BT78:BU78" si="6">IF(AE78&gt;0, (LOG(AE78)-LOG($AP$48))/(LOG($AP$47)-LOG($AP$48)),AE78)</f>
        <v>0</v>
      </c>
      <c r="BU78">
        <f t="shared" si="6"/>
        <v>0</v>
      </c>
      <c r="BV78">
        <f t="shared" si="4"/>
        <v>0</v>
      </c>
      <c r="BW78">
        <f t="shared" si="2"/>
        <v>0</v>
      </c>
      <c r="BX78">
        <f t="shared" si="2"/>
        <v>0</v>
      </c>
      <c r="BY78">
        <f t="shared" si="2"/>
        <v>0</v>
      </c>
      <c r="BZ78">
        <f t="shared" si="2"/>
        <v>0</v>
      </c>
      <c r="CA78">
        <f t="shared" si="2"/>
        <v>0</v>
      </c>
      <c r="CB78">
        <f t="shared" si="2"/>
        <v>0</v>
      </c>
      <c r="CC78">
        <f t="shared" si="2"/>
        <v>0</v>
      </c>
      <c r="CD78">
        <f t="shared" ref="CD78" si="7">IF(AO78&gt;0, (LOG(AO78)-LOG($AP$48))/(LOG($AP$47)-LOG($AP$48)),AO78)</f>
        <v>0</v>
      </c>
    </row>
  </sheetData>
  <mergeCells count="41">
    <mergeCell ref="BK45:BN46"/>
    <mergeCell ref="BO45:BR46"/>
    <mergeCell ref="BS45:CD45"/>
    <mergeCell ref="BW46:BZ46"/>
    <mergeCell ref="CA46:CD46"/>
    <mergeCell ref="R46:U46"/>
    <mergeCell ref="AD46:AG46"/>
    <mergeCell ref="AH46:AK46"/>
    <mergeCell ref="V45:Y46"/>
    <mergeCell ref="Z45:AC46"/>
    <mergeCell ref="L2:M2"/>
    <mergeCell ref="D5:W5"/>
    <mergeCell ref="Y5:AR5"/>
    <mergeCell ref="D6:G7"/>
    <mergeCell ref="H6:K7"/>
    <mergeCell ref="L6:W6"/>
    <mergeCell ref="Y6:AB7"/>
    <mergeCell ref="AC6:AF7"/>
    <mergeCell ref="AG6:AR6"/>
    <mergeCell ref="L7:O7"/>
    <mergeCell ref="P7:S7"/>
    <mergeCell ref="T7:W7"/>
    <mergeCell ref="AG7:AJ7"/>
    <mergeCell ref="AK7:AN7"/>
    <mergeCell ref="AO7:AR7"/>
    <mergeCell ref="A44:AO44"/>
    <mergeCell ref="AQ44:CD44"/>
    <mergeCell ref="B45:E46"/>
    <mergeCell ref="F45:I46"/>
    <mergeCell ref="J45:U45"/>
    <mergeCell ref="BS46:BV46"/>
    <mergeCell ref="AQ45:AT46"/>
    <mergeCell ref="AU45:AX46"/>
    <mergeCell ref="AY45:BJ45"/>
    <mergeCell ref="AY46:BB46"/>
    <mergeCell ref="BC46:BF46"/>
    <mergeCell ref="BG46:BJ46"/>
    <mergeCell ref="AD45:AO45"/>
    <mergeCell ref="AL46:AO46"/>
    <mergeCell ref="J46:M46"/>
    <mergeCell ref="N46:Q46"/>
  </mergeCells>
  <conditionalFormatting sqref="D3">
    <cfRule type="colorScale" priority="11">
      <colorScale>
        <cfvo type="num" val="1E-3"/>
        <cfvo type="num" val="1.1299999999999999"/>
        <color theme="0"/>
        <color rgb="FFD60000"/>
      </colorScale>
    </cfRule>
  </conditionalFormatting>
  <conditionalFormatting sqref="D3:M3">
    <cfRule type="cellIs" dxfId="11" priority="9" operator="equal">
      <formula>-1</formula>
    </cfRule>
    <cfRule type="cellIs" dxfId="10" priority="10" operator="equal">
      <formula>0</formula>
    </cfRule>
  </conditionalFormatting>
  <conditionalFormatting sqref="D6:W7 Y6:AR7 B10:B41 D10:W41 Y10:AR41 A44">
    <cfRule type="cellIs" dxfId="9" priority="19" operator="equal">
      <formula>-2</formula>
    </cfRule>
    <cfRule type="cellIs" dxfId="8" priority="20" operator="equal">
      <formula>-1</formula>
    </cfRule>
    <cfRule type="cellIs" dxfId="7" priority="21" operator="equal">
      <formula>0</formula>
    </cfRule>
  </conditionalFormatting>
  <conditionalFormatting sqref="D10:W41 Y10:AR41">
    <cfRule type="colorScale" priority="22">
      <colorScale>
        <cfvo type="num" val="1E-3"/>
        <cfvo type="num" val="1.1299999999999999"/>
        <color theme="0"/>
        <color rgb="FFD60000"/>
      </colorScale>
    </cfRule>
  </conditionalFormatting>
  <conditionalFormatting sqref="E3">
    <cfRule type="colorScale" priority="18">
      <colorScale>
        <cfvo type="num" val="-3"/>
        <cfvo type="num" val="1.68"/>
        <color theme="0"/>
        <color rgb="FFD60000"/>
      </colorScale>
    </cfRule>
  </conditionalFormatting>
  <conditionalFormatting sqref="F3:G3">
    <cfRule type="colorScale" priority="17">
      <colorScale>
        <cfvo type="num" val="-3"/>
        <cfvo type="num" val="1.68"/>
        <color theme="0"/>
        <color rgb="FFD60000"/>
      </colorScale>
    </cfRule>
  </conditionalFormatting>
  <conditionalFormatting sqref="H3:I3">
    <cfRule type="colorScale" priority="16">
      <colorScale>
        <cfvo type="num" val="-3"/>
        <cfvo type="num" val="1.68"/>
        <color theme="0"/>
        <color rgb="FFD60000"/>
      </colorScale>
    </cfRule>
  </conditionalFormatting>
  <conditionalFormatting sqref="J3">
    <cfRule type="colorScale" priority="15">
      <colorScale>
        <cfvo type="num" val="-3"/>
        <cfvo type="num" val="1.68"/>
        <color theme="0"/>
        <color rgb="FFD60000"/>
      </colorScale>
    </cfRule>
  </conditionalFormatting>
  <conditionalFormatting sqref="K3">
    <cfRule type="colorScale" priority="14">
      <colorScale>
        <cfvo type="num" val="-3"/>
        <cfvo type="num" val="1.68"/>
        <color theme="0"/>
        <color rgb="FFD60000"/>
      </colorScale>
    </cfRule>
  </conditionalFormatting>
  <conditionalFormatting sqref="L3">
    <cfRule type="colorScale" priority="13">
      <colorScale>
        <cfvo type="num" val="-3"/>
        <cfvo type="num" val="1.68"/>
        <color theme="0"/>
        <color rgb="FFD60000"/>
      </colorScale>
    </cfRule>
  </conditionalFormatting>
  <conditionalFormatting sqref="M3">
    <cfRule type="colorScale" priority="12">
      <colorScale>
        <cfvo type="num" val="-3"/>
        <cfvo type="num" val="1.68"/>
        <color theme="0"/>
        <color rgb="FFD60000"/>
      </colorScale>
    </cfRule>
  </conditionalFormatting>
  <conditionalFormatting sqref="T3 AE3:AF3 AM3 AO3">
    <cfRule type="cellIs" dxfId="6" priority="4" operator="equal">
      <formula>-2</formula>
    </cfRule>
    <cfRule type="cellIs" dxfId="5" priority="5" operator="equal">
      <formula>-1</formula>
    </cfRule>
    <cfRule type="cellIs" dxfId="4" priority="6" operator="equal">
      <formula>0</formula>
    </cfRule>
    <cfRule type="cellIs" dxfId="3" priority="8" operator="equal">
      <formula>-2</formula>
    </cfRule>
  </conditionalFormatting>
  <conditionalFormatting sqref="AE3:AF3 T3 AM3 AO3">
    <cfRule type="colorScale" priority="7">
      <colorScale>
        <cfvo type="num" val="-2.4500000000000002"/>
        <cfvo type="num" val="1.68"/>
        <color rgb="FFD60000"/>
        <color rgb="FFFCFCFF"/>
      </colorScale>
    </cfRule>
  </conditionalFormatting>
  <conditionalFormatting sqref="AQ44">
    <cfRule type="cellIs" dxfId="2" priority="1" operator="equal">
      <formula>-2</formula>
    </cfRule>
    <cfRule type="cellIs" dxfId="1" priority="2" operator="equal">
      <formula>-1</formula>
    </cfRule>
    <cfRule type="cellIs" dxfId="0" priority="3" operator="equal">
      <formula>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4D00-3020-492E-89A3-0111DB3A54DC}">
  <sheetPr>
    <tabColor theme="4" tint="0.79998168889431442"/>
  </sheetPr>
  <dimension ref="A1:AC23"/>
  <sheetViews>
    <sheetView tabSelected="1" zoomScaleNormal="100" workbookViewId="0">
      <selection activeCell="AC7" sqref="AC7"/>
    </sheetView>
  </sheetViews>
  <sheetFormatPr baseColWidth="10" defaultRowHeight="14.5" x14ac:dyDescent="0.35"/>
  <cols>
    <col min="1" max="1" width="4.7265625" customWidth="1"/>
    <col min="2" max="2" width="9.81640625" customWidth="1"/>
    <col min="3" max="3" width="9.1796875" bestFit="1" customWidth="1"/>
    <col min="4" max="27" width="3.36328125" customWidth="1"/>
  </cols>
  <sheetData>
    <row r="1" spans="1:29" ht="15" thickBot="1" x14ac:dyDescent="0.4">
      <c r="A1" s="94"/>
      <c r="B1" s="94"/>
      <c r="C1" s="94"/>
      <c r="D1" s="94"/>
      <c r="E1" s="94"/>
      <c r="F1" s="94"/>
      <c r="G1" s="94"/>
      <c r="H1" s="94"/>
      <c r="I1" s="94"/>
      <c r="J1" s="94"/>
      <c r="K1" s="94"/>
      <c r="L1" s="94"/>
      <c r="M1" s="94"/>
      <c r="N1" s="94"/>
      <c r="O1" s="94"/>
      <c r="P1" s="94"/>
      <c r="Q1" s="94"/>
      <c r="R1" s="94"/>
      <c r="S1" s="94"/>
      <c r="T1" s="94"/>
      <c r="U1" s="94"/>
      <c r="V1" s="94"/>
      <c r="W1" s="94"/>
      <c r="X1" s="94"/>
      <c r="Y1" s="94"/>
      <c r="Z1" s="94"/>
      <c r="AA1" s="94"/>
      <c r="AB1" s="94"/>
    </row>
    <row r="2" spans="1:29" ht="15" thickBot="1" x14ac:dyDescent="0.4">
      <c r="A2" s="94"/>
      <c r="B2" s="94"/>
      <c r="C2" s="269" t="s">
        <v>438</v>
      </c>
      <c r="D2" s="313">
        <v>19</v>
      </c>
      <c r="E2" s="314"/>
      <c r="F2" s="314"/>
      <c r="G2" s="315"/>
      <c r="H2" s="313">
        <v>26</v>
      </c>
      <c r="I2" s="314"/>
      <c r="J2" s="314"/>
      <c r="K2" s="315"/>
      <c r="L2" s="313">
        <v>34</v>
      </c>
      <c r="M2" s="314"/>
      <c r="N2" s="314"/>
      <c r="O2" s="315"/>
      <c r="P2" s="313">
        <v>45</v>
      </c>
      <c r="Q2" s="314"/>
      <c r="R2" s="314"/>
      <c r="S2" s="315"/>
      <c r="T2" s="313">
        <v>60</v>
      </c>
      <c r="U2" s="314"/>
      <c r="V2" s="314"/>
      <c r="W2" s="315"/>
      <c r="X2" s="313" t="s">
        <v>436</v>
      </c>
      <c r="Y2" s="314"/>
      <c r="Z2" s="314"/>
      <c r="AA2" s="315"/>
      <c r="AB2" s="94"/>
      <c r="AC2" s="94"/>
    </row>
    <row r="3" spans="1:29" ht="15" thickBot="1" x14ac:dyDescent="0.4">
      <c r="A3" s="94"/>
      <c r="B3" s="94"/>
      <c r="C3" s="270" t="s">
        <v>437</v>
      </c>
      <c r="D3" s="262">
        <v>1</v>
      </c>
      <c r="E3" s="263">
        <v>2</v>
      </c>
      <c r="F3" s="263">
        <v>4</v>
      </c>
      <c r="G3" s="264">
        <v>5</v>
      </c>
      <c r="H3" s="262">
        <v>1</v>
      </c>
      <c r="I3" s="263">
        <v>2</v>
      </c>
      <c r="J3" s="263">
        <v>4</v>
      </c>
      <c r="K3" s="264">
        <v>5</v>
      </c>
      <c r="L3" s="262">
        <v>1</v>
      </c>
      <c r="M3" s="263">
        <v>2</v>
      </c>
      <c r="N3" s="263">
        <v>4</v>
      </c>
      <c r="O3" s="264">
        <v>5</v>
      </c>
      <c r="P3" s="262">
        <v>1</v>
      </c>
      <c r="Q3" s="263">
        <v>2</v>
      </c>
      <c r="R3" s="263">
        <v>4</v>
      </c>
      <c r="S3" s="264">
        <v>5</v>
      </c>
      <c r="T3" s="262">
        <v>1</v>
      </c>
      <c r="U3" s="263">
        <v>2</v>
      </c>
      <c r="V3" s="263">
        <v>4</v>
      </c>
      <c r="W3" s="264">
        <v>5</v>
      </c>
      <c r="X3" s="262">
        <v>1</v>
      </c>
      <c r="Y3" s="263">
        <v>2</v>
      </c>
      <c r="Z3" s="263">
        <v>4</v>
      </c>
      <c r="AA3" s="264">
        <v>5</v>
      </c>
      <c r="AB3" s="94"/>
      <c r="AC3" s="94"/>
    </row>
    <row r="4" spans="1:29" ht="14.5" customHeight="1" x14ac:dyDescent="0.35">
      <c r="A4" s="94"/>
      <c r="B4" s="316" t="s">
        <v>428</v>
      </c>
      <c r="C4" s="265" t="s">
        <v>430</v>
      </c>
      <c r="D4" s="103">
        <v>58</v>
      </c>
      <c r="E4" s="104">
        <v>46</v>
      </c>
      <c r="F4" s="104"/>
      <c r="G4" s="105"/>
      <c r="H4" s="103">
        <v>44</v>
      </c>
      <c r="I4" s="104">
        <v>36</v>
      </c>
      <c r="J4" s="104">
        <v>44</v>
      </c>
      <c r="K4" s="105">
        <v>30</v>
      </c>
      <c r="L4" s="103">
        <v>31</v>
      </c>
      <c r="M4" s="104">
        <v>29</v>
      </c>
      <c r="N4" s="104">
        <v>37</v>
      </c>
      <c r="O4" s="105">
        <v>23</v>
      </c>
      <c r="P4" s="103">
        <v>29</v>
      </c>
      <c r="Q4" s="104">
        <v>26</v>
      </c>
      <c r="R4" s="104">
        <v>33</v>
      </c>
      <c r="S4" s="105">
        <v>20</v>
      </c>
      <c r="T4" s="103"/>
      <c r="U4" s="104">
        <v>24</v>
      </c>
      <c r="V4" s="104"/>
      <c r="W4" s="105">
        <v>20</v>
      </c>
      <c r="X4" s="103">
        <v>28</v>
      </c>
      <c r="Y4" s="104">
        <v>17</v>
      </c>
      <c r="Z4" s="104">
        <v>31</v>
      </c>
      <c r="AA4" s="105">
        <v>13</v>
      </c>
      <c r="AB4" s="94"/>
      <c r="AC4" s="94"/>
    </row>
    <row r="5" spans="1:29" x14ac:dyDescent="0.35">
      <c r="A5" s="94"/>
      <c r="B5" s="317"/>
      <c r="C5" s="266" t="s">
        <v>431</v>
      </c>
      <c r="D5" s="93">
        <v>39</v>
      </c>
      <c r="E5" s="94">
        <v>28</v>
      </c>
      <c r="F5" s="94"/>
      <c r="G5" s="96">
        <v>39</v>
      </c>
      <c r="H5" s="93">
        <v>33</v>
      </c>
      <c r="I5" s="94">
        <v>24</v>
      </c>
      <c r="J5" s="94">
        <v>31</v>
      </c>
      <c r="K5" s="96">
        <v>35</v>
      </c>
      <c r="L5" s="93">
        <v>24</v>
      </c>
      <c r="M5" s="94">
        <v>20</v>
      </c>
      <c r="N5" s="94">
        <v>24</v>
      </c>
      <c r="O5" s="96">
        <v>34</v>
      </c>
      <c r="P5" s="93">
        <v>23</v>
      </c>
      <c r="Q5" s="94">
        <v>19</v>
      </c>
      <c r="R5" s="94">
        <v>22</v>
      </c>
      <c r="S5" s="96">
        <v>32</v>
      </c>
      <c r="T5" s="93"/>
      <c r="U5" s="94">
        <v>19</v>
      </c>
      <c r="V5" s="94">
        <v>20</v>
      </c>
      <c r="W5" s="96">
        <v>27</v>
      </c>
      <c r="X5" s="93">
        <v>23</v>
      </c>
      <c r="Y5" s="94">
        <v>17</v>
      </c>
      <c r="Z5" s="94">
        <v>9</v>
      </c>
      <c r="AA5" s="96">
        <v>27</v>
      </c>
      <c r="AB5" s="94"/>
      <c r="AC5" s="94"/>
    </row>
    <row r="6" spans="1:29" x14ac:dyDescent="0.35">
      <c r="A6" s="94"/>
      <c r="B6" s="317"/>
      <c r="C6" s="266" t="s">
        <v>432</v>
      </c>
      <c r="D6" s="93">
        <v>36</v>
      </c>
      <c r="E6" s="94"/>
      <c r="F6" s="94"/>
      <c r="G6" s="96"/>
      <c r="H6" s="93">
        <v>32</v>
      </c>
      <c r="I6" s="94">
        <v>22</v>
      </c>
      <c r="J6" s="94">
        <v>28</v>
      </c>
      <c r="K6" s="96"/>
      <c r="L6" s="93">
        <v>34</v>
      </c>
      <c r="M6" s="94">
        <v>23</v>
      </c>
      <c r="N6" s="94">
        <v>24</v>
      </c>
      <c r="O6" s="96">
        <v>29</v>
      </c>
      <c r="P6" s="93">
        <v>32</v>
      </c>
      <c r="Q6" s="94">
        <v>23</v>
      </c>
      <c r="R6" s="94">
        <v>24</v>
      </c>
      <c r="S6" s="96">
        <v>26</v>
      </c>
      <c r="T6" s="93"/>
      <c r="U6" s="94">
        <v>23</v>
      </c>
      <c r="V6" s="94">
        <v>24</v>
      </c>
      <c r="W6" s="96">
        <v>25</v>
      </c>
      <c r="X6" s="93">
        <v>32</v>
      </c>
      <c r="Y6" s="94">
        <v>22</v>
      </c>
      <c r="Z6" s="94">
        <v>24</v>
      </c>
      <c r="AA6" s="96">
        <v>24</v>
      </c>
      <c r="AB6" s="94"/>
      <c r="AC6" s="94"/>
    </row>
    <row r="7" spans="1:29" x14ac:dyDescent="0.35">
      <c r="A7" s="94"/>
      <c r="B7" s="317"/>
      <c r="C7" s="266" t="s">
        <v>433</v>
      </c>
      <c r="D7" s="93">
        <v>53</v>
      </c>
      <c r="E7" s="94">
        <v>45</v>
      </c>
      <c r="F7" s="94"/>
      <c r="G7" s="96"/>
      <c r="H7" s="93">
        <v>44</v>
      </c>
      <c r="I7" s="94">
        <v>23</v>
      </c>
      <c r="J7" s="94"/>
      <c r="K7" s="96"/>
      <c r="L7" s="93">
        <v>32</v>
      </c>
      <c r="M7" s="94">
        <v>17</v>
      </c>
      <c r="N7" s="94"/>
      <c r="O7" s="96"/>
      <c r="P7" s="93">
        <v>29</v>
      </c>
      <c r="Q7" s="94">
        <v>18</v>
      </c>
      <c r="R7" s="94"/>
      <c r="S7" s="96"/>
      <c r="T7" s="93"/>
      <c r="U7" s="94">
        <v>12</v>
      </c>
      <c r="V7" s="94"/>
      <c r="W7" s="96"/>
      <c r="X7" s="93">
        <v>28</v>
      </c>
      <c r="Y7" s="94">
        <v>8</v>
      </c>
      <c r="Z7" s="94"/>
      <c r="AA7" s="96"/>
      <c r="AB7" s="94"/>
      <c r="AC7" s="94"/>
    </row>
    <row r="8" spans="1:29" x14ac:dyDescent="0.35">
      <c r="A8" s="94"/>
      <c r="B8" s="317"/>
      <c r="C8" s="266" t="s">
        <v>434</v>
      </c>
      <c r="D8" s="93">
        <v>61</v>
      </c>
      <c r="E8" s="94">
        <v>55</v>
      </c>
      <c r="F8" s="94"/>
      <c r="G8" s="96">
        <v>47</v>
      </c>
      <c r="H8" s="93">
        <v>50</v>
      </c>
      <c r="I8" s="94">
        <v>52</v>
      </c>
      <c r="J8" s="94"/>
      <c r="K8" s="96">
        <v>32</v>
      </c>
      <c r="L8" s="93">
        <v>34</v>
      </c>
      <c r="M8" s="94">
        <v>43</v>
      </c>
      <c r="N8" s="94"/>
      <c r="O8" s="96">
        <v>25</v>
      </c>
      <c r="P8" s="93">
        <v>32</v>
      </c>
      <c r="Q8" s="94">
        <v>34</v>
      </c>
      <c r="R8" s="94"/>
      <c r="S8" s="96">
        <v>23</v>
      </c>
      <c r="T8" s="93"/>
      <c r="U8" s="94">
        <v>25</v>
      </c>
      <c r="V8" s="94"/>
      <c r="W8" s="96">
        <v>12</v>
      </c>
      <c r="X8" s="93">
        <v>25</v>
      </c>
      <c r="Y8" s="94">
        <v>25</v>
      </c>
      <c r="Z8" s="94"/>
      <c r="AA8" s="96">
        <v>10</v>
      </c>
      <c r="AB8" s="94"/>
      <c r="AC8" s="94"/>
    </row>
    <row r="9" spans="1:29" ht="15" thickBot="1" x14ac:dyDescent="0.4">
      <c r="A9" s="94"/>
      <c r="B9" s="318"/>
      <c r="C9" s="267" t="s">
        <v>435</v>
      </c>
      <c r="D9" s="268">
        <v>54</v>
      </c>
      <c r="E9" s="95"/>
      <c r="F9" s="95">
        <v>50</v>
      </c>
      <c r="G9" s="97"/>
      <c r="H9" s="268">
        <v>53</v>
      </c>
      <c r="I9" s="95">
        <v>35</v>
      </c>
      <c r="J9" s="95">
        <v>48</v>
      </c>
      <c r="K9" s="97"/>
      <c r="L9" s="268">
        <v>41</v>
      </c>
      <c r="M9" s="95">
        <v>29</v>
      </c>
      <c r="N9" s="95">
        <v>39</v>
      </c>
      <c r="O9" s="97">
        <v>42</v>
      </c>
      <c r="P9" s="268">
        <v>34</v>
      </c>
      <c r="Q9" s="95">
        <v>26</v>
      </c>
      <c r="R9" s="95">
        <v>33</v>
      </c>
      <c r="S9" s="97">
        <v>37</v>
      </c>
      <c r="T9" s="268">
        <v>32</v>
      </c>
      <c r="U9" s="95">
        <v>25</v>
      </c>
      <c r="V9" s="95">
        <v>31</v>
      </c>
      <c r="W9" s="97">
        <v>29</v>
      </c>
      <c r="X9" s="268">
        <v>38</v>
      </c>
      <c r="Y9" s="95">
        <v>20</v>
      </c>
      <c r="Z9" s="95">
        <v>36</v>
      </c>
      <c r="AA9" s="97">
        <v>25</v>
      </c>
      <c r="AB9" s="94"/>
      <c r="AC9" s="94"/>
    </row>
    <row r="10" spans="1:29" ht="14.5" customHeight="1" x14ac:dyDescent="0.35">
      <c r="A10" s="94"/>
      <c r="B10" s="316" t="s">
        <v>429</v>
      </c>
      <c r="C10" s="265" t="s">
        <v>430</v>
      </c>
      <c r="D10" s="103">
        <v>17</v>
      </c>
      <c r="E10" s="104">
        <v>13</v>
      </c>
      <c r="F10" s="104"/>
      <c r="G10" s="105"/>
      <c r="H10" s="103">
        <v>15</v>
      </c>
      <c r="I10" s="104">
        <v>12</v>
      </c>
      <c r="J10" s="104">
        <v>15</v>
      </c>
      <c r="K10" s="105">
        <v>14</v>
      </c>
      <c r="L10" s="103">
        <v>11</v>
      </c>
      <c r="M10" s="104">
        <v>13</v>
      </c>
      <c r="N10" s="104">
        <v>12</v>
      </c>
      <c r="O10" s="105">
        <v>11</v>
      </c>
      <c r="P10" s="103">
        <v>12</v>
      </c>
      <c r="Q10" s="104">
        <v>10</v>
      </c>
      <c r="R10" s="104">
        <v>11</v>
      </c>
      <c r="S10" s="105">
        <v>10</v>
      </c>
      <c r="T10" s="103"/>
      <c r="U10" s="104">
        <v>11</v>
      </c>
      <c r="V10" s="104"/>
      <c r="W10" s="105">
        <v>10</v>
      </c>
      <c r="X10" s="103">
        <v>11</v>
      </c>
      <c r="Y10" s="104">
        <v>9</v>
      </c>
      <c r="Z10" s="104">
        <v>11</v>
      </c>
      <c r="AA10" s="105">
        <v>8</v>
      </c>
      <c r="AB10" s="94"/>
      <c r="AC10" s="94"/>
    </row>
    <row r="11" spans="1:29" x14ac:dyDescent="0.35">
      <c r="A11" s="94"/>
      <c r="B11" s="317"/>
      <c r="C11" s="266" t="s">
        <v>431</v>
      </c>
      <c r="D11" s="93">
        <v>13</v>
      </c>
      <c r="E11" s="94">
        <v>8</v>
      </c>
      <c r="F11" s="94"/>
      <c r="G11" s="96">
        <v>13</v>
      </c>
      <c r="H11" s="93">
        <v>10</v>
      </c>
      <c r="I11" s="94">
        <v>8</v>
      </c>
      <c r="J11" s="94">
        <v>11</v>
      </c>
      <c r="K11" s="96">
        <v>12</v>
      </c>
      <c r="L11" s="93">
        <v>7</v>
      </c>
      <c r="M11" s="94">
        <v>8</v>
      </c>
      <c r="N11" s="94">
        <v>7</v>
      </c>
      <c r="O11" s="96">
        <v>12</v>
      </c>
      <c r="P11" s="93">
        <v>7</v>
      </c>
      <c r="Q11" s="94">
        <v>7</v>
      </c>
      <c r="R11" s="94">
        <v>7</v>
      </c>
      <c r="S11" s="96">
        <v>10</v>
      </c>
      <c r="T11" s="93"/>
      <c r="U11" s="94">
        <v>7</v>
      </c>
      <c r="V11" s="94">
        <v>6</v>
      </c>
      <c r="W11" s="96">
        <v>9</v>
      </c>
      <c r="X11" s="93">
        <v>7</v>
      </c>
      <c r="Y11" s="94">
        <v>7</v>
      </c>
      <c r="Z11" s="94">
        <v>5</v>
      </c>
      <c r="AA11" s="96">
        <v>9</v>
      </c>
      <c r="AB11" s="94"/>
      <c r="AC11" s="94"/>
    </row>
    <row r="12" spans="1:29" x14ac:dyDescent="0.35">
      <c r="A12" s="94"/>
      <c r="B12" s="317"/>
      <c r="C12" s="266" t="s">
        <v>432</v>
      </c>
      <c r="D12" s="93">
        <v>11</v>
      </c>
      <c r="E12" s="94"/>
      <c r="F12" s="94"/>
      <c r="G12" s="96"/>
      <c r="H12" s="93">
        <v>11</v>
      </c>
      <c r="I12" s="94">
        <v>9</v>
      </c>
      <c r="J12" s="94">
        <v>12</v>
      </c>
      <c r="K12" s="96"/>
      <c r="L12" s="93">
        <v>9</v>
      </c>
      <c r="M12" s="94">
        <v>10</v>
      </c>
      <c r="N12" s="94">
        <v>10</v>
      </c>
      <c r="O12" s="96">
        <v>10</v>
      </c>
      <c r="P12" s="93">
        <v>9</v>
      </c>
      <c r="Q12" s="94">
        <v>10</v>
      </c>
      <c r="R12" s="94">
        <v>9</v>
      </c>
      <c r="S12" s="96">
        <v>10</v>
      </c>
      <c r="T12" s="93"/>
      <c r="U12" s="94">
        <v>9</v>
      </c>
      <c r="V12" s="94">
        <v>9</v>
      </c>
      <c r="W12" s="96">
        <v>10</v>
      </c>
      <c r="X12" s="93">
        <v>9</v>
      </c>
      <c r="Y12" s="94">
        <v>9</v>
      </c>
      <c r="Z12" s="94">
        <v>9</v>
      </c>
      <c r="AA12" s="96">
        <v>9</v>
      </c>
      <c r="AB12" s="94"/>
      <c r="AC12" s="94"/>
    </row>
    <row r="13" spans="1:29" x14ac:dyDescent="0.35">
      <c r="A13" s="94"/>
      <c r="B13" s="317"/>
      <c r="C13" s="266" t="s">
        <v>433</v>
      </c>
      <c r="D13" s="93">
        <v>15</v>
      </c>
      <c r="E13" s="94">
        <v>13</v>
      </c>
      <c r="F13" s="94"/>
      <c r="G13" s="96"/>
      <c r="H13" s="93">
        <v>13</v>
      </c>
      <c r="I13" s="94">
        <v>11</v>
      </c>
      <c r="J13" s="94"/>
      <c r="K13" s="96"/>
      <c r="L13" s="93">
        <v>9</v>
      </c>
      <c r="M13" s="94">
        <v>9</v>
      </c>
      <c r="N13" s="94"/>
      <c r="O13" s="96"/>
      <c r="P13" s="93">
        <v>9</v>
      </c>
      <c r="Q13" s="94">
        <v>9</v>
      </c>
      <c r="R13" s="94"/>
      <c r="S13" s="96"/>
      <c r="T13" s="93"/>
      <c r="U13" s="94">
        <v>9</v>
      </c>
      <c r="V13" s="94"/>
      <c r="W13" s="96"/>
      <c r="X13" s="93">
        <v>9</v>
      </c>
      <c r="Y13" s="94">
        <v>9</v>
      </c>
      <c r="Z13" s="94"/>
      <c r="AA13" s="96"/>
      <c r="AB13" s="94"/>
      <c r="AC13" s="94"/>
    </row>
    <row r="14" spans="1:29" x14ac:dyDescent="0.35">
      <c r="A14" s="94"/>
      <c r="B14" s="317"/>
      <c r="C14" s="266" t="s">
        <v>434</v>
      </c>
      <c r="D14" s="93">
        <v>19</v>
      </c>
      <c r="E14" s="94">
        <v>20</v>
      </c>
      <c r="F14" s="94"/>
      <c r="G14" s="96">
        <v>14</v>
      </c>
      <c r="H14" s="93">
        <v>16</v>
      </c>
      <c r="I14" s="94">
        <v>12</v>
      </c>
      <c r="J14" s="94"/>
      <c r="K14" s="96">
        <v>11</v>
      </c>
      <c r="L14" s="93">
        <v>12</v>
      </c>
      <c r="M14" s="94">
        <v>13</v>
      </c>
      <c r="N14" s="94"/>
      <c r="O14" s="96">
        <v>10</v>
      </c>
      <c r="P14" s="93">
        <v>11</v>
      </c>
      <c r="Q14" s="94">
        <v>10</v>
      </c>
      <c r="R14" s="94"/>
      <c r="S14" s="96">
        <v>10</v>
      </c>
      <c r="T14" s="93"/>
      <c r="U14" s="94">
        <v>10</v>
      </c>
      <c r="V14" s="94"/>
      <c r="W14" s="96">
        <v>9</v>
      </c>
      <c r="X14" s="93">
        <v>9</v>
      </c>
      <c r="Y14" s="94">
        <v>10</v>
      </c>
      <c r="Z14" s="94"/>
      <c r="AA14" s="96">
        <v>8</v>
      </c>
      <c r="AB14" s="94"/>
      <c r="AC14" s="94"/>
    </row>
    <row r="15" spans="1:29" ht="15" thickBot="1" x14ac:dyDescent="0.4">
      <c r="A15" s="94"/>
      <c r="B15" s="318"/>
      <c r="C15" s="267" t="s">
        <v>435</v>
      </c>
      <c r="D15" s="268">
        <v>23</v>
      </c>
      <c r="E15" s="95"/>
      <c r="F15" s="95">
        <v>24</v>
      </c>
      <c r="G15" s="97"/>
      <c r="H15" s="268">
        <v>16</v>
      </c>
      <c r="I15" s="95">
        <v>12</v>
      </c>
      <c r="J15" s="95">
        <v>15</v>
      </c>
      <c r="K15" s="97"/>
      <c r="L15" s="268">
        <v>13</v>
      </c>
      <c r="M15" s="95">
        <v>13</v>
      </c>
      <c r="N15" s="95">
        <v>12</v>
      </c>
      <c r="O15" s="97">
        <v>13</v>
      </c>
      <c r="P15" s="268">
        <v>13</v>
      </c>
      <c r="Q15" s="95">
        <v>11</v>
      </c>
      <c r="R15" s="95">
        <v>13</v>
      </c>
      <c r="S15" s="97">
        <v>12</v>
      </c>
      <c r="T15" s="268">
        <v>13</v>
      </c>
      <c r="U15" s="95">
        <v>10</v>
      </c>
      <c r="V15" s="95">
        <v>14</v>
      </c>
      <c r="W15" s="97">
        <v>11</v>
      </c>
      <c r="X15" s="268">
        <v>11</v>
      </c>
      <c r="Y15" s="95">
        <v>10</v>
      </c>
      <c r="Z15" s="95">
        <v>11</v>
      </c>
      <c r="AA15" s="97">
        <v>10</v>
      </c>
      <c r="AB15" s="94"/>
      <c r="AC15" s="94"/>
    </row>
    <row r="16" spans="1:29" x14ac:dyDescent="0.35">
      <c r="A16" s="94"/>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row>
    <row r="17" spans="1:29" x14ac:dyDescent="0.35">
      <c r="A17" s="94"/>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row>
    <row r="18" spans="1:29" x14ac:dyDescent="0.35">
      <c r="A18" s="94"/>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row>
    <row r="19" spans="1:29" x14ac:dyDescent="0.35">
      <c r="A19" s="94"/>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row>
    <row r="20" spans="1:29" x14ac:dyDescent="0.35">
      <c r="A20" s="94"/>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row>
    <row r="21" spans="1:29" x14ac:dyDescent="0.35">
      <c r="A21" s="94"/>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row>
    <row r="22" spans="1:29" x14ac:dyDescent="0.35">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row>
    <row r="23" spans="1:29" x14ac:dyDescent="0.35">
      <c r="A23" s="94"/>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row>
  </sheetData>
  <mergeCells count="8">
    <mergeCell ref="T2:W2"/>
    <mergeCell ref="X2:AA2"/>
    <mergeCell ref="B4:B9"/>
    <mergeCell ref="B10:B15"/>
    <mergeCell ref="D2:G2"/>
    <mergeCell ref="H2:K2"/>
    <mergeCell ref="L2:O2"/>
    <mergeCell ref="P2:S2"/>
  </mergeCells>
  <conditionalFormatting sqref="D4:AA15">
    <cfRule type="colorScale" priority="1">
      <colorScale>
        <cfvo type="min"/>
        <cfvo type="max"/>
        <color rgb="FFFCFCFF"/>
        <color rgb="FFF8696B"/>
      </colorScale>
    </cfRule>
  </conditionalFormatting>
  <pageMargins left="0" right="0" top="0" bottom="0" header="0" footer="0"/>
  <pageSetup paperSize="9" scale="14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66550-CC42-4554-84AF-7D82565A8001}">
  <sheetPr>
    <tabColor theme="0" tint="-0.14999847407452621"/>
  </sheetPr>
  <dimension ref="A1:E29"/>
  <sheetViews>
    <sheetView zoomScale="85" zoomScaleNormal="85" workbookViewId="0">
      <selection activeCell="D8" sqref="D8"/>
    </sheetView>
  </sheetViews>
  <sheetFormatPr baseColWidth="10" defaultRowHeight="14.5" x14ac:dyDescent="0.35"/>
  <cols>
    <col min="1" max="1" width="21.54296875" bestFit="1" customWidth="1"/>
    <col min="2" max="2" width="30.54296875" bestFit="1" customWidth="1"/>
    <col min="3" max="3" width="51.08984375" bestFit="1" customWidth="1"/>
    <col min="4" max="4" width="82.81640625" customWidth="1"/>
    <col min="5" max="5" width="18" bestFit="1" customWidth="1"/>
    <col min="7" max="7" width="28.453125" bestFit="1" customWidth="1"/>
    <col min="8" max="10" width="15" bestFit="1" customWidth="1"/>
  </cols>
  <sheetData>
    <row r="1" spans="1:5" ht="15" thickBot="1" x14ac:dyDescent="0.4">
      <c r="A1" s="142" t="s">
        <v>314</v>
      </c>
      <c r="B1" s="140" t="s">
        <v>24</v>
      </c>
      <c r="C1" s="327" t="s">
        <v>16</v>
      </c>
      <c r="D1" s="328"/>
      <c r="E1" s="141" t="s">
        <v>25</v>
      </c>
    </row>
    <row r="2" spans="1:5" ht="15" thickBot="1" x14ac:dyDescent="0.4">
      <c r="A2" s="337" t="s">
        <v>351</v>
      </c>
      <c r="B2" s="322" t="s">
        <v>405</v>
      </c>
      <c r="C2" s="70" t="s">
        <v>65</v>
      </c>
      <c r="D2" s="67" t="s">
        <v>85</v>
      </c>
    </row>
    <row r="3" spans="1:5" x14ac:dyDescent="0.35">
      <c r="A3" s="332"/>
      <c r="B3" s="323"/>
      <c r="C3" s="241" t="s">
        <v>374</v>
      </c>
      <c r="D3" s="201" t="s">
        <v>377</v>
      </c>
    </row>
    <row r="4" spans="1:5" ht="15.5" x14ac:dyDescent="0.35">
      <c r="A4" s="332"/>
      <c r="B4" s="323"/>
      <c r="C4" s="84" t="s">
        <v>66</v>
      </c>
      <c r="D4" s="68" t="s">
        <v>86</v>
      </c>
    </row>
    <row r="5" spans="1:5" ht="15.5" x14ac:dyDescent="0.35">
      <c r="A5" s="332"/>
      <c r="B5" s="323"/>
      <c r="C5" s="84" t="s">
        <v>67</v>
      </c>
      <c r="D5" s="68" t="s">
        <v>87</v>
      </c>
    </row>
    <row r="6" spans="1:5" ht="15" thickBot="1" x14ac:dyDescent="0.4">
      <c r="A6" s="332"/>
      <c r="B6" s="323"/>
      <c r="C6" s="71" t="s">
        <v>68</v>
      </c>
      <c r="D6" s="69" t="s">
        <v>88</v>
      </c>
    </row>
    <row r="7" spans="1:5" ht="15" thickBot="1" x14ac:dyDescent="0.4">
      <c r="A7" s="332"/>
      <c r="B7" s="324"/>
      <c r="C7" s="244" t="s">
        <v>353</v>
      </c>
      <c r="D7" s="245" t="s">
        <v>352</v>
      </c>
    </row>
    <row r="8" spans="1:5" ht="15" thickBot="1" x14ac:dyDescent="0.4">
      <c r="A8" s="332"/>
      <c r="B8" s="246" t="s">
        <v>406</v>
      </c>
      <c r="C8" s="239" t="s">
        <v>31</v>
      </c>
      <c r="D8" s="240" t="s">
        <v>89</v>
      </c>
    </row>
    <row r="9" spans="1:5" s="3" customFormat="1" x14ac:dyDescent="0.35">
      <c r="A9" s="332"/>
      <c r="B9" s="322" t="s">
        <v>407</v>
      </c>
      <c r="C9" s="242" t="s">
        <v>399</v>
      </c>
      <c r="D9" s="235" t="s">
        <v>408</v>
      </c>
      <c r="E9" s="234"/>
    </row>
    <row r="10" spans="1:5" s="3" customFormat="1" x14ac:dyDescent="0.35">
      <c r="A10" s="332"/>
      <c r="B10" s="323"/>
      <c r="C10" s="86" t="s">
        <v>409</v>
      </c>
      <c r="D10" s="236" t="s">
        <v>413</v>
      </c>
      <c r="E10" s="234"/>
    </row>
    <row r="11" spans="1:5" s="3" customFormat="1" x14ac:dyDescent="0.35">
      <c r="A11" s="332"/>
      <c r="B11" s="323"/>
      <c r="C11" s="86" t="s">
        <v>410</v>
      </c>
      <c r="D11" s="237" t="s">
        <v>420</v>
      </c>
      <c r="E11" s="234"/>
    </row>
    <row r="12" spans="1:5" s="3" customFormat="1" x14ac:dyDescent="0.35">
      <c r="A12" s="332"/>
      <c r="B12" s="323"/>
      <c r="C12" s="86" t="s">
        <v>418</v>
      </c>
      <c r="D12" s="237" t="s">
        <v>419</v>
      </c>
      <c r="E12" s="234"/>
    </row>
    <row r="13" spans="1:5" s="3" customFormat="1" x14ac:dyDescent="0.35">
      <c r="A13" s="332"/>
      <c r="B13" s="323"/>
      <c r="C13" s="86" t="s">
        <v>411</v>
      </c>
      <c r="D13" s="237" t="s">
        <v>85</v>
      </c>
      <c r="E13" s="234"/>
    </row>
    <row r="14" spans="1:5" s="3" customFormat="1" x14ac:dyDescent="0.35">
      <c r="A14" s="332"/>
      <c r="B14" s="323"/>
      <c r="C14" s="86" t="s">
        <v>412</v>
      </c>
      <c r="D14" s="237" t="s">
        <v>421</v>
      </c>
      <c r="E14" s="234"/>
    </row>
    <row r="15" spans="1:5" s="3" customFormat="1" ht="15" thickBot="1" x14ac:dyDescent="0.4">
      <c r="A15" s="333"/>
      <c r="B15" s="324"/>
      <c r="C15" s="243" t="s">
        <v>384</v>
      </c>
      <c r="D15" s="238" t="s">
        <v>422</v>
      </c>
      <c r="E15" s="234"/>
    </row>
    <row r="16" spans="1:5" x14ac:dyDescent="0.35">
      <c r="A16" s="331" t="s">
        <v>315</v>
      </c>
      <c r="B16" s="329" t="s">
        <v>304</v>
      </c>
      <c r="C16" s="242" t="s">
        <v>291</v>
      </c>
      <c r="D16" s="247" t="s">
        <v>305</v>
      </c>
      <c r="E16" s="7" t="s">
        <v>306</v>
      </c>
    </row>
    <row r="17" spans="1:5" ht="15" thickBot="1" x14ac:dyDescent="0.4">
      <c r="A17" s="332"/>
      <c r="B17" s="330"/>
      <c r="C17" s="71" t="s">
        <v>307</v>
      </c>
      <c r="D17" s="69" t="s">
        <v>308</v>
      </c>
      <c r="E17" s="7" t="s">
        <v>306</v>
      </c>
    </row>
    <row r="18" spans="1:5" x14ac:dyDescent="0.35">
      <c r="A18" s="332"/>
      <c r="B18" s="325" t="s">
        <v>309</v>
      </c>
      <c r="C18" s="70" t="s">
        <v>307</v>
      </c>
      <c r="D18" s="67" t="s">
        <v>308</v>
      </c>
      <c r="E18" s="7" t="s">
        <v>310</v>
      </c>
    </row>
    <row r="19" spans="1:5" ht="15" thickBot="1" x14ac:dyDescent="0.4">
      <c r="A19" s="333"/>
      <c r="B19" s="326"/>
      <c r="C19" s="71" t="s">
        <v>311</v>
      </c>
      <c r="D19" s="248" t="s">
        <v>312</v>
      </c>
      <c r="E19" s="7" t="s">
        <v>313</v>
      </c>
    </row>
    <row r="20" spans="1:5" x14ac:dyDescent="0.35">
      <c r="A20" s="319" t="s">
        <v>125</v>
      </c>
      <c r="B20" s="334" t="s">
        <v>103</v>
      </c>
      <c r="C20" s="202" t="s">
        <v>364</v>
      </c>
      <c r="D20" s="249" t="s">
        <v>378</v>
      </c>
    </row>
    <row r="21" spans="1:5" x14ac:dyDescent="0.35">
      <c r="A21" s="320"/>
      <c r="B21" s="335"/>
      <c r="C21" s="203" t="s">
        <v>92</v>
      </c>
      <c r="D21" s="250" t="s">
        <v>85</v>
      </c>
    </row>
    <row r="22" spans="1:5" x14ac:dyDescent="0.35">
      <c r="A22" s="320"/>
      <c r="B22" s="335"/>
      <c r="C22" s="203" t="s">
        <v>101</v>
      </c>
      <c r="D22" s="251" t="s">
        <v>102</v>
      </c>
    </row>
    <row r="23" spans="1:5" x14ac:dyDescent="0.35">
      <c r="A23" s="320"/>
      <c r="B23" s="335"/>
      <c r="C23" s="226" t="s">
        <v>93</v>
      </c>
      <c r="D23" s="252" t="s">
        <v>93</v>
      </c>
    </row>
    <row r="24" spans="1:5" ht="15" thickBot="1" x14ac:dyDescent="0.4">
      <c r="A24" s="320"/>
      <c r="B24" s="336"/>
      <c r="C24" s="204" t="s">
        <v>390</v>
      </c>
      <c r="D24" s="253" t="s">
        <v>389</v>
      </c>
    </row>
    <row r="25" spans="1:5" x14ac:dyDescent="0.35">
      <c r="A25" s="320"/>
      <c r="B25" s="325" t="s">
        <v>98</v>
      </c>
      <c r="C25" s="254" t="s">
        <v>94</v>
      </c>
      <c r="D25" s="255" t="s">
        <v>99</v>
      </c>
    </row>
    <row r="26" spans="1:5" ht="15" thickBot="1" x14ac:dyDescent="0.4">
      <c r="A26" s="321"/>
      <c r="B26" s="326"/>
      <c r="C26" s="143" t="s">
        <v>95</v>
      </c>
      <c r="D26" s="256" t="s">
        <v>100</v>
      </c>
    </row>
    <row r="27" spans="1:5" x14ac:dyDescent="0.35">
      <c r="D27" s="233"/>
    </row>
    <row r="28" spans="1:5" x14ac:dyDescent="0.35">
      <c r="D28" s="233"/>
    </row>
    <row r="29" spans="1:5" x14ac:dyDescent="0.35">
      <c r="D29" s="233"/>
    </row>
  </sheetData>
  <mergeCells count="10">
    <mergeCell ref="A20:A26"/>
    <mergeCell ref="B2:B7"/>
    <mergeCell ref="B25:B26"/>
    <mergeCell ref="C1:D1"/>
    <mergeCell ref="B18:B19"/>
    <mergeCell ref="B16:B17"/>
    <mergeCell ref="A16:A19"/>
    <mergeCell ref="B20:B24"/>
    <mergeCell ref="B9:B15"/>
    <mergeCell ref="A2:A15"/>
  </mergeCells>
  <phoneticPr fontId="4" type="noConversion"/>
  <hyperlinks>
    <hyperlink ref="D2" r:id="rId1" display="https://doi.org/10.1016/j.mineng.2023.108282" xr:uid="{D10A46B7-A81C-4ED3-88E6-50D9ECB9505E}"/>
    <hyperlink ref="D4" r:id="rId2" display="https://www.usgs.gov/centers/national-minerals-information-center/historical-statistics-mineral-and-material-commodities" xr:uid="{97D495E4-48F1-4C8A-BA8F-AFABC30F14E0}"/>
    <hyperlink ref="D5" r:id="rId3" display="https://www2.bgs.ac.uk/mineralsuk/statistics/wms.cfc?method=searchWMS" xr:uid="{EB8B3F6E-EAC5-423B-8563-C04D637FE7D4}"/>
    <hyperlink ref="D25" r:id="rId4" display="https://doi.org/10.1038/s41893-022-00895-8" xr:uid="{D05E7AB2-9A7F-4F19-9749-B54DF4135130}"/>
    <hyperlink ref="D26" r:id="rId5" display="https://doi.org/10.1021/acs.est.1c07875" xr:uid="{71011412-A2DD-4B32-9565-ECCB0F195365}"/>
    <hyperlink ref="D19" r:id="rId6" display="http://data.europa.eu/eli/reg/2023/1542/oj" xr:uid="{BC48C8D3-5CCF-45DD-8C3C-257C48E149A0}"/>
    <hyperlink ref="D18" r:id="rId7" display="https://doi.org/10.1088/1748-9326/aca4ea" xr:uid="{86B295E0-E97E-4E05-958A-7967833AF7EC}"/>
    <hyperlink ref="D17" r:id="rId8" display="https://doi.org/10.1088/1748-9326/aca4ea" xr:uid="{51871ABB-EEFB-4C98-A1E6-3583FF6631B2}"/>
    <hyperlink ref="D16" r:id="rId9" display="https://doi.org/10.1016/j.enpol.2018.04.056" xr:uid="{3D317570-04ED-45EB-8670-A664D3FC9716}"/>
    <hyperlink ref="D7" r:id="rId10" display="https://www.internationaltin.org/reports/tin-for-the-future/" xr:uid="{A5D8DE60-3141-47D6-8529-33244BD3DF01}"/>
    <hyperlink ref="D9" r:id="rId11" display="https://www.cadmium.org/wp-content/uploads/2021/11/icda-report-on-worldwide-cadmium-production-and-trade-2020.pdf" xr:uid="{7753F18A-005B-496E-AAE8-4BD9707DDF57}"/>
    <hyperlink ref="D12" r:id="rId12" display="https://doi.org/10.1016/j.resourpol.2015.11.005" xr:uid="{28BB1BA5-98CC-4C83-BA42-B31C995A69FA}"/>
    <hyperlink ref="D11" r:id="rId13" display="https://doi.org/10.1007/s00126-013-0506-z" xr:uid="{BAFCA580-1011-41E5-80E4-E2C7F439CE6F}"/>
    <hyperlink ref="D14" r:id="rId14" display="https://doi.org/10.1007/s13563-023-00384-0" xr:uid="{1135CE46-B0AD-4495-87AD-2CFC237EAA0D}"/>
    <hyperlink ref="D15" r:id="rId15" display="https://doi.org/10.1016/j.resconrec.2013.04.007" xr:uid="{9040FE38-A7BA-4FD3-8A83-CD1D6EA63156}"/>
    <hyperlink ref="D13" r:id="rId16" display="https://doi.org/10.1016/j.mineng.2023.108282" xr:uid="{51A3924E-CE80-46B7-A2E3-55FCA6C00E48}"/>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25335-8323-4E8D-A617-0E5243C50FA4}">
  <sheetPr>
    <tabColor theme="0" tint="-0.14999847407452621"/>
  </sheetPr>
  <dimension ref="A1:HY70"/>
  <sheetViews>
    <sheetView zoomScale="88" zoomScaleNormal="85" workbookViewId="0">
      <pane xSplit="2" ySplit="2" topLeftCell="HO3" activePane="bottomRight" state="frozen"/>
      <selection pane="topRight" activeCell="C1" sqref="C1"/>
      <selection pane="bottomLeft" activeCell="A3" sqref="A3"/>
      <selection pane="bottomRight" activeCell="HO11" sqref="HO11"/>
    </sheetView>
  </sheetViews>
  <sheetFormatPr baseColWidth="10" defaultRowHeight="14.5" x14ac:dyDescent="0.35"/>
  <cols>
    <col min="1" max="1" width="31" customWidth="1"/>
    <col min="2" max="2" width="13.7265625" customWidth="1"/>
    <col min="8" max="8" width="23.36328125" bestFit="1" customWidth="1"/>
    <col min="9" max="9" width="19.08984375" bestFit="1" customWidth="1"/>
    <col min="10" max="11" width="20.6328125" bestFit="1" customWidth="1"/>
    <col min="12" max="12" width="22" customWidth="1"/>
    <col min="13" max="13" width="18.26953125" customWidth="1"/>
    <col min="14" max="14" width="16.08984375" customWidth="1"/>
    <col min="16" max="16" width="14.1796875" bestFit="1" customWidth="1"/>
    <col min="95" max="95" width="14.26953125" bestFit="1" customWidth="1"/>
    <col min="97" max="97" width="13.36328125" bestFit="1" customWidth="1"/>
    <col min="108" max="110" width="15" bestFit="1" customWidth="1"/>
    <col min="111" max="111" width="12.81640625" bestFit="1" customWidth="1"/>
    <col min="112" max="112" width="13.453125" bestFit="1" customWidth="1"/>
    <col min="228" max="228" width="10.90625" style="24"/>
    <col min="229" max="229" width="15.54296875" bestFit="1" customWidth="1"/>
    <col min="231" max="231" width="13.90625" bestFit="1" customWidth="1"/>
    <col min="232" max="232" width="18.36328125" style="65" bestFit="1" customWidth="1"/>
    <col min="233" max="233" width="17.1796875" bestFit="1" customWidth="1"/>
  </cols>
  <sheetData>
    <row r="1" spans="1:233" x14ac:dyDescent="0.35">
      <c r="C1" s="343" t="s">
        <v>57</v>
      </c>
      <c r="D1" s="343"/>
      <c r="E1" s="343"/>
      <c r="F1" s="343"/>
      <c r="G1" s="343"/>
      <c r="H1" s="343"/>
      <c r="I1" s="343"/>
      <c r="J1" s="343"/>
      <c r="K1" s="343"/>
      <c r="L1" s="343"/>
      <c r="M1" s="343"/>
      <c r="N1" s="343"/>
      <c r="O1" s="343"/>
      <c r="P1" s="343"/>
      <c r="Q1" s="343"/>
      <c r="R1" s="343"/>
      <c r="S1" s="343"/>
      <c r="T1" s="343"/>
      <c r="U1" s="343"/>
      <c r="V1" s="343"/>
      <c r="W1" s="343"/>
      <c r="X1" s="343"/>
      <c r="Y1" s="343"/>
      <c r="Z1" s="343"/>
      <c r="AA1" s="343"/>
      <c r="AB1" s="343"/>
      <c r="AC1" s="343"/>
      <c r="AD1" s="343"/>
      <c r="AE1" s="343"/>
      <c r="AF1" s="343"/>
      <c r="AG1" s="343"/>
      <c r="AH1" s="343"/>
      <c r="AI1" s="343"/>
      <c r="AJ1" s="343"/>
      <c r="AK1" s="343"/>
      <c r="AL1" s="343"/>
      <c r="AM1" s="343"/>
      <c r="AN1" s="343"/>
      <c r="AO1" s="343"/>
      <c r="AP1" s="343"/>
      <c r="AQ1" s="343"/>
      <c r="AR1" s="343"/>
      <c r="AS1" s="343"/>
      <c r="AT1" s="343"/>
      <c r="AU1" s="343"/>
      <c r="AV1" s="343"/>
      <c r="AW1" s="343"/>
      <c r="AX1" s="343"/>
      <c r="AY1" s="343"/>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CK1" s="343"/>
      <c r="CL1" s="343"/>
      <c r="CM1" s="343"/>
      <c r="CN1" s="343"/>
      <c r="CO1" s="343"/>
      <c r="CP1" s="343"/>
      <c r="CQ1" s="343"/>
      <c r="CR1" s="343"/>
      <c r="CS1" s="343"/>
      <c r="CT1" s="343"/>
      <c r="CU1" s="343"/>
      <c r="CV1" s="343"/>
      <c r="CW1" s="343"/>
      <c r="CX1" s="343"/>
      <c r="CY1" s="343"/>
      <c r="CZ1" s="343"/>
      <c r="DA1" s="343"/>
      <c r="DB1" s="343"/>
      <c r="DC1" s="343"/>
      <c r="DD1" s="343"/>
      <c r="DE1" s="343"/>
      <c r="DF1" s="343"/>
      <c r="DG1" s="343"/>
      <c r="DJ1" s="344" t="s">
        <v>58</v>
      </c>
      <c r="DK1" s="344"/>
      <c r="DL1" s="344"/>
      <c r="DM1" s="344"/>
      <c r="DN1" s="344"/>
      <c r="DO1" s="344"/>
      <c r="DP1" s="344"/>
      <c r="DQ1" s="344"/>
      <c r="DR1" s="344"/>
      <c r="DS1" s="344"/>
      <c r="DT1" s="344"/>
      <c r="DU1" s="344"/>
      <c r="DV1" s="344"/>
      <c r="DW1" s="344"/>
      <c r="DX1" s="344"/>
      <c r="DY1" s="344"/>
      <c r="DZ1" s="344"/>
      <c r="EA1" s="344"/>
      <c r="EB1" s="344"/>
      <c r="EC1" s="344"/>
      <c r="ED1" s="344"/>
      <c r="EE1" s="344"/>
      <c r="EF1" s="344"/>
      <c r="EG1" s="344"/>
      <c r="EH1" s="344"/>
      <c r="EI1" s="344"/>
      <c r="EJ1" s="344"/>
      <c r="EK1" s="344"/>
      <c r="EL1" s="344"/>
      <c r="EM1" s="344"/>
      <c r="EN1" s="344"/>
      <c r="EO1" s="344"/>
      <c r="EP1" s="344"/>
      <c r="EQ1" s="344"/>
      <c r="ER1" s="344"/>
      <c r="ES1" s="344"/>
      <c r="ET1" s="344"/>
      <c r="EU1" s="344"/>
      <c r="EV1" s="344"/>
      <c r="EW1" s="344"/>
      <c r="EX1" s="344"/>
      <c r="EY1" s="344"/>
      <c r="EZ1" s="344"/>
      <c r="FA1" s="344"/>
      <c r="FB1" s="344"/>
      <c r="FC1" s="344"/>
      <c r="FD1" s="344"/>
      <c r="FE1" s="344"/>
      <c r="FF1" s="344"/>
      <c r="FG1" s="344"/>
      <c r="FH1" s="344"/>
      <c r="FI1" s="344"/>
      <c r="FJ1" s="344"/>
      <c r="FK1" s="344"/>
      <c r="FL1" s="344"/>
      <c r="FM1" s="344"/>
      <c r="FN1" s="344"/>
      <c r="FO1" s="344"/>
      <c r="FP1" s="344"/>
      <c r="FQ1" s="344"/>
      <c r="FR1" s="344"/>
      <c r="FS1" s="344"/>
      <c r="FT1" s="344"/>
      <c r="FU1" s="344"/>
      <c r="FV1" s="344"/>
      <c r="FW1" s="344"/>
      <c r="FX1" s="344"/>
      <c r="FY1" s="344"/>
      <c r="FZ1" s="344"/>
      <c r="GA1" s="344"/>
      <c r="GB1" s="344"/>
      <c r="GC1" s="344"/>
      <c r="GD1" s="344"/>
      <c r="GE1" s="344"/>
      <c r="GF1" s="344"/>
      <c r="GG1" s="344"/>
      <c r="GH1" s="344"/>
      <c r="GI1" s="344"/>
      <c r="GJ1" s="344"/>
      <c r="GK1" s="344"/>
      <c r="GL1" s="344"/>
      <c r="GM1" s="344"/>
      <c r="GN1" s="344"/>
      <c r="GO1" s="344"/>
      <c r="GP1" s="344"/>
      <c r="GQ1" s="344"/>
      <c r="GR1" s="344"/>
      <c r="GS1" s="344"/>
      <c r="GT1" s="344"/>
      <c r="GU1" s="344"/>
      <c r="GV1" s="344"/>
      <c r="GW1" s="344"/>
      <c r="GX1" s="344"/>
      <c r="GY1" s="344"/>
      <c r="GZ1" s="344"/>
      <c r="HA1" s="344"/>
      <c r="HB1" s="344"/>
      <c r="HC1" s="344"/>
      <c r="HD1" s="344"/>
      <c r="HE1" s="344"/>
      <c r="HF1" s="344"/>
      <c r="HG1" s="344"/>
      <c r="HH1" s="344"/>
      <c r="HI1" s="344"/>
      <c r="HJ1" s="344"/>
      <c r="HK1" s="344"/>
      <c r="HL1" s="344"/>
      <c r="HM1" s="344"/>
      <c r="HN1" s="344"/>
      <c r="HP1" s="345" t="s">
        <v>59</v>
      </c>
      <c r="HQ1" s="345"/>
      <c r="HR1" s="345"/>
      <c r="HS1" s="346" t="s">
        <v>60</v>
      </c>
      <c r="HT1" s="346"/>
      <c r="HU1" s="346"/>
      <c r="HW1" s="338" t="s">
        <v>2</v>
      </c>
      <c r="HX1" s="339" t="s">
        <v>70</v>
      </c>
      <c r="HY1" s="338" t="s">
        <v>71</v>
      </c>
    </row>
    <row r="2" spans="1:233" x14ac:dyDescent="0.35">
      <c r="A2" s="58" t="s">
        <v>16</v>
      </c>
      <c r="B2" s="59" t="s">
        <v>2</v>
      </c>
      <c r="C2" s="26">
        <v>1913</v>
      </c>
      <c r="D2" s="26">
        <v>1914</v>
      </c>
      <c r="E2" s="26">
        <v>1915</v>
      </c>
      <c r="F2" s="26">
        <v>1916</v>
      </c>
      <c r="G2" s="26">
        <v>1917</v>
      </c>
      <c r="H2" s="26">
        <v>1918</v>
      </c>
      <c r="I2" s="26">
        <v>1919</v>
      </c>
      <c r="J2" s="26">
        <v>1920</v>
      </c>
      <c r="K2" s="26">
        <v>1921</v>
      </c>
      <c r="L2" s="26">
        <v>1922</v>
      </c>
      <c r="M2" s="26">
        <v>1923</v>
      </c>
      <c r="N2" s="26">
        <v>1924</v>
      </c>
      <c r="O2" s="26">
        <v>1925</v>
      </c>
      <c r="P2" s="26">
        <v>1926</v>
      </c>
      <c r="Q2" s="26">
        <v>1927</v>
      </c>
      <c r="R2" s="26">
        <v>1928</v>
      </c>
      <c r="S2" s="26">
        <v>1929</v>
      </c>
      <c r="T2" s="26">
        <v>1930</v>
      </c>
      <c r="U2" s="26">
        <v>1931</v>
      </c>
      <c r="V2" s="26">
        <v>1932</v>
      </c>
      <c r="W2" s="26">
        <v>1933</v>
      </c>
      <c r="X2" s="26">
        <v>1934</v>
      </c>
      <c r="Y2" s="26">
        <v>1935</v>
      </c>
      <c r="Z2" s="26">
        <v>1936</v>
      </c>
      <c r="AA2" s="26">
        <v>1937</v>
      </c>
      <c r="AB2" s="26">
        <v>1938</v>
      </c>
      <c r="AC2" s="26">
        <v>1939</v>
      </c>
      <c r="AD2" s="26">
        <v>1940</v>
      </c>
      <c r="AE2" s="26">
        <v>1941</v>
      </c>
      <c r="AF2" s="26">
        <v>1942</v>
      </c>
      <c r="AG2" s="26">
        <v>1943</v>
      </c>
      <c r="AH2" s="26">
        <v>1944</v>
      </c>
      <c r="AI2" s="26">
        <v>1945</v>
      </c>
      <c r="AJ2" s="26">
        <v>1946</v>
      </c>
      <c r="AK2" s="26">
        <v>1947</v>
      </c>
      <c r="AL2" s="26">
        <v>1948</v>
      </c>
      <c r="AM2" s="26">
        <v>1949</v>
      </c>
      <c r="AN2" s="26">
        <v>1950</v>
      </c>
      <c r="AO2" s="26">
        <v>1951</v>
      </c>
      <c r="AP2" s="26">
        <v>1952</v>
      </c>
      <c r="AQ2" s="26">
        <v>1953</v>
      </c>
      <c r="AR2" s="26">
        <v>1954</v>
      </c>
      <c r="AS2" s="26">
        <v>1955</v>
      </c>
      <c r="AT2" s="26">
        <v>1956</v>
      </c>
      <c r="AU2" s="26">
        <v>1957</v>
      </c>
      <c r="AV2" s="26">
        <v>1958</v>
      </c>
      <c r="AW2" s="26">
        <v>1959</v>
      </c>
      <c r="AX2" s="26">
        <v>1960</v>
      </c>
      <c r="AY2" s="26">
        <v>1961</v>
      </c>
      <c r="AZ2" s="26">
        <v>1962</v>
      </c>
      <c r="BA2" s="26">
        <v>1963</v>
      </c>
      <c r="BB2" s="26">
        <v>1964</v>
      </c>
      <c r="BC2" s="26">
        <v>1965</v>
      </c>
      <c r="BD2" s="26">
        <v>1966</v>
      </c>
      <c r="BE2" s="26">
        <v>1967</v>
      </c>
      <c r="BF2" s="26">
        <v>1968</v>
      </c>
      <c r="BG2" s="26">
        <v>1969</v>
      </c>
      <c r="BH2" s="26">
        <v>1970</v>
      </c>
      <c r="BI2" s="26">
        <v>1971</v>
      </c>
      <c r="BJ2" s="26">
        <v>1972</v>
      </c>
      <c r="BK2" s="26">
        <v>1973</v>
      </c>
      <c r="BL2" s="26">
        <v>1974</v>
      </c>
      <c r="BM2" s="26">
        <v>1975</v>
      </c>
      <c r="BN2" s="26">
        <v>1976</v>
      </c>
      <c r="BO2" s="26">
        <v>1977</v>
      </c>
      <c r="BP2" s="26">
        <v>1978</v>
      </c>
      <c r="BQ2" s="26">
        <v>1979</v>
      </c>
      <c r="BR2" s="26">
        <v>1980</v>
      </c>
      <c r="BS2" s="26">
        <v>1981</v>
      </c>
      <c r="BT2" s="26">
        <v>1982</v>
      </c>
      <c r="BU2" s="26">
        <v>1983</v>
      </c>
      <c r="BV2" s="26">
        <v>1984</v>
      </c>
      <c r="BW2" s="26">
        <v>1985</v>
      </c>
      <c r="BX2" s="26">
        <v>1986</v>
      </c>
      <c r="BY2" s="26">
        <v>1987</v>
      </c>
      <c r="BZ2" s="26">
        <v>1988</v>
      </c>
      <c r="CA2" s="26">
        <v>1989</v>
      </c>
      <c r="CB2" s="26">
        <v>1990</v>
      </c>
      <c r="CC2" s="26">
        <v>1991</v>
      </c>
      <c r="CD2" s="26">
        <v>1992</v>
      </c>
      <c r="CE2" s="26">
        <v>1993</v>
      </c>
      <c r="CF2" s="26">
        <v>1994</v>
      </c>
      <c r="CG2" s="26">
        <v>1995</v>
      </c>
      <c r="CH2" s="26">
        <v>1996</v>
      </c>
      <c r="CI2" s="26">
        <v>1997</v>
      </c>
      <c r="CJ2" s="26">
        <v>1998</v>
      </c>
      <c r="CK2" s="26">
        <v>1999</v>
      </c>
      <c r="CL2" s="26">
        <v>2000</v>
      </c>
      <c r="CM2" s="26">
        <v>2001</v>
      </c>
      <c r="CN2" s="26">
        <v>2002</v>
      </c>
      <c r="CO2" s="26">
        <v>2003</v>
      </c>
      <c r="CP2" s="26">
        <v>2004</v>
      </c>
      <c r="CQ2" s="26">
        <v>2005</v>
      </c>
      <c r="CR2" s="26">
        <v>2006</v>
      </c>
      <c r="CS2" s="26">
        <v>2007</v>
      </c>
      <c r="CT2" s="26">
        <v>2008</v>
      </c>
      <c r="CU2" s="26">
        <v>2009</v>
      </c>
      <c r="CV2" s="26">
        <v>2010</v>
      </c>
      <c r="CW2" s="26">
        <v>2011</v>
      </c>
      <c r="CX2" s="26">
        <v>2012</v>
      </c>
      <c r="CY2" s="26">
        <v>2013</v>
      </c>
      <c r="CZ2" s="26">
        <v>2014</v>
      </c>
      <c r="DA2" s="26">
        <v>2015</v>
      </c>
      <c r="DB2" s="26">
        <v>2016</v>
      </c>
      <c r="DC2" s="26">
        <v>2017</v>
      </c>
      <c r="DD2" s="26">
        <v>2018</v>
      </c>
      <c r="DE2" s="26">
        <v>2019</v>
      </c>
      <c r="DF2" s="26">
        <v>2020</v>
      </c>
      <c r="DG2" s="26">
        <v>2021</v>
      </c>
      <c r="DH2" s="27">
        <v>2022</v>
      </c>
      <c r="DJ2" s="26">
        <v>1913</v>
      </c>
      <c r="DK2" s="26">
        <v>1914</v>
      </c>
      <c r="DL2" s="26">
        <v>1915</v>
      </c>
      <c r="DM2" s="26">
        <v>1916</v>
      </c>
      <c r="DN2" s="26">
        <v>1917</v>
      </c>
      <c r="DO2" s="26">
        <v>1918</v>
      </c>
      <c r="DP2" s="26">
        <v>1919</v>
      </c>
      <c r="DQ2" s="26">
        <v>1920</v>
      </c>
      <c r="DR2" s="26">
        <v>1921</v>
      </c>
      <c r="DS2" s="26">
        <v>1922</v>
      </c>
      <c r="DT2" s="26">
        <v>1923</v>
      </c>
      <c r="DU2" s="26">
        <v>1924</v>
      </c>
      <c r="DV2" s="26">
        <v>1925</v>
      </c>
      <c r="DW2" s="26">
        <v>1926</v>
      </c>
      <c r="DX2" s="26">
        <v>1927</v>
      </c>
      <c r="DY2" s="26">
        <v>1928</v>
      </c>
      <c r="DZ2" s="26">
        <v>1929</v>
      </c>
      <c r="EA2" s="26">
        <v>1930</v>
      </c>
      <c r="EB2" s="26">
        <v>1931</v>
      </c>
      <c r="EC2" s="26">
        <v>1932</v>
      </c>
      <c r="ED2" s="26">
        <v>1933</v>
      </c>
      <c r="EE2" s="26">
        <v>1934</v>
      </c>
      <c r="EF2" s="26">
        <v>1935</v>
      </c>
      <c r="EG2" s="26">
        <v>1936</v>
      </c>
      <c r="EH2" s="26">
        <v>1937</v>
      </c>
      <c r="EI2" s="26">
        <v>1938</v>
      </c>
      <c r="EJ2" s="26">
        <v>1939</v>
      </c>
      <c r="EK2" s="26">
        <v>1940</v>
      </c>
      <c r="EL2" s="26">
        <v>1941</v>
      </c>
      <c r="EM2" s="26">
        <v>1942</v>
      </c>
      <c r="EN2" s="26">
        <v>1943</v>
      </c>
      <c r="EO2" s="26">
        <v>1944</v>
      </c>
      <c r="EP2" s="26">
        <v>1945</v>
      </c>
      <c r="EQ2" s="26">
        <v>1946</v>
      </c>
      <c r="ER2" s="26">
        <v>1947</v>
      </c>
      <c r="ES2" s="26">
        <v>1948</v>
      </c>
      <c r="ET2" s="26">
        <v>1949</v>
      </c>
      <c r="EU2" s="26">
        <v>1950</v>
      </c>
      <c r="EV2" s="26">
        <v>1951</v>
      </c>
      <c r="EW2" s="26">
        <v>1952</v>
      </c>
      <c r="EX2" s="26">
        <v>1953</v>
      </c>
      <c r="EY2" s="26">
        <v>1954</v>
      </c>
      <c r="EZ2" s="26">
        <v>1955</v>
      </c>
      <c r="FA2" s="26">
        <v>1956</v>
      </c>
      <c r="FB2" s="26">
        <v>1957</v>
      </c>
      <c r="FC2" s="26">
        <v>1958</v>
      </c>
      <c r="FD2" s="26">
        <v>1959</v>
      </c>
      <c r="FE2" s="26">
        <v>1960</v>
      </c>
      <c r="FF2" s="26">
        <v>1961</v>
      </c>
      <c r="FG2" s="26">
        <v>1962</v>
      </c>
      <c r="FH2" s="26">
        <v>1963</v>
      </c>
      <c r="FI2" s="26">
        <v>1964</v>
      </c>
      <c r="FJ2" s="26">
        <v>1965</v>
      </c>
      <c r="FK2" s="26">
        <v>1966</v>
      </c>
      <c r="FL2" s="26">
        <v>1967</v>
      </c>
      <c r="FM2" s="26">
        <v>1968</v>
      </c>
      <c r="FN2" s="26">
        <v>1969</v>
      </c>
      <c r="FO2" s="26">
        <v>1970</v>
      </c>
      <c r="FP2" s="26">
        <v>1971</v>
      </c>
      <c r="FQ2" s="26">
        <v>1972</v>
      </c>
      <c r="FR2" s="26">
        <v>1973</v>
      </c>
      <c r="FS2" s="26">
        <v>1974</v>
      </c>
      <c r="FT2" s="26">
        <v>1975</v>
      </c>
      <c r="FU2" s="26">
        <v>1976</v>
      </c>
      <c r="FV2" s="26">
        <v>1977</v>
      </c>
      <c r="FW2" s="26">
        <v>1978</v>
      </c>
      <c r="FX2" s="26">
        <v>1979</v>
      </c>
      <c r="FY2" s="26">
        <v>1980</v>
      </c>
      <c r="FZ2" s="26">
        <v>1981</v>
      </c>
      <c r="GA2" s="26">
        <v>1982</v>
      </c>
      <c r="GB2" s="26">
        <v>1983</v>
      </c>
      <c r="GC2" s="26">
        <v>1984</v>
      </c>
      <c r="GD2" s="26">
        <v>1985</v>
      </c>
      <c r="GE2" s="26">
        <v>1986</v>
      </c>
      <c r="GF2" s="26">
        <v>1987</v>
      </c>
      <c r="GG2" s="26">
        <v>1988</v>
      </c>
      <c r="GH2" s="26">
        <v>1989</v>
      </c>
      <c r="GI2" s="26">
        <v>1990</v>
      </c>
      <c r="GJ2" s="26">
        <v>1991</v>
      </c>
      <c r="GK2" s="26">
        <v>1992</v>
      </c>
      <c r="GL2" s="26">
        <v>1993</v>
      </c>
      <c r="GM2" s="26">
        <v>1994</v>
      </c>
      <c r="GN2" s="26">
        <v>1995</v>
      </c>
      <c r="GO2" s="26">
        <v>1996</v>
      </c>
      <c r="GP2" s="26">
        <v>1997</v>
      </c>
      <c r="GQ2" s="26">
        <v>1998</v>
      </c>
      <c r="GR2" s="26">
        <v>1999</v>
      </c>
      <c r="GS2" s="26">
        <v>2000</v>
      </c>
      <c r="GT2" s="26">
        <v>2001</v>
      </c>
      <c r="GU2" s="26">
        <v>2002</v>
      </c>
      <c r="GV2" s="26">
        <v>2003</v>
      </c>
      <c r="GW2" s="26">
        <v>2004</v>
      </c>
      <c r="GX2" s="26">
        <v>2005</v>
      </c>
      <c r="GY2" s="26">
        <v>2006</v>
      </c>
      <c r="GZ2" s="26">
        <v>2007</v>
      </c>
      <c r="HA2" s="26">
        <v>2008</v>
      </c>
      <c r="HB2" s="26">
        <v>2009</v>
      </c>
      <c r="HC2" s="26">
        <v>2010</v>
      </c>
      <c r="HD2" s="26">
        <v>2011</v>
      </c>
      <c r="HE2" s="26">
        <v>2012</v>
      </c>
      <c r="HF2" s="26">
        <v>2013</v>
      </c>
      <c r="HG2" s="26">
        <v>2014</v>
      </c>
      <c r="HH2" s="26">
        <v>2015</v>
      </c>
      <c r="HI2" s="26">
        <v>2016</v>
      </c>
      <c r="HJ2" s="26">
        <v>2017</v>
      </c>
      <c r="HK2" s="26">
        <v>2018</v>
      </c>
      <c r="HL2" s="28">
        <v>2019</v>
      </c>
      <c r="HM2" s="28">
        <v>2020</v>
      </c>
      <c r="HN2" s="26">
        <v>2021</v>
      </c>
      <c r="HP2" s="29" t="s">
        <v>69</v>
      </c>
      <c r="HQ2" s="29" t="s">
        <v>35</v>
      </c>
      <c r="HR2" s="29" t="s">
        <v>28</v>
      </c>
      <c r="HS2" s="77" t="s">
        <v>69</v>
      </c>
      <c r="HT2" s="109" t="s">
        <v>35</v>
      </c>
      <c r="HU2" s="25" t="s">
        <v>28</v>
      </c>
      <c r="HW2" s="338"/>
      <c r="HX2" s="339"/>
      <c r="HY2" s="338"/>
    </row>
    <row r="3" spans="1:233" x14ac:dyDescent="0.35">
      <c r="A3" s="1" t="s">
        <v>65</v>
      </c>
      <c r="B3" s="48" t="s">
        <v>124</v>
      </c>
      <c r="C3" s="30">
        <v>80240.160000000003</v>
      </c>
      <c r="D3" s="30">
        <v>98700.000000000015</v>
      </c>
      <c r="E3" s="30">
        <v>93306.08</v>
      </c>
      <c r="F3" s="30">
        <v>135133.6</v>
      </c>
      <c r="G3" s="30">
        <v>176509.76</v>
      </c>
      <c r="H3" s="30">
        <v>190078.56000000003</v>
      </c>
      <c r="I3" s="30">
        <v>164640.00000000003</v>
      </c>
      <c r="J3" s="30">
        <v>123200.00000000001</v>
      </c>
      <c r="K3" s="30">
        <v>81760.000000000015</v>
      </c>
      <c r="L3" s="30">
        <v>126560.00000000001</v>
      </c>
      <c r="M3" s="30">
        <v>180320.00000000003</v>
      </c>
      <c r="N3" s="30">
        <v>185920.00000000003</v>
      </c>
      <c r="O3" s="30">
        <v>203840.00000000003</v>
      </c>
      <c r="P3" s="30">
        <v>232960.00000000003</v>
      </c>
      <c r="Q3" s="30">
        <v>245280.00000000003</v>
      </c>
      <c r="R3" s="30">
        <v>267680</v>
      </c>
      <c r="S3" s="30">
        <v>299040</v>
      </c>
      <c r="T3" s="30">
        <v>293440</v>
      </c>
      <c r="U3" s="30">
        <v>243040.00000000003</v>
      </c>
      <c r="V3" s="30">
        <v>168000.00000000003</v>
      </c>
      <c r="W3" s="30">
        <v>156800.00000000003</v>
      </c>
      <c r="X3" s="30">
        <v>187040.00000000003</v>
      </c>
      <c r="Y3" s="30">
        <v>285600</v>
      </c>
      <c r="Z3" s="30">
        <v>392000.00000000006</v>
      </c>
      <c r="AA3" s="30">
        <v>554400</v>
      </c>
      <c r="AB3" s="30">
        <v>647360.00000000012</v>
      </c>
      <c r="AC3" s="30">
        <v>757120.00000000012</v>
      </c>
      <c r="AD3" s="30">
        <v>865760.00000000012</v>
      </c>
      <c r="AE3" s="30">
        <v>1127840</v>
      </c>
      <c r="AF3" s="30">
        <v>1544480.0000000002</v>
      </c>
      <c r="AG3" s="30">
        <v>2160480</v>
      </c>
      <c r="AH3" s="30">
        <v>1884960.0000000002</v>
      </c>
      <c r="AI3" s="30">
        <v>963200.00000000012</v>
      </c>
      <c r="AJ3" s="30">
        <v>851200.00000000012</v>
      </c>
      <c r="AK3" s="30">
        <v>1198400</v>
      </c>
      <c r="AL3" s="30">
        <v>1388800.0000000002</v>
      </c>
      <c r="AM3" s="30">
        <v>1438080.0000000002</v>
      </c>
      <c r="AN3" s="30">
        <v>1643040.0000000002</v>
      </c>
      <c r="AO3" s="30">
        <v>1994720.0000000002</v>
      </c>
      <c r="AP3" s="30">
        <v>2271360</v>
      </c>
      <c r="AQ3" s="30">
        <v>2714880.0000000005</v>
      </c>
      <c r="AR3" s="30">
        <v>3050880.0000000005</v>
      </c>
      <c r="AS3" s="30">
        <v>3472000.0000000005</v>
      </c>
      <c r="AT3" s="30">
        <v>3696000.0000000005</v>
      </c>
      <c r="AU3" s="30">
        <v>3696000.0000000005</v>
      </c>
      <c r="AV3" s="30">
        <v>3920000.0000000005</v>
      </c>
      <c r="AW3" s="30">
        <v>4480000</v>
      </c>
      <c r="AX3" s="30">
        <v>5040000.0000000009</v>
      </c>
      <c r="AY3" s="30">
        <v>5152000.0000000009</v>
      </c>
      <c r="AZ3" s="30">
        <v>5600000.0000000009</v>
      </c>
      <c r="BA3" s="30">
        <v>6048000.0000000009</v>
      </c>
      <c r="BB3" s="30">
        <v>6496000.0000000009</v>
      </c>
      <c r="BC3" s="30">
        <v>6944000.0000000009</v>
      </c>
      <c r="BD3" s="30">
        <v>7504000.0000000009</v>
      </c>
      <c r="BE3" s="30">
        <v>8176000.0000000009</v>
      </c>
      <c r="BF3" s="30">
        <v>8624000</v>
      </c>
      <c r="BG3" s="30">
        <v>9632000</v>
      </c>
      <c r="BH3" s="30">
        <v>9600000</v>
      </c>
      <c r="BI3" s="30">
        <v>10300000</v>
      </c>
      <c r="BJ3" s="30">
        <v>10800000</v>
      </c>
      <c r="BK3" s="30">
        <v>11800000</v>
      </c>
      <c r="BL3" s="30">
        <v>12700000</v>
      </c>
      <c r="BM3" s="30">
        <v>12700000</v>
      </c>
      <c r="BN3" s="30">
        <v>13100000</v>
      </c>
      <c r="BO3" s="30">
        <v>14200000</v>
      </c>
      <c r="BP3" s="30">
        <v>14700000</v>
      </c>
      <c r="BQ3" s="30">
        <v>15200000</v>
      </c>
      <c r="BR3" s="30">
        <v>16100000</v>
      </c>
      <c r="BS3" s="30">
        <v>15700000</v>
      </c>
      <c r="BT3" s="30">
        <v>13900000</v>
      </c>
      <c r="BU3" s="30">
        <v>14300000</v>
      </c>
      <c r="BV3" s="30">
        <v>15900000</v>
      </c>
      <c r="BW3" s="30">
        <v>15600000</v>
      </c>
      <c r="BX3" s="30">
        <v>15400000</v>
      </c>
      <c r="BY3" s="30">
        <v>16500000</v>
      </c>
      <c r="BZ3" s="30">
        <v>17500000</v>
      </c>
      <c r="CA3" s="30">
        <v>18000000</v>
      </c>
      <c r="CB3" s="30">
        <v>19300000</v>
      </c>
      <c r="CC3" s="30">
        <v>19600000</v>
      </c>
      <c r="CD3" s="30">
        <v>19500000</v>
      </c>
      <c r="CE3" s="30">
        <v>19700000</v>
      </c>
      <c r="CF3" s="30">
        <v>19100000</v>
      </c>
      <c r="CG3" s="30">
        <v>19400000</v>
      </c>
      <c r="CH3" s="30">
        <v>20700000</v>
      </c>
      <c r="CI3" s="30">
        <v>21400000</v>
      </c>
      <c r="CJ3" s="30">
        <v>22100000</v>
      </c>
      <c r="CK3" s="30">
        <v>23100000</v>
      </c>
      <c r="CL3" s="30">
        <v>24000000</v>
      </c>
      <c r="CM3" s="30">
        <v>24400000</v>
      </c>
      <c r="CN3" s="30">
        <v>25900000</v>
      </c>
      <c r="CO3" s="30">
        <v>27700000</v>
      </c>
      <c r="CP3" s="30">
        <v>29800000</v>
      </c>
      <c r="CQ3" s="30">
        <v>31900000</v>
      </c>
      <c r="CR3" s="30">
        <v>33700000</v>
      </c>
      <c r="CS3" s="30">
        <v>38000000</v>
      </c>
      <c r="CT3" s="30">
        <v>39000000</v>
      </c>
      <c r="CU3" s="30">
        <v>37300000</v>
      </c>
      <c r="CV3" s="30">
        <v>40800000</v>
      </c>
      <c r="CW3" s="30">
        <v>44400000</v>
      </c>
      <c r="CX3" s="30">
        <v>45900000</v>
      </c>
      <c r="CY3" s="30">
        <v>47600000</v>
      </c>
      <c r="CZ3" s="30">
        <v>50500000</v>
      </c>
      <c r="DA3" s="30">
        <v>57500000</v>
      </c>
      <c r="DB3" s="30">
        <v>58900000</v>
      </c>
      <c r="DC3" s="30">
        <v>59400000</v>
      </c>
      <c r="DD3" s="30">
        <v>63600000</v>
      </c>
      <c r="DE3" s="30">
        <v>63200000</v>
      </c>
      <c r="DF3" s="31">
        <v>65100000</v>
      </c>
      <c r="DG3" s="30">
        <v>68000000</v>
      </c>
      <c r="DH3" s="1"/>
      <c r="DJ3" s="1"/>
      <c r="DK3" s="5">
        <f t="shared" ref="DK3:EP3" si="0">(D3-C3)/C3</f>
        <v>0.23005736778191882</v>
      </c>
      <c r="DL3" s="5">
        <f t="shared" si="0"/>
        <v>-5.4649645390071042E-2</v>
      </c>
      <c r="DM3" s="5">
        <f t="shared" si="0"/>
        <v>0.44828289860639309</v>
      </c>
      <c r="DN3" s="5">
        <f t="shared" si="0"/>
        <v>0.30618706228502757</v>
      </c>
      <c r="DO3" s="5">
        <f t="shared" si="0"/>
        <v>7.6872802954352309E-2</v>
      </c>
      <c r="DP3" s="5">
        <f t="shared" si="0"/>
        <v>-0.13383182195824714</v>
      </c>
      <c r="DQ3" s="5">
        <f t="shared" si="0"/>
        <v>-0.2517006802721089</v>
      </c>
      <c r="DR3" s="5">
        <f t="shared" si="0"/>
        <v>-0.33636363636363631</v>
      </c>
      <c r="DS3" s="5">
        <f t="shared" si="0"/>
        <v>0.54794520547945191</v>
      </c>
      <c r="DT3" s="5">
        <f t="shared" si="0"/>
        <v>0.42477876106194695</v>
      </c>
      <c r="DU3" s="5">
        <f t="shared" si="0"/>
        <v>3.1055900621118009E-2</v>
      </c>
      <c r="DV3" s="5">
        <f t="shared" si="0"/>
        <v>9.638554216867469E-2</v>
      </c>
      <c r="DW3" s="5">
        <f t="shared" si="0"/>
        <v>0.14285714285714285</v>
      </c>
      <c r="DX3" s="5">
        <f t="shared" si="0"/>
        <v>5.2884615384615377E-2</v>
      </c>
      <c r="DY3" s="5">
        <f t="shared" si="0"/>
        <v>9.1324200913241879E-2</v>
      </c>
      <c r="DZ3" s="5">
        <f t="shared" si="0"/>
        <v>0.11715481171548117</v>
      </c>
      <c r="EA3" s="5">
        <f t="shared" si="0"/>
        <v>-1.8726591760299626E-2</v>
      </c>
      <c r="EB3" s="5">
        <f t="shared" si="0"/>
        <v>-0.17175572519083959</v>
      </c>
      <c r="EC3" s="5">
        <f t="shared" si="0"/>
        <v>-0.30875576036866353</v>
      </c>
      <c r="ED3" s="5">
        <f t="shared" si="0"/>
        <v>-6.6666666666666652E-2</v>
      </c>
      <c r="EE3" s="5">
        <f t="shared" si="0"/>
        <v>0.19285714285714281</v>
      </c>
      <c r="EF3" s="5">
        <f t="shared" si="0"/>
        <v>0.52694610778443085</v>
      </c>
      <c r="EG3" s="5">
        <f t="shared" si="0"/>
        <v>0.37254901960784337</v>
      </c>
      <c r="EH3" s="5">
        <f t="shared" si="0"/>
        <v>0.41428571428571409</v>
      </c>
      <c r="EI3" s="5">
        <f t="shared" si="0"/>
        <v>0.1676767676767679</v>
      </c>
      <c r="EJ3" s="5">
        <f t="shared" si="0"/>
        <v>0.16955017301038058</v>
      </c>
      <c r="EK3" s="5">
        <f t="shared" si="0"/>
        <v>0.14349112426035501</v>
      </c>
      <c r="EL3" s="5">
        <f t="shared" si="0"/>
        <v>0.30271668822768416</v>
      </c>
      <c r="EM3" s="5">
        <f t="shared" si="0"/>
        <v>0.36941410129096347</v>
      </c>
      <c r="EN3" s="5">
        <f t="shared" si="0"/>
        <v>0.39883973894126157</v>
      </c>
      <c r="EO3" s="5">
        <f t="shared" si="0"/>
        <v>-0.12752721617418342</v>
      </c>
      <c r="EP3" s="5">
        <f t="shared" si="0"/>
        <v>-0.48900772430184197</v>
      </c>
      <c r="EQ3" s="5">
        <f t="shared" ref="EQ3:FV3" si="1">(AJ3-AI3)/AI3</f>
        <v>-0.11627906976744184</v>
      </c>
      <c r="ER3" s="5">
        <f t="shared" si="1"/>
        <v>0.40789473684210509</v>
      </c>
      <c r="ES3" s="5">
        <f t="shared" si="1"/>
        <v>0.15887850467289738</v>
      </c>
      <c r="ET3" s="5">
        <f t="shared" si="1"/>
        <v>3.5483870967741929E-2</v>
      </c>
      <c r="EU3" s="5">
        <f t="shared" si="1"/>
        <v>0.1425233644859813</v>
      </c>
      <c r="EV3" s="5">
        <f t="shared" si="1"/>
        <v>0.21404226312201768</v>
      </c>
      <c r="EW3" s="5">
        <f t="shared" si="1"/>
        <v>0.13868613138686117</v>
      </c>
      <c r="EX3" s="5">
        <f t="shared" si="1"/>
        <v>0.1952662721893493</v>
      </c>
      <c r="EY3" s="5">
        <f t="shared" si="1"/>
        <v>0.12376237623762375</v>
      </c>
      <c r="EZ3" s="5">
        <f t="shared" si="1"/>
        <v>0.13803230543318648</v>
      </c>
      <c r="FA3" s="5">
        <f t="shared" si="1"/>
        <v>6.4516129032258063E-2</v>
      </c>
      <c r="FB3" s="5">
        <f t="shared" si="1"/>
        <v>0</v>
      </c>
      <c r="FC3" s="5">
        <f t="shared" si="1"/>
        <v>6.0606060606060601E-2</v>
      </c>
      <c r="FD3" s="5">
        <f t="shared" si="1"/>
        <v>0.14285714285714271</v>
      </c>
      <c r="FE3" s="5">
        <f t="shared" si="1"/>
        <v>0.12500000000000019</v>
      </c>
      <c r="FF3" s="5">
        <f t="shared" si="1"/>
        <v>2.222222222222222E-2</v>
      </c>
      <c r="FG3" s="5">
        <f t="shared" si="1"/>
        <v>8.6956521739130418E-2</v>
      </c>
      <c r="FH3" s="5">
        <f t="shared" si="1"/>
        <v>7.9999999999999988E-2</v>
      </c>
      <c r="FI3" s="5">
        <f t="shared" si="1"/>
        <v>7.4074074074074056E-2</v>
      </c>
      <c r="FJ3" s="5">
        <f t="shared" si="1"/>
        <v>6.8965517241379296E-2</v>
      </c>
      <c r="FK3" s="5">
        <f t="shared" si="1"/>
        <v>8.0645161290322565E-2</v>
      </c>
      <c r="FL3" s="5">
        <f t="shared" si="1"/>
        <v>8.9552238805970144E-2</v>
      </c>
      <c r="FM3" s="5">
        <f t="shared" si="1"/>
        <v>5.4794520547945084E-2</v>
      </c>
      <c r="FN3" s="5">
        <f t="shared" si="1"/>
        <v>0.11688311688311688</v>
      </c>
      <c r="FO3" s="5">
        <f t="shared" si="1"/>
        <v>-3.3222591362126247E-3</v>
      </c>
      <c r="FP3" s="5">
        <f t="shared" si="1"/>
        <v>7.2916666666666671E-2</v>
      </c>
      <c r="FQ3" s="5">
        <f t="shared" si="1"/>
        <v>4.8543689320388349E-2</v>
      </c>
      <c r="FR3" s="5">
        <f t="shared" si="1"/>
        <v>9.2592592592592587E-2</v>
      </c>
      <c r="FS3" s="5">
        <f t="shared" si="1"/>
        <v>7.6271186440677971E-2</v>
      </c>
      <c r="FT3" s="5">
        <f t="shared" si="1"/>
        <v>0</v>
      </c>
      <c r="FU3" s="5">
        <f t="shared" si="1"/>
        <v>3.1496062992125984E-2</v>
      </c>
      <c r="FV3" s="5">
        <f t="shared" si="1"/>
        <v>8.3969465648854963E-2</v>
      </c>
      <c r="FW3" s="5">
        <f t="shared" ref="FW3:HB3" si="2">(BP3-BO3)/BO3</f>
        <v>3.5211267605633804E-2</v>
      </c>
      <c r="FX3" s="5">
        <f t="shared" si="2"/>
        <v>3.4013605442176874E-2</v>
      </c>
      <c r="FY3" s="5">
        <f t="shared" si="2"/>
        <v>5.921052631578947E-2</v>
      </c>
      <c r="FZ3" s="5">
        <f t="shared" si="2"/>
        <v>-2.4844720496894408E-2</v>
      </c>
      <c r="GA3" s="5">
        <f t="shared" si="2"/>
        <v>-0.11464968152866242</v>
      </c>
      <c r="GB3" s="5">
        <f t="shared" si="2"/>
        <v>2.8776978417266189E-2</v>
      </c>
      <c r="GC3" s="5">
        <f t="shared" si="2"/>
        <v>0.11188811188811189</v>
      </c>
      <c r="GD3" s="5">
        <f t="shared" si="2"/>
        <v>-1.8867924528301886E-2</v>
      </c>
      <c r="GE3" s="5">
        <f t="shared" si="2"/>
        <v>-1.282051282051282E-2</v>
      </c>
      <c r="GF3" s="5">
        <f t="shared" si="2"/>
        <v>7.1428571428571425E-2</v>
      </c>
      <c r="GG3" s="5">
        <f t="shared" si="2"/>
        <v>6.0606060606060608E-2</v>
      </c>
      <c r="GH3" s="5">
        <f t="shared" si="2"/>
        <v>2.8571428571428571E-2</v>
      </c>
      <c r="GI3" s="5">
        <f t="shared" si="2"/>
        <v>7.2222222222222215E-2</v>
      </c>
      <c r="GJ3" s="5">
        <f t="shared" si="2"/>
        <v>1.5544041450777202E-2</v>
      </c>
      <c r="GK3" s="5">
        <f t="shared" si="2"/>
        <v>-5.1020408163265302E-3</v>
      </c>
      <c r="GL3" s="5">
        <f t="shared" si="2"/>
        <v>1.0256410256410256E-2</v>
      </c>
      <c r="GM3" s="5">
        <f t="shared" si="2"/>
        <v>-3.0456852791878174E-2</v>
      </c>
      <c r="GN3" s="5">
        <f t="shared" si="2"/>
        <v>1.5706806282722512E-2</v>
      </c>
      <c r="GO3" s="5">
        <f t="shared" si="2"/>
        <v>6.7010309278350513E-2</v>
      </c>
      <c r="GP3" s="5">
        <f t="shared" si="2"/>
        <v>3.3816425120772944E-2</v>
      </c>
      <c r="GQ3" s="5">
        <f t="shared" si="2"/>
        <v>3.2710280373831772E-2</v>
      </c>
      <c r="GR3" s="5">
        <f t="shared" si="2"/>
        <v>4.5248868778280542E-2</v>
      </c>
      <c r="GS3" s="5">
        <f t="shared" si="2"/>
        <v>3.896103896103896E-2</v>
      </c>
      <c r="GT3" s="5">
        <f t="shared" si="2"/>
        <v>1.6666666666666666E-2</v>
      </c>
      <c r="GU3" s="5">
        <f t="shared" si="2"/>
        <v>6.1475409836065573E-2</v>
      </c>
      <c r="GV3" s="5">
        <f t="shared" si="2"/>
        <v>6.9498069498069498E-2</v>
      </c>
      <c r="GW3" s="5">
        <f t="shared" si="2"/>
        <v>7.5812274368231042E-2</v>
      </c>
      <c r="GX3" s="5">
        <f t="shared" si="2"/>
        <v>7.0469798657718116E-2</v>
      </c>
      <c r="GY3" s="5">
        <f t="shared" si="2"/>
        <v>5.6426332288401257E-2</v>
      </c>
      <c r="GZ3" s="5">
        <f t="shared" si="2"/>
        <v>0.12759643916913946</v>
      </c>
      <c r="HA3" s="5">
        <f t="shared" si="2"/>
        <v>2.6315789473684209E-2</v>
      </c>
      <c r="HB3" s="5">
        <f t="shared" si="2"/>
        <v>-4.3589743589743588E-2</v>
      </c>
      <c r="HC3" s="5">
        <f t="shared" ref="HC3:HN3" si="3">(CV3-CU3)/CU3</f>
        <v>9.3833780160857902E-2</v>
      </c>
      <c r="HD3" s="5">
        <f t="shared" si="3"/>
        <v>8.8235294117647065E-2</v>
      </c>
      <c r="HE3" s="5">
        <f t="shared" si="3"/>
        <v>3.3783783783783786E-2</v>
      </c>
      <c r="HF3" s="5">
        <f t="shared" si="3"/>
        <v>3.7037037037037035E-2</v>
      </c>
      <c r="HG3" s="5">
        <f t="shared" si="3"/>
        <v>6.0924369747899158E-2</v>
      </c>
      <c r="HH3" s="5">
        <f t="shared" si="3"/>
        <v>0.13861386138613863</v>
      </c>
      <c r="HI3" s="5">
        <f t="shared" si="3"/>
        <v>2.4347826086956521E-2</v>
      </c>
      <c r="HJ3" s="5">
        <f t="shared" si="3"/>
        <v>8.4889643463497456E-3</v>
      </c>
      <c r="HK3" s="5">
        <f t="shared" si="3"/>
        <v>7.0707070707070704E-2</v>
      </c>
      <c r="HL3" s="5">
        <f t="shared" si="3"/>
        <v>-6.2893081761006293E-3</v>
      </c>
      <c r="HM3" s="5">
        <f t="shared" si="3"/>
        <v>3.0063291139240507E-2</v>
      </c>
      <c r="HN3" s="5">
        <f t="shared" si="3"/>
        <v>4.4546850998463901E-2</v>
      </c>
      <c r="HP3" s="52">
        <f t="shared" ref="HP3:HP11" si="4">AVERAGE(DK3:HN3)</f>
        <v>7.6040401522600332E-2</v>
      </c>
      <c r="HQ3" s="52">
        <f t="shared" ref="HQ3:HQ11" si="5">AVERAGE(GI3:HN3)</f>
        <v>4.3152542713118081E-2</v>
      </c>
      <c r="HR3" s="52">
        <f t="shared" ref="HR3:HR11" si="6">AVERAGE(GI3:HK3,HN3)</f>
        <v>4.5236912795221289E-2</v>
      </c>
      <c r="HS3" s="53">
        <f t="shared" ref="HS3:HS11" si="7">MEDIAN($DK3:$HN3)</f>
        <v>6.2995769434161825E-2</v>
      </c>
      <c r="HT3" s="106">
        <f>MEDIAN($GI3:$HN3)</f>
        <v>3.7999037999037998E-2</v>
      </c>
      <c r="HU3" s="55">
        <f>MEDIAN($GI3:$HK3,$HN3)</f>
        <v>4.1753944979751434E-2</v>
      </c>
      <c r="HW3" s="9" t="s">
        <v>15</v>
      </c>
      <c r="HX3" s="10">
        <v>6.1199889791982397E-2</v>
      </c>
      <c r="HY3" s="11" t="s">
        <v>69</v>
      </c>
    </row>
    <row r="4" spans="1:233" x14ac:dyDescent="0.35">
      <c r="A4" s="1" t="s">
        <v>68</v>
      </c>
      <c r="B4" s="50" t="s">
        <v>27</v>
      </c>
      <c r="C4" s="30"/>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5">
        <v>4754430</v>
      </c>
      <c r="DB4" s="35">
        <v>4077557</v>
      </c>
      <c r="DC4" s="35">
        <v>4228732</v>
      </c>
      <c r="DD4" s="35">
        <v>4492429</v>
      </c>
      <c r="DE4" s="35">
        <v>4164758</v>
      </c>
      <c r="DF4" s="36">
        <v>3601490</v>
      </c>
      <c r="DG4" s="36">
        <v>4922770</v>
      </c>
      <c r="DH4" s="36">
        <v>5346091</v>
      </c>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5">
        <f t="shared" ref="HI4:HN8" si="8">(DB4-DA4)/DA4</f>
        <v>-0.14236680317093742</v>
      </c>
      <c r="HJ4" s="5">
        <f t="shared" si="8"/>
        <v>3.707489558085883E-2</v>
      </c>
      <c r="HK4" s="5">
        <f t="shared" si="8"/>
        <v>6.235840909284391E-2</v>
      </c>
      <c r="HL4" s="5">
        <f t="shared" si="8"/>
        <v>-7.2938492739673788E-2</v>
      </c>
      <c r="HM4" s="5">
        <f t="shared" si="8"/>
        <v>-0.13524627361301664</v>
      </c>
      <c r="HN4" s="5">
        <f t="shared" si="8"/>
        <v>0.36687037864883704</v>
      </c>
      <c r="HP4" s="52">
        <f t="shared" si="4"/>
        <v>1.929201896648532E-2</v>
      </c>
      <c r="HQ4" s="52">
        <f t="shared" si="5"/>
        <v>1.929201896648532E-2</v>
      </c>
      <c r="HR4" s="52">
        <f t="shared" si="6"/>
        <v>8.0984220037900595E-2</v>
      </c>
      <c r="HS4" s="55">
        <f>MEDIAN($DK4:$HN4)</f>
        <v>-1.7931798579407479E-2</v>
      </c>
      <c r="HT4" s="106">
        <f t="shared" ref="HT4:HT10" si="9">MEDIAN($GI4:$HN4)</f>
        <v>-1.7931798579407479E-2</v>
      </c>
      <c r="HU4" s="53">
        <f t="shared" ref="HU4:HU10" si="10">MEDIAN($GI4:$HK4,$HN4)</f>
        <v>4.9716652336851366E-2</v>
      </c>
      <c r="HW4" s="80" t="s">
        <v>27</v>
      </c>
      <c r="HX4" s="12">
        <v>4.9716652336851366E-2</v>
      </c>
      <c r="HY4" s="13" t="s">
        <v>28</v>
      </c>
    </row>
    <row r="5" spans="1:233" x14ac:dyDescent="0.35">
      <c r="A5" s="1" t="s">
        <v>65</v>
      </c>
      <c r="B5" s="48" t="s">
        <v>29</v>
      </c>
      <c r="C5" s="30"/>
      <c r="D5" s="30"/>
      <c r="E5" s="30"/>
      <c r="F5" s="30"/>
      <c r="G5" s="30"/>
      <c r="H5" s="30"/>
      <c r="I5" s="30"/>
      <c r="J5" s="30"/>
      <c r="K5" s="30"/>
      <c r="L5" s="30"/>
      <c r="M5" s="30">
        <v>165.61680000000001</v>
      </c>
      <c r="N5" s="30">
        <v>346</v>
      </c>
      <c r="O5" s="30">
        <v>346</v>
      </c>
      <c r="P5" s="30">
        <v>527.29200000000003</v>
      </c>
      <c r="Q5" s="30">
        <v>1544</v>
      </c>
      <c r="R5" s="30">
        <v>1544</v>
      </c>
      <c r="S5" s="30">
        <v>2560.3881630000001</v>
      </c>
      <c r="T5" s="30">
        <v>1654</v>
      </c>
      <c r="U5" s="30">
        <v>1654</v>
      </c>
      <c r="V5" s="30">
        <v>748.35599999999999</v>
      </c>
      <c r="W5" s="30">
        <v>4309</v>
      </c>
      <c r="X5" s="30">
        <v>4309</v>
      </c>
      <c r="Y5" s="30">
        <v>3560.8816980000001</v>
      </c>
      <c r="Z5" s="30">
        <v>3789</v>
      </c>
      <c r="AA5" s="30">
        <v>4017.6026400000001</v>
      </c>
      <c r="AB5" s="30">
        <v>4664</v>
      </c>
      <c r="AC5" s="30">
        <v>4664</v>
      </c>
      <c r="AD5" s="30">
        <v>5310.4918200000002</v>
      </c>
      <c r="AE5" s="30">
        <v>5885.7837</v>
      </c>
      <c r="AF5" s="30">
        <v>5011.4710500000001</v>
      </c>
      <c r="AG5" s="30">
        <v>5490</v>
      </c>
      <c r="AH5" s="30">
        <v>5968.7035380000007</v>
      </c>
      <c r="AI5" s="30">
        <v>5735.5675410000003</v>
      </c>
      <c r="AJ5" s="30">
        <v>5966</v>
      </c>
      <c r="AK5" s="30">
        <v>5966</v>
      </c>
      <c r="AL5" s="30">
        <v>6196.4991179999997</v>
      </c>
      <c r="AM5" s="30">
        <v>6697.7522250000002</v>
      </c>
      <c r="AN5" s="30">
        <v>5811.2</v>
      </c>
      <c r="AO5" s="30">
        <v>5811.2</v>
      </c>
      <c r="AP5" s="30">
        <v>6083.6</v>
      </c>
      <c r="AQ5" s="30">
        <v>6991.6</v>
      </c>
      <c r="AR5" s="30">
        <v>6900.8</v>
      </c>
      <c r="AS5" s="30">
        <v>9296</v>
      </c>
      <c r="AT5" s="30">
        <v>10080.000000000002</v>
      </c>
      <c r="AU5" s="30">
        <v>10640.000000000002</v>
      </c>
      <c r="AV5" s="30">
        <v>10080.000000000002</v>
      </c>
      <c r="AW5" s="30">
        <v>10080.000000000002</v>
      </c>
      <c r="AX5" s="30">
        <v>12320.000000000002</v>
      </c>
      <c r="AY5" s="30">
        <v>13440.000000000002</v>
      </c>
      <c r="AZ5" s="30">
        <v>13440.000000000002</v>
      </c>
      <c r="BA5" s="30">
        <v>13440.000000000002</v>
      </c>
      <c r="BB5" s="30">
        <v>14560.000000000002</v>
      </c>
      <c r="BC5" s="30">
        <v>14560.000000000002</v>
      </c>
      <c r="BD5" s="30">
        <v>14560.000000000002</v>
      </c>
      <c r="BE5" s="30">
        <v>16800</v>
      </c>
      <c r="BF5" s="30">
        <v>16800</v>
      </c>
      <c r="BG5" s="30">
        <v>19040</v>
      </c>
      <c r="BH5" s="30">
        <v>19000</v>
      </c>
      <c r="BI5" s="30">
        <v>18000</v>
      </c>
      <c r="BJ5" s="30">
        <v>19000</v>
      </c>
      <c r="BK5" s="30">
        <v>20000</v>
      </c>
      <c r="BL5" s="30">
        <v>19000</v>
      </c>
      <c r="BM5" s="30">
        <v>15700</v>
      </c>
      <c r="BN5" s="30">
        <v>17000</v>
      </c>
      <c r="BO5" s="30">
        <v>18300</v>
      </c>
      <c r="BP5" s="30">
        <v>17400</v>
      </c>
      <c r="BQ5" s="30">
        <v>18200</v>
      </c>
      <c r="BR5" s="30">
        <v>18200</v>
      </c>
      <c r="BS5" s="30">
        <v>17200</v>
      </c>
      <c r="BT5" s="30">
        <v>16500</v>
      </c>
      <c r="BU5" s="30">
        <v>17200</v>
      </c>
      <c r="BV5" s="30">
        <v>19200</v>
      </c>
      <c r="BW5" s="30">
        <v>19400</v>
      </c>
      <c r="BX5" s="30">
        <v>19300</v>
      </c>
      <c r="BY5" s="30">
        <v>19300</v>
      </c>
      <c r="BZ5" s="30">
        <v>21900</v>
      </c>
      <c r="CA5" s="30">
        <v>21300</v>
      </c>
      <c r="CB5" s="31">
        <v>20000</v>
      </c>
      <c r="CC5" s="31">
        <v>20500</v>
      </c>
      <c r="CD5" s="31">
        <v>20200</v>
      </c>
      <c r="CE5" s="31">
        <v>18900</v>
      </c>
      <c r="CF5" s="30">
        <v>18100</v>
      </c>
      <c r="CG5" s="30">
        <v>18500</v>
      </c>
      <c r="CH5" s="30">
        <v>18900</v>
      </c>
      <c r="CI5" s="30">
        <v>20000</v>
      </c>
      <c r="CJ5" s="30">
        <v>19600</v>
      </c>
      <c r="CK5" s="30">
        <v>19100</v>
      </c>
      <c r="CL5" s="30">
        <v>19700</v>
      </c>
      <c r="CM5" s="30">
        <v>18200</v>
      </c>
      <c r="CN5" s="30">
        <v>15800</v>
      </c>
      <c r="CO5" s="30">
        <v>16900</v>
      </c>
      <c r="CP5" s="30">
        <v>18800</v>
      </c>
      <c r="CQ5" s="30">
        <v>19400</v>
      </c>
      <c r="CR5" s="30">
        <v>19300</v>
      </c>
      <c r="CS5" s="30">
        <v>20400</v>
      </c>
      <c r="CT5" s="30">
        <v>19600</v>
      </c>
      <c r="CU5" s="30">
        <v>18800</v>
      </c>
      <c r="CV5" s="30">
        <v>21100</v>
      </c>
      <c r="CW5" s="30">
        <v>22200</v>
      </c>
      <c r="CX5" s="30">
        <v>20900</v>
      </c>
      <c r="CY5" s="30">
        <v>22200</v>
      </c>
      <c r="CZ5" s="30">
        <v>24200</v>
      </c>
      <c r="DA5" s="30">
        <v>23200</v>
      </c>
      <c r="DB5" s="30">
        <v>23900</v>
      </c>
      <c r="DC5" s="30">
        <v>25400</v>
      </c>
      <c r="DD5" s="30">
        <v>25100</v>
      </c>
      <c r="DE5" s="30">
        <v>24400</v>
      </c>
      <c r="DF5" s="31">
        <v>24000</v>
      </c>
      <c r="DG5" s="30">
        <v>24000</v>
      </c>
      <c r="DH5" s="1"/>
      <c r="DJ5" s="1"/>
      <c r="DK5" s="5"/>
      <c r="DL5" s="1"/>
      <c r="DM5" s="1"/>
      <c r="DN5" s="1"/>
      <c r="DO5" s="1"/>
      <c r="DP5" s="1"/>
      <c r="DQ5" s="1"/>
      <c r="DR5" s="1"/>
      <c r="DS5" s="1"/>
      <c r="DT5" s="1"/>
      <c r="DU5" s="5">
        <f t="shared" ref="DU5:ED8" si="11">(N5-M5)/M5</f>
        <v>1.0891600369044685</v>
      </c>
      <c r="DV5" s="5">
        <f t="shared" si="11"/>
        <v>0</v>
      </c>
      <c r="DW5" s="5">
        <f t="shared" si="11"/>
        <v>0.52396531791907519</v>
      </c>
      <c r="DX5" s="5">
        <f t="shared" si="11"/>
        <v>1.9281688324495723</v>
      </c>
      <c r="DY5" s="5">
        <f t="shared" si="11"/>
        <v>0</v>
      </c>
      <c r="DZ5" s="5">
        <f t="shared" si="11"/>
        <v>0.65828248898963737</v>
      </c>
      <c r="EA5" s="5">
        <f t="shared" si="11"/>
        <v>-0.35400419987022103</v>
      </c>
      <c r="EB5" s="5">
        <f t="shared" si="11"/>
        <v>0</v>
      </c>
      <c r="EC5" s="5">
        <f t="shared" si="11"/>
        <v>-0.54754776299879082</v>
      </c>
      <c r="ED5" s="5">
        <f t="shared" si="11"/>
        <v>4.7579547701895892</v>
      </c>
      <c r="EE5" s="5">
        <f t="shared" ref="EE5:EN8" si="12">(X5-W5)/W5</f>
        <v>0</v>
      </c>
      <c r="EF5" s="5">
        <f t="shared" si="12"/>
        <v>-0.17361761475980503</v>
      </c>
      <c r="EG5" s="5">
        <f t="shared" si="12"/>
        <v>6.4062308536710008E-2</v>
      </c>
      <c r="EH5" s="5">
        <f t="shared" si="12"/>
        <v>6.0333238321456865E-2</v>
      </c>
      <c r="EI5" s="5">
        <f t="shared" si="12"/>
        <v>0.16089131203876347</v>
      </c>
      <c r="EJ5" s="5">
        <f t="shared" si="12"/>
        <v>0</v>
      </c>
      <c r="EK5" s="5">
        <f t="shared" si="12"/>
        <v>0.13861316895368786</v>
      </c>
      <c r="EL5" s="5">
        <f t="shared" si="12"/>
        <v>0.10833118654535462</v>
      </c>
      <c r="EM5" s="5">
        <f t="shared" si="12"/>
        <v>-0.14854651386526485</v>
      </c>
      <c r="EN5" s="5">
        <f t="shared" si="12"/>
        <v>9.5486723404298604E-2</v>
      </c>
      <c r="EO5" s="5">
        <f t="shared" ref="EO5:EX8" si="13">(AH5-AG5)/AG5</f>
        <v>8.7195544262295199E-2</v>
      </c>
      <c r="EP5" s="5">
        <f t="shared" si="13"/>
        <v>-3.9059738101537504E-2</v>
      </c>
      <c r="EQ5" s="5">
        <f t="shared" si="13"/>
        <v>4.0176051864576873E-2</v>
      </c>
      <c r="ER5" s="5">
        <f t="shared" si="13"/>
        <v>0</v>
      </c>
      <c r="ES5" s="5">
        <f t="shared" si="13"/>
        <v>3.8635453905464252E-2</v>
      </c>
      <c r="ET5" s="5">
        <f t="shared" si="13"/>
        <v>8.089295220650114E-2</v>
      </c>
      <c r="EU5" s="5">
        <f t="shared" si="13"/>
        <v>-0.13236563480071112</v>
      </c>
      <c r="EV5" s="5">
        <f t="shared" si="13"/>
        <v>0</v>
      </c>
      <c r="EW5" s="5">
        <f t="shared" si="13"/>
        <v>4.6875000000000097E-2</v>
      </c>
      <c r="EX5" s="5">
        <f t="shared" si="13"/>
        <v>0.14925373134328357</v>
      </c>
      <c r="EY5" s="5">
        <f t="shared" ref="EY5:FH8" si="14">(AR5-AQ5)/AQ5</f>
        <v>-1.2987012987013012E-2</v>
      </c>
      <c r="EZ5" s="5">
        <f t="shared" si="14"/>
        <v>0.347090192441456</v>
      </c>
      <c r="FA5" s="5">
        <f t="shared" si="14"/>
        <v>8.4337349397590564E-2</v>
      </c>
      <c r="FB5" s="5">
        <f t="shared" si="14"/>
        <v>5.5555555555555546E-2</v>
      </c>
      <c r="FC5" s="5">
        <f t="shared" si="14"/>
        <v>-5.2631578947368411E-2</v>
      </c>
      <c r="FD5" s="5">
        <f t="shared" si="14"/>
        <v>0</v>
      </c>
      <c r="FE5" s="5">
        <f t="shared" si="14"/>
        <v>0.22222222222222218</v>
      </c>
      <c r="FF5" s="5">
        <f t="shared" si="14"/>
        <v>9.0909090909090898E-2</v>
      </c>
      <c r="FG5" s="5">
        <f t="shared" si="14"/>
        <v>0</v>
      </c>
      <c r="FH5" s="5">
        <f t="shared" si="14"/>
        <v>0</v>
      </c>
      <c r="FI5" s="5">
        <f t="shared" ref="FI5:FR8" si="15">(BB5-BA5)/BA5</f>
        <v>8.3333333333333329E-2</v>
      </c>
      <c r="FJ5" s="5">
        <f t="shared" si="15"/>
        <v>0</v>
      </c>
      <c r="FK5" s="5">
        <f t="shared" si="15"/>
        <v>0</v>
      </c>
      <c r="FL5" s="5">
        <f t="shared" si="15"/>
        <v>0.15384615384615369</v>
      </c>
      <c r="FM5" s="5">
        <f t="shared" si="15"/>
        <v>0</v>
      </c>
      <c r="FN5" s="5">
        <f t="shared" si="15"/>
        <v>0.13333333333333333</v>
      </c>
      <c r="FO5" s="5">
        <f t="shared" si="15"/>
        <v>-2.1008403361344537E-3</v>
      </c>
      <c r="FP5" s="5">
        <f t="shared" si="15"/>
        <v>-5.2631578947368418E-2</v>
      </c>
      <c r="FQ5" s="5">
        <f t="shared" si="15"/>
        <v>5.5555555555555552E-2</v>
      </c>
      <c r="FR5" s="5">
        <f t="shared" si="15"/>
        <v>5.2631578947368418E-2</v>
      </c>
      <c r="FS5" s="5">
        <f t="shared" ref="FS5:GB8" si="16">(BL5-BK5)/BK5</f>
        <v>-0.05</v>
      </c>
      <c r="FT5" s="5">
        <f t="shared" si="16"/>
        <v>-0.1736842105263158</v>
      </c>
      <c r="FU5" s="5">
        <f t="shared" si="16"/>
        <v>8.2802547770700632E-2</v>
      </c>
      <c r="FV5" s="5">
        <f t="shared" si="16"/>
        <v>7.6470588235294124E-2</v>
      </c>
      <c r="FW5" s="5">
        <f t="shared" si="16"/>
        <v>-4.9180327868852458E-2</v>
      </c>
      <c r="FX5" s="5">
        <f t="shared" si="16"/>
        <v>4.5977011494252873E-2</v>
      </c>
      <c r="FY5" s="5">
        <f t="shared" si="16"/>
        <v>0</v>
      </c>
      <c r="FZ5" s="5">
        <f t="shared" si="16"/>
        <v>-5.4945054945054944E-2</v>
      </c>
      <c r="GA5" s="5">
        <f t="shared" si="16"/>
        <v>-4.0697674418604654E-2</v>
      </c>
      <c r="GB5" s="5">
        <f t="shared" si="16"/>
        <v>4.2424242424242427E-2</v>
      </c>
      <c r="GC5" s="5">
        <f t="shared" ref="GC5:GL8" si="17">(BV5-BU5)/BU5</f>
        <v>0.11627906976744186</v>
      </c>
      <c r="GD5" s="5">
        <f t="shared" si="17"/>
        <v>1.0416666666666666E-2</v>
      </c>
      <c r="GE5" s="5">
        <f t="shared" si="17"/>
        <v>-5.1546391752577319E-3</v>
      </c>
      <c r="GF5" s="5">
        <f t="shared" si="17"/>
        <v>0</v>
      </c>
      <c r="GG5" s="5">
        <f t="shared" si="17"/>
        <v>0.13471502590673576</v>
      </c>
      <c r="GH5" s="5">
        <f t="shared" si="17"/>
        <v>-2.7397260273972601E-2</v>
      </c>
      <c r="GI5" s="5">
        <f t="shared" si="17"/>
        <v>-6.1032863849765258E-2</v>
      </c>
      <c r="GJ5" s="5">
        <f t="shared" si="17"/>
        <v>2.5000000000000001E-2</v>
      </c>
      <c r="GK5" s="5">
        <f t="shared" si="17"/>
        <v>-1.4634146341463415E-2</v>
      </c>
      <c r="GL5" s="5">
        <f t="shared" si="17"/>
        <v>-6.4356435643564358E-2</v>
      </c>
      <c r="GM5" s="5">
        <f t="shared" ref="GM5:GV8" si="18">(CF5-CE5)/CE5</f>
        <v>-4.2328042328042326E-2</v>
      </c>
      <c r="GN5" s="5">
        <f t="shared" si="18"/>
        <v>2.2099447513812154E-2</v>
      </c>
      <c r="GO5" s="5">
        <f t="shared" si="18"/>
        <v>2.1621621621621623E-2</v>
      </c>
      <c r="GP5" s="5">
        <f t="shared" si="18"/>
        <v>5.8201058201058198E-2</v>
      </c>
      <c r="GQ5" s="5">
        <f t="shared" si="18"/>
        <v>-0.02</v>
      </c>
      <c r="GR5" s="5">
        <f t="shared" si="18"/>
        <v>-2.5510204081632654E-2</v>
      </c>
      <c r="GS5" s="5">
        <f t="shared" si="18"/>
        <v>3.1413612565445025E-2</v>
      </c>
      <c r="GT5" s="5">
        <f t="shared" si="18"/>
        <v>-7.6142131979695438E-2</v>
      </c>
      <c r="GU5" s="5">
        <f t="shared" si="18"/>
        <v>-0.13186813186813187</v>
      </c>
      <c r="GV5" s="5">
        <f t="shared" si="18"/>
        <v>6.9620253164556958E-2</v>
      </c>
      <c r="GW5" s="5">
        <f t="shared" ref="GW5:HF8" si="19">(CP5-CO5)/CO5</f>
        <v>0.11242603550295859</v>
      </c>
      <c r="GX5" s="5">
        <f t="shared" si="19"/>
        <v>3.1914893617021274E-2</v>
      </c>
      <c r="GY5" s="5">
        <f t="shared" si="19"/>
        <v>-5.1546391752577319E-3</v>
      </c>
      <c r="GZ5" s="5">
        <f t="shared" si="19"/>
        <v>5.6994818652849742E-2</v>
      </c>
      <c r="HA5" s="5">
        <f t="shared" si="19"/>
        <v>-3.9215686274509803E-2</v>
      </c>
      <c r="HB5" s="5">
        <f t="shared" si="19"/>
        <v>-4.0816326530612242E-2</v>
      </c>
      <c r="HC5" s="5">
        <f t="shared" si="19"/>
        <v>0.12234042553191489</v>
      </c>
      <c r="HD5" s="5">
        <f t="shared" si="19"/>
        <v>5.2132701421800945E-2</v>
      </c>
      <c r="HE5" s="5">
        <f t="shared" si="19"/>
        <v>-5.8558558558558557E-2</v>
      </c>
      <c r="HF5" s="5">
        <f t="shared" si="19"/>
        <v>6.2200956937799042E-2</v>
      </c>
      <c r="HG5" s="5">
        <f t="shared" ref="HG5:HH8" si="20">(CZ5-CY5)/CY5</f>
        <v>9.0090090090090086E-2</v>
      </c>
      <c r="HH5" s="5">
        <f t="shared" si="20"/>
        <v>-4.1322314049586778E-2</v>
      </c>
      <c r="HI5" s="5">
        <f t="shared" si="8"/>
        <v>3.017241379310345E-2</v>
      </c>
      <c r="HJ5" s="5">
        <f t="shared" si="8"/>
        <v>6.2761506276150625E-2</v>
      </c>
      <c r="HK5" s="5">
        <f t="shared" si="8"/>
        <v>-1.1811023622047244E-2</v>
      </c>
      <c r="HL5" s="5">
        <f t="shared" si="8"/>
        <v>-2.7888446215139442E-2</v>
      </c>
      <c r="HM5" s="5">
        <f t="shared" si="8"/>
        <v>-1.6393442622950821E-2</v>
      </c>
      <c r="HN5" s="5">
        <f t="shared" si="8"/>
        <v>0</v>
      </c>
      <c r="HP5" s="52">
        <f t="shared" si="4"/>
        <v>0.1027712595364151</v>
      </c>
      <c r="HQ5" s="52">
        <f t="shared" si="5"/>
        <v>5.3736700546632718E-3</v>
      </c>
      <c r="HR5" s="52">
        <f t="shared" si="6"/>
        <v>7.2079776862438317E-3</v>
      </c>
      <c r="HS5" s="55">
        <f t="shared" si="7"/>
        <v>5.208333333333333E-3</v>
      </c>
      <c r="HT5" s="106">
        <f t="shared" si="9"/>
        <v>-2.5773195876288659E-3</v>
      </c>
      <c r="HU5" s="55">
        <f t="shared" si="10"/>
        <v>1.0810810810810811E-2</v>
      </c>
      <c r="HW5" s="9" t="s">
        <v>29</v>
      </c>
      <c r="HX5" s="54" t="s">
        <v>72</v>
      </c>
      <c r="HY5" s="108"/>
    </row>
    <row r="6" spans="1:233" x14ac:dyDescent="0.35">
      <c r="A6" s="1" t="s">
        <v>65</v>
      </c>
      <c r="B6" s="48" t="s">
        <v>30</v>
      </c>
      <c r="C6" s="30">
        <v>130304.16000000002</v>
      </c>
      <c r="D6" s="30">
        <v>145083.68000000002</v>
      </c>
      <c r="E6" s="30">
        <v>187756.80000000002</v>
      </c>
      <c r="F6" s="30">
        <v>293707.68000000005</v>
      </c>
      <c r="G6" s="30">
        <v>274860.32</v>
      </c>
      <c r="H6" s="30">
        <v>302225.28000000003</v>
      </c>
      <c r="I6" s="30">
        <v>100306.08000000002</v>
      </c>
      <c r="J6" s="30">
        <v>89260.640000000014</v>
      </c>
      <c r="K6" s="30">
        <v>148960</v>
      </c>
      <c r="L6" s="30">
        <v>162400.00000000003</v>
      </c>
      <c r="M6" s="30">
        <v>222880.00000000003</v>
      </c>
      <c r="N6" s="30">
        <v>310240.00000000006</v>
      </c>
      <c r="O6" s="30">
        <v>321440.00000000006</v>
      </c>
      <c r="P6" s="30">
        <v>369600.00000000006</v>
      </c>
      <c r="Q6" s="30">
        <v>448000.00000000006</v>
      </c>
      <c r="R6" s="30">
        <v>481600.00000000006</v>
      </c>
      <c r="S6" s="30">
        <v>638400.00000000012</v>
      </c>
      <c r="T6" s="30">
        <v>616000.00000000012</v>
      </c>
      <c r="U6" s="30">
        <v>336000.00000000006</v>
      </c>
      <c r="V6" s="30">
        <v>268800</v>
      </c>
      <c r="W6" s="30">
        <v>451360.00000000006</v>
      </c>
      <c r="X6" s="30">
        <v>692160.00000000012</v>
      </c>
      <c r="Y6" s="30">
        <v>873600.00000000012</v>
      </c>
      <c r="Z6" s="30">
        <v>1164800</v>
      </c>
      <c r="AA6" s="30">
        <v>1198400</v>
      </c>
      <c r="AB6" s="30">
        <v>1232000.0000000002</v>
      </c>
      <c r="AC6" s="30">
        <v>1299200.0000000002</v>
      </c>
      <c r="AD6" s="30">
        <v>1512000.0000000002</v>
      </c>
      <c r="AE6" s="30">
        <v>1792000.0000000002</v>
      </c>
      <c r="AF6" s="30">
        <v>2240000</v>
      </c>
      <c r="AG6" s="30">
        <v>2016000.0000000002</v>
      </c>
      <c r="AH6" s="30">
        <v>1568000.0000000002</v>
      </c>
      <c r="AI6" s="30">
        <v>1232000.0000000002</v>
      </c>
      <c r="AJ6" s="30">
        <v>1288000.0000000002</v>
      </c>
      <c r="AK6" s="30">
        <v>1789760.0000000002</v>
      </c>
      <c r="AL6" s="30">
        <v>2176160</v>
      </c>
      <c r="AM6" s="30">
        <v>2329600</v>
      </c>
      <c r="AN6" s="30">
        <v>2581600.0000000005</v>
      </c>
      <c r="AO6" s="30">
        <v>3080000.0000000005</v>
      </c>
      <c r="AP6" s="30">
        <v>3696000.0000000005</v>
      </c>
      <c r="AQ6" s="30">
        <v>3953600.0000000005</v>
      </c>
      <c r="AR6" s="30">
        <v>3628800.0000000005</v>
      </c>
      <c r="AS6" s="30">
        <v>4032000.0000000005</v>
      </c>
      <c r="AT6" s="30">
        <v>4536000</v>
      </c>
      <c r="AU6" s="30">
        <v>5152000.0000000009</v>
      </c>
      <c r="AV6" s="30">
        <v>4144000.0000000005</v>
      </c>
      <c r="AW6" s="30">
        <v>4368000</v>
      </c>
      <c r="AX6" s="30">
        <v>4816000</v>
      </c>
      <c r="AY6" s="30">
        <v>4592000</v>
      </c>
      <c r="AZ6" s="30">
        <v>4816000</v>
      </c>
      <c r="BA6" s="30">
        <v>4480000</v>
      </c>
      <c r="BB6" s="30">
        <v>4704000</v>
      </c>
      <c r="BC6" s="30">
        <v>5488000.0000000009</v>
      </c>
      <c r="BD6" s="30">
        <v>5376000.0000000009</v>
      </c>
      <c r="BE6" s="30">
        <v>5264000.0000000009</v>
      </c>
      <c r="BF6" s="30">
        <v>5488000.0000000009</v>
      </c>
      <c r="BG6" s="30">
        <v>5936000.0000000009</v>
      </c>
      <c r="BH6" s="30">
        <v>6100000</v>
      </c>
      <c r="BI6" s="30">
        <v>6400000</v>
      </c>
      <c r="BJ6" s="30">
        <v>6300000</v>
      </c>
      <c r="BK6" s="30">
        <v>6800000</v>
      </c>
      <c r="BL6" s="30">
        <v>7400000</v>
      </c>
      <c r="BM6" s="30">
        <v>8400000</v>
      </c>
      <c r="BN6" s="30">
        <v>8600000</v>
      </c>
      <c r="BO6" s="30">
        <v>9300000</v>
      </c>
      <c r="BP6" s="30">
        <v>9100000</v>
      </c>
      <c r="BQ6" s="30">
        <v>9600000</v>
      </c>
      <c r="BR6" s="30">
        <v>9200000</v>
      </c>
      <c r="BS6" s="30">
        <v>8500000</v>
      </c>
      <c r="BT6" s="30">
        <v>8000000</v>
      </c>
      <c r="BU6" s="30">
        <v>7900000</v>
      </c>
      <c r="BV6" s="30">
        <v>9300000</v>
      </c>
      <c r="BW6" s="30">
        <v>11200000</v>
      </c>
      <c r="BX6" s="30">
        <v>11800000</v>
      </c>
      <c r="BY6" s="30">
        <v>11600000</v>
      </c>
      <c r="BZ6" s="30">
        <v>12700000</v>
      </c>
      <c r="CA6" s="30">
        <v>14000000</v>
      </c>
      <c r="CB6" s="31">
        <v>13000000</v>
      </c>
      <c r="CC6" s="31">
        <v>13300000</v>
      </c>
      <c r="CD6" s="31">
        <v>11000000</v>
      </c>
      <c r="CE6" s="31">
        <v>9300000</v>
      </c>
      <c r="CF6" s="30">
        <v>9570000</v>
      </c>
      <c r="CG6" s="30">
        <v>12000000</v>
      </c>
      <c r="CH6" s="30">
        <v>12190000</v>
      </c>
      <c r="CI6" s="30">
        <v>12500000</v>
      </c>
      <c r="CJ6" s="30">
        <v>12700000</v>
      </c>
      <c r="CK6" s="30">
        <v>13500000</v>
      </c>
      <c r="CL6" s="30">
        <v>14400000</v>
      </c>
      <c r="CM6" s="30">
        <v>12100000</v>
      </c>
      <c r="CN6" s="30">
        <v>13500000</v>
      </c>
      <c r="CO6" s="30">
        <v>15500000</v>
      </c>
      <c r="CP6" s="30">
        <v>17500000</v>
      </c>
      <c r="CQ6" s="30">
        <v>19300000</v>
      </c>
      <c r="CR6" s="30">
        <v>19600000</v>
      </c>
      <c r="CS6" s="30">
        <v>21500000</v>
      </c>
      <c r="CT6" s="30">
        <v>23800000</v>
      </c>
      <c r="CU6" s="30">
        <v>19300000</v>
      </c>
      <c r="CV6" s="30">
        <v>23700000</v>
      </c>
      <c r="CW6" s="30">
        <v>23300000</v>
      </c>
      <c r="CX6" s="30">
        <v>25600000</v>
      </c>
      <c r="CY6" s="30">
        <v>28800000</v>
      </c>
      <c r="CZ6" s="30">
        <v>26400000</v>
      </c>
      <c r="DA6" s="30">
        <v>30400000</v>
      </c>
      <c r="DB6" s="30">
        <v>30200000</v>
      </c>
      <c r="DC6" s="30">
        <v>35700000</v>
      </c>
      <c r="DD6" s="30">
        <v>43100000</v>
      </c>
      <c r="DE6" s="30">
        <v>44800000</v>
      </c>
      <c r="DF6" s="31">
        <v>37000000</v>
      </c>
      <c r="DG6" s="30">
        <v>41000000</v>
      </c>
      <c r="DH6" s="1"/>
      <c r="DJ6" s="1"/>
      <c r="DK6" s="5">
        <f t="shared" ref="DK6:DT8" si="21">(D6-C6)/C6</f>
        <v>0.11342323990270151</v>
      </c>
      <c r="DL6" s="5">
        <f t="shared" si="21"/>
        <v>0.29412763723666224</v>
      </c>
      <c r="DM6" s="5">
        <f t="shared" si="21"/>
        <v>0.56429849677881183</v>
      </c>
      <c r="DN6" s="5">
        <f t="shared" si="21"/>
        <v>-6.4170470448712949E-2</v>
      </c>
      <c r="DO6" s="5">
        <f t="shared" si="21"/>
        <v>9.9559514447192743E-2</v>
      </c>
      <c r="DP6" s="5">
        <f t="shared" si="21"/>
        <v>-0.66810824031662741</v>
      </c>
      <c r="DQ6" s="5">
        <f t="shared" si="21"/>
        <v>-0.11011735280652978</v>
      </c>
      <c r="DR6" s="5">
        <f t="shared" si="21"/>
        <v>0.66882065824309544</v>
      </c>
      <c r="DS6" s="5">
        <f t="shared" si="21"/>
        <v>9.0225563909774625E-2</v>
      </c>
      <c r="DT6" s="5">
        <f t="shared" si="21"/>
        <v>0.37241379310344819</v>
      </c>
      <c r="DU6" s="5">
        <f t="shared" si="11"/>
        <v>0.39195979899497496</v>
      </c>
      <c r="DV6" s="5">
        <f t="shared" si="11"/>
        <v>3.6101083032490967E-2</v>
      </c>
      <c r="DW6" s="5">
        <f t="shared" si="11"/>
        <v>0.1498257839721254</v>
      </c>
      <c r="DX6" s="5">
        <f t="shared" si="11"/>
        <v>0.2121212121212121</v>
      </c>
      <c r="DY6" s="5">
        <f t="shared" si="11"/>
        <v>7.4999999999999983E-2</v>
      </c>
      <c r="DZ6" s="5">
        <f t="shared" si="11"/>
        <v>0.32558139534883729</v>
      </c>
      <c r="EA6" s="5">
        <f t="shared" si="11"/>
        <v>-3.5087719298245605E-2</v>
      </c>
      <c r="EB6" s="5">
        <f t="shared" si="11"/>
        <v>-0.45454545454545453</v>
      </c>
      <c r="EC6" s="5">
        <f t="shared" si="11"/>
        <v>-0.20000000000000015</v>
      </c>
      <c r="ED6" s="5">
        <f t="shared" si="11"/>
        <v>0.67916666666666692</v>
      </c>
      <c r="EE6" s="5">
        <f t="shared" si="12"/>
        <v>0.53349875930521096</v>
      </c>
      <c r="EF6" s="5">
        <f t="shared" si="12"/>
        <v>0.26213592233009703</v>
      </c>
      <c r="EG6" s="5">
        <f t="shared" si="12"/>
        <v>0.33333333333333315</v>
      </c>
      <c r="EH6" s="5">
        <f t="shared" si="12"/>
        <v>2.8846153846153848E-2</v>
      </c>
      <c r="EI6" s="5">
        <f t="shared" si="12"/>
        <v>2.8037383177570287E-2</v>
      </c>
      <c r="EJ6" s="5">
        <f t="shared" si="12"/>
        <v>5.4545454545454536E-2</v>
      </c>
      <c r="EK6" s="5">
        <f t="shared" si="12"/>
        <v>0.16379310344827583</v>
      </c>
      <c r="EL6" s="5">
        <f t="shared" si="12"/>
        <v>0.18518518518518515</v>
      </c>
      <c r="EM6" s="5">
        <f t="shared" si="12"/>
        <v>0.24999999999999983</v>
      </c>
      <c r="EN6" s="5">
        <f t="shared" si="12"/>
        <v>-9.9999999999999895E-2</v>
      </c>
      <c r="EO6" s="5">
        <f t="shared" si="13"/>
        <v>-0.22222222222222221</v>
      </c>
      <c r="EP6" s="5">
        <f t="shared" si="13"/>
        <v>-0.21428571428571425</v>
      </c>
      <c r="EQ6" s="5">
        <f t="shared" si="13"/>
        <v>4.5454545454545449E-2</v>
      </c>
      <c r="ER6" s="5">
        <f t="shared" si="13"/>
        <v>0.38956521739130429</v>
      </c>
      <c r="ES6" s="5">
        <f t="shared" si="13"/>
        <v>0.21589486858573201</v>
      </c>
      <c r="ET6" s="5">
        <f t="shared" si="13"/>
        <v>7.0509521358723626E-2</v>
      </c>
      <c r="EU6" s="5">
        <f t="shared" si="13"/>
        <v>0.10817307692307712</v>
      </c>
      <c r="EV6" s="5">
        <f t="shared" si="13"/>
        <v>0.19305856832971796</v>
      </c>
      <c r="EW6" s="5">
        <f t="shared" si="13"/>
        <v>0.19999999999999998</v>
      </c>
      <c r="EX6" s="5">
        <f t="shared" si="13"/>
        <v>6.9696969696969688E-2</v>
      </c>
      <c r="EY6" s="5">
        <f t="shared" si="14"/>
        <v>-8.2152974504249285E-2</v>
      </c>
      <c r="EZ6" s="5">
        <f t="shared" si="14"/>
        <v>0.11111111111111109</v>
      </c>
      <c r="FA6" s="5">
        <f t="shared" si="14"/>
        <v>0.12499999999999988</v>
      </c>
      <c r="FB6" s="5">
        <f t="shared" si="14"/>
        <v>0.13580246913580268</v>
      </c>
      <c r="FC6" s="5">
        <f t="shared" si="14"/>
        <v>-0.19565217391304354</v>
      </c>
      <c r="FD6" s="5">
        <f t="shared" si="14"/>
        <v>5.4054054054053932E-2</v>
      </c>
      <c r="FE6" s="5">
        <f t="shared" si="14"/>
        <v>0.10256410256410256</v>
      </c>
      <c r="FF6" s="5">
        <f t="shared" si="14"/>
        <v>-4.6511627906976744E-2</v>
      </c>
      <c r="FG6" s="5">
        <f t="shared" si="14"/>
        <v>4.878048780487805E-2</v>
      </c>
      <c r="FH6" s="5">
        <f t="shared" si="14"/>
        <v>-6.9767441860465115E-2</v>
      </c>
      <c r="FI6" s="5">
        <f t="shared" si="15"/>
        <v>0.05</v>
      </c>
      <c r="FJ6" s="5">
        <f t="shared" si="15"/>
        <v>0.16666666666666685</v>
      </c>
      <c r="FK6" s="5">
        <f t="shared" si="15"/>
        <v>-2.0408163265306117E-2</v>
      </c>
      <c r="FL6" s="5">
        <f t="shared" si="15"/>
        <v>-2.0833333333333329E-2</v>
      </c>
      <c r="FM6" s="5">
        <f t="shared" si="15"/>
        <v>4.2553191489361694E-2</v>
      </c>
      <c r="FN6" s="5">
        <f t="shared" si="15"/>
        <v>8.1632653061224469E-2</v>
      </c>
      <c r="FO6" s="5">
        <f t="shared" si="15"/>
        <v>2.7628032345013317E-2</v>
      </c>
      <c r="FP6" s="5">
        <f t="shared" si="15"/>
        <v>4.9180327868852458E-2</v>
      </c>
      <c r="FQ6" s="5">
        <f t="shared" si="15"/>
        <v>-1.5625E-2</v>
      </c>
      <c r="FR6" s="5">
        <f t="shared" si="15"/>
        <v>7.9365079365079361E-2</v>
      </c>
      <c r="FS6" s="5">
        <f t="shared" si="16"/>
        <v>8.8235294117647065E-2</v>
      </c>
      <c r="FT6" s="5">
        <f t="shared" si="16"/>
        <v>0.13513513513513514</v>
      </c>
      <c r="FU6" s="5">
        <f t="shared" si="16"/>
        <v>2.3809523809523808E-2</v>
      </c>
      <c r="FV6" s="5">
        <f t="shared" si="16"/>
        <v>8.1395348837209308E-2</v>
      </c>
      <c r="FW6" s="5">
        <f t="shared" si="16"/>
        <v>-2.1505376344086023E-2</v>
      </c>
      <c r="FX6" s="5">
        <f t="shared" si="16"/>
        <v>5.4945054945054944E-2</v>
      </c>
      <c r="FY6" s="5">
        <f t="shared" si="16"/>
        <v>-4.1666666666666664E-2</v>
      </c>
      <c r="FZ6" s="5">
        <f t="shared" si="16"/>
        <v>-7.6086956521739135E-2</v>
      </c>
      <c r="GA6" s="5">
        <f t="shared" si="16"/>
        <v>-5.8823529411764705E-2</v>
      </c>
      <c r="GB6" s="5">
        <f t="shared" si="16"/>
        <v>-1.2500000000000001E-2</v>
      </c>
      <c r="GC6" s="5">
        <f t="shared" si="17"/>
        <v>0.17721518987341772</v>
      </c>
      <c r="GD6" s="5">
        <f t="shared" si="17"/>
        <v>0.20430107526881722</v>
      </c>
      <c r="GE6" s="5">
        <f t="shared" si="17"/>
        <v>5.3571428571428568E-2</v>
      </c>
      <c r="GF6" s="5">
        <f t="shared" si="17"/>
        <v>-1.6949152542372881E-2</v>
      </c>
      <c r="GG6" s="5">
        <f t="shared" si="17"/>
        <v>9.4827586206896547E-2</v>
      </c>
      <c r="GH6" s="5">
        <f t="shared" si="17"/>
        <v>0.10236220472440945</v>
      </c>
      <c r="GI6" s="5">
        <f t="shared" si="17"/>
        <v>-7.1428571428571425E-2</v>
      </c>
      <c r="GJ6" s="5">
        <f t="shared" si="17"/>
        <v>2.3076923076923078E-2</v>
      </c>
      <c r="GK6" s="5">
        <f t="shared" si="17"/>
        <v>-0.17293233082706766</v>
      </c>
      <c r="GL6" s="5">
        <f t="shared" si="17"/>
        <v>-0.15454545454545454</v>
      </c>
      <c r="GM6" s="5">
        <f t="shared" si="18"/>
        <v>2.903225806451613E-2</v>
      </c>
      <c r="GN6" s="5">
        <f t="shared" si="18"/>
        <v>0.25391849529780564</v>
      </c>
      <c r="GO6" s="5">
        <f t="shared" si="18"/>
        <v>1.5833333333333335E-2</v>
      </c>
      <c r="GP6" s="5">
        <f t="shared" si="18"/>
        <v>2.5430680885972109E-2</v>
      </c>
      <c r="GQ6" s="5">
        <f t="shared" si="18"/>
        <v>1.6E-2</v>
      </c>
      <c r="GR6" s="5">
        <f t="shared" si="18"/>
        <v>6.2992125984251968E-2</v>
      </c>
      <c r="GS6" s="5">
        <f t="shared" si="18"/>
        <v>6.6666666666666666E-2</v>
      </c>
      <c r="GT6" s="5">
        <f t="shared" si="18"/>
        <v>-0.15972222222222221</v>
      </c>
      <c r="GU6" s="5">
        <f t="shared" si="18"/>
        <v>0.11570247933884298</v>
      </c>
      <c r="GV6" s="5">
        <f t="shared" si="18"/>
        <v>0.14814814814814814</v>
      </c>
      <c r="GW6" s="5">
        <f t="shared" si="19"/>
        <v>0.12903225806451613</v>
      </c>
      <c r="GX6" s="5">
        <f t="shared" si="19"/>
        <v>0.10285714285714286</v>
      </c>
      <c r="GY6" s="5">
        <f t="shared" si="19"/>
        <v>1.5544041450777202E-2</v>
      </c>
      <c r="GZ6" s="5">
        <f t="shared" si="19"/>
        <v>9.6938775510204078E-2</v>
      </c>
      <c r="HA6" s="5">
        <f t="shared" si="19"/>
        <v>0.10697674418604651</v>
      </c>
      <c r="HB6" s="5">
        <f t="shared" si="19"/>
        <v>-0.18907563025210083</v>
      </c>
      <c r="HC6" s="5">
        <f t="shared" si="19"/>
        <v>0.22797927461139897</v>
      </c>
      <c r="HD6" s="5">
        <f t="shared" si="19"/>
        <v>-1.6877637130801686E-2</v>
      </c>
      <c r="HE6" s="5">
        <f t="shared" si="19"/>
        <v>9.8712446351931327E-2</v>
      </c>
      <c r="HF6" s="5">
        <f t="shared" si="19"/>
        <v>0.125</v>
      </c>
      <c r="HG6" s="5">
        <f t="shared" si="20"/>
        <v>-8.3333333333333329E-2</v>
      </c>
      <c r="HH6" s="5">
        <f t="shared" si="20"/>
        <v>0.15151515151515152</v>
      </c>
      <c r="HI6" s="5">
        <f t="shared" si="8"/>
        <v>-6.5789473684210523E-3</v>
      </c>
      <c r="HJ6" s="5">
        <f t="shared" si="8"/>
        <v>0.18211920529801323</v>
      </c>
      <c r="HK6" s="5">
        <f t="shared" si="8"/>
        <v>0.20728291316526612</v>
      </c>
      <c r="HL6" s="5">
        <f t="shared" si="8"/>
        <v>3.9443155452436193E-2</v>
      </c>
      <c r="HM6" s="5">
        <f t="shared" si="8"/>
        <v>-0.17410714285714285</v>
      </c>
      <c r="HN6" s="5">
        <f t="shared" si="8"/>
        <v>0.10810810810810811</v>
      </c>
      <c r="HP6" s="52">
        <f t="shared" si="4"/>
        <v>7.2844244544757936E-2</v>
      </c>
      <c r="HQ6" s="52">
        <f t="shared" si="5"/>
        <v>4.1240908043823021E-2</v>
      </c>
      <c r="HR6" s="52">
        <f t="shared" si="6"/>
        <v>4.8479101493568114E-2</v>
      </c>
      <c r="HS6" s="53">
        <f t="shared" si="7"/>
        <v>6.8181818181818177E-2</v>
      </c>
      <c r="HT6" s="106">
        <f t="shared" si="9"/>
        <v>5.121764071834408E-2</v>
      </c>
      <c r="HU6" s="55">
        <f t="shared" si="10"/>
        <v>6.482939632545931E-2</v>
      </c>
      <c r="HW6" s="9" t="s">
        <v>30</v>
      </c>
      <c r="HX6" s="57">
        <v>6.8181818181818177E-2</v>
      </c>
      <c r="HY6" s="11" t="s">
        <v>69</v>
      </c>
    </row>
    <row r="7" spans="1:233" x14ac:dyDescent="0.35">
      <c r="A7" s="1" t="s">
        <v>65</v>
      </c>
      <c r="B7" s="48" t="s">
        <v>4</v>
      </c>
      <c r="C7" s="30">
        <v>614</v>
      </c>
      <c r="D7" s="30">
        <v>1058</v>
      </c>
      <c r="E7" s="30">
        <v>1038</v>
      </c>
      <c r="F7" s="30">
        <v>1017</v>
      </c>
      <c r="G7" s="30">
        <v>996</v>
      </c>
      <c r="H7" s="30">
        <v>975</v>
      </c>
      <c r="I7" s="30">
        <v>832</v>
      </c>
      <c r="J7" s="30">
        <v>688</v>
      </c>
      <c r="K7" s="30">
        <v>544</v>
      </c>
      <c r="L7" s="30">
        <v>400</v>
      </c>
      <c r="M7" s="30">
        <v>459</v>
      </c>
      <c r="N7" s="30">
        <v>517</v>
      </c>
      <c r="O7" s="30">
        <v>575</v>
      </c>
      <c r="P7" s="30">
        <v>633.78079999999989</v>
      </c>
      <c r="Q7" s="30">
        <v>760.67919999999992</v>
      </c>
      <c r="R7" s="30">
        <v>887.57759999999996</v>
      </c>
      <c r="S7" s="30">
        <v>1014.476</v>
      </c>
      <c r="T7" s="30">
        <v>1141.3743999999999</v>
      </c>
      <c r="U7" s="30">
        <v>1156.2080000000001</v>
      </c>
      <c r="V7" s="30">
        <v>1171.0415999999998</v>
      </c>
      <c r="W7" s="30">
        <v>1185.8751999999999</v>
      </c>
      <c r="X7" s="30">
        <v>1200.7088000000001</v>
      </c>
      <c r="Y7" s="30">
        <v>1931.2635999999998</v>
      </c>
      <c r="Z7" s="30">
        <v>2661.8184000000001</v>
      </c>
      <c r="AA7" s="30">
        <v>3392.3731999999995</v>
      </c>
      <c r="AB7" s="30">
        <v>4122.8771999999999</v>
      </c>
      <c r="AC7" s="30">
        <v>3736.9495999999995</v>
      </c>
      <c r="AD7" s="30">
        <v>4208.4751999999999</v>
      </c>
      <c r="AE7" s="30">
        <v>3593.4395999999997</v>
      </c>
      <c r="AF7" s="30">
        <v>3636.4164000000001</v>
      </c>
      <c r="AG7" s="30">
        <v>3679.3424</v>
      </c>
      <c r="AH7" s="30">
        <v>3487.5724</v>
      </c>
      <c r="AI7" s="30">
        <v>3368.3447999999999</v>
      </c>
      <c r="AJ7" s="30">
        <v>3249.1171999999997</v>
      </c>
      <c r="AK7" s="30">
        <v>4157.7767999999996</v>
      </c>
      <c r="AL7" s="30">
        <v>5066.3855999999996</v>
      </c>
      <c r="AM7" s="30">
        <v>5974.9943999999996</v>
      </c>
      <c r="AN7" s="30">
        <v>6883.6031999999996</v>
      </c>
      <c r="AO7" s="30">
        <v>8000.2380000000003</v>
      </c>
      <c r="AP7" s="30">
        <v>9628.7844000000005</v>
      </c>
      <c r="AQ7" s="30">
        <v>11043.0056</v>
      </c>
      <c r="AR7" s="30">
        <v>12374</v>
      </c>
      <c r="AS7" s="30">
        <v>13760</v>
      </c>
      <c r="AT7" s="30">
        <v>15300</v>
      </c>
      <c r="AU7" s="30">
        <v>16000</v>
      </c>
      <c r="AV7" s="30">
        <v>15000</v>
      </c>
      <c r="AW7" s="30">
        <v>17000</v>
      </c>
      <c r="AX7" s="30">
        <v>16000</v>
      </c>
      <c r="AY7" s="30">
        <v>15000</v>
      </c>
      <c r="AZ7" s="30">
        <v>16000</v>
      </c>
      <c r="BA7" s="30">
        <v>13000</v>
      </c>
      <c r="BB7" s="30">
        <v>14000</v>
      </c>
      <c r="BC7" s="30">
        <v>16000</v>
      </c>
      <c r="BD7" s="30">
        <v>20000</v>
      </c>
      <c r="BE7" s="30">
        <v>19000</v>
      </c>
      <c r="BF7" s="30">
        <v>19000</v>
      </c>
      <c r="BG7" s="30">
        <v>20000</v>
      </c>
      <c r="BH7" s="30">
        <v>23200</v>
      </c>
      <c r="BI7" s="30">
        <v>24400</v>
      </c>
      <c r="BJ7" s="30">
        <v>23000</v>
      </c>
      <c r="BK7" s="30">
        <v>27000</v>
      </c>
      <c r="BL7" s="30">
        <v>30000</v>
      </c>
      <c r="BM7" s="30">
        <v>20900</v>
      </c>
      <c r="BN7" s="30">
        <v>18900</v>
      </c>
      <c r="BO7" s="30">
        <v>19000</v>
      </c>
      <c r="BP7" s="30">
        <v>23200</v>
      </c>
      <c r="BQ7" s="30">
        <v>26000</v>
      </c>
      <c r="BR7" s="30">
        <v>33700</v>
      </c>
      <c r="BS7" s="30">
        <v>28300</v>
      </c>
      <c r="BT7" s="30">
        <v>21000</v>
      </c>
      <c r="BU7" s="30">
        <v>18600</v>
      </c>
      <c r="BV7" s="30">
        <v>23100</v>
      </c>
      <c r="BW7" s="30">
        <v>30400</v>
      </c>
      <c r="BX7" s="30">
        <v>33400</v>
      </c>
      <c r="BY7" s="30">
        <v>33500</v>
      </c>
      <c r="BZ7" s="30">
        <v>36500</v>
      </c>
      <c r="CA7" s="30">
        <v>32600</v>
      </c>
      <c r="CB7" s="31">
        <v>27300</v>
      </c>
      <c r="CC7" s="31">
        <v>24800</v>
      </c>
      <c r="CD7" s="31">
        <v>22000</v>
      </c>
      <c r="CE7" s="31">
        <v>20600</v>
      </c>
      <c r="CF7" s="30">
        <v>18500</v>
      </c>
      <c r="CG7" s="30">
        <v>22100</v>
      </c>
      <c r="CH7" s="30">
        <v>27000</v>
      </c>
      <c r="CI7" s="30">
        <v>27000</v>
      </c>
      <c r="CJ7" s="31">
        <v>26300</v>
      </c>
      <c r="CK7" s="31">
        <v>29900</v>
      </c>
      <c r="CL7" s="31">
        <v>33300</v>
      </c>
      <c r="CM7" s="31">
        <v>36700</v>
      </c>
      <c r="CN7" s="31">
        <v>47600</v>
      </c>
      <c r="CO7" s="30">
        <v>48400</v>
      </c>
      <c r="CP7" s="30">
        <v>52400</v>
      </c>
      <c r="CQ7" s="30">
        <v>57900</v>
      </c>
      <c r="CR7" s="30">
        <v>67500</v>
      </c>
      <c r="CS7" s="30">
        <v>65500</v>
      </c>
      <c r="CT7" s="30">
        <v>75900</v>
      </c>
      <c r="CU7" s="30">
        <v>72300</v>
      </c>
      <c r="CV7" s="30">
        <v>89500</v>
      </c>
      <c r="CW7" s="30">
        <v>109000</v>
      </c>
      <c r="CX7" s="30">
        <v>103000</v>
      </c>
      <c r="CY7" s="30">
        <v>110000</v>
      </c>
      <c r="CZ7" s="30">
        <v>123000</v>
      </c>
      <c r="DA7" s="30">
        <v>126000</v>
      </c>
      <c r="DB7" s="30">
        <v>111000</v>
      </c>
      <c r="DC7" s="30">
        <v>120000</v>
      </c>
      <c r="DD7" s="30">
        <v>148000</v>
      </c>
      <c r="DE7" s="30">
        <v>144000</v>
      </c>
      <c r="DF7" s="31">
        <v>142000</v>
      </c>
      <c r="DG7" s="30">
        <v>170000</v>
      </c>
      <c r="DH7" s="1"/>
      <c r="DJ7" s="1"/>
      <c r="DK7" s="5">
        <f t="shared" si="21"/>
        <v>0.72312703583061888</v>
      </c>
      <c r="DL7" s="5">
        <f t="shared" si="21"/>
        <v>-1.890359168241966E-2</v>
      </c>
      <c r="DM7" s="5">
        <f t="shared" si="21"/>
        <v>-2.023121387283237E-2</v>
      </c>
      <c r="DN7" s="5">
        <f t="shared" si="21"/>
        <v>-2.0648967551622419E-2</v>
      </c>
      <c r="DO7" s="5">
        <f t="shared" si="21"/>
        <v>-2.1084337349397589E-2</v>
      </c>
      <c r="DP7" s="5">
        <f t="shared" si="21"/>
        <v>-0.14666666666666667</v>
      </c>
      <c r="DQ7" s="5">
        <f t="shared" si="21"/>
        <v>-0.17307692307692307</v>
      </c>
      <c r="DR7" s="5">
        <f t="shared" si="21"/>
        <v>-0.20930232558139536</v>
      </c>
      <c r="DS7" s="5">
        <f t="shared" si="21"/>
        <v>-0.26470588235294118</v>
      </c>
      <c r="DT7" s="5">
        <f t="shared" si="21"/>
        <v>0.14749999999999999</v>
      </c>
      <c r="DU7" s="5">
        <f t="shared" si="11"/>
        <v>0.12636165577342048</v>
      </c>
      <c r="DV7" s="5">
        <f t="shared" si="11"/>
        <v>0.11218568665377177</v>
      </c>
      <c r="DW7" s="5">
        <f t="shared" si="11"/>
        <v>0.10222747826086936</v>
      </c>
      <c r="DX7" s="5">
        <f t="shared" si="11"/>
        <v>0.20022443090734218</v>
      </c>
      <c r="DY7" s="5">
        <f t="shared" si="11"/>
        <v>0.16682249232002144</v>
      </c>
      <c r="DZ7" s="5">
        <f t="shared" si="11"/>
        <v>0.14297161172161177</v>
      </c>
      <c r="EA7" s="5">
        <f t="shared" si="11"/>
        <v>0.12508763144717069</v>
      </c>
      <c r="EB7" s="5">
        <f t="shared" si="11"/>
        <v>1.2996261349474949E-2</v>
      </c>
      <c r="EC7" s="5">
        <f t="shared" si="11"/>
        <v>1.2829525483303787E-2</v>
      </c>
      <c r="ED7" s="5">
        <f t="shared" si="11"/>
        <v>1.2667013708138261E-2</v>
      </c>
      <c r="EE7" s="5">
        <f t="shared" si="12"/>
        <v>1.2508567511994653E-2</v>
      </c>
      <c r="EF7" s="5">
        <f t="shared" si="12"/>
        <v>0.60843628363513247</v>
      </c>
      <c r="EG7" s="5">
        <f t="shared" si="12"/>
        <v>0.37827813872741162</v>
      </c>
      <c r="EH7" s="5">
        <f t="shared" si="12"/>
        <v>0.27445704034505114</v>
      </c>
      <c r="EI7" s="5">
        <f t="shared" si="12"/>
        <v>0.2153371568906394</v>
      </c>
      <c r="EJ7" s="5">
        <f t="shared" si="12"/>
        <v>-9.360637760445556E-2</v>
      </c>
      <c r="EK7" s="5">
        <f t="shared" si="12"/>
        <v>0.12617927734428114</v>
      </c>
      <c r="EL7" s="5">
        <f t="shared" si="12"/>
        <v>-0.14614214668533634</v>
      </c>
      <c r="EM7" s="5">
        <f t="shared" si="12"/>
        <v>1.1959794732601146E-2</v>
      </c>
      <c r="EN7" s="5">
        <f t="shared" si="12"/>
        <v>1.1804478717013797E-2</v>
      </c>
      <c r="EO7" s="5">
        <f t="shared" si="13"/>
        <v>-5.2120726790743907E-2</v>
      </c>
      <c r="EP7" s="5">
        <f t="shared" si="13"/>
        <v>-3.4186415742939173E-2</v>
      </c>
      <c r="EQ7" s="5">
        <f t="shared" si="13"/>
        <v>-3.5396495038156478E-2</v>
      </c>
      <c r="ER7" s="5">
        <f t="shared" si="13"/>
        <v>0.27966353445175818</v>
      </c>
      <c r="ES7" s="5">
        <f t="shared" si="13"/>
        <v>0.21853236566234149</v>
      </c>
      <c r="ET7" s="5">
        <f t="shared" si="13"/>
        <v>0.17934063289616173</v>
      </c>
      <c r="EU7" s="5">
        <f t="shared" si="13"/>
        <v>0.15206856093455084</v>
      </c>
      <c r="EV7" s="5">
        <f t="shared" si="13"/>
        <v>0.16221661353170397</v>
      </c>
      <c r="EW7" s="5">
        <f t="shared" si="13"/>
        <v>0.20356224402324033</v>
      </c>
      <c r="EX7" s="5">
        <f t="shared" si="13"/>
        <v>0.14687432403201384</v>
      </c>
      <c r="EY7" s="5">
        <f t="shared" si="14"/>
        <v>0.12052827357073871</v>
      </c>
      <c r="EZ7" s="5">
        <f t="shared" si="14"/>
        <v>0.11200905123646356</v>
      </c>
      <c r="FA7" s="5">
        <f t="shared" si="14"/>
        <v>0.1119186046511628</v>
      </c>
      <c r="FB7" s="5">
        <f t="shared" si="14"/>
        <v>4.5751633986928102E-2</v>
      </c>
      <c r="FC7" s="5">
        <f t="shared" si="14"/>
        <v>-6.25E-2</v>
      </c>
      <c r="FD7" s="5">
        <f t="shared" si="14"/>
        <v>0.13333333333333333</v>
      </c>
      <c r="FE7" s="5">
        <f t="shared" si="14"/>
        <v>-5.8823529411764705E-2</v>
      </c>
      <c r="FF7" s="5">
        <f t="shared" si="14"/>
        <v>-6.25E-2</v>
      </c>
      <c r="FG7" s="5">
        <f t="shared" si="14"/>
        <v>6.6666666666666666E-2</v>
      </c>
      <c r="FH7" s="5">
        <f t="shared" si="14"/>
        <v>-0.1875</v>
      </c>
      <c r="FI7" s="5">
        <f t="shared" si="15"/>
        <v>7.6923076923076927E-2</v>
      </c>
      <c r="FJ7" s="5">
        <f t="shared" si="15"/>
        <v>0.14285714285714285</v>
      </c>
      <c r="FK7" s="5">
        <f t="shared" si="15"/>
        <v>0.25</v>
      </c>
      <c r="FL7" s="5">
        <f t="shared" si="15"/>
        <v>-0.05</v>
      </c>
      <c r="FM7" s="5">
        <f t="shared" si="15"/>
        <v>0</v>
      </c>
      <c r="FN7" s="5">
        <f t="shared" si="15"/>
        <v>5.2631578947368418E-2</v>
      </c>
      <c r="FO7" s="5">
        <f t="shared" si="15"/>
        <v>0.16</v>
      </c>
      <c r="FP7" s="5">
        <f t="shared" si="15"/>
        <v>5.1724137931034482E-2</v>
      </c>
      <c r="FQ7" s="5">
        <f t="shared" si="15"/>
        <v>-5.737704918032787E-2</v>
      </c>
      <c r="FR7" s="5">
        <f t="shared" si="15"/>
        <v>0.17391304347826086</v>
      </c>
      <c r="FS7" s="5">
        <f t="shared" si="16"/>
        <v>0.1111111111111111</v>
      </c>
      <c r="FT7" s="5">
        <f t="shared" si="16"/>
        <v>-0.30333333333333334</v>
      </c>
      <c r="FU7" s="5">
        <f t="shared" si="16"/>
        <v>-9.569377990430622E-2</v>
      </c>
      <c r="FV7" s="5">
        <f t="shared" si="16"/>
        <v>5.2910052910052907E-3</v>
      </c>
      <c r="FW7" s="5">
        <f t="shared" si="16"/>
        <v>0.22105263157894736</v>
      </c>
      <c r="FX7" s="5">
        <f t="shared" si="16"/>
        <v>0.1206896551724138</v>
      </c>
      <c r="FY7" s="5">
        <f t="shared" si="16"/>
        <v>0.29615384615384616</v>
      </c>
      <c r="FZ7" s="5">
        <f t="shared" si="16"/>
        <v>-0.16023738872403562</v>
      </c>
      <c r="GA7" s="5">
        <f t="shared" si="16"/>
        <v>-0.25795053003533569</v>
      </c>
      <c r="GB7" s="5">
        <f t="shared" si="16"/>
        <v>-0.11428571428571428</v>
      </c>
      <c r="GC7" s="5">
        <f t="shared" si="17"/>
        <v>0.24193548387096775</v>
      </c>
      <c r="GD7" s="5">
        <f t="shared" si="17"/>
        <v>0.31601731601731603</v>
      </c>
      <c r="GE7" s="5">
        <f t="shared" si="17"/>
        <v>9.8684210526315791E-2</v>
      </c>
      <c r="GF7" s="5">
        <f t="shared" si="17"/>
        <v>2.9940119760479044E-3</v>
      </c>
      <c r="GG7" s="5">
        <f t="shared" si="17"/>
        <v>8.9552238805970144E-2</v>
      </c>
      <c r="GH7" s="5">
        <f t="shared" si="17"/>
        <v>-0.10684931506849316</v>
      </c>
      <c r="GI7" s="5">
        <f t="shared" si="17"/>
        <v>-0.16257668711656442</v>
      </c>
      <c r="GJ7" s="5">
        <f t="shared" si="17"/>
        <v>-9.1575091575091569E-2</v>
      </c>
      <c r="GK7" s="5">
        <f t="shared" si="17"/>
        <v>-0.11290322580645161</v>
      </c>
      <c r="GL7" s="5">
        <f t="shared" si="17"/>
        <v>-6.363636363636363E-2</v>
      </c>
      <c r="GM7" s="5">
        <f t="shared" si="18"/>
        <v>-0.10194174757281553</v>
      </c>
      <c r="GN7" s="5">
        <f t="shared" si="18"/>
        <v>0.19459459459459461</v>
      </c>
      <c r="GO7" s="5">
        <f t="shared" si="18"/>
        <v>0.22171945701357465</v>
      </c>
      <c r="GP7" s="5">
        <f t="shared" si="18"/>
        <v>0</v>
      </c>
      <c r="GQ7" s="5">
        <f t="shared" si="18"/>
        <v>-2.5925925925925925E-2</v>
      </c>
      <c r="GR7" s="5">
        <f t="shared" si="18"/>
        <v>0.13688212927756654</v>
      </c>
      <c r="GS7" s="5">
        <f t="shared" si="18"/>
        <v>0.11371237458193979</v>
      </c>
      <c r="GT7" s="5">
        <f t="shared" si="18"/>
        <v>0.1021021021021021</v>
      </c>
      <c r="GU7" s="5">
        <f t="shared" si="18"/>
        <v>0.29700272479564033</v>
      </c>
      <c r="GV7" s="5">
        <f t="shared" si="18"/>
        <v>1.680672268907563E-2</v>
      </c>
      <c r="GW7" s="5">
        <f t="shared" si="19"/>
        <v>8.2644628099173556E-2</v>
      </c>
      <c r="GX7" s="5">
        <f t="shared" si="19"/>
        <v>0.1049618320610687</v>
      </c>
      <c r="GY7" s="5">
        <f t="shared" si="19"/>
        <v>0.16580310880829016</v>
      </c>
      <c r="GZ7" s="5">
        <f t="shared" si="19"/>
        <v>-2.9629629629629631E-2</v>
      </c>
      <c r="HA7" s="5">
        <f t="shared" si="19"/>
        <v>0.15877862595419848</v>
      </c>
      <c r="HB7" s="5">
        <f t="shared" si="19"/>
        <v>-4.7430830039525688E-2</v>
      </c>
      <c r="HC7" s="5">
        <f t="shared" si="19"/>
        <v>0.23789764868603042</v>
      </c>
      <c r="HD7" s="5">
        <f t="shared" si="19"/>
        <v>0.21787709497206703</v>
      </c>
      <c r="HE7" s="5">
        <f t="shared" si="19"/>
        <v>-5.5045871559633031E-2</v>
      </c>
      <c r="HF7" s="5">
        <f t="shared" si="19"/>
        <v>6.7961165048543687E-2</v>
      </c>
      <c r="HG7" s="5">
        <f t="shared" si="20"/>
        <v>0.11818181818181818</v>
      </c>
      <c r="HH7" s="5">
        <f t="shared" si="20"/>
        <v>2.4390243902439025E-2</v>
      </c>
      <c r="HI7" s="5">
        <f t="shared" si="8"/>
        <v>-0.11904761904761904</v>
      </c>
      <c r="HJ7" s="5">
        <f t="shared" si="8"/>
        <v>8.1081081081081086E-2</v>
      </c>
      <c r="HK7" s="5">
        <f t="shared" si="8"/>
        <v>0.23333333333333334</v>
      </c>
      <c r="HL7" s="5">
        <f t="shared" si="8"/>
        <v>-2.7027027027027029E-2</v>
      </c>
      <c r="HM7" s="5">
        <f t="shared" si="8"/>
        <v>-1.3888888888888888E-2</v>
      </c>
      <c r="HN7" s="5">
        <f t="shared" si="8"/>
        <v>0.19718309859154928</v>
      </c>
      <c r="HP7" s="52">
        <f t="shared" si="4"/>
        <v>6.5158519046177477E-2</v>
      </c>
      <c r="HQ7" s="52">
        <f t="shared" si="5"/>
        <v>6.0071402373392216E-2</v>
      </c>
      <c r="HR7" s="52">
        <f t="shared" si="6"/>
        <v>6.5440026395482229E-2</v>
      </c>
      <c r="HS7" s="55">
        <f t="shared" si="7"/>
        <v>7.2442120985810307E-2</v>
      </c>
      <c r="HT7" s="106">
        <f t="shared" si="9"/>
        <v>7.4521123064812386E-2</v>
      </c>
      <c r="HU7" s="119">
        <f t="shared" si="10"/>
        <v>8.1862854590127321E-2</v>
      </c>
      <c r="HW7" s="9" t="s">
        <v>4</v>
      </c>
      <c r="HX7" s="14">
        <f>HS7</f>
        <v>7.2442120985810307E-2</v>
      </c>
      <c r="HY7" s="11" t="s">
        <v>69</v>
      </c>
    </row>
    <row r="8" spans="1:233" x14ac:dyDescent="0.35">
      <c r="A8" s="1" t="s">
        <v>65</v>
      </c>
      <c r="B8" s="48" t="s">
        <v>0</v>
      </c>
      <c r="C8" s="30">
        <v>1097600</v>
      </c>
      <c r="D8" s="30">
        <v>1233000</v>
      </c>
      <c r="E8" s="30">
        <v>1349600</v>
      </c>
      <c r="F8" s="30">
        <v>1475000</v>
      </c>
      <c r="G8" s="30">
        <v>1601600.0000000002</v>
      </c>
      <c r="H8" s="30">
        <v>1349000</v>
      </c>
      <c r="I8" s="30">
        <v>1097000</v>
      </c>
      <c r="J8" s="30">
        <v>845000</v>
      </c>
      <c r="K8" s="30">
        <v>593600</v>
      </c>
      <c r="L8" s="30">
        <v>952000.00000000012</v>
      </c>
      <c r="M8" s="30">
        <v>1388800.0000000002</v>
      </c>
      <c r="N8" s="30">
        <v>1500800.0000000002</v>
      </c>
      <c r="O8" s="30">
        <v>1646400.0000000002</v>
      </c>
      <c r="P8" s="30">
        <v>1691200.0000000002</v>
      </c>
      <c r="Q8" s="30">
        <v>1680000.0000000002</v>
      </c>
      <c r="R8" s="30">
        <v>1892800.0000000002</v>
      </c>
      <c r="S8" s="30">
        <v>2128000</v>
      </c>
      <c r="T8" s="30">
        <v>1814400.0000000002</v>
      </c>
      <c r="U8" s="30">
        <v>1545600.0000000002</v>
      </c>
      <c r="V8" s="30">
        <v>1008000.0000000001</v>
      </c>
      <c r="W8" s="30">
        <v>1142400</v>
      </c>
      <c r="X8" s="30">
        <v>1411200.0000000002</v>
      </c>
      <c r="Y8" s="30">
        <v>1635200.0000000002</v>
      </c>
      <c r="Z8" s="30">
        <v>1904000.0000000002</v>
      </c>
      <c r="AA8" s="30">
        <v>2576000.0000000005</v>
      </c>
      <c r="AB8" s="30">
        <v>2240000</v>
      </c>
      <c r="AC8" s="30">
        <v>2396800</v>
      </c>
      <c r="AD8" s="30">
        <v>2710400.0000000005</v>
      </c>
      <c r="AE8" s="30">
        <v>2822400.0000000005</v>
      </c>
      <c r="AF8" s="30">
        <v>2968000.0000000005</v>
      </c>
      <c r="AG8" s="30">
        <v>3024000.0000000005</v>
      </c>
      <c r="AH8" s="30">
        <v>2800000.0000000005</v>
      </c>
      <c r="AI8" s="30">
        <v>2374400</v>
      </c>
      <c r="AJ8" s="30">
        <v>2004800.0000000002</v>
      </c>
      <c r="AK8" s="30">
        <v>2419200</v>
      </c>
      <c r="AL8" s="30">
        <v>2531200.0000000005</v>
      </c>
      <c r="AM8" s="30">
        <v>2486400.0000000005</v>
      </c>
      <c r="AN8" s="30">
        <v>2749600.0000000005</v>
      </c>
      <c r="AO8" s="30">
        <v>2945600.0000000005</v>
      </c>
      <c r="AP8" s="30">
        <v>3020640.0000000005</v>
      </c>
      <c r="AQ8" s="30">
        <v>3103520.0000000005</v>
      </c>
      <c r="AR8" s="30">
        <v>3118080.0000000005</v>
      </c>
      <c r="AS8" s="30">
        <v>3427200.0000000005</v>
      </c>
      <c r="AT8" s="30">
        <v>3808000.0000000005</v>
      </c>
      <c r="AU8" s="30">
        <v>3808000.0000000005</v>
      </c>
      <c r="AV8" s="30">
        <v>3696000.0000000005</v>
      </c>
      <c r="AW8" s="30">
        <v>3920000.0000000005</v>
      </c>
      <c r="AX8" s="30">
        <v>4592000</v>
      </c>
      <c r="AY8" s="30">
        <v>4704000</v>
      </c>
      <c r="AZ8" s="30">
        <v>4928000.0000000009</v>
      </c>
      <c r="BA8" s="30">
        <v>5040000.0000000009</v>
      </c>
      <c r="BB8" s="30">
        <v>5376000.0000000009</v>
      </c>
      <c r="BC8" s="30">
        <v>5712000.0000000009</v>
      </c>
      <c r="BD8" s="30">
        <v>6048000.0000000009</v>
      </c>
      <c r="BE8" s="30">
        <v>5376000.0000000009</v>
      </c>
      <c r="BF8" s="30">
        <v>5936000.0000000009</v>
      </c>
      <c r="BG8" s="30">
        <v>6832000.0000000009</v>
      </c>
      <c r="BH8" s="30">
        <v>6400000</v>
      </c>
      <c r="BI8" s="30">
        <v>6400000</v>
      </c>
      <c r="BJ8" s="30">
        <v>7000000</v>
      </c>
      <c r="BK8" s="30">
        <v>7400000</v>
      </c>
      <c r="BL8" s="30">
        <v>7700000</v>
      </c>
      <c r="BM8" s="30">
        <v>7250000</v>
      </c>
      <c r="BN8" s="30">
        <v>7850000</v>
      </c>
      <c r="BO8" s="30">
        <v>7950000</v>
      </c>
      <c r="BP8" s="30">
        <v>7900000</v>
      </c>
      <c r="BQ8" s="30">
        <v>8000000</v>
      </c>
      <c r="BR8" s="30">
        <v>7700000</v>
      </c>
      <c r="BS8" s="30">
        <v>8200000</v>
      </c>
      <c r="BT8" s="30">
        <v>8000000</v>
      </c>
      <c r="BU8" s="30">
        <v>8100000</v>
      </c>
      <c r="BV8" s="30">
        <v>8300000</v>
      </c>
      <c r="BW8" s="30">
        <v>8400000</v>
      </c>
      <c r="BX8" s="30">
        <v>8500000</v>
      </c>
      <c r="BY8" s="30">
        <v>8800000</v>
      </c>
      <c r="BZ8" s="30">
        <v>8800000</v>
      </c>
      <c r="CA8" s="30">
        <v>9200000</v>
      </c>
      <c r="CB8" s="31">
        <v>9100000</v>
      </c>
      <c r="CC8" s="31">
        <v>9300000</v>
      </c>
      <c r="CD8" s="31">
        <v>9500000</v>
      </c>
      <c r="CE8" s="31">
        <v>9430000</v>
      </c>
      <c r="CF8" s="30">
        <v>9430000</v>
      </c>
      <c r="CG8" s="30">
        <v>10000000</v>
      </c>
      <c r="CH8" s="30">
        <v>11000000</v>
      </c>
      <c r="CI8" s="30">
        <v>11400000</v>
      </c>
      <c r="CJ8" s="31">
        <v>12200000</v>
      </c>
      <c r="CK8" s="31">
        <v>12600000</v>
      </c>
      <c r="CL8" s="31">
        <v>13200000</v>
      </c>
      <c r="CM8" s="31">
        <v>13700000</v>
      </c>
      <c r="CN8" s="31">
        <v>13600000</v>
      </c>
      <c r="CO8" s="30">
        <v>13600000</v>
      </c>
      <c r="CP8" s="30">
        <v>14600000</v>
      </c>
      <c r="CQ8" s="30">
        <v>15000000</v>
      </c>
      <c r="CR8" s="30">
        <v>15100000</v>
      </c>
      <c r="CS8" s="30">
        <v>15400000</v>
      </c>
      <c r="CT8" s="30">
        <v>15400000</v>
      </c>
      <c r="CU8" s="30">
        <v>15900000</v>
      </c>
      <c r="CV8" s="30">
        <v>15900000</v>
      </c>
      <c r="CW8" s="30">
        <v>16100000</v>
      </c>
      <c r="CX8" s="30">
        <v>16900000</v>
      </c>
      <c r="CY8" s="30">
        <v>18300000</v>
      </c>
      <c r="CZ8" s="30">
        <v>18500000</v>
      </c>
      <c r="DA8" s="30">
        <v>19100000</v>
      </c>
      <c r="DB8" s="30">
        <v>20100000</v>
      </c>
      <c r="DC8" s="30">
        <v>20000000</v>
      </c>
      <c r="DD8" s="30">
        <v>20400000</v>
      </c>
      <c r="DE8" s="30">
        <v>20400000</v>
      </c>
      <c r="DF8" s="31">
        <v>20600000</v>
      </c>
      <c r="DG8" s="30">
        <v>21000000</v>
      </c>
      <c r="DH8" s="1"/>
      <c r="DJ8" s="1"/>
      <c r="DK8" s="5">
        <f t="shared" si="21"/>
        <v>0.1233600583090379</v>
      </c>
      <c r="DL8" s="5">
        <f t="shared" si="21"/>
        <v>9.4566098945660995E-2</v>
      </c>
      <c r="DM8" s="5">
        <f t="shared" si="21"/>
        <v>9.291641967990516E-2</v>
      </c>
      <c r="DN8" s="5">
        <f t="shared" si="21"/>
        <v>8.5830508474576434E-2</v>
      </c>
      <c r="DO8" s="5">
        <f t="shared" si="21"/>
        <v>-0.15771728271728283</v>
      </c>
      <c r="DP8" s="5">
        <f t="shared" si="21"/>
        <v>-0.18680504077094143</v>
      </c>
      <c r="DQ8" s="5">
        <f t="shared" si="21"/>
        <v>-0.22971741112123975</v>
      </c>
      <c r="DR8" s="5">
        <f t="shared" si="21"/>
        <v>-0.2975147928994083</v>
      </c>
      <c r="DS8" s="5">
        <f t="shared" si="21"/>
        <v>0.60377358490566058</v>
      </c>
      <c r="DT8" s="5">
        <f t="shared" si="21"/>
        <v>0.4588235294117648</v>
      </c>
      <c r="DU8" s="5">
        <f t="shared" si="11"/>
        <v>8.0645161290322565E-2</v>
      </c>
      <c r="DV8" s="5">
        <f t="shared" si="11"/>
        <v>9.7014925373134317E-2</v>
      </c>
      <c r="DW8" s="5">
        <f t="shared" si="11"/>
        <v>2.7210884353741492E-2</v>
      </c>
      <c r="DX8" s="5">
        <f t="shared" si="11"/>
        <v>-6.6225165562913899E-3</v>
      </c>
      <c r="DY8" s="5">
        <f t="shared" si="11"/>
        <v>0.12666666666666665</v>
      </c>
      <c r="DZ8" s="5">
        <f t="shared" si="11"/>
        <v>0.12426035502958566</v>
      </c>
      <c r="EA8" s="5">
        <f t="shared" si="11"/>
        <v>-0.14736842105263148</v>
      </c>
      <c r="EB8" s="5">
        <f t="shared" si="11"/>
        <v>-0.14814814814814814</v>
      </c>
      <c r="EC8" s="5">
        <f t="shared" si="11"/>
        <v>-0.34782608695652178</v>
      </c>
      <c r="ED8" s="5">
        <f t="shared" si="11"/>
        <v>0.13333333333333319</v>
      </c>
      <c r="EE8" s="5">
        <f t="shared" si="12"/>
        <v>0.23529411764705901</v>
      </c>
      <c r="EF8" s="5">
        <f t="shared" si="12"/>
        <v>0.15873015873015869</v>
      </c>
      <c r="EG8" s="5">
        <f t="shared" si="12"/>
        <v>0.16438356164383558</v>
      </c>
      <c r="EH8" s="5">
        <f t="shared" si="12"/>
        <v>0.35294117647058831</v>
      </c>
      <c r="EI8" s="5">
        <f t="shared" si="12"/>
        <v>-0.13043478260869582</v>
      </c>
      <c r="EJ8" s="5">
        <f t="shared" si="12"/>
        <v>7.0000000000000007E-2</v>
      </c>
      <c r="EK8" s="5">
        <f t="shared" si="12"/>
        <v>0.13084112149532728</v>
      </c>
      <c r="EL8" s="5">
        <f t="shared" si="12"/>
        <v>4.1322314049586771E-2</v>
      </c>
      <c r="EM8" s="5">
        <f t="shared" si="12"/>
        <v>5.1587301587301577E-2</v>
      </c>
      <c r="EN8" s="5">
        <f t="shared" si="12"/>
        <v>1.8867924528301883E-2</v>
      </c>
      <c r="EO8" s="5">
        <f t="shared" si="13"/>
        <v>-7.4074074074074056E-2</v>
      </c>
      <c r="EP8" s="5">
        <f t="shared" si="13"/>
        <v>-0.15200000000000014</v>
      </c>
      <c r="EQ8" s="5">
        <f t="shared" si="13"/>
        <v>-0.15566037735849048</v>
      </c>
      <c r="ER8" s="5">
        <f t="shared" si="13"/>
        <v>0.206703910614525</v>
      </c>
      <c r="ES8" s="5">
        <f t="shared" si="13"/>
        <v>4.6296296296296488E-2</v>
      </c>
      <c r="ET8" s="5">
        <f t="shared" si="13"/>
        <v>-1.7699115044247784E-2</v>
      </c>
      <c r="EU8" s="5">
        <f t="shared" si="13"/>
        <v>0.10585585585585583</v>
      </c>
      <c r="EV8" s="5">
        <f t="shared" si="13"/>
        <v>7.128309572301425E-2</v>
      </c>
      <c r="EW8" s="5">
        <f t="shared" si="13"/>
        <v>2.5475285171102657E-2</v>
      </c>
      <c r="EX8" s="5">
        <f t="shared" si="13"/>
        <v>2.743789395624768E-2</v>
      </c>
      <c r="EY8" s="5">
        <f t="shared" si="14"/>
        <v>4.6914471309996387E-3</v>
      </c>
      <c r="EZ8" s="5">
        <f t="shared" si="14"/>
        <v>9.9137931034482749E-2</v>
      </c>
      <c r="FA8" s="5">
        <f t="shared" si="14"/>
        <v>0.11111111111111109</v>
      </c>
      <c r="FB8" s="5">
        <f t="shared" si="14"/>
        <v>0</v>
      </c>
      <c r="FC8" s="5">
        <f t="shared" si="14"/>
        <v>-2.9411764705882349E-2</v>
      </c>
      <c r="FD8" s="5">
        <f t="shared" si="14"/>
        <v>6.0606060606060601E-2</v>
      </c>
      <c r="FE8" s="5">
        <f t="shared" si="14"/>
        <v>0.17142857142857129</v>
      </c>
      <c r="FF8" s="5">
        <f t="shared" si="14"/>
        <v>2.4390243902439025E-2</v>
      </c>
      <c r="FG8" s="5">
        <f t="shared" si="14"/>
        <v>4.7619047619047818E-2</v>
      </c>
      <c r="FH8" s="5">
        <f t="shared" si="14"/>
        <v>2.2727272727272724E-2</v>
      </c>
      <c r="FI8" s="5">
        <f t="shared" si="15"/>
        <v>6.6666666666666652E-2</v>
      </c>
      <c r="FJ8" s="5">
        <f t="shared" si="15"/>
        <v>6.2499999999999986E-2</v>
      </c>
      <c r="FK8" s="5">
        <f t="shared" si="15"/>
        <v>5.8823529411764698E-2</v>
      </c>
      <c r="FL8" s="5">
        <f t="shared" si="15"/>
        <v>-0.11111111111111109</v>
      </c>
      <c r="FM8" s="5">
        <f t="shared" si="15"/>
        <v>0.10416666666666664</v>
      </c>
      <c r="FN8" s="5">
        <f t="shared" si="15"/>
        <v>0.15094339622641506</v>
      </c>
      <c r="FO8" s="5">
        <f t="shared" si="15"/>
        <v>-6.3231850117096144E-2</v>
      </c>
      <c r="FP8" s="5">
        <f t="shared" si="15"/>
        <v>0</v>
      </c>
      <c r="FQ8" s="5">
        <f t="shared" si="15"/>
        <v>9.375E-2</v>
      </c>
      <c r="FR8" s="5">
        <f t="shared" si="15"/>
        <v>5.7142857142857141E-2</v>
      </c>
      <c r="FS8" s="5">
        <f t="shared" si="16"/>
        <v>4.0540540540540543E-2</v>
      </c>
      <c r="FT8" s="5">
        <f t="shared" si="16"/>
        <v>-5.844155844155844E-2</v>
      </c>
      <c r="FU8" s="5">
        <f t="shared" si="16"/>
        <v>8.2758620689655171E-2</v>
      </c>
      <c r="FV8" s="5">
        <f t="shared" si="16"/>
        <v>1.2738853503184714E-2</v>
      </c>
      <c r="FW8" s="5">
        <f t="shared" si="16"/>
        <v>-6.2893081761006293E-3</v>
      </c>
      <c r="FX8" s="5">
        <f t="shared" si="16"/>
        <v>1.2658227848101266E-2</v>
      </c>
      <c r="FY8" s="5">
        <f t="shared" si="16"/>
        <v>-3.7499999999999999E-2</v>
      </c>
      <c r="FZ8" s="5">
        <f t="shared" si="16"/>
        <v>6.4935064935064929E-2</v>
      </c>
      <c r="GA8" s="5">
        <f t="shared" si="16"/>
        <v>-2.4390243902439025E-2</v>
      </c>
      <c r="GB8" s="5">
        <f t="shared" si="16"/>
        <v>1.2500000000000001E-2</v>
      </c>
      <c r="GC8" s="5">
        <f t="shared" si="17"/>
        <v>2.4691358024691357E-2</v>
      </c>
      <c r="GD8" s="5">
        <f t="shared" si="17"/>
        <v>1.2048192771084338E-2</v>
      </c>
      <c r="GE8" s="5">
        <f t="shared" si="17"/>
        <v>1.1904761904761904E-2</v>
      </c>
      <c r="GF8" s="5">
        <f t="shared" si="17"/>
        <v>3.5294117647058823E-2</v>
      </c>
      <c r="GG8" s="5">
        <f t="shared" si="17"/>
        <v>0</v>
      </c>
      <c r="GH8" s="5">
        <f t="shared" si="17"/>
        <v>4.5454545454545456E-2</v>
      </c>
      <c r="GI8" s="5">
        <f t="shared" si="17"/>
        <v>-1.0869565217391304E-2</v>
      </c>
      <c r="GJ8" s="5">
        <f t="shared" si="17"/>
        <v>2.197802197802198E-2</v>
      </c>
      <c r="GK8" s="5">
        <f t="shared" si="17"/>
        <v>2.1505376344086023E-2</v>
      </c>
      <c r="GL8" s="5">
        <f t="shared" si="17"/>
        <v>-7.3684210526315788E-3</v>
      </c>
      <c r="GM8" s="5">
        <f t="shared" si="18"/>
        <v>0</v>
      </c>
      <c r="GN8" s="5">
        <f t="shared" si="18"/>
        <v>6.0445387062566275E-2</v>
      </c>
      <c r="GO8" s="5">
        <f t="shared" si="18"/>
        <v>0.1</v>
      </c>
      <c r="GP8" s="5">
        <f t="shared" si="18"/>
        <v>3.6363636363636362E-2</v>
      </c>
      <c r="GQ8" s="5">
        <f t="shared" si="18"/>
        <v>7.0175438596491224E-2</v>
      </c>
      <c r="GR8" s="5">
        <f t="shared" si="18"/>
        <v>3.2786885245901641E-2</v>
      </c>
      <c r="GS8" s="5">
        <f t="shared" si="18"/>
        <v>4.7619047619047616E-2</v>
      </c>
      <c r="GT8" s="5">
        <f t="shared" si="18"/>
        <v>3.787878787878788E-2</v>
      </c>
      <c r="GU8" s="5">
        <f t="shared" si="18"/>
        <v>-7.2992700729927005E-3</v>
      </c>
      <c r="GV8" s="5">
        <f t="shared" si="18"/>
        <v>0</v>
      </c>
      <c r="GW8" s="5">
        <f t="shared" si="19"/>
        <v>7.3529411764705885E-2</v>
      </c>
      <c r="GX8" s="5">
        <f t="shared" si="19"/>
        <v>2.7397260273972601E-2</v>
      </c>
      <c r="GY8" s="5">
        <f t="shared" si="19"/>
        <v>6.6666666666666671E-3</v>
      </c>
      <c r="GZ8" s="5">
        <f t="shared" si="19"/>
        <v>1.9867549668874173E-2</v>
      </c>
      <c r="HA8" s="5">
        <f t="shared" si="19"/>
        <v>0</v>
      </c>
      <c r="HB8" s="5">
        <f t="shared" si="19"/>
        <v>3.2467532467532464E-2</v>
      </c>
      <c r="HC8" s="5">
        <f t="shared" si="19"/>
        <v>0</v>
      </c>
      <c r="HD8" s="5">
        <f t="shared" si="19"/>
        <v>1.2578616352201259E-2</v>
      </c>
      <c r="HE8" s="5">
        <f t="shared" si="19"/>
        <v>4.9689440993788817E-2</v>
      </c>
      <c r="HF8" s="5">
        <f t="shared" si="19"/>
        <v>8.2840236686390539E-2</v>
      </c>
      <c r="HG8" s="5">
        <f t="shared" si="20"/>
        <v>1.092896174863388E-2</v>
      </c>
      <c r="HH8" s="5">
        <f t="shared" si="20"/>
        <v>3.2432432432432434E-2</v>
      </c>
      <c r="HI8" s="5">
        <f t="shared" si="8"/>
        <v>5.2356020942408377E-2</v>
      </c>
      <c r="HJ8" s="5">
        <f t="shared" si="8"/>
        <v>-4.9751243781094526E-3</v>
      </c>
      <c r="HK8" s="5">
        <f t="shared" si="8"/>
        <v>0.02</v>
      </c>
      <c r="HL8" s="5">
        <f t="shared" si="8"/>
        <v>0</v>
      </c>
      <c r="HM8" s="5">
        <f t="shared" si="8"/>
        <v>9.8039215686274508E-3</v>
      </c>
      <c r="HN8" s="5">
        <f t="shared" si="8"/>
        <v>1.9417475728155338E-2</v>
      </c>
      <c r="HP8" s="52">
        <f t="shared" si="4"/>
        <v>3.4378726541067384E-2</v>
      </c>
      <c r="HQ8" s="52">
        <f t="shared" si="5"/>
        <v>2.6506741489431374E-2</v>
      </c>
      <c r="HR8" s="52">
        <f t="shared" si="6"/>
        <v>2.7947060203105886E-2</v>
      </c>
      <c r="HS8" s="53">
        <f t="shared" si="7"/>
        <v>2.7417577115110142E-2</v>
      </c>
      <c r="HT8" s="106">
        <f t="shared" si="9"/>
        <v>2.075268817204301E-2</v>
      </c>
      <c r="HU8" s="55">
        <f t="shared" si="10"/>
        <v>2.1741699161054E-2</v>
      </c>
      <c r="HW8" s="9" t="s">
        <v>0</v>
      </c>
      <c r="HX8" s="14">
        <v>2.7417577115110142E-2</v>
      </c>
      <c r="HY8" s="11" t="s">
        <v>69</v>
      </c>
    </row>
    <row r="9" spans="1:233" x14ac:dyDescent="0.35">
      <c r="A9" s="1" t="s">
        <v>65</v>
      </c>
      <c r="B9" s="48" t="s">
        <v>32</v>
      </c>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v>23.337290903816694</v>
      </c>
      <c r="BN9" s="30">
        <v>24.721030825349825</v>
      </c>
      <c r="BO9" s="30">
        <v>35.620956079680823</v>
      </c>
      <c r="BP9" s="30">
        <v>45.801347030629103</v>
      </c>
      <c r="BQ9" s="30">
        <v>49.833980432077148</v>
      </c>
      <c r="BR9" s="30">
        <v>42.617638637398244</v>
      </c>
      <c r="BS9" s="30">
        <v>41.025305215950098</v>
      </c>
      <c r="BT9" s="30">
        <v>33.336099209057849</v>
      </c>
      <c r="BU9" s="30">
        <v>53.621337850960131</v>
      </c>
      <c r="BV9" s="30">
        <v>62.11172064637308</v>
      </c>
      <c r="BW9" s="30">
        <v>130.311426435838</v>
      </c>
      <c r="BX9" s="30">
        <v>134.35983069087195</v>
      </c>
      <c r="BY9" s="30">
        <v>142.79200945205631</v>
      </c>
      <c r="BZ9" s="30">
        <v>159.89876760799382</v>
      </c>
      <c r="CA9" s="30">
        <v>174.88186270067789</v>
      </c>
      <c r="CB9" s="30">
        <v>164.64143794795791</v>
      </c>
      <c r="CC9" s="30">
        <v>144.60914288594424</v>
      </c>
      <c r="CD9" s="30">
        <v>168.02006015042431</v>
      </c>
      <c r="CE9" s="30">
        <v>176.75275644761825</v>
      </c>
      <c r="CF9" s="30">
        <v>169.95055204019752</v>
      </c>
      <c r="CG9" s="30">
        <v>319.07590974969855</v>
      </c>
      <c r="CH9" s="30">
        <v>347.1070771923296</v>
      </c>
      <c r="CI9" s="30">
        <v>334.44909385621702</v>
      </c>
      <c r="CJ9" s="30">
        <v>405.37262646307676</v>
      </c>
      <c r="CK9" s="30">
        <v>429.34432391362742</v>
      </c>
      <c r="CL9" s="30">
        <v>451.7783195736601</v>
      </c>
      <c r="CM9" s="30">
        <v>500.05630053978814</v>
      </c>
      <c r="CN9" s="30">
        <v>546.64392482322967</v>
      </c>
      <c r="CO9" s="30">
        <v>572.66147665055757</v>
      </c>
      <c r="CP9" s="30">
        <v>613.50188821286542</v>
      </c>
      <c r="CQ9" s="30">
        <v>738.33176674847221</v>
      </c>
      <c r="CR9" s="30">
        <v>829.12082417555905</v>
      </c>
      <c r="CS9" s="30">
        <v>753.52354247285905</v>
      </c>
      <c r="CT9" s="30">
        <v>773.74386793287465</v>
      </c>
      <c r="CU9" s="30">
        <v>799.64745138180297</v>
      </c>
      <c r="CV9" s="30">
        <v>734.33834265151961</v>
      </c>
      <c r="CW9" s="30">
        <v>654.16838472678955</v>
      </c>
      <c r="CX9" s="30">
        <v>627.27149889731368</v>
      </c>
      <c r="CY9" s="30">
        <v>590.88143052701071</v>
      </c>
      <c r="CZ9" s="30">
        <v>872.90550597831293</v>
      </c>
      <c r="DA9" s="30">
        <v>884.27115063826034</v>
      </c>
      <c r="DB9" s="30">
        <v>931.43088224018243</v>
      </c>
      <c r="DC9" s="30">
        <v>1028.9053874790818</v>
      </c>
      <c r="DD9" s="30">
        <v>1368.1300874910387</v>
      </c>
      <c r="DE9" s="30">
        <v>1340.0458567896574</v>
      </c>
      <c r="DF9" s="30">
        <v>1121.4732403534388</v>
      </c>
      <c r="DG9" s="30"/>
      <c r="DH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5">
        <f t="shared" ref="FU9:HM9" si="22">(BN9-BM9)/BM9</f>
        <v>5.9293082784807188E-2</v>
      </c>
      <c r="FV9" s="5">
        <f t="shared" si="22"/>
        <v>0.44091710136754603</v>
      </c>
      <c r="FW9" s="5">
        <f t="shared" si="22"/>
        <v>0.28579780195050564</v>
      </c>
      <c r="FX9" s="5">
        <f t="shared" si="22"/>
        <v>8.8046174684584491E-2</v>
      </c>
      <c r="FY9" s="5">
        <f t="shared" si="22"/>
        <v>-0.14480765397648002</v>
      </c>
      <c r="FZ9" s="5">
        <f t="shared" si="22"/>
        <v>-3.7363248466113413E-2</v>
      </c>
      <c r="GA9" s="5">
        <f t="shared" si="22"/>
        <v>-0.18742593056694157</v>
      </c>
      <c r="GB9" s="5">
        <f t="shared" si="22"/>
        <v>0.60850666764246131</v>
      </c>
      <c r="GC9" s="5">
        <f t="shared" si="22"/>
        <v>0.15833962999975618</v>
      </c>
      <c r="GD9" s="5">
        <f t="shared" si="22"/>
        <v>1.0980166879895856</v>
      </c>
      <c r="GE9" s="5">
        <f t="shared" si="22"/>
        <v>3.1067147108755456E-2</v>
      </c>
      <c r="GF9" s="5">
        <f t="shared" si="22"/>
        <v>6.2758182395932574E-2</v>
      </c>
      <c r="GG9" s="5">
        <f t="shared" si="22"/>
        <v>0.11980192884449364</v>
      </c>
      <c r="GH9" s="5">
        <f t="shared" si="22"/>
        <v>9.370363084608925E-2</v>
      </c>
      <c r="GI9" s="5">
        <f t="shared" si="22"/>
        <v>-5.8556242451781024E-2</v>
      </c>
      <c r="GJ9" s="5">
        <f t="shared" si="22"/>
        <v>-0.12167225524564328</v>
      </c>
      <c r="GK9" s="5">
        <f t="shared" si="22"/>
        <v>0.16189098972078603</v>
      </c>
      <c r="GL9" s="5">
        <f t="shared" si="22"/>
        <v>5.1974129097298066E-2</v>
      </c>
      <c r="GM9" s="5">
        <f t="shared" si="22"/>
        <v>-3.8484290395983757E-2</v>
      </c>
      <c r="GN9" s="5">
        <f t="shared" si="22"/>
        <v>0.87746321456036924</v>
      </c>
      <c r="GO9" s="5">
        <f t="shared" si="22"/>
        <v>8.7851093066287272E-2</v>
      </c>
      <c r="GP9" s="5">
        <f t="shared" si="22"/>
        <v>-3.6467085138396298E-2</v>
      </c>
      <c r="GQ9" s="5">
        <f t="shared" si="22"/>
        <v>0.21206077071134319</v>
      </c>
      <c r="GR9" s="5">
        <f t="shared" si="22"/>
        <v>5.9134968386263545E-2</v>
      </c>
      <c r="GS9" s="5">
        <f t="shared" si="22"/>
        <v>5.2251757879407293E-2</v>
      </c>
      <c r="GT9" s="5">
        <f t="shared" si="22"/>
        <v>0.10686210221793649</v>
      </c>
      <c r="GU9" s="5">
        <f t="shared" si="22"/>
        <v>9.3164758114540891E-2</v>
      </c>
      <c r="GV9" s="5">
        <f t="shared" si="22"/>
        <v>4.7595062609981996E-2</v>
      </c>
      <c r="GW9" s="5">
        <f t="shared" si="22"/>
        <v>7.1316848133699387E-2</v>
      </c>
      <c r="GX9" s="5">
        <f t="shared" si="22"/>
        <v>0.20347105841717447</v>
      </c>
      <c r="GY9" s="5">
        <f t="shared" si="22"/>
        <v>0.12296512423799855</v>
      </c>
      <c r="GZ9" s="5">
        <f t="shared" si="22"/>
        <v>-9.1177642025660838E-2</v>
      </c>
      <c r="HA9" s="5">
        <f t="shared" si="22"/>
        <v>2.6834364582237206E-2</v>
      </c>
      <c r="HB9" s="5">
        <f t="shared" si="22"/>
        <v>3.3478240697573519E-2</v>
      </c>
      <c r="HC9" s="5">
        <f t="shared" si="22"/>
        <v>-8.1672377767762802E-2</v>
      </c>
      <c r="HD9" s="5">
        <f t="shared" si="22"/>
        <v>-0.10917305180505156</v>
      </c>
      <c r="HE9" s="5">
        <f t="shared" si="22"/>
        <v>-4.1116150608087307E-2</v>
      </c>
      <c r="HF9" s="5">
        <f t="shared" si="22"/>
        <v>-5.8013266080594136E-2</v>
      </c>
      <c r="HG9" s="5">
        <f t="shared" si="22"/>
        <v>0.47729385436899457</v>
      </c>
      <c r="HH9" s="5">
        <f t="shared" si="22"/>
        <v>1.3020475391788607E-2</v>
      </c>
      <c r="HI9" s="5">
        <f t="shared" si="22"/>
        <v>5.3331754143378471E-2</v>
      </c>
      <c r="HJ9" s="5">
        <f t="shared" si="22"/>
        <v>0.10465028280409133</v>
      </c>
      <c r="HK9" s="5">
        <f t="shared" si="22"/>
        <v>0.3296947456394318</v>
      </c>
      <c r="HL9" s="5">
        <f t="shared" si="22"/>
        <v>-2.052745638602534E-2</v>
      </c>
      <c r="HM9" s="5">
        <f t="shared" si="22"/>
        <v>-0.1631083110542591</v>
      </c>
      <c r="HN9" s="1"/>
      <c r="HP9" s="52">
        <f t="shared" si="4"/>
        <v>0.1120664148539182</v>
      </c>
      <c r="HQ9" s="52">
        <f t="shared" si="5"/>
        <v>7.6333466639397954E-2</v>
      </c>
      <c r="HR9" s="52">
        <f t="shared" si="6"/>
        <v>8.7930111491780039E-2</v>
      </c>
      <c r="HS9" s="55">
        <f t="shared" si="7"/>
        <v>5.9134968386263545E-2</v>
      </c>
      <c r="HT9" s="106">
        <f t="shared" si="9"/>
        <v>5.1974129097298066E-2</v>
      </c>
      <c r="HU9" s="53">
        <f t="shared" si="10"/>
        <v>5.2251757879407293E-2</v>
      </c>
      <c r="HW9" s="9" t="s">
        <v>32</v>
      </c>
      <c r="HX9" s="10">
        <v>5.2251757879407293E-2</v>
      </c>
      <c r="HY9" s="13" t="s">
        <v>28</v>
      </c>
    </row>
    <row r="10" spans="1:233" x14ac:dyDescent="0.35">
      <c r="A10" s="1" t="s">
        <v>65</v>
      </c>
      <c r="B10" s="48" t="s">
        <v>33</v>
      </c>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c r="BY10" s="30"/>
      <c r="BZ10" s="30"/>
      <c r="CA10" s="30"/>
      <c r="CB10" s="30"/>
      <c r="CC10" s="30"/>
      <c r="CD10" s="30"/>
      <c r="CE10" s="33"/>
      <c r="CF10" s="31">
        <v>51</v>
      </c>
      <c r="CG10" s="31">
        <v>35</v>
      </c>
      <c r="CH10" s="31">
        <v>63</v>
      </c>
      <c r="CI10" s="31">
        <v>54</v>
      </c>
      <c r="CJ10" s="31">
        <v>60</v>
      </c>
      <c r="CK10" s="31">
        <v>75</v>
      </c>
      <c r="CL10" s="31">
        <v>100</v>
      </c>
      <c r="CM10" s="31">
        <v>75</v>
      </c>
      <c r="CN10" s="31">
        <v>61</v>
      </c>
      <c r="CO10" s="30">
        <v>64</v>
      </c>
      <c r="CP10" s="30">
        <v>69</v>
      </c>
      <c r="CQ10" s="30">
        <v>63</v>
      </c>
      <c r="CR10" s="30">
        <v>69</v>
      </c>
      <c r="CS10" s="30">
        <v>80</v>
      </c>
      <c r="CT10" s="30">
        <v>95</v>
      </c>
      <c r="CU10" s="30">
        <v>78</v>
      </c>
      <c r="CV10" s="30">
        <v>106</v>
      </c>
      <c r="CW10" s="30">
        <v>216</v>
      </c>
      <c r="CX10" s="30">
        <v>273</v>
      </c>
      <c r="CY10" s="30">
        <v>280</v>
      </c>
      <c r="CZ10" s="30">
        <v>440</v>
      </c>
      <c r="DA10" s="30">
        <v>435</v>
      </c>
      <c r="DB10" s="30">
        <v>375</v>
      </c>
      <c r="DC10" s="30">
        <v>320</v>
      </c>
      <c r="DD10" s="30">
        <v>413</v>
      </c>
      <c r="DE10" s="30">
        <v>351</v>
      </c>
      <c r="DF10" s="31">
        <v>327</v>
      </c>
      <c r="DG10" s="30">
        <v>430</v>
      </c>
      <c r="DH10" s="1"/>
      <c r="DJ10" s="1"/>
      <c r="DK10" s="1"/>
      <c r="DL10" s="1"/>
      <c r="DM10" s="1"/>
      <c r="DN10" s="1"/>
      <c r="DO10" s="1"/>
      <c r="DP10" s="1"/>
      <c r="DQ10" s="5"/>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5">
        <f t="shared" ref="GN10:GW11" si="23">(CG10-CF10)/CF10</f>
        <v>-0.31372549019607843</v>
      </c>
      <c r="GO10" s="5">
        <f t="shared" si="23"/>
        <v>0.8</v>
      </c>
      <c r="GP10" s="5">
        <f t="shared" si="23"/>
        <v>-0.14285714285714285</v>
      </c>
      <c r="GQ10" s="5">
        <f t="shared" si="23"/>
        <v>0.1111111111111111</v>
      </c>
      <c r="GR10" s="5">
        <f t="shared" si="23"/>
        <v>0.25</v>
      </c>
      <c r="GS10" s="5">
        <f t="shared" si="23"/>
        <v>0.33333333333333331</v>
      </c>
      <c r="GT10" s="5">
        <f t="shared" si="23"/>
        <v>-0.25</v>
      </c>
      <c r="GU10" s="5">
        <f t="shared" si="23"/>
        <v>-0.18666666666666668</v>
      </c>
      <c r="GV10" s="5">
        <f t="shared" si="23"/>
        <v>4.9180327868852458E-2</v>
      </c>
      <c r="GW10" s="5">
        <f t="shared" si="23"/>
        <v>7.8125E-2</v>
      </c>
      <c r="GX10" s="5">
        <f t="shared" ref="GX10:HG11" si="24">(CQ10-CP10)/CP10</f>
        <v>-8.6956521739130432E-2</v>
      </c>
      <c r="GY10" s="5">
        <f t="shared" si="24"/>
        <v>9.5238095238095233E-2</v>
      </c>
      <c r="GZ10" s="5">
        <f t="shared" si="24"/>
        <v>0.15942028985507245</v>
      </c>
      <c r="HA10" s="5">
        <f t="shared" si="24"/>
        <v>0.1875</v>
      </c>
      <c r="HB10" s="5">
        <f t="shared" si="24"/>
        <v>-0.17894736842105263</v>
      </c>
      <c r="HC10" s="5">
        <f t="shared" si="24"/>
        <v>0.35897435897435898</v>
      </c>
      <c r="HD10" s="5">
        <f t="shared" si="24"/>
        <v>1.0377358490566038</v>
      </c>
      <c r="HE10" s="5">
        <f t="shared" si="24"/>
        <v>0.2638888888888889</v>
      </c>
      <c r="HF10" s="5">
        <f t="shared" si="24"/>
        <v>2.564102564102564E-2</v>
      </c>
      <c r="HG10" s="5">
        <f t="shared" si="24"/>
        <v>0.5714285714285714</v>
      </c>
      <c r="HH10" s="5">
        <f t="shared" ref="HH10:HN11" si="25">(DA10-CZ10)/CZ10</f>
        <v>-1.1363636363636364E-2</v>
      </c>
      <c r="HI10" s="5">
        <f t="shared" si="25"/>
        <v>-0.13793103448275862</v>
      </c>
      <c r="HJ10" s="5">
        <f t="shared" si="25"/>
        <v>-0.14666666666666667</v>
      </c>
      <c r="HK10" s="5">
        <f t="shared" si="25"/>
        <v>0.29062500000000002</v>
      </c>
      <c r="HL10" s="5">
        <f t="shared" si="25"/>
        <v>-0.15012106537530268</v>
      </c>
      <c r="HM10" s="5">
        <f t="shared" si="25"/>
        <v>-6.8376068376068383E-2</v>
      </c>
      <c r="HN10" s="5">
        <f t="shared" si="25"/>
        <v>0.3149847094801223</v>
      </c>
      <c r="HP10" s="52">
        <f t="shared" si="4"/>
        <v>0.12050277406413083</v>
      </c>
      <c r="HQ10" s="52">
        <f t="shared" si="5"/>
        <v>0.12050277406413083</v>
      </c>
      <c r="HR10" s="52">
        <f t="shared" si="6"/>
        <v>0.13888288133931614</v>
      </c>
      <c r="HS10" s="55">
        <f t="shared" si="7"/>
        <v>7.8125E-2</v>
      </c>
      <c r="HT10" s="106">
        <f t="shared" si="9"/>
        <v>7.8125E-2</v>
      </c>
      <c r="HU10" s="55">
        <f t="shared" si="10"/>
        <v>9.5238095238095233E-2</v>
      </c>
      <c r="HW10" s="9" t="s">
        <v>33</v>
      </c>
      <c r="HX10" s="79" t="s">
        <v>73</v>
      </c>
      <c r="HY10" s="108"/>
    </row>
    <row r="11" spans="1:233" x14ac:dyDescent="0.35">
      <c r="A11" s="1" t="s">
        <v>65</v>
      </c>
      <c r="B11" s="48" t="s">
        <v>34</v>
      </c>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1">
        <v>50</v>
      </c>
      <c r="CG11" s="31">
        <v>45</v>
      </c>
      <c r="CH11" s="31">
        <v>53</v>
      </c>
      <c r="CI11" s="31">
        <v>63</v>
      </c>
      <c r="CJ11" s="31">
        <v>56</v>
      </c>
      <c r="CK11" s="31">
        <v>58</v>
      </c>
      <c r="CL11" s="31">
        <v>71</v>
      </c>
      <c r="CM11" s="31">
        <v>68</v>
      </c>
      <c r="CN11" s="31">
        <v>50</v>
      </c>
      <c r="CO11" s="30">
        <v>44</v>
      </c>
      <c r="CP11" s="30">
        <v>87</v>
      </c>
      <c r="CQ11" s="30">
        <v>90</v>
      </c>
      <c r="CR11" s="30">
        <v>90</v>
      </c>
      <c r="CS11" s="30">
        <v>100</v>
      </c>
      <c r="CT11" s="30">
        <v>140</v>
      </c>
      <c r="CU11" s="30">
        <v>120</v>
      </c>
      <c r="CV11" s="30">
        <v>118</v>
      </c>
      <c r="CW11" s="30">
        <v>118</v>
      </c>
      <c r="CX11" s="30">
        <v>150</v>
      </c>
      <c r="CY11" s="30">
        <v>155</v>
      </c>
      <c r="CZ11" s="30">
        <v>165</v>
      </c>
      <c r="DA11" s="30">
        <v>160</v>
      </c>
      <c r="DB11" s="30">
        <v>126</v>
      </c>
      <c r="DC11" s="30">
        <v>106</v>
      </c>
      <c r="DD11" s="30">
        <v>130</v>
      </c>
      <c r="DE11" s="30">
        <v>131</v>
      </c>
      <c r="DF11" s="31">
        <v>140</v>
      </c>
      <c r="DG11" s="30">
        <v>140</v>
      </c>
      <c r="DH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5"/>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5">
        <f t="shared" si="23"/>
        <v>-0.1</v>
      </c>
      <c r="GO11" s="5">
        <f t="shared" si="23"/>
        <v>0.17777777777777778</v>
      </c>
      <c r="GP11" s="5">
        <f t="shared" si="23"/>
        <v>0.18867924528301888</v>
      </c>
      <c r="GQ11" s="5">
        <f t="shared" si="23"/>
        <v>-0.1111111111111111</v>
      </c>
      <c r="GR11" s="5">
        <f t="shared" si="23"/>
        <v>3.5714285714285712E-2</v>
      </c>
      <c r="GS11" s="5">
        <f t="shared" si="23"/>
        <v>0.22413793103448276</v>
      </c>
      <c r="GT11" s="5">
        <f t="shared" si="23"/>
        <v>-4.2253521126760563E-2</v>
      </c>
      <c r="GU11" s="5">
        <f t="shared" si="23"/>
        <v>-0.26470588235294118</v>
      </c>
      <c r="GV11" s="5">
        <f t="shared" si="23"/>
        <v>-0.12</v>
      </c>
      <c r="GW11" s="5">
        <f t="shared" si="23"/>
        <v>0.97727272727272729</v>
      </c>
      <c r="GX11" s="5">
        <f t="shared" si="24"/>
        <v>3.4482758620689655E-2</v>
      </c>
      <c r="GY11" s="5">
        <f t="shared" si="24"/>
        <v>0</v>
      </c>
      <c r="GZ11" s="5">
        <f t="shared" si="24"/>
        <v>0.1111111111111111</v>
      </c>
      <c r="HA11" s="5">
        <f t="shared" si="24"/>
        <v>0.4</v>
      </c>
      <c r="HB11" s="5">
        <f t="shared" si="24"/>
        <v>-0.14285714285714285</v>
      </c>
      <c r="HC11" s="5">
        <f t="shared" si="24"/>
        <v>-1.6666666666666666E-2</v>
      </c>
      <c r="HD11" s="5">
        <f t="shared" si="24"/>
        <v>0</v>
      </c>
      <c r="HE11" s="5">
        <f t="shared" si="24"/>
        <v>0.2711864406779661</v>
      </c>
      <c r="HF11" s="5">
        <f t="shared" si="24"/>
        <v>3.3333333333333333E-2</v>
      </c>
      <c r="HG11" s="5">
        <f t="shared" si="24"/>
        <v>6.4516129032258063E-2</v>
      </c>
      <c r="HH11" s="5">
        <f t="shared" si="25"/>
        <v>-3.0303030303030304E-2</v>
      </c>
      <c r="HI11" s="5">
        <f t="shared" si="25"/>
        <v>-0.21249999999999999</v>
      </c>
      <c r="HJ11" s="5">
        <f t="shared" si="25"/>
        <v>-0.15873015873015872</v>
      </c>
      <c r="HK11" s="5">
        <f t="shared" si="25"/>
        <v>0.22641509433962265</v>
      </c>
      <c r="HL11" s="5">
        <f t="shared" si="25"/>
        <v>7.6923076923076927E-3</v>
      </c>
      <c r="HM11" s="5">
        <f t="shared" si="25"/>
        <v>6.8702290076335881E-2</v>
      </c>
      <c r="HN11" s="5">
        <f t="shared" si="25"/>
        <v>0</v>
      </c>
      <c r="HP11" s="52">
        <f t="shared" si="4"/>
        <v>6.0070145141411319E-2</v>
      </c>
      <c r="HQ11" s="52">
        <f t="shared" si="5"/>
        <v>6.0070145141411319E-2</v>
      </c>
      <c r="HR11" s="52">
        <f t="shared" si="6"/>
        <v>6.1819972841978481E-2</v>
      </c>
      <c r="HS11" s="55">
        <f t="shared" si="7"/>
        <v>7.6923076923076927E-3</v>
      </c>
      <c r="HT11" s="178">
        <f>MEDIAN($GI11:$HN11)</f>
        <v>7.6923076923076927E-3</v>
      </c>
      <c r="HU11" s="55">
        <f>MEDIAN($GI11:$HK11,$HN11)</f>
        <v>0</v>
      </c>
      <c r="HW11" s="9" t="s">
        <v>34</v>
      </c>
      <c r="HX11" s="78" t="s">
        <v>108</v>
      </c>
      <c r="HY11" s="108"/>
    </row>
    <row r="12" spans="1:233" x14ac:dyDescent="0.35">
      <c r="A12" s="1" t="s">
        <v>65</v>
      </c>
      <c r="B12" s="48" t="s">
        <v>37</v>
      </c>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3"/>
      <c r="CF12" s="31">
        <v>145</v>
      </c>
      <c r="CG12" s="31">
        <v>239</v>
      </c>
      <c r="CH12" s="31">
        <v>200</v>
      </c>
      <c r="CI12" s="31">
        <v>230</v>
      </c>
      <c r="CJ12" s="31">
        <v>230</v>
      </c>
      <c r="CK12" s="31">
        <v>215</v>
      </c>
      <c r="CL12" s="31">
        <v>335</v>
      </c>
      <c r="CM12" s="31">
        <v>345</v>
      </c>
      <c r="CN12" s="31">
        <v>335</v>
      </c>
      <c r="CO12" s="30">
        <v>370</v>
      </c>
      <c r="CP12" s="30">
        <v>405</v>
      </c>
      <c r="CQ12" s="30">
        <v>500</v>
      </c>
      <c r="CR12" s="30">
        <v>580</v>
      </c>
      <c r="CS12" s="30">
        <v>563</v>
      </c>
      <c r="CT12" s="30">
        <v>570</v>
      </c>
      <c r="CU12" s="30">
        <v>546</v>
      </c>
      <c r="CV12" s="30">
        <v>609</v>
      </c>
      <c r="CW12" s="30">
        <v>662</v>
      </c>
      <c r="CX12" s="30">
        <v>782</v>
      </c>
      <c r="CY12" s="30">
        <v>799</v>
      </c>
      <c r="CZ12" s="30">
        <v>844</v>
      </c>
      <c r="DA12" s="30">
        <v>759</v>
      </c>
      <c r="DB12" s="30">
        <v>680</v>
      </c>
      <c r="DC12" s="30">
        <v>714</v>
      </c>
      <c r="DD12" s="30">
        <v>741</v>
      </c>
      <c r="DE12" s="30">
        <v>968</v>
      </c>
      <c r="DF12" s="31">
        <v>960</v>
      </c>
      <c r="DG12" s="30">
        <v>920</v>
      </c>
      <c r="DH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5">
        <f t="shared" ref="GN12:GW14" si="26">(CG12-CF12)/CF12</f>
        <v>0.64827586206896548</v>
      </c>
      <c r="GO12" s="5">
        <f t="shared" si="26"/>
        <v>-0.16317991631799164</v>
      </c>
      <c r="GP12" s="5">
        <f t="shared" si="26"/>
        <v>0.15</v>
      </c>
      <c r="GQ12" s="5">
        <f t="shared" si="26"/>
        <v>0</v>
      </c>
      <c r="GR12" s="5">
        <f t="shared" si="26"/>
        <v>-6.5217391304347824E-2</v>
      </c>
      <c r="GS12" s="5">
        <f t="shared" si="26"/>
        <v>0.55813953488372092</v>
      </c>
      <c r="GT12" s="5">
        <f t="shared" si="26"/>
        <v>2.9850746268656716E-2</v>
      </c>
      <c r="GU12" s="5">
        <f t="shared" si="26"/>
        <v>-2.8985507246376812E-2</v>
      </c>
      <c r="GV12" s="5">
        <f t="shared" si="26"/>
        <v>0.1044776119402985</v>
      </c>
      <c r="GW12" s="5">
        <f t="shared" si="26"/>
        <v>9.45945945945946E-2</v>
      </c>
      <c r="GX12" s="5">
        <f t="shared" ref="GX12:HG14" si="27">(CQ12-CP12)/CP12</f>
        <v>0.23456790123456789</v>
      </c>
      <c r="GY12" s="5">
        <f t="shared" si="27"/>
        <v>0.16</v>
      </c>
      <c r="GZ12" s="5">
        <f t="shared" si="27"/>
        <v>-2.9310344827586206E-2</v>
      </c>
      <c r="HA12" s="5">
        <f t="shared" si="27"/>
        <v>1.2433392539964476E-2</v>
      </c>
      <c r="HB12" s="5">
        <f t="shared" si="27"/>
        <v>-4.2105263157894736E-2</v>
      </c>
      <c r="HC12" s="5">
        <f t="shared" si="27"/>
        <v>0.11538461538461539</v>
      </c>
      <c r="HD12" s="5">
        <f t="shared" si="27"/>
        <v>8.7027914614121515E-2</v>
      </c>
      <c r="HE12" s="5">
        <f t="shared" si="27"/>
        <v>0.18126888217522658</v>
      </c>
      <c r="HF12" s="5">
        <f t="shared" si="27"/>
        <v>2.1739130434782608E-2</v>
      </c>
      <c r="HG12" s="5">
        <f t="shared" si="27"/>
        <v>5.6320400500625784E-2</v>
      </c>
      <c r="HH12" s="5">
        <f t="shared" ref="HH12:HN14" si="28">(DA12-CZ12)/CZ12</f>
        <v>-0.10071090047393365</v>
      </c>
      <c r="HI12" s="5">
        <f t="shared" si="28"/>
        <v>-0.10408432147562582</v>
      </c>
      <c r="HJ12" s="5">
        <f t="shared" si="28"/>
        <v>0.05</v>
      </c>
      <c r="HK12" s="5">
        <f t="shared" si="28"/>
        <v>3.7815126050420166E-2</v>
      </c>
      <c r="HL12" s="5">
        <f t="shared" si="28"/>
        <v>0.30634278002699056</v>
      </c>
      <c r="HM12" s="5">
        <f t="shared" si="28"/>
        <v>-8.2644628099173556E-3</v>
      </c>
      <c r="HN12" s="5">
        <f t="shared" si="28"/>
        <v>-4.1666666666666664E-2</v>
      </c>
      <c r="HP12" s="52">
        <f t="shared" ref="HP12:HP32" si="29">AVERAGE(DK12:HN12)</f>
        <v>8.3878285868044855E-2</v>
      </c>
      <c r="HQ12" s="52">
        <f t="shared" ref="HQ12:HQ32" si="30">AVERAGE(GI12:HN12)</f>
        <v>8.3878285868044855E-2</v>
      </c>
      <c r="HR12" s="52">
        <f t="shared" ref="HR12:HR32" si="31">AVERAGE(GI12:HK12,HN12)</f>
        <v>7.8665416048805517E-2</v>
      </c>
      <c r="HS12" s="55">
        <f t="shared" ref="HS12:HS32" si="32">MEDIAN($DK12:$HN12)</f>
        <v>3.7815126050420166E-2</v>
      </c>
      <c r="HT12" s="106">
        <f>MEDIAN($GI12:$HN12)</f>
        <v>3.7815126050420166E-2</v>
      </c>
      <c r="HU12" s="55">
        <f t="shared" ref="HU12:HU32" si="33">MEDIAN($GI12:$HK12,$HN12)</f>
        <v>3.7815126050420166E-2</v>
      </c>
      <c r="HW12" s="9" t="s">
        <v>37</v>
      </c>
      <c r="HX12" s="78" t="s">
        <v>108</v>
      </c>
      <c r="HY12" s="108"/>
    </row>
    <row r="13" spans="1:233" ht="15.5" customHeight="1" x14ac:dyDescent="0.35">
      <c r="A13" s="1" t="s">
        <v>66</v>
      </c>
      <c r="B13" s="51" t="s">
        <v>62</v>
      </c>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c r="BY13" s="30"/>
      <c r="BZ13" s="30"/>
      <c r="CA13" s="30"/>
      <c r="CB13" s="37">
        <v>983000000</v>
      </c>
      <c r="CC13" s="37">
        <v>956000000</v>
      </c>
      <c r="CD13" s="37">
        <v>925000000</v>
      </c>
      <c r="CE13" s="37">
        <v>953000000</v>
      </c>
      <c r="CF13" s="37">
        <v>992000000</v>
      </c>
      <c r="CG13" s="37">
        <v>1030000000</v>
      </c>
      <c r="CH13" s="37">
        <v>1020000000</v>
      </c>
      <c r="CI13" s="37">
        <v>1070000000</v>
      </c>
      <c r="CJ13" s="37">
        <v>1050000000</v>
      </c>
      <c r="CK13" s="37">
        <v>1020000000</v>
      </c>
      <c r="CL13" s="37">
        <v>1080000000</v>
      </c>
      <c r="CM13" s="37">
        <v>1050000000</v>
      </c>
      <c r="CN13" s="37">
        <v>1100000000</v>
      </c>
      <c r="CO13" s="37">
        <v>1210000000</v>
      </c>
      <c r="CP13" s="37">
        <v>1360000000</v>
      </c>
      <c r="CQ13" s="37">
        <v>1550000000</v>
      </c>
      <c r="CR13" s="37">
        <v>1830000000</v>
      </c>
      <c r="CS13" s="37">
        <v>2040000000</v>
      </c>
      <c r="CT13" s="37">
        <v>2200000000</v>
      </c>
      <c r="CU13" s="37">
        <v>2220000000</v>
      </c>
      <c r="CV13" s="37">
        <v>2590000000</v>
      </c>
      <c r="CW13" s="37">
        <v>2940000000</v>
      </c>
      <c r="CX13" s="38">
        <v>2070000000</v>
      </c>
      <c r="CY13" s="38">
        <v>2200000000</v>
      </c>
      <c r="CZ13" s="38">
        <v>2340000000</v>
      </c>
      <c r="DA13" s="38">
        <v>2320000000</v>
      </c>
      <c r="DB13" s="38">
        <v>2350000000</v>
      </c>
      <c r="DC13" s="39">
        <v>2440000000</v>
      </c>
      <c r="DD13" s="39">
        <v>2460000000</v>
      </c>
      <c r="DE13" s="39">
        <v>2450000000</v>
      </c>
      <c r="DF13" s="39">
        <v>2470000000</v>
      </c>
      <c r="DG13" s="39">
        <v>2680000000</v>
      </c>
      <c r="DH13" s="40"/>
      <c r="DI13" s="41"/>
      <c r="DJ13" s="42"/>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5">
        <f t="shared" ref="GJ13:GM14" si="34">(CC13-CB13)/CB13</f>
        <v>-2.7466937945066123E-2</v>
      </c>
      <c r="GK13" s="5">
        <f t="shared" si="34"/>
        <v>-3.2426778242677826E-2</v>
      </c>
      <c r="GL13" s="5">
        <f t="shared" si="34"/>
        <v>3.027027027027027E-2</v>
      </c>
      <c r="GM13" s="5">
        <f t="shared" si="34"/>
        <v>4.0923399790136414E-2</v>
      </c>
      <c r="GN13" s="5">
        <f t="shared" si="26"/>
        <v>3.8306451612903226E-2</v>
      </c>
      <c r="GO13" s="5">
        <f t="shared" si="26"/>
        <v>-9.7087378640776691E-3</v>
      </c>
      <c r="GP13" s="5">
        <f t="shared" si="26"/>
        <v>4.9019607843137254E-2</v>
      </c>
      <c r="GQ13" s="5">
        <f t="shared" si="26"/>
        <v>-1.8691588785046728E-2</v>
      </c>
      <c r="GR13" s="5">
        <f t="shared" si="26"/>
        <v>-2.8571428571428571E-2</v>
      </c>
      <c r="GS13" s="5">
        <f t="shared" si="26"/>
        <v>5.8823529411764705E-2</v>
      </c>
      <c r="GT13" s="5">
        <f t="shared" si="26"/>
        <v>-2.7777777777777776E-2</v>
      </c>
      <c r="GU13" s="5">
        <f t="shared" si="26"/>
        <v>4.7619047619047616E-2</v>
      </c>
      <c r="GV13" s="5">
        <f t="shared" si="26"/>
        <v>0.1</v>
      </c>
      <c r="GW13" s="5">
        <f t="shared" si="26"/>
        <v>0.12396694214876033</v>
      </c>
      <c r="GX13" s="5">
        <f t="shared" si="27"/>
        <v>0.13970588235294118</v>
      </c>
      <c r="GY13" s="5">
        <f t="shared" si="27"/>
        <v>0.18064516129032257</v>
      </c>
      <c r="GZ13" s="5">
        <f t="shared" si="27"/>
        <v>0.11475409836065574</v>
      </c>
      <c r="HA13" s="5">
        <f t="shared" si="27"/>
        <v>7.8431372549019607E-2</v>
      </c>
      <c r="HB13" s="5">
        <f t="shared" si="27"/>
        <v>9.0909090909090905E-3</v>
      </c>
      <c r="HC13" s="5">
        <f t="shared" si="27"/>
        <v>0.16666666666666666</v>
      </c>
      <c r="HD13" s="5">
        <f t="shared" si="27"/>
        <v>0.13513513513513514</v>
      </c>
      <c r="HE13" s="5">
        <f t="shared" si="27"/>
        <v>-0.29591836734693877</v>
      </c>
      <c r="HF13" s="5">
        <f t="shared" si="27"/>
        <v>6.280193236714976E-2</v>
      </c>
      <c r="HG13" s="5">
        <f t="shared" si="27"/>
        <v>6.363636363636363E-2</v>
      </c>
      <c r="HH13" s="5">
        <f t="shared" si="28"/>
        <v>-8.5470085470085479E-3</v>
      </c>
      <c r="HI13" s="5">
        <f t="shared" si="28"/>
        <v>1.2931034482758621E-2</v>
      </c>
      <c r="HJ13" s="5">
        <f t="shared" si="28"/>
        <v>3.8297872340425532E-2</v>
      </c>
      <c r="HK13" s="5">
        <f t="shared" si="28"/>
        <v>8.1967213114754103E-3</v>
      </c>
      <c r="HL13" s="5">
        <f t="shared" si="28"/>
        <v>-4.0650406504065045E-3</v>
      </c>
      <c r="HM13" s="5">
        <f t="shared" si="28"/>
        <v>8.1632653061224497E-3</v>
      </c>
      <c r="HN13" s="5">
        <f t="shared" si="28"/>
        <v>8.5020242914979755E-2</v>
      </c>
      <c r="HP13" s="52">
        <f t="shared" si="29"/>
        <v>3.6749427121629555E-2</v>
      </c>
      <c r="HQ13" s="52">
        <f t="shared" si="30"/>
        <v>3.6749427121629555E-2</v>
      </c>
      <c r="HR13" s="52">
        <f t="shared" si="31"/>
        <v>3.9142552279820698E-2</v>
      </c>
      <c r="HS13" s="53">
        <f t="shared" si="32"/>
        <v>3.8306451612903226E-2</v>
      </c>
      <c r="HT13" s="106">
        <f t="shared" ref="HT13:HT32" si="35">MEDIAN($GI13:$HN13)</f>
        <v>3.8306451612903226E-2</v>
      </c>
      <c r="HU13" s="55">
        <f t="shared" si="33"/>
        <v>4.0923399790136414E-2</v>
      </c>
      <c r="HW13" s="81" t="s">
        <v>10</v>
      </c>
      <c r="HX13" s="10">
        <v>3.8306451612903199E-2</v>
      </c>
      <c r="HY13" s="11" t="s">
        <v>69</v>
      </c>
    </row>
    <row r="14" spans="1:233" x14ac:dyDescent="0.35">
      <c r="A14" s="48" t="s">
        <v>66</v>
      </c>
      <c r="B14" s="49" t="s">
        <v>38</v>
      </c>
      <c r="C14" s="30"/>
      <c r="D14" s="30"/>
      <c r="E14" s="30"/>
      <c r="F14" s="30"/>
      <c r="G14" s="30"/>
      <c r="H14" s="30"/>
      <c r="I14" s="30"/>
      <c r="J14" s="30"/>
      <c r="K14" s="30"/>
      <c r="L14" s="30"/>
      <c r="M14" s="30"/>
      <c r="N14" s="30"/>
      <c r="O14" s="30"/>
      <c r="P14" s="30"/>
      <c r="Q14" s="30"/>
      <c r="R14" s="30"/>
      <c r="S14" s="30"/>
      <c r="T14" s="30"/>
      <c r="U14" s="30"/>
      <c r="V14" s="30"/>
      <c r="W14" s="30"/>
      <c r="X14" s="30"/>
      <c r="Y14" s="30">
        <v>272400</v>
      </c>
      <c r="Z14" s="30">
        <v>247430</v>
      </c>
      <c r="AA14" s="30">
        <v>222460</v>
      </c>
      <c r="AB14" s="30">
        <v>197490</v>
      </c>
      <c r="AC14" s="30">
        <v>172520</v>
      </c>
      <c r="AD14" s="30">
        <v>257872</v>
      </c>
      <c r="AE14" s="30">
        <v>343678</v>
      </c>
      <c r="AF14" s="30">
        <v>429484</v>
      </c>
      <c r="AG14" s="30">
        <v>515289.99999999994</v>
      </c>
      <c r="AH14" s="30">
        <v>513474.00000000006</v>
      </c>
      <c r="AI14" s="30">
        <v>512111.99999999994</v>
      </c>
      <c r="AJ14" s="30">
        <v>511204</v>
      </c>
      <c r="AK14" s="30">
        <v>509388</v>
      </c>
      <c r="AL14" s="30">
        <v>499400</v>
      </c>
      <c r="AM14" s="30">
        <v>454000</v>
      </c>
      <c r="AN14" s="30">
        <v>452320.2</v>
      </c>
      <c r="AO14" s="30">
        <v>477154</v>
      </c>
      <c r="AP14" s="30">
        <v>528183.6</v>
      </c>
      <c r="AQ14" s="30">
        <v>673690.6</v>
      </c>
      <c r="AR14" s="30">
        <v>629516.4</v>
      </c>
      <c r="AS14" s="30">
        <v>732075</v>
      </c>
      <c r="AT14" s="30">
        <v>871997.8</v>
      </c>
      <c r="AU14" s="30">
        <v>880760</v>
      </c>
      <c r="AV14" s="30">
        <v>681000</v>
      </c>
      <c r="AW14" s="30">
        <v>780880</v>
      </c>
      <c r="AX14" s="30">
        <v>812660</v>
      </c>
      <c r="AY14" s="30">
        <v>953400</v>
      </c>
      <c r="AZ14" s="30">
        <v>948860</v>
      </c>
      <c r="BA14" s="30">
        <v>921620</v>
      </c>
      <c r="BB14" s="30">
        <v>953400</v>
      </c>
      <c r="BC14" s="30">
        <v>771800</v>
      </c>
      <c r="BD14" s="30">
        <v>862600</v>
      </c>
      <c r="BE14" s="30">
        <v>953400</v>
      </c>
      <c r="BF14" s="30">
        <v>953400</v>
      </c>
      <c r="BG14" s="30">
        <v>1225800</v>
      </c>
      <c r="BH14" s="30">
        <v>1149000</v>
      </c>
      <c r="BI14" s="30">
        <v>1073000</v>
      </c>
      <c r="BJ14" s="30">
        <v>1094000</v>
      </c>
      <c r="BK14" s="30">
        <v>1115000</v>
      </c>
      <c r="BL14" s="30">
        <v>1136000</v>
      </c>
      <c r="BM14" s="30">
        <v>1156000</v>
      </c>
      <c r="BN14" s="30">
        <v>1204000</v>
      </c>
      <c r="BO14" s="30">
        <v>1252000</v>
      </c>
      <c r="BP14" s="30">
        <v>1300000</v>
      </c>
      <c r="BQ14" s="30">
        <v>1348000</v>
      </c>
      <c r="BR14" s="30">
        <v>1361000</v>
      </c>
      <c r="BS14" s="30">
        <v>1374000</v>
      </c>
      <c r="BT14" s="30">
        <v>1387000</v>
      </c>
      <c r="BU14" s="30">
        <v>1400000</v>
      </c>
      <c r="BV14" s="30">
        <v>1424000</v>
      </c>
      <c r="BW14" s="30">
        <v>1447000</v>
      </c>
      <c r="BX14" s="30">
        <v>1470000</v>
      </c>
      <c r="BY14" s="30">
        <v>1493000</v>
      </c>
      <c r="BZ14" s="30">
        <v>1568000</v>
      </c>
      <c r="CA14" s="30">
        <v>1642000</v>
      </c>
      <c r="CB14" s="30">
        <v>1790000</v>
      </c>
      <c r="CC14" s="30">
        <v>1630000</v>
      </c>
      <c r="CD14" s="30">
        <v>1730000</v>
      </c>
      <c r="CE14" s="30">
        <v>1760000</v>
      </c>
      <c r="CF14" s="30">
        <v>1880000</v>
      </c>
      <c r="CG14" s="30">
        <v>2070000</v>
      </c>
      <c r="CH14" s="30">
        <v>2150000</v>
      </c>
      <c r="CI14" s="30">
        <v>1640000</v>
      </c>
      <c r="CJ14" s="31">
        <v>1450000</v>
      </c>
      <c r="CK14" s="31">
        <v>1430000</v>
      </c>
      <c r="CL14" s="31">
        <v>1410000</v>
      </c>
      <c r="CM14" s="31">
        <v>1580000</v>
      </c>
      <c r="CN14" s="31">
        <v>1510000</v>
      </c>
      <c r="CO14" s="30">
        <v>1430000</v>
      </c>
      <c r="CP14" s="30">
        <v>1330000</v>
      </c>
      <c r="CQ14" s="30">
        <v>1390000</v>
      </c>
      <c r="CR14" s="30">
        <v>1540000</v>
      </c>
      <c r="CS14" s="30">
        <v>1560000</v>
      </c>
      <c r="CT14" s="30">
        <v>1510000</v>
      </c>
      <c r="CU14" s="30">
        <v>2280000</v>
      </c>
      <c r="CV14" s="30">
        <v>2150000</v>
      </c>
      <c r="CW14" s="30">
        <v>1980000</v>
      </c>
      <c r="CX14" s="30">
        <v>2237000</v>
      </c>
      <c r="CY14" s="30">
        <v>2170000</v>
      </c>
      <c r="CZ14" s="30">
        <v>2250000</v>
      </c>
      <c r="DA14" s="30">
        <v>2190000</v>
      </c>
      <c r="DB14" s="30">
        <v>2250000</v>
      </c>
      <c r="DC14" s="30">
        <v>2710000</v>
      </c>
      <c r="DD14" s="30">
        <v>2810000</v>
      </c>
      <c r="DE14" s="30">
        <v>2880000</v>
      </c>
      <c r="DF14" s="31">
        <v>3120000</v>
      </c>
      <c r="DG14" s="30">
        <v>3000000</v>
      </c>
      <c r="DH14" s="1"/>
      <c r="DJ14" s="1"/>
      <c r="DK14" s="1"/>
      <c r="DL14" s="1"/>
      <c r="DM14" s="1"/>
      <c r="DN14" s="1"/>
      <c r="DO14" s="1"/>
      <c r="DP14" s="1"/>
      <c r="DQ14" s="1"/>
      <c r="DR14" s="1"/>
      <c r="DS14" s="1"/>
      <c r="DT14" s="1"/>
      <c r="DU14" s="1"/>
      <c r="DV14" s="1"/>
      <c r="DW14" s="1"/>
      <c r="DX14" s="1"/>
      <c r="DY14" s="1"/>
      <c r="DZ14" s="1"/>
      <c r="EA14" s="1"/>
      <c r="EB14" s="1"/>
      <c r="EC14" s="1"/>
      <c r="ED14" s="1"/>
      <c r="EE14" s="1"/>
      <c r="EF14" s="1"/>
      <c r="EG14" s="5">
        <f t="shared" ref="EG14:FL14" si="36">(Z14-Y14)/Y14</f>
        <v>-9.166666666666666E-2</v>
      </c>
      <c r="EH14" s="5">
        <f t="shared" si="36"/>
        <v>-0.10091743119266056</v>
      </c>
      <c r="EI14" s="5">
        <f t="shared" si="36"/>
        <v>-0.11224489795918367</v>
      </c>
      <c r="EJ14" s="5">
        <f t="shared" si="36"/>
        <v>-0.12643678160919541</v>
      </c>
      <c r="EK14" s="5">
        <f t="shared" si="36"/>
        <v>0.49473684210526314</v>
      </c>
      <c r="EL14" s="5">
        <f t="shared" si="36"/>
        <v>0.33274647887323944</v>
      </c>
      <c r="EM14" s="5">
        <f t="shared" si="36"/>
        <v>0.24966974900924702</v>
      </c>
      <c r="EN14" s="5">
        <f t="shared" si="36"/>
        <v>0.19978858350951362</v>
      </c>
      <c r="EO14" s="5">
        <f t="shared" si="36"/>
        <v>-3.5242290748896425E-3</v>
      </c>
      <c r="EP14" s="5">
        <f t="shared" si="36"/>
        <v>-2.6525198938994305E-3</v>
      </c>
      <c r="EQ14" s="5">
        <f t="shared" si="36"/>
        <v>-1.7730496453899575E-3</v>
      </c>
      <c r="ER14" s="5">
        <f t="shared" si="36"/>
        <v>-3.552397868561279E-3</v>
      </c>
      <c r="ES14" s="5">
        <f t="shared" si="36"/>
        <v>-1.9607843137254902E-2</v>
      </c>
      <c r="ET14" s="5">
        <f t="shared" si="36"/>
        <v>-9.0909090909090912E-2</v>
      </c>
      <c r="EU14" s="5">
        <f t="shared" si="36"/>
        <v>-3.6999999999999741E-3</v>
      </c>
      <c r="EV14" s="5">
        <f t="shared" si="36"/>
        <v>5.4903141624008805E-2</v>
      </c>
      <c r="EW14" s="5">
        <f t="shared" si="36"/>
        <v>0.10694576593720262</v>
      </c>
      <c r="EX14" s="5">
        <f t="shared" si="36"/>
        <v>0.27548564552174659</v>
      </c>
      <c r="EY14" s="5">
        <f t="shared" si="36"/>
        <v>-6.5570456230204119E-2</v>
      </c>
      <c r="EZ14" s="5">
        <f t="shared" si="36"/>
        <v>0.16291648636953696</v>
      </c>
      <c r="FA14" s="5">
        <f t="shared" si="36"/>
        <v>0.19113178294573649</v>
      </c>
      <c r="FB14" s="5">
        <f t="shared" si="36"/>
        <v>1.0048419846930752E-2</v>
      </c>
      <c r="FC14" s="5">
        <f t="shared" si="36"/>
        <v>-0.22680412371134021</v>
      </c>
      <c r="FD14" s="5">
        <f t="shared" si="36"/>
        <v>0.14666666666666667</v>
      </c>
      <c r="FE14" s="5">
        <f t="shared" si="36"/>
        <v>4.0697674418604654E-2</v>
      </c>
      <c r="FF14" s="5">
        <f t="shared" si="36"/>
        <v>0.17318435754189945</v>
      </c>
      <c r="FG14" s="5">
        <f t="shared" si="36"/>
        <v>-4.7619047619047623E-3</v>
      </c>
      <c r="FH14" s="5">
        <f t="shared" si="36"/>
        <v>-2.8708133971291867E-2</v>
      </c>
      <c r="FI14" s="5">
        <f t="shared" si="36"/>
        <v>3.4482758620689655E-2</v>
      </c>
      <c r="FJ14" s="5">
        <f t="shared" si="36"/>
        <v>-0.19047619047619047</v>
      </c>
      <c r="FK14" s="5">
        <f t="shared" si="36"/>
        <v>0.11764705882352941</v>
      </c>
      <c r="FL14" s="5">
        <f t="shared" si="36"/>
        <v>0.10526315789473684</v>
      </c>
      <c r="FM14" s="5">
        <f t="shared" ref="FM14:GI14" si="37">(BF14-BE14)/BE14</f>
        <v>0</v>
      </c>
      <c r="FN14" s="5">
        <f t="shared" si="37"/>
        <v>0.2857142857142857</v>
      </c>
      <c r="FO14" s="5">
        <f t="shared" si="37"/>
        <v>-6.2652961331375434E-2</v>
      </c>
      <c r="FP14" s="5">
        <f t="shared" si="37"/>
        <v>-6.6144473455178418E-2</v>
      </c>
      <c r="FQ14" s="5">
        <f t="shared" si="37"/>
        <v>1.9571295433364399E-2</v>
      </c>
      <c r="FR14" s="5">
        <f t="shared" si="37"/>
        <v>1.9195612431444242E-2</v>
      </c>
      <c r="FS14" s="5">
        <f t="shared" si="37"/>
        <v>1.883408071748879E-2</v>
      </c>
      <c r="FT14" s="5">
        <f t="shared" si="37"/>
        <v>1.7605633802816902E-2</v>
      </c>
      <c r="FU14" s="5">
        <f t="shared" si="37"/>
        <v>4.1522491349480967E-2</v>
      </c>
      <c r="FV14" s="5">
        <f t="shared" si="37"/>
        <v>3.9867109634551492E-2</v>
      </c>
      <c r="FW14" s="5">
        <f t="shared" si="37"/>
        <v>3.8338658146964855E-2</v>
      </c>
      <c r="FX14" s="5">
        <f t="shared" si="37"/>
        <v>3.6923076923076927E-2</v>
      </c>
      <c r="FY14" s="5">
        <f t="shared" si="37"/>
        <v>9.6439169139465875E-3</v>
      </c>
      <c r="FZ14" s="5">
        <f t="shared" si="37"/>
        <v>9.5518001469507719E-3</v>
      </c>
      <c r="GA14" s="5">
        <f t="shared" si="37"/>
        <v>9.4614264919941782E-3</v>
      </c>
      <c r="GB14" s="5">
        <f t="shared" si="37"/>
        <v>9.372746935832732E-3</v>
      </c>
      <c r="GC14" s="5">
        <f t="shared" si="37"/>
        <v>1.7142857142857144E-2</v>
      </c>
      <c r="GD14" s="5">
        <f t="shared" si="37"/>
        <v>1.6151685393258428E-2</v>
      </c>
      <c r="GE14" s="5">
        <f t="shared" si="37"/>
        <v>1.5894955079474776E-2</v>
      </c>
      <c r="GF14" s="5">
        <f t="shared" si="37"/>
        <v>1.5646258503401362E-2</v>
      </c>
      <c r="GG14" s="5">
        <f t="shared" si="37"/>
        <v>5.0234427327528468E-2</v>
      </c>
      <c r="GH14" s="5">
        <f t="shared" si="37"/>
        <v>4.7193877551020405E-2</v>
      </c>
      <c r="GI14" s="5">
        <f t="shared" si="37"/>
        <v>9.0133982947624841E-2</v>
      </c>
      <c r="GJ14" s="5">
        <f t="shared" si="34"/>
        <v>-8.9385474860335198E-2</v>
      </c>
      <c r="GK14" s="5">
        <f t="shared" si="34"/>
        <v>6.1349693251533742E-2</v>
      </c>
      <c r="GL14" s="5">
        <f t="shared" si="34"/>
        <v>1.7341040462427744E-2</v>
      </c>
      <c r="GM14" s="5">
        <f t="shared" si="34"/>
        <v>6.8181818181818177E-2</v>
      </c>
      <c r="GN14" s="5">
        <f t="shared" si="26"/>
        <v>0.10106382978723404</v>
      </c>
      <c r="GO14" s="5">
        <f t="shared" si="26"/>
        <v>3.864734299516908E-2</v>
      </c>
      <c r="GP14" s="5">
        <f t="shared" si="26"/>
        <v>-0.23720930232558141</v>
      </c>
      <c r="GQ14" s="5">
        <f t="shared" si="26"/>
        <v>-0.11585365853658537</v>
      </c>
      <c r="GR14" s="5">
        <f t="shared" si="26"/>
        <v>-1.3793103448275862E-2</v>
      </c>
      <c r="GS14" s="5">
        <f t="shared" si="26"/>
        <v>-1.3986013986013986E-2</v>
      </c>
      <c r="GT14" s="5">
        <f t="shared" si="26"/>
        <v>0.12056737588652482</v>
      </c>
      <c r="GU14" s="5">
        <f t="shared" si="26"/>
        <v>-4.4303797468354431E-2</v>
      </c>
      <c r="GV14" s="5">
        <f t="shared" si="26"/>
        <v>-5.2980132450331126E-2</v>
      </c>
      <c r="GW14" s="5">
        <f t="shared" si="26"/>
        <v>-6.9930069930069935E-2</v>
      </c>
      <c r="GX14" s="5">
        <f t="shared" si="27"/>
        <v>4.5112781954887216E-2</v>
      </c>
      <c r="GY14" s="5">
        <f t="shared" si="27"/>
        <v>0.1079136690647482</v>
      </c>
      <c r="GZ14" s="5">
        <f t="shared" si="27"/>
        <v>1.2987012987012988E-2</v>
      </c>
      <c r="HA14" s="5">
        <f t="shared" si="27"/>
        <v>-3.2051282051282048E-2</v>
      </c>
      <c r="HB14" s="5">
        <f t="shared" si="27"/>
        <v>0.50993377483443714</v>
      </c>
      <c r="HC14" s="5">
        <f t="shared" si="27"/>
        <v>-5.701754385964912E-2</v>
      </c>
      <c r="HD14" s="5">
        <f t="shared" si="27"/>
        <v>-7.9069767441860464E-2</v>
      </c>
      <c r="HE14" s="5">
        <f t="shared" si="27"/>
        <v>0.1297979797979798</v>
      </c>
      <c r="HF14" s="5">
        <f t="shared" si="27"/>
        <v>-2.9950827000447027E-2</v>
      </c>
      <c r="HG14" s="5">
        <f t="shared" si="27"/>
        <v>3.6866359447004608E-2</v>
      </c>
      <c r="HH14" s="5">
        <f t="shared" si="28"/>
        <v>-2.6666666666666668E-2</v>
      </c>
      <c r="HI14" s="5">
        <f t="shared" si="28"/>
        <v>2.7397260273972601E-2</v>
      </c>
      <c r="HJ14" s="5">
        <f t="shared" si="28"/>
        <v>0.20444444444444446</v>
      </c>
      <c r="HK14" s="5">
        <f t="shared" si="28"/>
        <v>3.6900369003690037E-2</v>
      </c>
      <c r="HL14" s="5">
        <f t="shared" si="28"/>
        <v>2.491103202846975E-2</v>
      </c>
      <c r="HM14" s="5">
        <f t="shared" si="28"/>
        <v>8.3333333333333329E-2</v>
      </c>
      <c r="HN14" s="5">
        <f t="shared" si="28"/>
        <v>-3.8461538461538464E-2</v>
      </c>
      <c r="HP14" s="52">
        <f t="shared" si="29"/>
        <v>3.5212808554062044E-2</v>
      </c>
      <c r="HQ14" s="52">
        <f t="shared" si="30"/>
        <v>2.5506997568603793E-2</v>
      </c>
      <c r="HR14" s="52">
        <f t="shared" si="31"/>
        <v>2.3599318561117275E-2</v>
      </c>
      <c r="HS14" s="53">
        <f t="shared" si="32"/>
        <v>1.7241948802642446E-2</v>
      </c>
      <c r="HT14" s="106">
        <f t="shared" si="35"/>
        <v>2.1126036245448745E-2</v>
      </c>
      <c r="HU14" s="56">
        <f t="shared" si="33"/>
        <v>1.5164026724720366E-2</v>
      </c>
      <c r="HW14" s="15" t="s">
        <v>38</v>
      </c>
      <c r="HX14" s="10">
        <v>1.6839638665307848E-2</v>
      </c>
      <c r="HY14" s="11" t="s">
        <v>69</v>
      </c>
    </row>
    <row r="15" spans="1:233" x14ac:dyDescent="0.35">
      <c r="A15" s="1" t="s">
        <v>65</v>
      </c>
      <c r="B15" s="49" t="s">
        <v>17</v>
      </c>
      <c r="BM15" s="30">
        <v>6000</v>
      </c>
      <c r="BN15" s="30">
        <v>6000</v>
      </c>
      <c r="BO15" s="30">
        <v>5500</v>
      </c>
      <c r="BP15" s="30">
        <v>5700</v>
      </c>
      <c r="BQ15" s="30">
        <v>5600</v>
      </c>
      <c r="BR15" s="30">
        <v>6900</v>
      </c>
      <c r="BS15" s="30">
        <v>6800</v>
      </c>
      <c r="BT15" s="30">
        <v>5200</v>
      </c>
      <c r="BU15" s="30">
        <v>6400</v>
      </c>
      <c r="BV15" s="30">
        <v>7400</v>
      </c>
      <c r="BW15" s="30">
        <v>7600</v>
      </c>
      <c r="BX15" s="30">
        <v>7200</v>
      </c>
      <c r="BY15" s="30">
        <v>7400</v>
      </c>
      <c r="BZ15" s="30">
        <v>7900</v>
      </c>
      <c r="CA15" s="30">
        <v>8600</v>
      </c>
      <c r="CB15" s="30">
        <v>5400</v>
      </c>
      <c r="CC15" s="30">
        <v>5000</v>
      </c>
      <c r="CD15" s="30">
        <v>5700</v>
      </c>
      <c r="CE15" s="30">
        <v>5900</v>
      </c>
      <c r="CF15" s="30">
        <v>6100</v>
      </c>
      <c r="CG15" s="30">
        <v>6300</v>
      </c>
      <c r="CH15" s="30">
        <v>11000</v>
      </c>
      <c r="CI15" s="30">
        <v>14000</v>
      </c>
      <c r="CJ15" s="31">
        <v>15000</v>
      </c>
      <c r="CK15" s="31">
        <v>14000</v>
      </c>
      <c r="CL15" s="31">
        <v>14000</v>
      </c>
      <c r="CM15" s="31">
        <v>15100</v>
      </c>
      <c r="CN15" s="31">
        <v>14200</v>
      </c>
      <c r="CO15" s="30">
        <v>15100</v>
      </c>
      <c r="CP15" s="30">
        <v>20200</v>
      </c>
      <c r="CQ15" s="30">
        <v>20600</v>
      </c>
      <c r="CR15" s="30">
        <v>23500</v>
      </c>
      <c r="CS15" s="30">
        <v>25800</v>
      </c>
      <c r="CT15" s="30">
        <v>25400</v>
      </c>
      <c r="CU15" s="30">
        <v>18800</v>
      </c>
      <c r="CV15" s="30">
        <v>28100</v>
      </c>
      <c r="CW15" s="30">
        <v>34100</v>
      </c>
      <c r="CX15" s="30">
        <v>35000</v>
      </c>
      <c r="CY15" s="30">
        <v>34000</v>
      </c>
      <c r="CZ15" s="30">
        <v>31700</v>
      </c>
      <c r="DA15" s="30">
        <v>31500</v>
      </c>
      <c r="DB15" s="30">
        <v>38000</v>
      </c>
      <c r="DC15" s="30">
        <v>69000</v>
      </c>
      <c r="DD15" s="30">
        <v>95000</v>
      </c>
      <c r="DE15" s="30">
        <v>86000</v>
      </c>
      <c r="DF15" s="31">
        <v>82500</v>
      </c>
      <c r="DG15" s="31">
        <v>100000</v>
      </c>
      <c r="DT15" s="44"/>
      <c r="DW15" s="44"/>
      <c r="EG15" s="24"/>
      <c r="FT15" s="24"/>
      <c r="FU15" s="24">
        <f t="shared" ref="FU15:HN15" si="38">(BN15-BM15)/BM15</f>
        <v>0</v>
      </c>
      <c r="FV15" s="24">
        <f t="shared" si="38"/>
        <v>-8.3333333333333329E-2</v>
      </c>
      <c r="FW15" s="24">
        <f t="shared" si="38"/>
        <v>3.6363636363636362E-2</v>
      </c>
      <c r="FX15" s="24">
        <f t="shared" si="38"/>
        <v>-1.7543859649122806E-2</v>
      </c>
      <c r="FY15" s="24">
        <f t="shared" si="38"/>
        <v>0.23214285714285715</v>
      </c>
      <c r="FZ15" s="24">
        <f t="shared" si="38"/>
        <v>-1.4492753623188406E-2</v>
      </c>
      <c r="GA15" s="24">
        <f t="shared" si="38"/>
        <v>-0.23529411764705882</v>
      </c>
      <c r="GB15" s="24">
        <f t="shared" si="38"/>
        <v>0.23076923076923078</v>
      </c>
      <c r="GC15" s="24">
        <f t="shared" si="38"/>
        <v>0.15625</v>
      </c>
      <c r="GD15" s="24">
        <f t="shared" si="38"/>
        <v>2.7027027027027029E-2</v>
      </c>
      <c r="GE15" s="24">
        <f t="shared" si="38"/>
        <v>-5.2631578947368418E-2</v>
      </c>
      <c r="GF15" s="24">
        <f t="shared" si="38"/>
        <v>2.7777777777777776E-2</v>
      </c>
      <c r="GG15" s="24">
        <f t="shared" si="38"/>
        <v>6.7567567567567571E-2</v>
      </c>
      <c r="GH15" s="24">
        <f t="shared" si="38"/>
        <v>8.8607594936708861E-2</v>
      </c>
      <c r="GI15" s="24">
        <f t="shared" si="38"/>
        <v>-0.37209302325581395</v>
      </c>
      <c r="GJ15" s="24">
        <f t="shared" si="38"/>
        <v>-7.407407407407407E-2</v>
      </c>
      <c r="GK15" s="24">
        <f t="shared" si="38"/>
        <v>0.14000000000000001</v>
      </c>
      <c r="GL15" s="24">
        <f t="shared" si="38"/>
        <v>3.5087719298245612E-2</v>
      </c>
      <c r="GM15" s="24">
        <f t="shared" si="38"/>
        <v>3.3898305084745763E-2</v>
      </c>
      <c r="GN15" s="24">
        <f t="shared" si="38"/>
        <v>3.2786885245901641E-2</v>
      </c>
      <c r="GO15" s="24">
        <f t="shared" si="38"/>
        <v>0.74603174603174605</v>
      </c>
      <c r="GP15" s="24">
        <f t="shared" si="38"/>
        <v>0.27272727272727271</v>
      </c>
      <c r="GQ15" s="24">
        <f t="shared" si="38"/>
        <v>7.1428571428571425E-2</v>
      </c>
      <c r="GR15" s="24">
        <f t="shared" si="38"/>
        <v>-6.6666666666666666E-2</v>
      </c>
      <c r="GS15" s="24">
        <f t="shared" si="38"/>
        <v>0</v>
      </c>
      <c r="GT15" s="24">
        <f t="shared" si="38"/>
        <v>7.857142857142857E-2</v>
      </c>
      <c r="GU15" s="24">
        <f t="shared" si="38"/>
        <v>-5.9602649006622516E-2</v>
      </c>
      <c r="GV15" s="24">
        <f t="shared" si="38"/>
        <v>6.3380281690140844E-2</v>
      </c>
      <c r="GW15" s="24">
        <f t="shared" si="38"/>
        <v>0.33774834437086093</v>
      </c>
      <c r="GX15" s="24">
        <f t="shared" si="38"/>
        <v>1.9801980198019802E-2</v>
      </c>
      <c r="GY15" s="24">
        <f t="shared" si="38"/>
        <v>0.14077669902912621</v>
      </c>
      <c r="GZ15" s="24">
        <f t="shared" si="38"/>
        <v>9.7872340425531917E-2</v>
      </c>
      <c r="HA15" s="24">
        <f t="shared" si="38"/>
        <v>-1.5503875968992248E-2</v>
      </c>
      <c r="HB15" s="24">
        <f t="shared" si="38"/>
        <v>-0.25984251968503935</v>
      </c>
      <c r="HC15" s="24">
        <f t="shared" si="38"/>
        <v>0.49468085106382981</v>
      </c>
      <c r="HD15" s="24">
        <f t="shared" si="38"/>
        <v>0.21352313167259787</v>
      </c>
      <c r="HE15" s="24">
        <f t="shared" si="38"/>
        <v>2.6392961876832845E-2</v>
      </c>
      <c r="HF15" s="24">
        <f t="shared" si="38"/>
        <v>-2.8571428571428571E-2</v>
      </c>
      <c r="HG15" s="24">
        <f t="shared" si="38"/>
        <v>-6.7647058823529407E-2</v>
      </c>
      <c r="HH15" s="24">
        <f t="shared" si="38"/>
        <v>-6.3091482649842269E-3</v>
      </c>
      <c r="HI15" s="24">
        <f t="shared" si="38"/>
        <v>0.20634920634920634</v>
      </c>
      <c r="HJ15" s="24">
        <f t="shared" si="38"/>
        <v>0.81578947368421051</v>
      </c>
      <c r="HK15" s="24">
        <f t="shared" si="38"/>
        <v>0.37681159420289856</v>
      </c>
      <c r="HL15" s="24">
        <f t="shared" si="38"/>
        <v>-9.4736842105263161E-2</v>
      </c>
      <c r="HM15" s="24">
        <f t="shared" si="38"/>
        <v>-4.0697674418604654E-2</v>
      </c>
      <c r="HN15" s="24">
        <f t="shared" si="38"/>
        <v>0.21212121212121213</v>
      </c>
      <c r="HP15" s="52">
        <f t="shared" si="29"/>
        <v>8.2461849839480308E-2</v>
      </c>
      <c r="HQ15" s="52">
        <f t="shared" si="30"/>
        <v>0.10406359513223003</v>
      </c>
      <c r="HR15" s="52">
        <f t="shared" si="31"/>
        <v>0.11551565202517429</v>
      </c>
      <c r="HS15" s="56">
        <f t="shared" si="32"/>
        <v>3.3342595165323702E-2</v>
      </c>
      <c r="HT15" s="106">
        <f t="shared" si="35"/>
        <v>3.4493012191495684E-2</v>
      </c>
      <c r="HU15" s="76">
        <f t="shared" si="33"/>
        <v>4.9234000494193228E-2</v>
      </c>
      <c r="HW15" s="15" t="s">
        <v>17</v>
      </c>
      <c r="HX15" s="82">
        <v>4.9234000494193228E-2</v>
      </c>
      <c r="HY15" s="13" t="s">
        <v>28</v>
      </c>
    </row>
    <row r="16" spans="1:233" x14ac:dyDescent="0.35">
      <c r="A16" s="1" t="s">
        <v>65</v>
      </c>
      <c r="B16" s="48" t="s">
        <v>21</v>
      </c>
      <c r="C16" s="30"/>
      <c r="D16" s="30"/>
      <c r="E16" s="30"/>
      <c r="F16" s="30"/>
      <c r="G16" s="30"/>
      <c r="H16" s="30"/>
      <c r="I16" s="31"/>
      <c r="J16" s="31">
        <v>678160</v>
      </c>
      <c r="K16" s="31">
        <v>470400.00000000006</v>
      </c>
      <c r="L16" s="31">
        <v>513520.00000000006</v>
      </c>
      <c r="M16" s="31">
        <v>717360</v>
      </c>
      <c r="N16" s="31">
        <v>854560</v>
      </c>
      <c r="O16" s="31">
        <v>1093680</v>
      </c>
      <c r="P16" s="31">
        <v>1411200</v>
      </c>
      <c r="Q16" s="31">
        <v>1254400</v>
      </c>
      <c r="R16" s="31">
        <v>1136800</v>
      </c>
      <c r="S16" s="31">
        <v>1411200</v>
      </c>
      <c r="T16" s="31">
        <v>1411200</v>
      </c>
      <c r="U16" s="31">
        <v>1230880</v>
      </c>
      <c r="V16" s="31">
        <v>1050560</v>
      </c>
      <c r="W16" s="31">
        <v>689920</v>
      </c>
      <c r="X16" s="31">
        <v>1176000</v>
      </c>
      <c r="Y16" s="31">
        <v>1607200</v>
      </c>
      <c r="Z16" s="31">
        <v>2077600.0000000002</v>
      </c>
      <c r="AA16" s="31">
        <v>2052904.0000000002</v>
      </c>
      <c r="AB16" s="31">
        <v>2028208.0000000002</v>
      </c>
      <c r="AC16" s="31">
        <v>1999200.0000000002</v>
      </c>
      <c r="AD16" s="31">
        <v>2234400</v>
      </c>
      <c r="AE16" s="31">
        <v>2234400</v>
      </c>
      <c r="AF16" s="31">
        <v>1920800.0000000002</v>
      </c>
      <c r="AG16" s="31">
        <v>1489600</v>
      </c>
      <c r="AH16" s="31">
        <v>1332800</v>
      </c>
      <c r="AI16" s="31">
        <v>1583680</v>
      </c>
      <c r="AJ16" s="31">
        <v>1724800.0000000002</v>
      </c>
      <c r="AK16" s="31">
        <v>1771840.0000000002</v>
      </c>
      <c r="AL16" s="31">
        <v>2014880.0000000002</v>
      </c>
      <c r="AM16" s="31">
        <v>2446080</v>
      </c>
      <c r="AN16" s="31">
        <v>2940000</v>
      </c>
      <c r="AO16" s="31">
        <v>3567200.0000000005</v>
      </c>
      <c r="AP16" s="31">
        <v>4100320.0000000005</v>
      </c>
      <c r="AQ16" s="31">
        <v>4523680</v>
      </c>
      <c r="AR16" s="31">
        <v>4174800.0000000005</v>
      </c>
      <c r="AS16" s="31">
        <v>4390400</v>
      </c>
      <c r="AT16" s="31">
        <v>4782400</v>
      </c>
      <c r="AU16" s="31">
        <v>5252800</v>
      </c>
      <c r="AV16" s="31">
        <v>4900000</v>
      </c>
      <c r="AW16" s="31">
        <v>5174400</v>
      </c>
      <c r="AX16" s="31">
        <v>5448800</v>
      </c>
      <c r="AY16" s="31">
        <v>5409600</v>
      </c>
      <c r="AZ16" s="31">
        <v>5684000</v>
      </c>
      <c r="BA16" s="31">
        <v>5919200</v>
      </c>
      <c r="BB16" s="31">
        <v>6350400</v>
      </c>
      <c r="BC16" s="31">
        <v>7056000.0000000009</v>
      </c>
      <c r="BD16" s="31">
        <v>7330400.0000000009</v>
      </c>
      <c r="BE16" s="31">
        <v>7056000.0000000009</v>
      </c>
      <c r="BF16" s="31">
        <v>7056000.0000000009</v>
      </c>
      <c r="BG16" s="31">
        <v>7056000.0000000009</v>
      </c>
      <c r="BH16" s="31">
        <v>6895000</v>
      </c>
      <c r="BI16" s="31">
        <v>7594999.9999999991</v>
      </c>
      <c r="BJ16" s="31">
        <v>7559999.9999999991</v>
      </c>
      <c r="BK16" s="31">
        <v>8084999.9999999991</v>
      </c>
      <c r="BL16" s="31">
        <v>8400000</v>
      </c>
      <c r="BM16" s="31">
        <v>8750000</v>
      </c>
      <c r="BN16" s="31">
        <v>8750000</v>
      </c>
      <c r="BO16" s="31">
        <v>8259999.9999999991</v>
      </c>
      <c r="BP16" s="31">
        <v>7979999.9999999991</v>
      </c>
      <c r="BQ16" s="31">
        <v>8540000</v>
      </c>
      <c r="BR16" s="31">
        <v>9485000</v>
      </c>
      <c r="BS16" s="31">
        <v>8470000</v>
      </c>
      <c r="BT16" s="31">
        <v>8645000</v>
      </c>
      <c r="BU16" s="31">
        <v>7699999.9999999991</v>
      </c>
      <c r="BV16" s="31">
        <v>8119999.9999999991</v>
      </c>
      <c r="BW16" s="31">
        <v>8925000</v>
      </c>
      <c r="BX16" s="31">
        <v>8750000</v>
      </c>
      <c r="BY16" s="31">
        <v>8294999.9999999991</v>
      </c>
      <c r="BZ16" s="31">
        <v>8364999.9999999991</v>
      </c>
      <c r="CA16" s="31">
        <v>8645000</v>
      </c>
      <c r="CB16" s="31">
        <v>9137800</v>
      </c>
      <c r="CC16" s="31">
        <v>8027949.9999999991</v>
      </c>
      <c r="CD16" s="31">
        <v>7562799.9999999991</v>
      </c>
      <c r="CE16" s="31">
        <v>7419999.9999999991</v>
      </c>
      <c r="CF16" s="30">
        <v>7190000</v>
      </c>
      <c r="CG16" s="30">
        <v>7580000</v>
      </c>
      <c r="CH16" s="30">
        <v>7730000</v>
      </c>
      <c r="CI16" s="30">
        <v>7680000</v>
      </c>
      <c r="CJ16" s="31">
        <v>7040000</v>
      </c>
      <c r="CK16" s="31">
        <v>6990000</v>
      </c>
      <c r="CL16" s="31">
        <v>7280000</v>
      </c>
      <c r="CM16" s="31">
        <v>7600000</v>
      </c>
      <c r="CN16" s="31">
        <v>8100000</v>
      </c>
      <c r="CO16" s="30">
        <v>8200000</v>
      </c>
      <c r="CP16" s="30">
        <v>9350000</v>
      </c>
      <c r="CQ16" s="30">
        <v>10500000</v>
      </c>
      <c r="CR16" s="30">
        <v>11900000</v>
      </c>
      <c r="CS16" s="30">
        <v>12600000</v>
      </c>
      <c r="CT16" s="30">
        <v>13300000</v>
      </c>
      <c r="CU16" s="30">
        <v>10800000</v>
      </c>
      <c r="CV16" s="30">
        <v>13900000</v>
      </c>
      <c r="CW16" s="30">
        <v>16000000</v>
      </c>
      <c r="CX16" s="30">
        <v>15800000</v>
      </c>
      <c r="CY16" s="30">
        <v>16900000</v>
      </c>
      <c r="CZ16" s="30">
        <v>17800000</v>
      </c>
      <c r="DA16" s="30">
        <v>17500000</v>
      </c>
      <c r="DB16" s="30">
        <v>15700000</v>
      </c>
      <c r="DC16" s="30">
        <v>17300000</v>
      </c>
      <c r="DD16" s="30">
        <v>18900000</v>
      </c>
      <c r="DE16" s="30">
        <v>19600000</v>
      </c>
      <c r="DF16" s="31">
        <v>18900000</v>
      </c>
      <c r="DG16" s="30">
        <v>20000000</v>
      </c>
      <c r="DH16" s="1"/>
      <c r="DJ16" s="1"/>
      <c r="DK16" s="1"/>
      <c r="DL16" s="1"/>
      <c r="DM16" s="1"/>
      <c r="DN16" s="1"/>
      <c r="DO16" s="1"/>
      <c r="DP16" s="1"/>
      <c r="DQ16" s="1"/>
      <c r="DR16" s="5">
        <f t="shared" ref="DR16:EA16" si="39">(K16-J16)/J16</f>
        <v>-0.30635838150289008</v>
      </c>
      <c r="DS16" s="5">
        <f t="shared" si="39"/>
        <v>9.166666666666666E-2</v>
      </c>
      <c r="DT16" s="5">
        <f t="shared" si="39"/>
        <v>0.39694656488549601</v>
      </c>
      <c r="DU16" s="5">
        <f t="shared" si="39"/>
        <v>0.19125683060109289</v>
      </c>
      <c r="DV16" s="5">
        <f t="shared" si="39"/>
        <v>0.27981651376146788</v>
      </c>
      <c r="DW16" s="5">
        <f t="shared" si="39"/>
        <v>0.29032258064516131</v>
      </c>
      <c r="DX16" s="5">
        <f t="shared" si="39"/>
        <v>-0.1111111111111111</v>
      </c>
      <c r="DY16" s="5">
        <f t="shared" si="39"/>
        <v>-9.375E-2</v>
      </c>
      <c r="DZ16" s="5">
        <f t="shared" si="39"/>
        <v>0.2413793103448276</v>
      </c>
      <c r="EA16" s="5">
        <f t="shared" si="39"/>
        <v>0</v>
      </c>
      <c r="EB16" s="5">
        <f t="shared" ref="EB16:EK16" si="40">(U16-T16)/T16</f>
        <v>-0.12777777777777777</v>
      </c>
      <c r="EC16" s="5">
        <f t="shared" si="40"/>
        <v>-0.1464968152866242</v>
      </c>
      <c r="ED16" s="5">
        <f t="shared" si="40"/>
        <v>-0.34328358208955223</v>
      </c>
      <c r="EE16" s="5">
        <f t="shared" si="40"/>
        <v>0.70454545454545459</v>
      </c>
      <c r="EF16" s="5">
        <f t="shared" si="40"/>
        <v>0.36666666666666664</v>
      </c>
      <c r="EG16" s="5">
        <f t="shared" si="40"/>
        <v>0.29268292682926844</v>
      </c>
      <c r="EH16" s="5">
        <f t="shared" si="40"/>
        <v>-1.1886792452830187E-2</v>
      </c>
      <c r="EI16" s="5">
        <f t="shared" si="40"/>
        <v>-1.2029788046591558E-2</v>
      </c>
      <c r="EJ16" s="5">
        <f t="shared" si="40"/>
        <v>-1.4302280633938924E-2</v>
      </c>
      <c r="EK16" s="5">
        <f t="shared" si="40"/>
        <v>0.11764705882352929</v>
      </c>
      <c r="EL16" s="5">
        <f t="shared" ref="EL16:EU16" si="41">(AE16-AD16)/AD16</f>
        <v>0</v>
      </c>
      <c r="EM16" s="5">
        <f t="shared" si="41"/>
        <v>-0.14035087719298237</v>
      </c>
      <c r="EN16" s="5">
        <f t="shared" si="41"/>
        <v>-0.22448979591836743</v>
      </c>
      <c r="EO16" s="5">
        <f t="shared" si="41"/>
        <v>-0.10526315789473684</v>
      </c>
      <c r="EP16" s="5">
        <f t="shared" si="41"/>
        <v>0.18823529411764706</v>
      </c>
      <c r="EQ16" s="5">
        <f t="shared" si="41"/>
        <v>8.9108910891089257E-2</v>
      </c>
      <c r="ER16" s="5">
        <f t="shared" si="41"/>
        <v>2.7272727272727268E-2</v>
      </c>
      <c r="ES16" s="5">
        <f t="shared" si="41"/>
        <v>0.13716814159292035</v>
      </c>
      <c r="ET16" s="5">
        <f t="shared" si="41"/>
        <v>0.21400778210116717</v>
      </c>
      <c r="EU16" s="5">
        <f t="shared" si="41"/>
        <v>0.20192307692307693</v>
      </c>
      <c r="EV16" s="5">
        <f t="shared" ref="EV16:FE16" si="42">(AO16-AN16)/AN16</f>
        <v>0.21333333333333349</v>
      </c>
      <c r="EW16" s="5">
        <f t="shared" si="42"/>
        <v>0.14945054945054942</v>
      </c>
      <c r="EX16" s="5">
        <f t="shared" si="42"/>
        <v>0.10325047801147215</v>
      </c>
      <c r="EY16" s="5">
        <f t="shared" si="42"/>
        <v>-7.7123050259965228E-2</v>
      </c>
      <c r="EZ16" s="5">
        <f t="shared" si="42"/>
        <v>5.1643192488262796E-2</v>
      </c>
      <c r="FA16" s="5">
        <f t="shared" si="42"/>
        <v>8.9285714285714288E-2</v>
      </c>
      <c r="FB16" s="5">
        <f t="shared" si="42"/>
        <v>9.8360655737704916E-2</v>
      </c>
      <c r="FC16" s="5">
        <f t="shared" si="42"/>
        <v>-6.7164179104477612E-2</v>
      </c>
      <c r="FD16" s="5">
        <f t="shared" si="42"/>
        <v>5.6000000000000001E-2</v>
      </c>
      <c r="FE16" s="5">
        <f t="shared" si="42"/>
        <v>5.3030303030303032E-2</v>
      </c>
      <c r="FF16" s="5">
        <f t="shared" ref="FF16:FO16" si="43">(AY16-AX16)/AX16</f>
        <v>-7.1942446043165471E-3</v>
      </c>
      <c r="FG16" s="5">
        <f t="shared" si="43"/>
        <v>5.0724637681159424E-2</v>
      </c>
      <c r="FH16" s="5">
        <f t="shared" si="43"/>
        <v>4.1379310344827586E-2</v>
      </c>
      <c r="FI16" s="5">
        <f t="shared" si="43"/>
        <v>7.2847682119205295E-2</v>
      </c>
      <c r="FJ16" s="5">
        <f t="shared" si="43"/>
        <v>0.11111111111111126</v>
      </c>
      <c r="FK16" s="5">
        <f t="shared" si="43"/>
        <v>3.8888888888888883E-2</v>
      </c>
      <c r="FL16" s="5">
        <f t="shared" si="43"/>
        <v>-3.7433155080213901E-2</v>
      </c>
      <c r="FM16" s="5">
        <f t="shared" si="43"/>
        <v>0</v>
      </c>
      <c r="FN16" s="5">
        <f t="shared" si="43"/>
        <v>0</v>
      </c>
      <c r="FO16" s="5">
        <f t="shared" si="43"/>
        <v>-2.2817460317460448E-2</v>
      </c>
      <c r="FP16" s="5">
        <f t="shared" ref="FP16:FY16" si="44">(BI16-BH16)/BH16</f>
        <v>0.10152284263959377</v>
      </c>
      <c r="FQ16" s="5">
        <f t="shared" si="44"/>
        <v>-4.6082949308755769E-3</v>
      </c>
      <c r="FR16" s="5">
        <f t="shared" si="44"/>
        <v>6.9444444444444448E-2</v>
      </c>
      <c r="FS16" s="5">
        <f t="shared" si="44"/>
        <v>3.8961038961039078E-2</v>
      </c>
      <c r="FT16" s="5">
        <f t="shared" si="44"/>
        <v>4.1666666666666664E-2</v>
      </c>
      <c r="FU16" s="5">
        <f t="shared" si="44"/>
        <v>0</v>
      </c>
      <c r="FV16" s="5">
        <f t="shared" si="44"/>
        <v>-5.6000000000000105E-2</v>
      </c>
      <c r="FW16" s="5">
        <f t="shared" si="44"/>
        <v>-3.389830508474577E-2</v>
      </c>
      <c r="FX16" s="5">
        <f t="shared" si="44"/>
        <v>7.0175438596491349E-2</v>
      </c>
      <c r="FY16" s="5">
        <f t="shared" si="44"/>
        <v>0.11065573770491803</v>
      </c>
      <c r="FZ16" s="5">
        <f t="shared" ref="FZ16:GI17" si="45">(BS16-BR16)/BR16</f>
        <v>-0.1070110701107011</v>
      </c>
      <c r="GA16" s="5">
        <f t="shared" si="45"/>
        <v>2.0661157024793389E-2</v>
      </c>
      <c r="GB16" s="5">
        <f t="shared" si="45"/>
        <v>-0.10931174089068836</v>
      </c>
      <c r="GC16" s="5">
        <f t="shared" si="45"/>
        <v>5.454545454545455E-2</v>
      </c>
      <c r="GD16" s="5">
        <f t="shared" si="45"/>
        <v>9.9137931034482887E-2</v>
      </c>
      <c r="GE16" s="5">
        <f t="shared" si="45"/>
        <v>-1.9607843137254902E-2</v>
      </c>
      <c r="GF16" s="5">
        <f t="shared" si="45"/>
        <v>-5.2000000000000109E-2</v>
      </c>
      <c r="GG16" s="5">
        <f t="shared" si="45"/>
        <v>8.4388185654008449E-3</v>
      </c>
      <c r="GH16" s="5">
        <f t="shared" si="45"/>
        <v>3.347280334728045E-2</v>
      </c>
      <c r="GI16" s="5">
        <f t="shared" si="45"/>
        <v>5.7004048582995952E-2</v>
      </c>
      <c r="GJ16" s="5">
        <f t="shared" ref="GJ16:GS17" si="46">(CC16-CB16)/CB16</f>
        <v>-0.12145702466676891</v>
      </c>
      <c r="GK16" s="5">
        <f t="shared" si="46"/>
        <v>-5.7941317521907842E-2</v>
      </c>
      <c r="GL16" s="5">
        <f t="shared" si="46"/>
        <v>-1.8881895594224363E-2</v>
      </c>
      <c r="GM16" s="5">
        <f t="shared" si="46"/>
        <v>-3.099730458221012E-2</v>
      </c>
      <c r="GN16" s="5">
        <f t="shared" si="46"/>
        <v>5.4242002781641166E-2</v>
      </c>
      <c r="GO16" s="5">
        <f t="shared" si="46"/>
        <v>1.9788918205804751E-2</v>
      </c>
      <c r="GP16" s="5">
        <f t="shared" si="46"/>
        <v>-6.4683053040103496E-3</v>
      </c>
      <c r="GQ16" s="5">
        <f t="shared" si="46"/>
        <v>-8.3333333333333329E-2</v>
      </c>
      <c r="GR16" s="5">
        <f t="shared" si="46"/>
        <v>-7.102272727272727E-3</v>
      </c>
      <c r="GS16" s="5">
        <f t="shared" si="46"/>
        <v>4.1487839771101577E-2</v>
      </c>
      <c r="GT16" s="5">
        <f t="shared" ref="GT16:HC17" si="47">(CM16-CL16)/CL16</f>
        <v>4.3956043956043959E-2</v>
      </c>
      <c r="GU16" s="5">
        <f t="shared" si="47"/>
        <v>6.5789473684210523E-2</v>
      </c>
      <c r="GV16" s="5">
        <f t="shared" si="47"/>
        <v>1.2345679012345678E-2</v>
      </c>
      <c r="GW16" s="5">
        <f t="shared" si="47"/>
        <v>0.1402439024390244</v>
      </c>
      <c r="GX16" s="5">
        <f t="shared" si="47"/>
        <v>0.12299465240641712</v>
      </c>
      <c r="GY16" s="5">
        <f t="shared" si="47"/>
        <v>0.13333333333333333</v>
      </c>
      <c r="GZ16" s="5">
        <f t="shared" si="47"/>
        <v>5.8823529411764705E-2</v>
      </c>
      <c r="HA16" s="5">
        <f t="shared" si="47"/>
        <v>5.5555555555555552E-2</v>
      </c>
      <c r="HB16" s="5">
        <f t="shared" si="47"/>
        <v>-0.18796992481203006</v>
      </c>
      <c r="HC16" s="5">
        <f t="shared" si="47"/>
        <v>0.28703703703703703</v>
      </c>
      <c r="HD16" s="5">
        <f t="shared" ref="HD16:HM17" si="48">(CW16-CV16)/CV16</f>
        <v>0.15107913669064749</v>
      </c>
      <c r="HE16" s="5">
        <f t="shared" si="48"/>
        <v>-1.2500000000000001E-2</v>
      </c>
      <c r="HF16" s="5">
        <f t="shared" si="48"/>
        <v>6.9620253164556958E-2</v>
      </c>
      <c r="HG16" s="5">
        <f t="shared" si="48"/>
        <v>5.3254437869822487E-2</v>
      </c>
      <c r="HH16" s="5">
        <f t="shared" si="48"/>
        <v>-1.6853932584269662E-2</v>
      </c>
      <c r="HI16" s="5">
        <f t="shared" si="48"/>
        <v>-0.10285714285714286</v>
      </c>
      <c r="HJ16" s="5">
        <f t="shared" si="48"/>
        <v>0.10191082802547771</v>
      </c>
      <c r="HK16" s="5">
        <f t="shared" si="48"/>
        <v>9.2485549132947972E-2</v>
      </c>
      <c r="HL16" s="5">
        <f t="shared" si="48"/>
        <v>3.7037037037037035E-2</v>
      </c>
      <c r="HM16" s="5">
        <f t="shared" si="48"/>
        <v>-3.5714285714285712E-2</v>
      </c>
      <c r="HN16" s="5">
        <f>(DG16-DF16)/DF16</f>
        <v>5.8201058201058198E-2</v>
      </c>
      <c r="HP16" s="52">
        <f t="shared" si="29"/>
        <v>4.3083946236184383E-2</v>
      </c>
      <c r="HQ16" s="52">
        <f t="shared" si="30"/>
        <v>3.0441049268792743E-2</v>
      </c>
      <c r="HR16" s="52">
        <f t="shared" si="31"/>
        <v>3.2426360842620544E-2</v>
      </c>
      <c r="HS16" s="55">
        <f t="shared" si="32"/>
        <v>4.1379310344827586E-2</v>
      </c>
      <c r="HT16" s="106">
        <f t="shared" si="35"/>
        <v>4.2721941863572768E-2</v>
      </c>
      <c r="HU16" s="53">
        <f t="shared" si="33"/>
        <v>4.8605240912933223E-2</v>
      </c>
      <c r="HW16" s="9" t="s">
        <v>21</v>
      </c>
      <c r="HX16" s="12">
        <v>4.8605240912933223E-2</v>
      </c>
      <c r="HY16" s="13" t="s">
        <v>28</v>
      </c>
    </row>
    <row r="17" spans="1:233" s="115" customFormat="1" x14ac:dyDescent="0.35">
      <c r="A17" s="9" t="s">
        <v>67</v>
      </c>
      <c r="B17" s="9" t="s">
        <v>39</v>
      </c>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c r="AP17" s="114"/>
      <c r="AQ17" s="114"/>
      <c r="AR17" s="114"/>
      <c r="AS17" s="114"/>
      <c r="AT17" s="114"/>
      <c r="AU17" s="114"/>
      <c r="AV17" s="114"/>
      <c r="AW17" s="114"/>
      <c r="AX17" s="114"/>
      <c r="AY17" s="114"/>
      <c r="AZ17" s="114"/>
      <c r="BA17" s="114"/>
      <c r="BB17" s="114"/>
      <c r="BC17" s="114"/>
      <c r="BD17" s="114"/>
      <c r="BE17" s="114"/>
      <c r="BF17" s="114"/>
      <c r="BG17" s="114"/>
      <c r="BH17" s="114"/>
      <c r="BI17" s="114"/>
      <c r="BJ17" s="114"/>
      <c r="BK17" s="114"/>
      <c r="BL17" s="114"/>
      <c r="BM17" s="114"/>
      <c r="BN17" s="114"/>
      <c r="BO17" s="114"/>
      <c r="BP17" s="114"/>
      <c r="BQ17" s="114"/>
      <c r="BR17" s="114"/>
      <c r="BS17" s="114"/>
      <c r="BT17" s="114">
        <v>95031</v>
      </c>
      <c r="BU17" s="114">
        <v>63903</v>
      </c>
      <c r="BV17" s="114">
        <v>97941</v>
      </c>
      <c r="BW17" s="114">
        <v>97665</v>
      </c>
      <c r="BX17" s="114">
        <v>93846</v>
      </c>
      <c r="BY17" s="114">
        <v>97810</v>
      </c>
      <c r="BZ17" s="114">
        <v>112585</v>
      </c>
      <c r="CA17" s="114">
        <v>137044</v>
      </c>
      <c r="CB17" s="114">
        <v>126800</v>
      </c>
      <c r="CC17" s="114">
        <v>115743</v>
      </c>
      <c r="CD17" s="114">
        <v>108583</v>
      </c>
      <c r="CE17" s="114">
        <v>94182</v>
      </c>
      <c r="CF17" s="114">
        <v>108676</v>
      </c>
      <c r="CG17" s="114">
        <v>138999</v>
      </c>
      <c r="CH17" s="114">
        <v>130236</v>
      </c>
      <c r="CI17" s="114">
        <v>143238</v>
      </c>
      <c r="CJ17" s="114">
        <v>139763</v>
      </c>
      <c r="CK17" s="114">
        <v>131787</v>
      </c>
      <c r="CL17" s="114">
        <v>135761</v>
      </c>
      <c r="CM17" s="114">
        <v>135233</v>
      </c>
      <c r="CN17" s="114">
        <v>124620</v>
      </c>
      <c r="CO17" s="114">
        <v>133731</v>
      </c>
      <c r="CP17" s="114">
        <v>160802</v>
      </c>
      <c r="CQ17" s="114">
        <v>177709</v>
      </c>
      <c r="CR17" s="114">
        <v>189427</v>
      </c>
      <c r="CS17" s="114">
        <v>213220</v>
      </c>
      <c r="CT17" s="114">
        <v>219123</v>
      </c>
      <c r="CU17" s="114">
        <v>220669</v>
      </c>
      <c r="CV17" s="114">
        <v>245070</v>
      </c>
      <c r="CW17" s="114">
        <v>263824</v>
      </c>
      <c r="CX17" s="114">
        <v>275572</v>
      </c>
      <c r="CY17" s="114">
        <v>282018</v>
      </c>
      <c r="CZ17" s="114">
        <v>304729</v>
      </c>
      <c r="DA17" s="114">
        <v>290241</v>
      </c>
      <c r="DB17" s="114">
        <v>284320</v>
      </c>
      <c r="DC17" s="114">
        <v>290352</v>
      </c>
      <c r="DD17" s="114">
        <v>289445</v>
      </c>
      <c r="DE17" s="114">
        <v>280597</v>
      </c>
      <c r="DF17" s="114">
        <v>288458</v>
      </c>
      <c r="DG17" s="114">
        <v>268294</v>
      </c>
      <c r="DH17" s="9">
        <v>262911</v>
      </c>
      <c r="DJ17" s="9"/>
      <c r="DK17" s="9"/>
      <c r="DL17" s="9"/>
      <c r="DM17" s="9"/>
      <c r="DN17" s="9"/>
      <c r="DO17" s="9"/>
      <c r="DP17" s="9"/>
      <c r="DQ17" s="9"/>
      <c r="DR17" s="9"/>
      <c r="DS17" s="9"/>
      <c r="DT17" s="9"/>
      <c r="DU17" s="9"/>
      <c r="DV17" s="9"/>
      <c r="DW17" s="9"/>
      <c r="DX17" s="9"/>
      <c r="DY17" s="9"/>
      <c r="DZ17" s="9"/>
      <c r="EA17" s="9"/>
      <c r="EB17" s="9"/>
      <c r="EC17" s="9"/>
      <c r="ED17" s="9"/>
      <c r="EE17" s="9"/>
      <c r="EF17" s="9"/>
      <c r="EG17" s="9"/>
      <c r="EH17" s="9"/>
      <c r="EI17" s="9"/>
      <c r="EJ17" s="9"/>
      <c r="EK17" s="9"/>
      <c r="EL17" s="9"/>
      <c r="EM17" s="9"/>
      <c r="EN17" s="9"/>
      <c r="EO17" s="9"/>
      <c r="EP17" s="9"/>
      <c r="EQ17" s="9"/>
      <c r="ER17" s="9"/>
      <c r="ES17" s="9"/>
      <c r="ET17" s="9"/>
      <c r="EU17" s="9"/>
      <c r="EV17" s="9"/>
      <c r="EW17" s="9"/>
      <c r="EX17" s="9"/>
      <c r="EY17" s="9"/>
      <c r="EZ17" s="9"/>
      <c r="FA17" s="9"/>
      <c r="FB17" s="9"/>
      <c r="FC17" s="9"/>
      <c r="FD17" s="9"/>
      <c r="FE17" s="9"/>
      <c r="FF17" s="9"/>
      <c r="FG17" s="9"/>
      <c r="FH17" s="9"/>
      <c r="FI17" s="9"/>
      <c r="FJ17" s="9"/>
      <c r="FK17" s="9"/>
      <c r="FL17" s="9"/>
      <c r="FM17" s="9"/>
      <c r="FN17" s="9"/>
      <c r="FO17" s="9"/>
      <c r="FP17" s="9"/>
      <c r="FQ17" s="9"/>
      <c r="FR17" s="9"/>
      <c r="FS17" s="9"/>
      <c r="FT17" s="9"/>
      <c r="FU17" s="9"/>
      <c r="FV17" s="9"/>
      <c r="FW17" s="9"/>
      <c r="FX17" s="9"/>
      <c r="FY17" s="9"/>
      <c r="FZ17" s="9"/>
      <c r="GA17" s="9"/>
      <c r="GB17" s="116">
        <f>(BU17-BT17)/BT17</f>
        <v>-0.32755627111153202</v>
      </c>
      <c r="GC17" s="116">
        <f t="shared" si="45"/>
        <v>0.5326510492465143</v>
      </c>
      <c r="GD17" s="116">
        <f t="shared" si="45"/>
        <v>-2.8180230955371093E-3</v>
      </c>
      <c r="GE17" s="116">
        <f t="shared" si="45"/>
        <v>-3.9103056366149594E-2</v>
      </c>
      <c r="GF17" s="116">
        <f t="shared" si="45"/>
        <v>4.2239413507235257E-2</v>
      </c>
      <c r="GG17" s="116">
        <f t="shared" si="45"/>
        <v>0.15105817401083735</v>
      </c>
      <c r="GH17" s="116">
        <f t="shared" si="45"/>
        <v>0.2172491895012657</v>
      </c>
      <c r="GI17" s="116">
        <f t="shared" si="45"/>
        <v>-7.4749715419865151E-2</v>
      </c>
      <c r="GJ17" s="116">
        <f t="shared" si="46"/>
        <v>-8.7200315457413247E-2</v>
      </c>
      <c r="GK17" s="116">
        <f t="shared" si="46"/>
        <v>-6.1861192469522992E-2</v>
      </c>
      <c r="GL17" s="116">
        <f t="shared" si="46"/>
        <v>-0.1326266542644797</v>
      </c>
      <c r="GM17" s="116">
        <f t="shared" si="46"/>
        <v>0.1538935253020747</v>
      </c>
      <c r="GN17" s="116">
        <f t="shared" si="46"/>
        <v>0.27902204718613127</v>
      </c>
      <c r="GO17" s="116">
        <f t="shared" si="46"/>
        <v>-6.3043619018841868E-2</v>
      </c>
      <c r="GP17" s="116">
        <f t="shared" si="46"/>
        <v>9.9834147240394355E-2</v>
      </c>
      <c r="GQ17" s="116">
        <f t="shared" si="46"/>
        <v>-2.4260321981597062E-2</v>
      </c>
      <c r="GR17" s="116">
        <f t="shared" si="46"/>
        <v>-5.7068036604823881E-2</v>
      </c>
      <c r="GS17" s="116">
        <f t="shared" si="46"/>
        <v>3.0154719357751523E-2</v>
      </c>
      <c r="GT17" s="116">
        <f t="shared" si="47"/>
        <v>-3.8891876164730667E-3</v>
      </c>
      <c r="GU17" s="116">
        <f t="shared" si="47"/>
        <v>-7.8479365243690521E-2</v>
      </c>
      <c r="GV17" s="116">
        <f t="shared" si="47"/>
        <v>7.3110255175734232E-2</v>
      </c>
      <c r="GW17" s="116">
        <f t="shared" si="47"/>
        <v>0.20242875623453052</v>
      </c>
      <c r="GX17" s="116">
        <f t="shared" si="47"/>
        <v>0.1051417270929466</v>
      </c>
      <c r="GY17" s="116">
        <f t="shared" si="47"/>
        <v>6.5939260251309723E-2</v>
      </c>
      <c r="GZ17" s="116">
        <f t="shared" si="47"/>
        <v>0.12560511437123537</v>
      </c>
      <c r="HA17" s="116">
        <f t="shared" si="47"/>
        <v>2.7685020166963701E-2</v>
      </c>
      <c r="HB17" s="116">
        <f t="shared" si="47"/>
        <v>7.0553981097374536E-3</v>
      </c>
      <c r="HC17" s="116">
        <f t="shared" si="47"/>
        <v>0.11057738060171569</v>
      </c>
      <c r="HD17" s="116">
        <f t="shared" si="48"/>
        <v>7.6525074468519194E-2</v>
      </c>
      <c r="HE17" s="116">
        <f t="shared" si="48"/>
        <v>4.4529686457638426E-2</v>
      </c>
      <c r="HF17" s="116">
        <f t="shared" si="48"/>
        <v>2.3391346000319335E-2</v>
      </c>
      <c r="HG17" s="116">
        <f t="shared" si="48"/>
        <v>8.0530320759667817E-2</v>
      </c>
      <c r="HH17" s="116">
        <f t="shared" si="48"/>
        <v>-4.7543883253645045E-2</v>
      </c>
      <c r="HI17" s="116">
        <f t="shared" si="48"/>
        <v>-2.0400288036493811E-2</v>
      </c>
      <c r="HJ17" s="116">
        <f t="shared" si="48"/>
        <v>2.1215531795160381E-2</v>
      </c>
      <c r="HK17" s="116">
        <f t="shared" si="48"/>
        <v>-3.1237945665950296E-3</v>
      </c>
      <c r="HL17" s="116">
        <f t="shared" si="48"/>
        <v>-3.0568847276684689E-2</v>
      </c>
      <c r="HM17" s="116">
        <f t="shared" si="48"/>
        <v>2.8015267447620607E-2</v>
      </c>
      <c r="HN17" s="116">
        <f>(DG17-DF17)/DF17</f>
        <v>-6.9902724140082778E-2</v>
      </c>
      <c r="HP17" s="117">
        <f t="shared" si="29"/>
        <v>3.5221977137483998E-2</v>
      </c>
      <c r="HQ17" s="117">
        <f t="shared" si="30"/>
        <v>2.4998019770913812E-2</v>
      </c>
      <c r="HR17" s="117">
        <f t="shared" si="31"/>
        <v>2.6749673749943536E-2</v>
      </c>
      <c r="HS17" s="117">
        <f t="shared" si="32"/>
        <v>2.3391346000319335E-2</v>
      </c>
      <c r="HT17" s="106">
        <f t="shared" si="35"/>
        <v>2.2303438897739856E-2</v>
      </c>
      <c r="HU17" s="120">
        <f t="shared" si="33"/>
        <v>2.2303438897739856E-2</v>
      </c>
      <c r="HW17" s="9" t="s">
        <v>39</v>
      </c>
      <c r="HX17" s="118">
        <v>2.3971422004290501E-2</v>
      </c>
      <c r="HY17" s="13" t="s">
        <v>28</v>
      </c>
    </row>
    <row r="18" spans="1:233" x14ac:dyDescent="0.35">
      <c r="A18" s="1" t="s">
        <v>65</v>
      </c>
      <c r="B18" s="48" t="s">
        <v>40</v>
      </c>
      <c r="C18" s="30"/>
      <c r="D18" s="30"/>
      <c r="E18" s="30"/>
      <c r="F18" s="30"/>
      <c r="G18" s="30"/>
      <c r="H18" s="30"/>
      <c r="I18" s="30"/>
      <c r="J18" s="30"/>
      <c r="K18" s="30"/>
      <c r="L18" s="30"/>
      <c r="M18" s="30"/>
      <c r="N18" s="30"/>
      <c r="O18" s="30"/>
      <c r="P18" s="30"/>
      <c r="Q18" s="30"/>
      <c r="R18" s="30"/>
      <c r="S18" s="30"/>
      <c r="T18" s="30"/>
      <c r="U18" s="30"/>
      <c r="V18" s="30"/>
      <c r="W18" s="30"/>
      <c r="X18" s="30"/>
      <c r="Y18" s="30"/>
      <c r="Z18" s="30"/>
      <c r="AA18" s="1"/>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v>3353.1250557051758</v>
      </c>
      <c r="BN18" s="30">
        <v>3241.7367342403249</v>
      </c>
      <c r="BO18" s="30">
        <v>4252.4628156972349</v>
      </c>
      <c r="BP18" s="30">
        <v>4888.3293330048364</v>
      </c>
      <c r="BQ18" s="30">
        <v>5422.3903340146971</v>
      </c>
      <c r="BR18" s="30">
        <v>4875.1518184736078</v>
      </c>
      <c r="BS18" s="30">
        <v>4887.4613488986934</v>
      </c>
      <c r="BT18" s="30">
        <v>4398.2288462652705</v>
      </c>
      <c r="BU18" s="30">
        <v>5837.3228313093523</v>
      </c>
      <c r="BV18" s="30">
        <v>7304.78645333037</v>
      </c>
      <c r="BW18" s="30">
        <v>8080.7801052513323</v>
      </c>
      <c r="BX18" s="30">
        <v>7602.1729489476729</v>
      </c>
      <c r="BY18" s="30">
        <v>7800.6568395522863</v>
      </c>
      <c r="BZ18" s="30">
        <v>7469.7284682030731</v>
      </c>
      <c r="CA18" s="30">
        <v>9088.447237189961</v>
      </c>
      <c r="CB18" s="30">
        <v>9660.6461257825831</v>
      </c>
      <c r="CC18" s="30">
        <v>7653.0314676853641</v>
      </c>
      <c r="CD18" s="30">
        <v>7135.5894816022956</v>
      </c>
      <c r="CE18" s="30">
        <v>8341.4731815020223</v>
      </c>
      <c r="CF18" s="30">
        <v>7878.9945485140079</v>
      </c>
      <c r="CG18" s="30">
        <v>10353.850778065527</v>
      </c>
      <c r="CH18" s="30">
        <v>11089.993294044083</v>
      </c>
      <c r="CI18" s="30">
        <v>9759.278578887086</v>
      </c>
      <c r="CJ18" s="30">
        <v>10914.25686284386</v>
      </c>
      <c r="CK18" s="30">
        <v>10885.092288230404</v>
      </c>
      <c r="CL18" s="30">
        <v>11498.761766714555</v>
      </c>
      <c r="CM18" s="30">
        <v>12711.720685932274</v>
      </c>
      <c r="CN18" s="30">
        <v>13844.088429747548</v>
      </c>
      <c r="CO18" s="30">
        <v>13981.363494104593</v>
      </c>
      <c r="CP18" s="30">
        <v>15062.729884184067</v>
      </c>
      <c r="CQ18" s="30">
        <v>17756.853439652976</v>
      </c>
      <c r="CR18" s="30">
        <v>19959.321956049978</v>
      </c>
      <c r="CS18" s="30">
        <v>18150.650215315996</v>
      </c>
      <c r="CT18" s="30">
        <v>18576.20505820516</v>
      </c>
      <c r="CU18" s="30">
        <v>19141.606166887876</v>
      </c>
      <c r="CV18" s="30">
        <v>17621.660971297741</v>
      </c>
      <c r="CW18" s="30">
        <v>15937.828304938568</v>
      </c>
      <c r="CX18" s="30">
        <v>15474.759470193669</v>
      </c>
      <c r="CY18" s="30">
        <v>14634.825808531925</v>
      </c>
      <c r="CZ18" s="30">
        <v>21879.639652804221</v>
      </c>
      <c r="DA18" s="30">
        <v>22598.674548421284</v>
      </c>
      <c r="DB18" s="30">
        <v>24033.950397927736</v>
      </c>
      <c r="DC18" s="30">
        <v>26658.57272387663</v>
      </c>
      <c r="DD18" s="30">
        <v>36395.044600271875</v>
      </c>
      <c r="DE18" s="30">
        <v>36304.84918587908</v>
      </c>
      <c r="DF18" s="30">
        <v>34074.892048375819</v>
      </c>
      <c r="DG18" s="30"/>
      <c r="DH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5">
        <f t="shared" ref="FU18:GD19" si="49">(BN18-BM18)/BM18</f>
        <v>-3.3219256548552858E-2</v>
      </c>
      <c r="FV18" s="5">
        <f t="shared" si="49"/>
        <v>0.31178536825069031</v>
      </c>
      <c r="FW18" s="5">
        <f t="shared" si="49"/>
        <v>0.14952900116149392</v>
      </c>
      <c r="FX18" s="5">
        <f t="shared" si="49"/>
        <v>0.10925225463104705</v>
      </c>
      <c r="FY18" s="5">
        <f t="shared" si="49"/>
        <v>-0.10092200705439035</v>
      </c>
      <c r="FZ18" s="5">
        <f t="shared" si="49"/>
        <v>2.5249532493409835E-3</v>
      </c>
      <c r="GA18" s="5">
        <f t="shared" si="49"/>
        <v>-0.10009951336876825</v>
      </c>
      <c r="GB18" s="5">
        <f t="shared" si="49"/>
        <v>0.32719852362072516</v>
      </c>
      <c r="GC18" s="5">
        <f t="shared" si="49"/>
        <v>0.25139326099116149</v>
      </c>
      <c r="GD18" s="5">
        <f t="shared" si="49"/>
        <v>0.10623084697666614</v>
      </c>
      <c r="GE18" s="5">
        <f t="shared" ref="GE18:GN19" si="50">(BX18-BW18)/BW18</f>
        <v>-5.9227840637890189E-2</v>
      </c>
      <c r="GF18" s="5">
        <f t="shared" si="50"/>
        <v>2.6108836504711255E-2</v>
      </c>
      <c r="GG18" s="5">
        <f t="shared" si="50"/>
        <v>-4.2423141814325292E-2</v>
      </c>
      <c r="GH18" s="5">
        <f t="shared" si="50"/>
        <v>0.21670383011610178</v>
      </c>
      <c r="GI18" s="5">
        <f t="shared" si="50"/>
        <v>6.2958927268805837E-2</v>
      </c>
      <c r="GJ18" s="5">
        <f t="shared" si="50"/>
        <v>-0.2078137043793836</v>
      </c>
      <c r="GK18" s="5">
        <f t="shared" si="50"/>
        <v>-6.7612682408003638E-2</v>
      </c>
      <c r="GL18" s="5">
        <f t="shared" si="50"/>
        <v>0.16899566644197497</v>
      </c>
      <c r="GM18" s="5">
        <f t="shared" si="50"/>
        <v>-5.5443279972847356E-2</v>
      </c>
      <c r="GN18" s="5">
        <f t="shared" si="50"/>
        <v>0.31410812817712658</v>
      </c>
      <c r="GO18" s="5">
        <f t="shared" ref="GO18:GX19" si="51">(CH18-CG18)/CG18</f>
        <v>7.1098428184619228E-2</v>
      </c>
      <c r="GP18" s="5">
        <f t="shared" si="51"/>
        <v>-0.11999238231024555</v>
      </c>
      <c r="GQ18" s="5">
        <f t="shared" si="51"/>
        <v>0.11834668665524291</v>
      </c>
      <c r="GR18" s="5">
        <f t="shared" si="51"/>
        <v>-2.6721539523907739E-3</v>
      </c>
      <c r="GS18" s="5">
        <f t="shared" si="51"/>
        <v>5.6377057927904414E-2</v>
      </c>
      <c r="GT18" s="5">
        <f t="shared" si="51"/>
        <v>0.1054860465697158</v>
      </c>
      <c r="GU18" s="5">
        <f t="shared" si="51"/>
        <v>8.9080602995661715E-2</v>
      </c>
      <c r="GV18" s="5">
        <f t="shared" si="51"/>
        <v>9.9157893315730966E-3</v>
      </c>
      <c r="GW18" s="5">
        <f t="shared" si="51"/>
        <v>7.7343414362658222E-2</v>
      </c>
      <c r="GX18" s="5">
        <f t="shared" si="51"/>
        <v>0.17886024486821275</v>
      </c>
      <c r="GY18" s="5">
        <f t="shared" ref="GY18:HH20" si="52">(CR18-CQ18)/CQ18</f>
        <v>0.12403484231494821</v>
      </c>
      <c r="GZ18" s="5">
        <f t="shared" si="52"/>
        <v>-9.0617894972416416E-2</v>
      </c>
      <c r="HA18" s="5">
        <f t="shared" si="52"/>
        <v>2.3445707885994576E-2</v>
      </c>
      <c r="HB18" s="5">
        <f t="shared" si="52"/>
        <v>3.0436846864638625E-2</v>
      </c>
      <c r="HC18" s="5">
        <f t="shared" si="52"/>
        <v>-7.9405311254361371E-2</v>
      </c>
      <c r="HD18" s="5">
        <f t="shared" si="52"/>
        <v>-9.5554707873554509E-2</v>
      </c>
      <c r="HE18" s="5">
        <f t="shared" si="52"/>
        <v>-2.9054700921919887E-2</v>
      </c>
      <c r="HF18" s="5">
        <f t="shared" si="52"/>
        <v>-5.427765538324273E-2</v>
      </c>
      <c r="HG18" s="5">
        <f t="shared" si="52"/>
        <v>0.49503929456055823</v>
      </c>
      <c r="HH18" s="5">
        <f t="shared" si="52"/>
        <v>3.2863196424942405E-2</v>
      </c>
      <c r="HI18" s="5">
        <f t="shared" ref="HI18:HM20" si="53">(DB18-DA18)/DA18</f>
        <v>6.3511505793454534E-2</v>
      </c>
      <c r="HJ18" s="5">
        <f t="shared" si="53"/>
        <v>0.10920478250530115</v>
      </c>
      <c r="HK18" s="5">
        <f t="shared" si="53"/>
        <v>0.36522855057708387</v>
      </c>
      <c r="HL18" s="5">
        <f t="shared" si="53"/>
        <v>-2.4782333799398728E-3</v>
      </c>
      <c r="HM18" s="5">
        <f t="shared" si="53"/>
        <v>-6.1423120809178625E-2</v>
      </c>
      <c r="HN18" s="1"/>
      <c r="HP18" s="52">
        <f t="shared" si="29"/>
        <v>6.2107222403798748E-2</v>
      </c>
      <c r="HQ18" s="52">
        <f t="shared" si="30"/>
        <v>5.2580319099772024E-2</v>
      </c>
      <c r="HR18" s="52">
        <f t="shared" si="31"/>
        <v>5.8410042975243145E-2</v>
      </c>
      <c r="HS18" s="55">
        <f t="shared" si="32"/>
        <v>3.2863196424942405E-2</v>
      </c>
      <c r="HT18" s="106">
        <f t="shared" si="35"/>
        <v>3.2863196424942405E-2</v>
      </c>
      <c r="HU18" s="53">
        <f t="shared" si="33"/>
        <v>5.6377057927904414E-2</v>
      </c>
      <c r="HW18" s="9" t="s">
        <v>40</v>
      </c>
      <c r="HX18" s="10">
        <v>5.6377057927904414E-2</v>
      </c>
      <c r="HY18" s="13" t="s">
        <v>28</v>
      </c>
    </row>
    <row r="19" spans="1:233" x14ac:dyDescent="0.35">
      <c r="A19" s="1" t="s">
        <v>65</v>
      </c>
      <c r="B19" s="48" t="s">
        <v>3</v>
      </c>
      <c r="C19" s="30"/>
      <c r="D19" s="30"/>
      <c r="E19" s="30"/>
      <c r="F19" s="30"/>
      <c r="G19" s="30"/>
      <c r="H19" s="30"/>
      <c r="I19" s="30"/>
      <c r="J19" s="30">
        <v>33936</v>
      </c>
      <c r="K19" s="30">
        <v>11424.000000000002</v>
      </c>
      <c r="L19" s="30">
        <v>12992.000000000002</v>
      </c>
      <c r="M19" s="30">
        <v>34384</v>
      </c>
      <c r="N19" s="30">
        <v>34832</v>
      </c>
      <c r="O19" s="30">
        <v>40880.000000000007</v>
      </c>
      <c r="P19" s="30">
        <v>37408</v>
      </c>
      <c r="Q19" s="30">
        <v>38080</v>
      </c>
      <c r="R19" s="30">
        <v>54880.000000000007</v>
      </c>
      <c r="S19" s="30">
        <v>63840.000000000007</v>
      </c>
      <c r="T19" s="30">
        <v>59696.000000000007</v>
      </c>
      <c r="U19" s="30">
        <v>39648.000000000007</v>
      </c>
      <c r="V19" s="30">
        <v>20832.000000000004</v>
      </c>
      <c r="W19" s="30">
        <v>50960.000000000007</v>
      </c>
      <c r="X19" s="30">
        <v>79072.000000000015</v>
      </c>
      <c r="Y19" s="30">
        <v>85232.000000000015</v>
      </c>
      <c r="Z19" s="30">
        <v>97440.000000000015</v>
      </c>
      <c r="AA19" s="30">
        <v>126560.00000000001</v>
      </c>
      <c r="AB19" s="30">
        <v>124320.00000000001</v>
      </c>
      <c r="AC19" s="30">
        <v>134400</v>
      </c>
      <c r="AD19" s="30">
        <v>151200</v>
      </c>
      <c r="AE19" s="30">
        <v>174720.00000000003</v>
      </c>
      <c r="AF19" s="30">
        <v>171360.00000000003</v>
      </c>
      <c r="AG19" s="30">
        <v>169120.00000000003</v>
      </c>
      <c r="AH19" s="30">
        <v>171360.00000000003</v>
      </c>
      <c r="AI19" s="30">
        <v>165760.00000000003</v>
      </c>
      <c r="AJ19" s="30">
        <v>141120</v>
      </c>
      <c r="AK19" s="30">
        <v>154560.00000000003</v>
      </c>
      <c r="AL19" s="30">
        <v>166880.00000000003</v>
      </c>
      <c r="AM19" s="30">
        <v>161840.00000000003</v>
      </c>
      <c r="AN19" s="30">
        <v>162848.00000000003</v>
      </c>
      <c r="AO19" s="30">
        <v>183232.00000000003</v>
      </c>
      <c r="AP19" s="30">
        <v>207984.00000000003</v>
      </c>
      <c r="AQ19" s="30">
        <v>227360.00000000003</v>
      </c>
      <c r="AR19" s="30">
        <v>248304.00000000003</v>
      </c>
      <c r="AS19" s="30">
        <v>280000</v>
      </c>
      <c r="AT19" s="30">
        <v>297920</v>
      </c>
      <c r="AU19" s="30">
        <v>334880.00000000006</v>
      </c>
      <c r="AV19" s="30">
        <v>257600.00000000003</v>
      </c>
      <c r="AW19" s="30">
        <v>324800.00000000006</v>
      </c>
      <c r="AX19" s="30">
        <v>369600.00000000006</v>
      </c>
      <c r="AY19" s="30">
        <v>414400.00000000006</v>
      </c>
      <c r="AZ19" s="30">
        <v>403200.00000000006</v>
      </c>
      <c r="BA19" s="30">
        <v>392000.00000000006</v>
      </c>
      <c r="BB19" s="30">
        <v>425600.00000000006</v>
      </c>
      <c r="BC19" s="30">
        <v>470400.00000000006</v>
      </c>
      <c r="BD19" s="30">
        <v>448000.00000000006</v>
      </c>
      <c r="BE19" s="30">
        <v>504000.00000000006</v>
      </c>
      <c r="BF19" s="30">
        <v>560000</v>
      </c>
      <c r="BG19" s="1">
        <v>554400</v>
      </c>
      <c r="BH19" s="30">
        <v>660000</v>
      </c>
      <c r="BI19" s="30">
        <v>670000</v>
      </c>
      <c r="BJ19" s="30">
        <v>630000</v>
      </c>
      <c r="BK19" s="30">
        <v>680000</v>
      </c>
      <c r="BL19" s="30">
        <v>740000</v>
      </c>
      <c r="BM19" s="30">
        <v>752000</v>
      </c>
      <c r="BN19" s="30">
        <v>767000</v>
      </c>
      <c r="BO19" s="30">
        <v>781000</v>
      </c>
      <c r="BP19" s="30">
        <v>629000</v>
      </c>
      <c r="BQ19" s="30">
        <v>673000</v>
      </c>
      <c r="BR19" s="30">
        <v>758000</v>
      </c>
      <c r="BS19" s="30">
        <v>719000</v>
      </c>
      <c r="BT19" s="30">
        <v>629000</v>
      </c>
      <c r="BU19" s="30">
        <v>660000</v>
      </c>
      <c r="BV19" s="30">
        <v>738000</v>
      </c>
      <c r="BW19" s="30">
        <v>810000</v>
      </c>
      <c r="BX19" s="30">
        <v>790000</v>
      </c>
      <c r="BY19" s="30">
        <v>820000</v>
      </c>
      <c r="BZ19" s="30">
        <v>870000</v>
      </c>
      <c r="CA19" s="30">
        <v>910000</v>
      </c>
      <c r="CB19" s="30">
        <v>969000</v>
      </c>
      <c r="CC19" s="30">
        <v>985000</v>
      </c>
      <c r="CD19" s="30">
        <v>947000</v>
      </c>
      <c r="CE19" s="30">
        <v>900000</v>
      </c>
      <c r="CF19" s="30">
        <v>906000</v>
      </c>
      <c r="CG19" s="30">
        <v>1040000</v>
      </c>
      <c r="CH19" s="30">
        <v>1080000</v>
      </c>
      <c r="CI19" s="30">
        <v>1120000</v>
      </c>
      <c r="CJ19" s="31">
        <v>1140000</v>
      </c>
      <c r="CK19" s="31">
        <v>1120000</v>
      </c>
      <c r="CL19" s="31">
        <v>1250000</v>
      </c>
      <c r="CM19" s="31">
        <v>1330000</v>
      </c>
      <c r="CN19" s="31">
        <v>1340000</v>
      </c>
      <c r="CO19" s="30">
        <v>1400000</v>
      </c>
      <c r="CP19" s="30">
        <v>1400000</v>
      </c>
      <c r="CQ19" s="30">
        <v>1490000</v>
      </c>
      <c r="CR19" s="30">
        <v>1580000</v>
      </c>
      <c r="CS19" s="30">
        <v>1660000</v>
      </c>
      <c r="CT19" s="30">
        <v>1570000</v>
      </c>
      <c r="CU19" s="30">
        <v>1400000</v>
      </c>
      <c r="CV19" s="30">
        <v>1590000</v>
      </c>
      <c r="CW19" s="30">
        <v>1940000</v>
      </c>
      <c r="CX19" s="30">
        <v>2220000</v>
      </c>
      <c r="CY19" s="30">
        <v>2630000</v>
      </c>
      <c r="CZ19" s="30">
        <v>2450000</v>
      </c>
      <c r="DA19" s="30">
        <v>2280000</v>
      </c>
      <c r="DB19" s="30">
        <v>2090000</v>
      </c>
      <c r="DC19" s="30">
        <v>2160000</v>
      </c>
      <c r="DD19" s="30">
        <v>2400000</v>
      </c>
      <c r="DE19" s="30">
        <v>2610000</v>
      </c>
      <c r="DF19" s="31">
        <v>2510000</v>
      </c>
      <c r="DG19" s="30">
        <v>2700000</v>
      </c>
      <c r="DH19" s="1"/>
      <c r="DJ19" s="1"/>
      <c r="DK19" s="1"/>
      <c r="DL19" s="1"/>
      <c r="DM19" s="1"/>
      <c r="DN19" s="1"/>
      <c r="DO19" s="1"/>
      <c r="DP19" s="1"/>
      <c r="DQ19" s="1"/>
      <c r="DR19" s="5">
        <f t="shared" ref="DR19:EW19" si="54">(K19-J19)/J19</f>
        <v>-0.6633663366336634</v>
      </c>
      <c r="DS19" s="5">
        <f t="shared" si="54"/>
        <v>0.1372549019607843</v>
      </c>
      <c r="DT19" s="5">
        <f t="shared" si="54"/>
        <v>1.6465517241379308</v>
      </c>
      <c r="DU19" s="5">
        <f t="shared" si="54"/>
        <v>1.3029315960912053E-2</v>
      </c>
      <c r="DV19" s="5">
        <f t="shared" si="54"/>
        <v>0.17363344051446966</v>
      </c>
      <c r="DW19" s="5">
        <f t="shared" si="54"/>
        <v>-8.4931506849315233E-2</v>
      </c>
      <c r="DX19" s="5">
        <f t="shared" si="54"/>
        <v>1.7964071856287425E-2</v>
      </c>
      <c r="DY19" s="5">
        <f t="shared" si="54"/>
        <v>0.4411764705882355</v>
      </c>
      <c r="DZ19" s="5">
        <f t="shared" si="54"/>
        <v>0.16326530612244897</v>
      </c>
      <c r="EA19" s="5">
        <f t="shared" si="54"/>
        <v>-6.491228070175438E-2</v>
      </c>
      <c r="EB19" s="5">
        <f t="shared" si="54"/>
        <v>-0.33583489681050654</v>
      </c>
      <c r="EC19" s="5">
        <f t="shared" si="54"/>
        <v>-0.47457627118644069</v>
      </c>
      <c r="ED19" s="5">
        <f t="shared" si="54"/>
        <v>1.4462365591397848</v>
      </c>
      <c r="EE19" s="5">
        <f t="shared" si="54"/>
        <v>0.55164835164835169</v>
      </c>
      <c r="EF19" s="5">
        <f t="shared" si="54"/>
        <v>7.790368271954673E-2</v>
      </c>
      <c r="EG19" s="5">
        <f t="shared" si="54"/>
        <v>0.14323258869908012</v>
      </c>
      <c r="EH19" s="5">
        <f t="shared" si="54"/>
        <v>0.29885057471264365</v>
      </c>
      <c r="EI19" s="5">
        <f t="shared" si="54"/>
        <v>-1.7699115044247784E-2</v>
      </c>
      <c r="EJ19" s="5">
        <f t="shared" si="54"/>
        <v>8.1081081081080961E-2</v>
      </c>
      <c r="EK19" s="5">
        <f t="shared" si="54"/>
        <v>0.125</v>
      </c>
      <c r="EL19" s="5">
        <f t="shared" si="54"/>
        <v>0.15555555555555575</v>
      </c>
      <c r="EM19" s="5">
        <f t="shared" si="54"/>
        <v>-1.9230769230769228E-2</v>
      </c>
      <c r="EN19" s="5">
        <f t="shared" si="54"/>
        <v>-1.3071895424836598E-2</v>
      </c>
      <c r="EO19" s="5">
        <f t="shared" si="54"/>
        <v>1.324503311258278E-2</v>
      </c>
      <c r="EP19" s="5">
        <f t="shared" si="54"/>
        <v>-3.2679738562091498E-2</v>
      </c>
      <c r="EQ19" s="5">
        <f t="shared" si="54"/>
        <v>-0.1486486486486488</v>
      </c>
      <c r="ER19" s="5">
        <f t="shared" si="54"/>
        <v>9.5238095238095441E-2</v>
      </c>
      <c r="ES19" s="5">
        <f t="shared" si="54"/>
        <v>7.9710144927536211E-2</v>
      </c>
      <c r="ET19" s="5">
        <f t="shared" si="54"/>
        <v>-3.0201342281879189E-2</v>
      </c>
      <c r="EU19" s="5">
        <f t="shared" si="54"/>
        <v>6.2283737024221445E-3</v>
      </c>
      <c r="EV19" s="5">
        <f t="shared" si="54"/>
        <v>0.12517193947730396</v>
      </c>
      <c r="EW19" s="5">
        <f t="shared" si="54"/>
        <v>0.13508557457212711</v>
      </c>
      <c r="EX19" s="5">
        <f t="shared" ref="EX19:FT19" si="55">(AQ19-AP19)/AP19</f>
        <v>9.3161012385568107E-2</v>
      </c>
      <c r="EY19" s="5">
        <f t="shared" si="55"/>
        <v>9.2118226600985204E-2</v>
      </c>
      <c r="EZ19" s="5">
        <f t="shared" si="55"/>
        <v>0.12764997744700032</v>
      </c>
      <c r="FA19" s="5">
        <f t="shared" si="55"/>
        <v>6.4000000000000001E-2</v>
      </c>
      <c r="FB19" s="5">
        <f t="shared" si="55"/>
        <v>0.12406015037594005</v>
      </c>
      <c r="FC19" s="5">
        <f t="shared" si="55"/>
        <v>-0.23076923076923081</v>
      </c>
      <c r="FD19" s="5">
        <f t="shared" si="55"/>
        <v>0.26086956521739141</v>
      </c>
      <c r="FE19" s="5">
        <f t="shared" si="55"/>
        <v>0.13793103448275859</v>
      </c>
      <c r="FF19" s="5">
        <f t="shared" si="55"/>
        <v>0.12121212121212119</v>
      </c>
      <c r="FG19" s="5">
        <f t="shared" si="55"/>
        <v>-2.7027027027027022E-2</v>
      </c>
      <c r="FH19" s="5">
        <f t="shared" si="55"/>
        <v>-2.7777777777777773E-2</v>
      </c>
      <c r="FI19" s="5">
        <f t="shared" si="55"/>
        <v>8.5714285714285701E-2</v>
      </c>
      <c r="FJ19" s="5">
        <f t="shared" si="55"/>
        <v>0.10526315789473682</v>
      </c>
      <c r="FK19" s="5">
        <f t="shared" si="55"/>
        <v>-4.7619047619047616E-2</v>
      </c>
      <c r="FL19" s="5">
        <f t="shared" si="55"/>
        <v>0.12499999999999999</v>
      </c>
      <c r="FM19" s="5">
        <f t="shared" si="55"/>
        <v>0.11111111111111098</v>
      </c>
      <c r="FN19" s="5">
        <f t="shared" si="55"/>
        <v>-0.01</v>
      </c>
      <c r="FO19" s="5">
        <f t="shared" si="55"/>
        <v>0.19047619047619047</v>
      </c>
      <c r="FP19" s="5">
        <f t="shared" si="55"/>
        <v>1.5151515151515152E-2</v>
      </c>
      <c r="FQ19" s="5">
        <f t="shared" si="55"/>
        <v>-5.9701492537313432E-2</v>
      </c>
      <c r="FR19" s="5">
        <f t="shared" si="55"/>
        <v>7.9365079365079361E-2</v>
      </c>
      <c r="FS19" s="5">
        <f t="shared" si="55"/>
        <v>8.8235294117647065E-2</v>
      </c>
      <c r="FT19" s="5">
        <f t="shared" si="55"/>
        <v>1.6216216216216217E-2</v>
      </c>
      <c r="FU19" s="5">
        <f t="shared" si="49"/>
        <v>1.9946808510638299E-2</v>
      </c>
      <c r="FV19" s="5">
        <f t="shared" si="49"/>
        <v>1.8252933507170794E-2</v>
      </c>
      <c r="FW19" s="5">
        <f t="shared" si="49"/>
        <v>-0.1946222791293214</v>
      </c>
      <c r="FX19" s="5">
        <f t="shared" si="49"/>
        <v>6.9952305246422888E-2</v>
      </c>
      <c r="FY19" s="5">
        <f t="shared" si="49"/>
        <v>0.1263001485884101</v>
      </c>
      <c r="FZ19" s="5">
        <f t="shared" si="49"/>
        <v>-5.1451187335092345E-2</v>
      </c>
      <c r="GA19" s="5">
        <f t="shared" si="49"/>
        <v>-0.12517385257301808</v>
      </c>
      <c r="GB19" s="5">
        <f t="shared" si="49"/>
        <v>4.9284578696343402E-2</v>
      </c>
      <c r="GC19" s="5">
        <f t="shared" si="49"/>
        <v>0.11818181818181818</v>
      </c>
      <c r="GD19" s="5">
        <f t="shared" si="49"/>
        <v>9.7560975609756101E-2</v>
      </c>
      <c r="GE19" s="5">
        <f t="shared" si="50"/>
        <v>-2.4691358024691357E-2</v>
      </c>
      <c r="GF19" s="5">
        <f t="shared" si="50"/>
        <v>3.7974683544303799E-2</v>
      </c>
      <c r="GG19" s="5">
        <f t="shared" si="50"/>
        <v>6.097560975609756E-2</v>
      </c>
      <c r="GH19" s="5">
        <f t="shared" si="50"/>
        <v>4.5977011494252873E-2</v>
      </c>
      <c r="GI19" s="5">
        <f t="shared" si="50"/>
        <v>6.4835164835164841E-2</v>
      </c>
      <c r="GJ19" s="5">
        <f t="shared" si="50"/>
        <v>1.6511867905056758E-2</v>
      </c>
      <c r="GK19" s="5">
        <f t="shared" si="50"/>
        <v>-3.8578680203045689E-2</v>
      </c>
      <c r="GL19" s="5">
        <f t="shared" si="50"/>
        <v>-4.9630411826821541E-2</v>
      </c>
      <c r="GM19" s="5">
        <f t="shared" si="50"/>
        <v>6.6666666666666671E-3</v>
      </c>
      <c r="GN19" s="5">
        <f t="shared" si="50"/>
        <v>0.1479028697571744</v>
      </c>
      <c r="GO19" s="5">
        <f t="shared" si="51"/>
        <v>3.8461538461538464E-2</v>
      </c>
      <c r="GP19" s="5">
        <f t="shared" si="51"/>
        <v>3.7037037037037035E-2</v>
      </c>
      <c r="GQ19" s="5">
        <f t="shared" si="51"/>
        <v>1.7857142857142856E-2</v>
      </c>
      <c r="GR19" s="5">
        <f t="shared" si="51"/>
        <v>-1.7543859649122806E-2</v>
      </c>
      <c r="GS19" s="5">
        <f t="shared" si="51"/>
        <v>0.11607142857142858</v>
      </c>
      <c r="GT19" s="5">
        <f t="shared" si="51"/>
        <v>6.4000000000000001E-2</v>
      </c>
      <c r="GU19" s="5">
        <f t="shared" si="51"/>
        <v>7.5187969924812026E-3</v>
      </c>
      <c r="GV19" s="5">
        <f t="shared" si="51"/>
        <v>4.4776119402985072E-2</v>
      </c>
      <c r="GW19" s="5">
        <f t="shared" si="51"/>
        <v>0</v>
      </c>
      <c r="GX19" s="5">
        <f t="shared" si="51"/>
        <v>6.4285714285714279E-2</v>
      </c>
      <c r="GY19" s="5">
        <f t="shared" si="52"/>
        <v>6.0402684563758392E-2</v>
      </c>
      <c r="GZ19" s="5">
        <f t="shared" si="52"/>
        <v>5.0632911392405063E-2</v>
      </c>
      <c r="HA19" s="5">
        <f t="shared" si="52"/>
        <v>-5.4216867469879519E-2</v>
      </c>
      <c r="HB19" s="5">
        <f t="shared" si="52"/>
        <v>-0.10828025477707007</v>
      </c>
      <c r="HC19" s="5">
        <f t="shared" si="52"/>
        <v>0.1357142857142857</v>
      </c>
      <c r="HD19" s="5">
        <f t="shared" si="52"/>
        <v>0.22012578616352202</v>
      </c>
      <c r="HE19" s="5">
        <f t="shared" si="52"/>
        <v>0.14432989690721648</v>
      </c>
      <c r="HF19" s="5">
        <f t="shared" si="52"/>
        <v>0.18468468468468469</v>
      </c>
      <c r="HG19" s="5">
        <f t="shared" si="52"/>
        <v>-6.8441064638783272E-2</v>
      </c>
      <c r="HH19" s="5">
        <f t="shared" si="52"/>
        <v>-6.9387755102040816E-2</v>
      </c>
      <c r="HI19" s="5">
        <f t="shared" si="53"/>
        <v>-8.3333333333333329E-2</v>
      </c>
      <c r="HJ19" s="5">
        <f t="shared" si="53"/>
        <v>3.3492822966507178E-2</v>
      </c>
      <c r="HK19" s="5">
        <f t="shared" si="53"/>
        <v>0.1111111111111111</v>
      </c>
      <c r="HL19" s="5">
        <f t="shared" si="53"/>
        <v>8.7499999999999994E-2</v>
      </c>
      <c r="HM19" s="5">
        <f t="shared" si="53"/>
        <v>-3.8314176245210725E-2</v>
      </c>
      <c r="HN19" s="5">
        <f>(DG19-DF19)/DF19</f>
        <v>7.5697211155378488E-2</v>
      </c>
      <c r="HP19" s="52">
        <f t="shared" si="29"/>
        <v>6.8583246343071502E-2</v>
      </c>
      <c r="HQ19" s="52">
        <f t="shared" si="30"/>
        <v>3.7559041818310983E-2</v>
      </c>
      <c r="HR19" s="52">
        <f t="shared" si="31"/>
        <v>3.8423450481038748E-2</v>
      </c>
      <c r="HS19" s="53">
        <f t="shared" si="32"/>
        <v>5.0632911392405063E-2</v>
      </c>
      <c r="HT19" s="106">
        <f t="shared" si="35"/>
        <v>3.7749287749287749E-2</v>
      </c>
      <c r="HU19" s="55">
        <f t="shared" si="33"/>
        <v>3.7749287749287749E-2</v>
      </c>
      <c r="HW19" s="9" t="s">
        <v>3</v>
      </c>
      <c r="HX19" s="14">
        <v>5.0632911392405063E-2</v>
      </c>
      <c r="HY19" s="11" t="s">
        <v>69</v>
      </c>
    </row>
    <row r="20" spans="1:233" x14ac:dyDescent="0.35">
      <c r="A20" s="1" t="s">
        <v>67</v>
      </c>
      <c r="B20" s="48" t="s">
        <v>41</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1"/>
      <c r="BH20" s="30"/>
      <c r="BI20" s="30"/>
      <c r="BJ20" s="30"/>
      <c r="BK20" s="30"/>
      <c r="BL20" s="30"/>
      <c r="BM20" s="30"/>
      <c r="BN20" s="30"/>
      <c r="BO20" s="30"/>
      <c r="BP20" s="30"/>
      <c r="BQ20" s="30"/>
      <c r="BR20" s="30"/>
      <c r="BS20" s="30"/>
      <c r="BT20" s="30"/>
      <c r="BU20" s="30"/>
      <c r="BV20" s="30"/>
      <c r="BW20" s="30"/>
      <c r="BX20" s="30"/>
      <c r="BY20" s="30"/>
      <c r="BZ20" s="30"/>
      <c r="CA20" s="30"/>
      <c r="CB20" s="30"/>
      <c r="CC20" s="30"/>
      <c r="CD20" s="30"/>
      <c r="CE20" s="30"/>
      <c r="CF20" s="30"/>
      <c r="CG20" s="30"/>
      <c r="CH20" s="30"/>
      <c r="CI20" s="30"/>
      <c r="CJ20" s="31"/>
      <c r="CK20" s="31"/>
      <c r="CL20" s="31"/>
      <c r="CM20" s="31"/>
      <c r="CN20" s="31"/>
      <c r="CO20" s="30"/>
      <c r="CP20" s="30"/>
      <c r="CQ20">
        <v>639</v>
      </c>
      <c r="CR20">
        <v>656</v>
      </c>
      <c r="CS20">
        <v>688</v>
      </c>
      <c r="CT20">
        <v>585</v>
      </c>
      <c r="CU20">
        <v>511</v>
      </c>
      <c r="CV20">
        <v>4816</v>
      </c>
      <c r="CW20">
        <v>107130</v>
      </c>
      <c r="CX20">
        <v>64876</v>
      </c>
      <c r="CY20">
        <v>64041</v>
      </c>
      <c r="CZ20">
        <v>72154</v>
      </c>
      <c r="DA20" s="30">
        <v>66350</v>
      </c>
      <c r="DB20" s="30">
        <v>57759</v>
      </c>
      <c r="DC20" s="30">
        <v>70146</v>
      </c>
      <c r="DD20" s="30">
        <v>69506</v>
      </c>
      <c r="DE20" s="30">
        <v>94790</v>
      </c>
      <c r="DF20" s="31">
        <v>66232</v>
      </c>
      <c r="DG20" s="30">
        <v>84104</v>
      </c>
      <c r="DH20" s="1">
        <v>86461</v>
      </c>
      <c r="DJ20" s="1"/>
      <c r="DK20" s="1"/>
      <c r="DL20" s="1"/>
      <c r="DM20" s="1"/>
      <c r="DN20" s="1"/>
      <c r="DO20" s="1"/>
      <c r="DP20" s="1"/>
      <c r="DQ20" s="1"/>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f t="shared" si="52"/>
        <v>2.6604068857589983E-2</v>
      </c>
      <c r="GZ20" s="5">
        <f t="shared" si="52"/>
        <v>4.878048780487805E-2</v>
      </c>
      <c r="HA20" s="5">
        <f t="shared" si="52"/>
        <v>-0.14970930232558138</v>
      </c>
      <c r="HB20" s="5">
        <f t="shared" si="52"/>
        <v>-0.12649572649572649</v>
      </c>
      <c r="HC20" s="5">
        <f t="shared" ref="HC20:HM23" si="56">(CV20-CU20)/CU20</f>
        <v>8.4246575342465757</v>
      </c>
      <c r="HD20" s="5">
        <f t="shared" si="56"/>
        <v>21.244601328903656</v>
      </c>
      <c r="HE20" s="5">
        <f t="shared" si="52"/>
        <v>-0.39441799682628581</v>
      </c>
      <c r="HF20" s="5">
        <f t="shared" si="52"/>
        <v>-1.2870707195264813E-2</v>
      </c>
      <c r="HG20" s="5">
        <f t="shared" si="52"/>
        <v>0.12668446776283943</v>
      </c>
      <c r="HH20" s="5">
        <f t="shared" si="52"/>
        <v>-8.0439060897524742E-2</v>
      </c>
      <c r="HI20" s="5">
        <f t="shared" si="53"/>
        <v>-0.1294800301431801</v>
      </c>
      <c r="HJ20" s="5">
        <f t="shared" si="53"/>
        <v>0.21446008414273102</v>
      </c>
      <c r="HK20" s="5">
        <f t="shared" si="53"/>
        <v>-9.1238274456134343E-3</v>
      </c>
      <c r="HL20" s="5">
        <f t="shared" si="53"/>
        <v>0.36376715679221938</v>
      </c>
      <c r="HM20" s="5">
        <f t="shared" si="53"/>
        <v>-0.30127650596054434</v>
      </c>
      <c r="HN20" s="5">
        <f>(DG20-DF20)/DF20</f>
        <v>0.26983935257881386</v>
      </c>
      <c r="HP20" s="52">
        <f>AVERAGE(DK20:HN20)</f>
        <v>1.8447238327374738</v>
      </c>
      <c r="HQ20" s="52">
        <f>AVERAGE(GI20:HN20)</f>
        <v>1.8447238327374738</v>
      </c>
      <c r="HR20" s="52">
        <f>AVERAGE(GI20:HK20,HN20)</f>
        <v>2.1037921909262791</v>
      </c>
      <c r="HS20" s="53">
        <f t="shared" si="32"/>
        <v>8.7401207059882736E-3</v>
      </c>
      <c r="HT20" s="106">
        <f t="shared" si="35"/>
        <v>8.7401207059882736E-3</v>
      </c>
      <c r="HU20" s="55">
        <f t="shared" si="33"/>
        <v>8.7401207059882736E-3</v>
      </c>
      <c r="HW20" s="9" t="s">
        <v>41</v>
      </c>
      <c r="HX20" s="14">
        <v>8.7401207059882736E-3</v>
      </c>
      <c r="HY20" s="13" t="s">
        <v>28</v>
      </c>
    </row>
    <row r="21" spans="1:233" x14ac:dyDescent="0.35">
      <c r="A21" s="1" t="s">
        <v>65</v>
      </c>
      <c r="B21" s="48" t="s">
        <v>61</v>
      </c>
      <c r="C21" s="30"/>
      <c r="D21" s="30"/>
      <c r="E21" s="30"/>
      <c r="F21" s="30"/>
      <c r="G21" s="30"/>
      <c r="H21" s="30"/>
      <c r="I21" s="30"/>
      <c r="J21" s="30"/>
      <c r="K21" s="30"/>
      <c r="L21" s="30"/>
      <c r="M21" s="30"/>
      <c r="N21" s="30"/>
      <c r="O21" s="30"/>
      <c r="P21" s="30"/>
      <c r="Q21" s="30"/>
      <c r="R21" s="30"/>
      <c r="S21" s="30"/>
      <c r="T21" s="30"/>
      <c r="U21" s="30"/>
      <c r="V21" s="30"/>
      <c r="W21" s="30"/>
      <c r="X21" s="30"/>
      <c r="Y21" s="30"/>
      <c r="Z21" s="30"/>
      <c r="AA21" s="1"/>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v>1023.8791904842119</v>
      </c>
      <c r="BN21" s="30">
        <v>979.90395534350409</v>
      </c>
      <c r="BO21" s="30">
        <v>1274.3004972740914</v>
      </c>
      <c r="BP21" s="30">
        <v>1439.8141266509913</v>
      </c>
      <c r="BQ21" s="30">
        <v>1603.4430818095605</v>
      </c>
      <c r="BR21" s="30">
        <v>1448.809576543315</v>
      </c>
      <c r="BS21" s="30">
        <v>1459.5475016945009</v>
      </c>
      <c r="BT21" s="30">
        <v>1327.6726170879267</v>
      </c>
      <c r="BU21" s="30">
        <v>1719.4449868729744</v>
      </c>
      <c r="BV21" s="30">
        <v>2181.2239405476762</v>
      </c>
      <c r="BW21" s="30">
        <v>2355.4244530410569</v>
      </c>
      <c r="BX21" s="30">
        <v>2215.6610852964827</v>
      </c>
      <c r="BY21" s="30">
        <v>2326.2440346693334</v>
      </c>
      <c r="BZ21" s="30">
        <v>2214.616196085582</v>
      </c>
      <c r="CA21" s="30">
        <v>2732.0846656551403</v>
      </c>
      <c r="CB21" s="30">
        <v>2884.8646182448242</v>
      </c>
      <c r="CC21" s="30">
        <v>2287.8289609379631</v>
      </c>
      <c r="CD21" s="30">
        <v>2227.3300080589029</v>
      </c>
      <c r="CE21" s="30">
        <v>2513.8825971426395</v>
      </c>
      <c r="CF21" s="30">
        <v>2412.1082028713795</v>
      </c>
      <c r="CG21" s="30">
        <v>3238.6347713472942</v>
      </c>
      <c r="CH21" s="30">
        <v>3443.4037560833422</v>
      </c>
      <c r="CI21" s="30">
        <v>2992.980523271975</v>
      </c>
      <c r="CJ21" s="30">
        <v>3329.0012996187438</v>
      </c>
      <c r="CK21" s="30">
        <v>3352.0825579641</v>
      </c>
      <c r="CL21" s="30">
        <v>3537.4019034151124</v>
      </c>
      <c r="CM21" s="30">
        <v>3906.7417665686053</v>
      </c>
      <c r="CN21" s="30">
        <v>4253.4854039160227</v>
      </c>
      <c r="CO21" s="30">
        <v>4275.2787601604905</v>
      </c>
      <c r="CP21" s="30">
        <v>4601.9473476653966</v>
      </c>
      <c r="CQ21" s="30">
        <v>5444.1062003561055</v>
      </c>
      <c r="CR21" s="30">
        <v>6119.9063413787771</v>
      </c>
      <c r="CS21" s="30">
        <v>5564.8917181456591</v>
      </c>
      <c r="CT21" s="30">
        <v>5697.6656511211186</v>
      </c>
      <c r="CU21" s="30">
        <v>5872.4230405640355</v>
      </c>
      <c r="CV21" s="30">
        <v>5403.5093078985501</v>
      </c>
      <c r="CW21" s="30">
        <v>4875.9096177021966</v>
      </c>
      <c r="CX21" s="30">
        <v>4742.6206894264978</v>
      </c>
      <c r="CY21" s="30">
        <v>4495.1762905389678</v>
      </c>
      <c r="CZ21" s="30">
        <v>6692.6183617712377</v>
      </c>
      <c r="DA21" s="30">
        <v>6895.235325001946</v>
      </c>
      <c r="DB21" s="30">
        <v>7290.142362419695</v>
      </c>
      <c r="DC21" s="30">
        <v>8079.388965738247</v>
      </c>
      <c r="DD21" s="30">
        <v>11081.405827311148</v>
      </c>
      <c r="DE21" s="30">
        <v>11068.273198844865</v>
      </c>
      <c r="DF21" s="30">
        <v>10438.959702059632</v>
      </c>
      <c r="DG21" s="30"/>
      <c r="DH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5">
        <f t="shared" ref="FU21:GI23" si="57">(BN21-BM21)/BM21</f>
        <v>-4.2949632680698478E-2</v>
      </c>
      <c r="FV21" s="5">
        <f t="shared" si="57"/>
        <v>0.3004340785902706</v>
      </c>
      <c r="FW21" s="5">
        <f t="shared" si="57"/>
        <v>0.12988587050774669</v>
      </c>
      <c r="FX21" s="5">
        <f t="shared" si="57"/>
        <v>0.11364588812527505</v>
      </c>
      <c r="FY21" s="5">
        <f t="shared" si="57"/>
        <v>-9.6438412451619021E-2</v>
      </c>
      <c r="FZ21" s="5">
        <f t="shared" si="57"/>
        <v>7.41155036868633E-3</v>
      </c>
      <c r="GA21" s="5">
        <f t="shared" si="57"/>
        <v>-9.0353266648375924E-2</v>
      </c>
      <c r="GB21" s="5">
        <f t="shared" si="57"/>
        <v>0.29508205919343899</v>
      </c>
      <c r="GC21" s="5">
        <f t="shared" si="57"/>
        <v>0.268562796251193</v>
      </c>
      <c r="GD21" s="5">
        <f t="shared" si="57"/>
        <v>7.9863653270576762E-2</v>
      </c>
      <c r="GE21" s="5">
        <f t="shared" si="57"/>
        <v>-5.9336807667139405E-2</v>
      </c>
      <c r="GF21" s="5">
        <f t="shared" si="57"/>
        <v>4.9909686145908579E-2</v>
      </c>
      <c r="GG21" s="5">
        <f t="shared" si="57"/>
        <v>-4.7986297619724491E-2</v>
      </c>
      <c r="GH21" s="5">
        <f t="shared" si="57"/>
        <v>0.23366056406712971</v>
      </c>
      <c r="GI21" s="5">
        <f t="shared" si="57"/>
        <v>5.5920650816671552E-2</v>
      </c>
      <c r="GJ21" s="5">
        <f t="shared" ref="GJ21:GS23" si="58">(CC21-CB21)/CB21</f>
        <v>-0.2069544801274254</v>
      </c>
      <c r="GK21" s="5">
        <f t="shared" si="58"/>
        <v>-2.6443826838461238E-2</v>
      </c>
      <c r="GL21" s="5">
        <f t="shared" si="58"/>
        <v>0.12865295580220934</v>
      </c>
      <c r="GM21" s="5">
        <f t="shared" si="58"/>
        <v>-4.0484943245535844E-2</v>
      </c>
      <c r="GN21" s="5">
        <f t="shared" si="58"/>
        <v>0.34265733497859485</v>
      </c>
      <c r="GO21" s="5">
        <f t="shared" si="58"/>
        <v>6.3226945670957102E-2</v>
      </c>
      <c r="GP21" s="5">
        <f t="shared" si="58"/>
        <v>-0.13080755691679199</v>
      </c>
      <c r="GQ21" s="5">
        <f t="shared" si="58"/>
        <v>0.11226961676964921</v>
      </c>
      <c r="GR21" s="5">
        <f t="shared" si="58"/>
        <v>6.933388205045043E-3</v>
      </c>
      <c r="GS21" s="5">
        <f t="shared" si="58"/>
        <v>5.5284839274235179E-2</v>
      </c>
      <c r="GT21" s="5">
        <f t="shared" ref="GT21:HC23" si="59">(CM21-CL21)/CL21</f>
        <v>0.10440992379093855</v>
      </c>
      <c r="GU21" s="5">
        <f t="shared" si="59"/>
        <v>8.8755197570166394E-2</v>
      </c>
      <c r="GV21" s="5">
        <f t="shared" si="59"/>
        <v>5.1236466509097323E-3</v>
      </c>
      <c r="GW21" s="5">
        <f t="shared" si="59"/>
        <v>7.6408722291746708E-2</v>
      </c>
      <c r="GX21" s="5">
        <f t="shared" si="59"/>
        <v>0.18300054065545593</v>
      </c>
      <c r="GY21" s="5">
        <f t="shared" si="59"/>
        <v>0.12413426853768332</v>
      </c>
      <c r="GZ21" s="5">
        <f t="shared" si="59"/>
        <v>-9.0690051819988585E-2</v>
      </c>
      <c r="HA21" s="5">
        <f t="shared" si="59"/>
        <v>2.385921230821408E-2</v>
      </c>
      <c r="HB21" s="5">
        <f t="shared" si="59"/>
        <v>3.0671752283065311E-2</v>
      </c>
      <c r="HC21" s="5">
        <f t="shared" si="59"/>
        <v>-7.9850128205417426E-2</v>
      </c>
      <c r="HD21" s="5">
        <f t="shared" si="56"/>
        <v>-9.7640192721633254E-2</v>
      </c>
      <c r="HE21" s="5">
        <f t="shared" si="56"/>
        <v>-2.7336218003670046E-2</v>
      </c>
      <c r="HF21" s="5">
        <f t="shared" si="56"/>
        <v>-5.2174612960129499E-2</v>
      </c>
      <c r="HG21" s="5">
        <f t="shared" si="56"/>
        <v>0.48884446998380088</v>
      </c>
      <c r="HH21" s="5">
        <f t="shared" si="56"/>
        <v>3.0274692546055262E-2</v>
      </c>
      <c r="HI21" s="5">
        <f t="shared" si="56"/>
        <v>5.7272452469580883E-2</v>
      </c>
      <c r="HJ21" s="5">
        <f t="shared" si="56"/>
        <v>0.10826216609802809</v>
      </c>
      <c r="HK21" s="5">
        <f t="shared" si="56"/>
        <v>0.37156483916090233</v>
      </c>
      <c r="HL21" s="5">
        <f t="shared" si="56"/>
        <v>-1.1851049109595998E-3</v>
      </c>
      <c r="HM21" s="5">
        <f t="shared" si="56"/>
        <v>-5.6857423509469478E-2</v>
      </c>
      <c r="HN21" s="1"/>
      <c r="HP21" s="52">
        <f t="shared" si="29"/>
        <v>6.1966551245713236E-2</v>
      </c>
      <c r="HQ21" s="52">
        <f t="shared" si="30"/>
        <v>5.313235730982023E-2</v>
      </c>
      <c r="HR21" s="52">
        <f t="shared" si="31"/>
        <v>5.8798124311201946E-2</v>
      </c>
      <c r="HS21" s="55">
        <f t="shared" si="32"/>
        <v>4.9909686145908579E-2</v>
      </c>
      <c r="HT21" s="106">
        <f t="shared" si="35"/>
        <v>3.0671752283065311E-2</v>
      </c>
      <c r="HU21" s="53">
        <f t="shared" si="33"/>
        <v>5.5284839274235179E-2</v>
      </c>
      <c r="HW21" s="9" t="s">
        <v>42</v>
      </c>
      <c r="HX21" s="10">
        <v>5.5284839274235179E-2</v>
      </c>
      <c r="HY21" s="13" t="s">
        <v>28</v>
      </c>
    </row>
    <row r="22" spans="1:233" x14ac:dyDescent="0.35">
      <c r="A22" s="1" t="s">
        <v>65</v>
      </c>
      <c r="B22" s="48" t="s">
        <v>43</v>
      </c>
      <c r="C22" s="1"/>
      <c r="D22" s="1"/>
      <c r="E22" s="1"/>
      <c r="F22" s="1"/>
      <c r="G22" s="1"/>
      <c r="H22" s="1"/>
      <c r="I22" s="1"/>
      <c r="J22" s="1"/>
      <c r="K22" s="1"/>
      <c r="L22" s="1"/>
      <c r="M22" s="1"/>
      <c r="N22" s="1"/>
      <c r="O22" s="1"/>
      <c r="P22" s="1"/>
      <c r="Q22" s="1"/>
      <c r="R22" s="1"/>
      <c r="S22" s="1"/>
      <c r="T22" s="1"/>
      <c r="U22" s="1"/>
      <c r="V22" s="1"/>
      <c r="W22" s="1"/>
      <c r="X22" s="1"/>
      <c r="Y22" s="30">
        <v>272.39999999999998</v>
      </c>
      <c r="Z22" s="30">
        <v>247.43</v>
      </c>
      <c r="AA22" s="30">
        <v>222.46</v>
      </c>
      <c r="AB22" s="30">
        <v>197.49</v>
      </c>
      <c r="AC22" s="30">
        <v>172.52</v>
      </c>
      <c r="AD22" s="30">
        <v>257.87200000000001</v>
      </c>
      <c r="AE22" s="30">
        <v>343.678</v>
      </c>
      <c r="AF22" s="30">
        <v>429.48399999999998</v>
      </c>
      <c r="AG22" s="30">
        <v>515.29</v>
      </c>
      <c r="AH22" s="30">
        <v>513.47400000000005</v>
      </c>
      <c r="AI22" s="30">
        <v>512.11199999999997</v>
      </c>
      <c r="AJ22" s="30">
        <v>511.20400000000001</v>
      </c>
      <c r="AK22" s="30">
        <v>509.38799999999998</v>
      </c>
      <c r="AL22" s="30">
        <v>499.4</v>
      </c>
      <c r="AM22" s="30">
        <v>454</v>
      </c>
      <c r="AN22" s="30">
        <v>452.3202</v>
      </c>
      <c r="AO22" s="30">
        <v>477.154</v>
      </c>
      <c r="AP22" s="30">
        <v>528.18359999999996</v>
      </c>
      <c r="AQ22" s="30">
        <v>673.69060000000002</v>
      </c>
      <c r="AR22" s="30">
        <v>629.51639999999998</v>
      </c>
      <c r="AS22" s="30">
        <v>732.07500000000005</v>
      </c>
      <c r="AT22" s="30">
        <v>871.9978000000001</v>
      </c>
      <c r="AU22" s="30">
        <v>880.76</v>
      </c>
      <c r="AV22" s="30">
        <v>681</v>
      </c>
      <c r="AW22" s="30">
        <v>780.88</v>
      </c>
      <c r="AX22" s="30">
        <v>812.66</v>
      </c>
      <c r="AY22" s="30">
        <v>953.4</v>
      </c>
      <c r="AZ22" s="30">
        <v>948.86</v>
      </c>
      <c r="BA22" s="30">
        <v>921.62</v>
      </c>
      <c r="BB22" s="30">
        <v>953.4</v>
      </c>
      <c r="BC22" s="30">
        <v>771.8</v>
      </c>
      <c r="BD22" s="30">
        <v>862.6</v>
      </c>
      <c r="BE22" s="30">
        <v>953.4</v>
      </c>
      <c r="BF22" s="30">
        <v>953.4</v>
      </c>
      <c r="BG22" s="30">
        <v>1225.8</v>
      </c>
      <c r="BH22" s="30">
        <v>1149</v>
      </c>
      <c r="BI22" s="30">
        <v>1073</v>
      </c>
      <c r="BJ22" s="30">
        <v>1094</v>
      </c>
      <c r="BK22" s="30">
        <v>1115</v>
      </c>
      <c r="BL22" s="30">
        <v>1136</v>
      </c>
      <c r="BM22" s="30">
        <v>1156</v>
      </c>
      <c r="BN22" s="30">
        <v>1204</v>
      </c>
      <c r="BO22" s="30">
        <v>1252</v>
      </c>
      <c r="BP22" s="30">
        <v>1300</v>
      </c>
      <c r="BQ22" s="30">
        <v>1348</v>
      </c>
      <c r="BR22" s="30">
        <v>1361</v>
      </c>
      <c r="BS22" s="30">
        <v>1374</v>
      </c>
      <c r="BT22" s="30">
        <v>1387</v>
      </c>
      <c r="BU22" s="30">
        <v>1400</v>
      </c>
      <c r="BV22" s="30">
        <v>1424</v>
      </c>
      <c r="BW22" s="30">
        <v>1447</v>
      </c>
      <c r="BX22" s="30">
        <v>1470</v>
      </c>
      <c r="BY22" s="30">
        <v>1493</v>
      </c>
      <c r="BZ22" s="30">
        <v>1568</v>
      </c>
      <c r="CA22" s="30">
        <v>1642</v>
      </c>
      <c r="CB22" s="30">
        <v>1790</v>
      </c>
      <c r="CC22" s="30">
        <v>1630</v>
      </c>
      <c r="CD22" s="30">
        <v>1730</v>
      </c>
      <c r="CE22" s="30">
        <v>1760</v>
      </c>
      <c r="CF22" s="30">
        <v>1880</v>
      </c>
      <c r="CG22" s="30">
        <v>2070</v>
      </c>
      <c r="CH22" s="30">
        <v>2150</v>
      </c>
      <c r="CI22" s="30">
        <v>1640</v>
      </c>
      <c r="CJ22" s="31">
        <v>1450</v>
      </c>
      <c r="CK22" s="31">
        <v>1430</v>
      </c>
      <c r="CL22" s="31">
        <v>1410</v>
      </c>
      <c r="CM22" s="31">
        <v>1580</v>
      </c>
      <c r="CN22" s="31">
        <v>1510</v>
      </c>
      <c r="CO22" s="30">
        <v>1430</v>
      </c>
      <c r="CP22" s="30">
        <v>1330</v>
      </c>
      <c r="CQ22" s="30">
        <v>1390</v>
      </c>
      <c r="CR22" s="30">
        <v>1540</v>
      </c>
      <c r="CS22" s="30">
        <v>1560</v>
      </c>
      <c r="CT22" s="30">
        <v>1510</v>
      </c>
      <c r="CU22" s="30">
        <v>2280</v>
      </c>
      <c r="CV22" s="30">
        <v>2150</v>
      </c>
      <c r="CW22" s="30">
        <v>1980</v>
      </c>
      <c r="CX22" s="30">
        <v>2237</v>
      </c>
      <c r="CY22" s="30">
        <v>2170</v>
      </c>
      <c r="CZ22" s="30">
        <v>2250</v>
      </c>
      <c r="DA22" s="30">
        <v>2190</v>
      </c>
      <c r="DB22" s="30">
        <v>2250</v>
      </c>
      <c r="DC22" s="30">
        <v>2710</v>
      </c>
      <c r="DD22" s="30">
        <v>2810</v>
      </c>
      <c r="DE22" s="30">
        <v>2880</v>
      </c>
      <c r="DF22" s="31">
        <v>3120</v>
      </c>
      <c r="DG22" s="30">
        <v>3000</v>
      </c>
      <c r="DH22" s="2"/>
      <c r="DJ22" s="1"/>
      <c r="DK22" s="1"/>
      <c r="DL22" s="1"/>
      <c r="DM22" s="1"/>
      <c r="DN22" s="1"/>
      <c r="DO22" s="1"/>
      <c r="DP22" s="1"/>
      <c r="DQ22" s="1"/>
      <c r="DR22" s="1"/>
      <c r="DS22" s="1"/>
      <c r="DT22" s="1"/>
      <c r="DU22" s="1"/>
      <c r="DV22" s="1"/>
      <c r="DW22" s="1"/>
      <c r="DX22" s="1"/>
      <c r="DY22" s="1"/>
      <c r="DZ22" s="1"/>
      <c r="EA22" s="1"/>
      <c r="EB22" s="1"/>
      <c r="EC22" s="1"/>
      <c r="ED22" s="1"/>
      <c r="EE22" s="1"/>
      <c r="EF22" s="5"/>
      <c r="EG22" s="5">
        <f t="shared" ref="EG22:EP23" si="60">(Z22-Y22)/Y22</f>
        <v>-9.1666666666666563E-2</v>
      </c>
      <c r="EH22" s="5">
        <f t="shared" si="60"/>
        <v>-0.10091743119266054</v>
      </c>
      <c r="EI22" s="5">
        <f t="shared" si="60"/>
        <v>-0.11224489795918366</v>
      </c>
      <c r="EJ22" s="5">
        <f t="shared" si="60"/>
        <v>-0.12643678160919539</v>
      </c>
      <c r="EK22" s="5">
        <f t="shared" si="60"/>
        <v>0.49473684210526314</v>
      </c>
      <c r="EL22" s="5">
        <f t="shared" si="60"/>
        <v>0.33274647887323933</v>
      </c>
      <c r="EM22" s="5">
        <f t="shared" si="60"/>
        <v>0.24966974900924699</v>
      </c>
      <c r="EN22" s="5">
        <f t="shared" si="60"/>
        <v>0.1997885835095137</v>
      </c>
      <c r="EO22" s="5">
        <f t="shared" si="60"/>
        <v>-3.5242290748897075E-3</v>
      </c>
      <c r="EP22" s="5">
        <f t="shared" si="60"/>
        <v>-2.6525198938993598E-3</v>
      </c>
      <c r="EQ22" s="5">
        <f t="shared" ref="EQ22:EZ23" si="61">(AJ22-AI22)/AI22</f>
        <v>-1.7730496453899902E-3</v>
      </c>
      <c r="ER22" s="5">
        <f t="shared" si="61"/>
        <v>-3.5523978685613393E-3</v>
      </c>
      <c r="ES22" s="5">
        <f t="shared" si="61"/>
        <v>-1.9607843137254902E-2</v>
      </c>
      <c r="ET22" s="5">
        <f t="shared" si="61"/>
        <v>-9.090909090909087E-2</v>
      </c>
      <c r="EU22" s="5">
        <f t="shared" si="61"/>
        <v>-3.7000000000000006E-3</v>
      </c>
      <c r="EV22" s="5">
        <f t="shared" si="61"/>
        <v>5.4903141624008826E-2</v>
      </c>
      <c r="EW22" s="5">
        <f t="shared" si="61"/>
        <v>0.10694576593720258</v>
      </c>
      <c r="EX22" s="5">
        <f t="shared" si="61"/>
        <v>0.27548564552174676</v>
      </c>
      <c r="EY22" s="5">
        <f t="shared" si="61"/>
        <v>-6.5570456230204258E-2</v>
      </c>
      <c r="EZ22" s="5">
        <f t="shared" si="61"/>
        <v>0.16291648636953712</v>
      </c>
      <c r="FA22" s="5">
        <f t="shared" ref="FA22:FJ23" si="62">(AT22-AS22)/AS22</f>
        <v>0.19113178294573649</v>
      </c>
      <c r="FB22" s="5">
        <f t="shared" si="62"/>
        <v>1.0048419846930683E-2</v>
      </c>
      <c r="FC22" s="5">
        <f t="shared" si="62"/>
        <v>-0.22680412371134021</v>
      </c>
      <c r="FD22" s="5">
        <f t="shared" si="62"/>
        <v>0.14666666666666667</v>
      </c>
      <c r="FE22" s="5">
        <f t="shared" si="62"/>
        <v>4.0697674418604619E-2</v>
      </c>
      <c r="FF22" s="5">
        <f t="shared" si="62"/>
        <v>0.17318435754189945</v>
      </c>
      <c r="FG22" s="5">
        <f t="shared" si="62"/>
        <v>-4.7619047619047242E-3</v>
      </c>
      <c r="FH22" s="5">
        <f t="shared" si="62"/>
        <v>-2.8708133971291874E-2</v>
      </c>
      <c r="FI22" s="5">
        <f t="shared" si="62"/>
        <v>3.4482758620689627E-2</v>
      </c>
      <c r="FJ22" s="5">
        <f t="shared" si="62"/>
        <v>-0.19047619047619049</v>
      </c>
      <c r="FK22" s="5">
        <f t="shared" ref="FK22:FT23" si="63">(BD22-BC22)/BC22</f>
        <v>0.11764705882352951</v>
      </c>
      <c r="FL22" s="5">
        <f t="shared" si="63"/>
        <v>0.10526315789473678</v>
      </c>
      <c r="FM22" s="5">
        <f t="shared" si="63"/>
        <v>0</v>
      </c>
      <c r="FN22" s="5">
        <f t="shared" si="63"/>
        <v>0.2857142857142857</v>
      </c>
      <c r="FO22" s="5">
        <f t="shared" si="63"/>
        <v>-6.2652961331375392E-2</v>
      </c>
      <c r="FP22" s="5">
        <f t="shared" si="63"/>
        <v>-6.6144473455178418E-2</v>
      </c>
      <c r="FQ22" s="5">
        <f t="shared" si="63"/>
        <v>1.9571295433364399E-2</v>
      </c>
      <c r="FR22" s="5">
        <f t="shared" si="63"/>
        <v>1.9195612431444242E-2</v>
      </c>
      <c r="FS22" s="5">
        <f t="shared" si="63"/>
        <v>1.883408071748879E-2</v>
      </c>
      <c r="FT22" s="5">
        <f t="shared" si="63"/>
        <v>1.7605633802816902E-2</v>
      </c>
      <c r="FU22" s="5">
        <f t="shared" si="57"/>
        <v>4.1522491349480967E-2</v>
      </c>
      <c r="FV22" s="5">
        <f t="shared" si="57"/>
        <v>3.9867109634551492E-2</v>
      </c>
      <c r="FW22" s="5">
        <f t="shared" si="57"/>
        <v>3.8338658146964855E-2</v>
      </c>
      <c r="FX22" s="5">
        <f t="shared" si="57"/>
        <v>3.6923076923076927E-2</v>
      </c>
      <c r="FY22" s="5">
        <f t="shared" si="57"/>
        <v>9.6439169139465875E-3</v>
      </c>
      <c r="FZ22" s="5">
        <f t="shared" si="57"/>
        <v>9.5518001469507719E-3</v>
      </c>
      <c r="GA22" s="5">
        <f t="shared" si="57"/>
        <v>9.4614264919941782E-3</v>
      </c>
      <c r="GB22" s="5">
        <f t="shared" ref="GB22:GI23" si="64">(BU22-BT22)/BT22</f>
        <v>9.372746935832732E-3</v>
      </c>
      <c r="GC22" s="5">
        <f t="shared" si="64"/>
        <v>1.7142857142857144E-2</v>
      </c>
      <c r="GD22" s="5">
        <f t="shared" si="64"/>
        <v>1.6151685393258428E-2</v>
      </c>
      <c r="GE22" s="5">
        <f t="shared" si="64"/>
        <v>1.5894955079474776E-2</v>
      </c>
      <c r="GF22" s="5">
        <f t="shared" si="64"/>
        <v>1.5646258503401362E-2</v>
      </c>
      <c r="GG22" s="5">
        <f t="shared" si="64"/>
        <v>5.0234427327528468E-2</v>
      </c>
      <c r="GH22" s="5">
        <f t="shared" si="64"/>
        <v>4.7193877551020405E-2</v>
      </c>
      <c r="GI22" s="5">
        <f t="shared" si="64"/>
        <v>9.0133982947624841E-2</v>
      </c>
      <c r="GJ22" s="5">
        <f t="shared" si="58"/>
        <v>-8.9385474860335198E-2</v>
      </c>
      <c r="GK22" s="5">
        <f t="shared" si="58"/>
        <v>6.1349693251533742E-2</v>
      </c>
      <c r="GL22" s="5">
        <f t="shared" si="58"/>
        <v>1.7341040462427744E-2</v>
      </c>
      <c r="GM22" s="5">
        <f t="shared" si="58"/>
        <v>6.8181818181818177E-2</v>
      </c>
      <c r="GN22" s="5">
        <f t="shared" si="58"/>
        <v>0.10106382978723404</v>
      </c>
      <c r="GO22" s="5">
        <f t="shared" si="58"/>
        <v>3.864734299516908E-2</v>
      </c>
      <c r="GP22" s="5">
        <f t="shared" si="58"/>
        <v>-0.23720930232558141</v>
      </c>
      <c r="GQ22" s="5">
        <f t="shared" si="58"/>
        <v>-0.11585365853658537</v>
      </c>
      <c r="GR22" s="5">
        <f t="shared" si="58"/>
        <v>-1.3793103448275862E-2</v>
      </c>
      <c r="GS22" s="5">
        <f t="shared" si="58"/>
        <v>-1.3986013986013986E-2</v>
      </c>
      <c r="GT22" s="5">
        <f t="shared" si="59"/>
        <v>0.12056737588652482</v>
      </c>
      <c r="GU22" s="5">
        <f t="shared" si="59"/>
        <v>-4.4303797468354431E-2</v>
      </c>
      <c r="GV22" s="5">
        <f t="shared" si="59"/>
        <v>-5.2980132450331126E-2</v>
      </c>
      <c r="GW22" s="5">
        <f t="shared" si="59"/>
        <v>-6.9930069930069935E-2</v>
      </c>
      <c r="GX22" s="5">
        <f t="shared" si="59"/>
        <v>4.5112781954887216E-2</v>
      </c>
      <c r="GY22" s="5">
        <f t="shared" si="59"/>
        <v>0.1079136690647482</v>
      </c>
      <c r="GZ22" s="5">
        <f t="shared" si="59"/>
        <v>1.2987012987012988E-2</v>
      </c>
      <c r="HA22" s="5">
        <f t="shared" si="59"/>
        <v>-3.2051282051282048E-2</v>
      </c>
      <c r="HB22" s="5">
        <f t="shared" si="59"/>
        <v>0.50993377483443714</v>
      </c>
      <c r="HC22" s="5">
        <f t="shared" si="59"/>
        <v>-5.701754385964912E-2</v>
      </c>
      <c r="HD22" s="5">
        <f t="shared" si="56"/>
        <v>-7.9069767441860464E-2</v>
      </c>
      <c r="HE22" s="5">
        <f t="shared" si="56"/>
        <v>0.1297979797979798</v>
      </c>
      <c r="HF22" s="5">
        <f t="shared" si="56"/>
        <v>-2.9950827000447027E-2</v>
      </c>
      <c r="HG22" s="5">
        <f t="shared" si="56"/>
        <v>3.6866359447004608E-2</v>
      </c>
      <c r="HH22" s="5">
        <f t="shared" si="56"/>
        <v>-2.6666666666666668E-2</v>
      </c>
      <c r="HI22" s="5">
        <f t="shared" si="56"/>
        <v>2.7397260273972601E-2</v>
      </c>
      <c r="HJ22" s="5">
        <f t="shared" si="56"/>
        <v>0.20444444444444446</v>
      </c>
      <c r="HK22" s="5">
        <f t="shared" si="56"/>
        <v>3.6900369003690037E-2</v>
      </c>
      <c r="HL22" s="5">
        <f t="shared" si="56"/>
        <v>2.491103202846975E-2</v>
      </c>
      <c r="HM22" s="5">
        <f t="shared" si="56"/>
        <v>8.3333333333333329E-2</v>
      </c>
      <c r="HN22" s="5">
        <f>(DG22-DF22)/DF22</f>
        <v>-3.8461538461538464E-2</v>
      </c>
      <c r="HP22" s="52">
        <f t="shared" si="29"/>
        <v>3.5212808554062044E-2</v>
      </c>
      <c r="HQ22" s="52">
        <f t="shared" si="30"/>
        <v>2.5506997568603793E-2</v>
      </c>
      <c r="HR22" s="52">
        <f t="shared" si="31"/>
        <v>2.3599318561117275E-2</v>
      </c>
      <c r="HS22" s="55">
        <f t="shared" si="32"/>
        <v>1.7241948802642446E-2</v>
      </c>
      <c r="HT22" s="106">
        <f t="shared" si="35"/>
        <v>2.1126036245448745E-2</v>
      </c>
      <c r="HU22" s="53">
        <f t="shared" si="33"/>
        <v>1.5164026724720366E-2</v>
      </c>
      <c r="HW22" s="9" t="s">
        <v>43</v>
      </c>
      <c r="HX22" s="79" t="s">
        <v>97</v>
      </c>
      <c r="HY22" s="108"/>
    </row>
    <row r="23" spans="1:233" x14ac:dyDescent="0.35">
      <c r="A23" s="1" t="s">
        <v>65</v>
      </c>
      <c r="B23" s="48" t="s">
        <v>44</v>
      </c>
      <c r="C23" s="1"/>
      <c r="D23" s="1"/>
      <c r="E23" s="1"/>
      <c r="F23" s="1"/>
      <c r="G23" s="1"/>
      <c r="H23" s="1"/>
      <c r="I23" s="1"/>
      <c r="J23" s="30">
        <v>5502.5</v>
      </c>
      <c r="K23" s="30">
        <v>5344.4</v>
      </c>
      <c r="L23" s="30">
        <v>6789</v>
      </c>
      <c r="M23" s="30">
        <v>7657</v>
      </c>
      <c r="N23" s="30">
        <v>7347</v>
      </c>
      <c r="O23" s="30">
        <v>7564</v>
      </c>
      <c r="P23" s="30">
        <v>7750</v>
      </c>
      <c r="Q23" s="30">
        <v>8215</v>
      </c>
      <c r="R23" s="30">
        <v>8091</v>
      </c>
      <c r="S23" s="30">
        <v>8184</v>
      </c>
      <c r="T23" s="30">
        <v>7657</v>
      </c>
      <c r="U23" s="30">
        <v>6076</v>
      </c>
      <c r="V23" s="30">
        <v>5332</v>
      </c>
      <c r="W23" s="30">
        <v>5952</v>
      </c>
      <c r="X23" s="30">
        <v>6882</v>
      </c>
      <c r="Y23" s="30">
        <v>6913</v>
      </c>
      <c r="Z23" s="30">
        <v>7719</v>
      </c>
      <c r="AA23" s="30">
        <v>8401</v>
      </c>
      <c r="AB23" s="30">
        <v>8308</v>
      </c>
      <c r="AC23" s="30">
        <v>8246</v>
      </c>
      <c r="AD23" s="30">
        <v>8680</v>
      </c>
      <c r="AE23" s="30">
        <v>8153</v>
      </c>
      <c r="AF23" s="30">
        <v>7750</v>
      </c>
      <c r="AG23" s="30">
        <v>6851</v>
      </c>
      <c r="AH23" s="30">
        <v>5952</v>
      </c>
      <c r="AI23" s="30">
        <v>4774</v>
      </c>
      <c r="AJ23" s="30">
        <v>4092</v>
      </c>
      <c r="AK23" s="30">
        <v>5115</v>
      </c>
      <c r="AL23" s="30">
        <v>5332</v>
      </c>
      <c r="AM23" s="30">
        <v>4991</v>
      </c>
      <c r="AN23" s="30">
        <v>5301</v>
      </c>
      <c r="AO23" s="30">
        <v>5363</v>
      </c>
      <c r="AP23" s="30">
        <v>5828</v>
      </c>
      <c r="AQ23" s="30">
        <v>5921</v>
      </c>
      <c r="AR23" s="30">
        <v>5859</v>
      </c>
      <c r="AS23" s="30">
        <v>6169</v>
      </c>
      <c r="AT23" s="30">
        <v>6231</v>
      </c>
      <c r="AU23" s="30">
        <v>6355</v>
      </c>
      <c r="AV23" s="30">
        <v>6510</v>
      </c>
      <c r="AW23" s="30">
        <v>6324</v>
      </c>
      <c r="AX23" s="30">
        <v>6510</v>
      </c>
      <c r="AY23" s="30">
        <v>6510</v>
      </c>
      <c r="AZ23" s="30">
        <v>6758</v>
      </c>
      <c r="BA23" s="30">
        <v>6944</v>
      </c>
      <c r="BB23" s="30">
        <v>6758</v>
      </c>
      <c r="BC23" s="30">
        <v>6975</v>
      </c>
      <c r="BD23" s="30">
        <v>7192</v>
      </c>
      <c r="BE23" s="30">
        <v>6944</v>
      </c>
      <c r="BF23" s="30">
        <v>7440</v>
      </c>
      <c r="BG23" s="30">
        <v>7812</v>
      </c>
      <c r="BH23" s="30">
        <v>9336</v>
      </c>
      <c r="BI23" s="30">
        <v>9183</v>
      </c>
      <c r="BJ23" s="30">
        <v>9095</v>
      </c>
      <c r="BK23" s="30">
        <v>9338</v>
      </c>
      <c r="BL23" s="30">
        <v>9064</v>
      </c>
      <c r="BM23" s="30">
        <v>9242</v>
      </c>
      <c r="BN23" s="30">
        <v>9755</v>
      </c>
      <c r="BO23" s="30">
        <v>10505</v>
      </c>
      <c r="BP23" s="30">
        <v>10640</v>
      </c>
      <c r="BQ23" s="30">
        <v>10536</v>
      </c>
      <c r="BR23" s="30">
        <v>10764</v>
      </c>
      <c r="BS23" s="30">
        <v>11408</v>
      </c>
      <c r="BT23" s="30">
        <v>11752</v>
      </c>
      <c r="BU23" s="30">
        <v>12573</v>
      </c>
      <c r="BV23" s="30">
        <v>12779</v>
      </c>
      <c r="BW23" s="30">
        <v>13611</v>
      </c>
      <c r="BX23" s="30">
        <v>13464</v>
      </c>
      <c r="BY23" s="30">
        <v>14421</v>
      </c>
      <c r="BZ23" s="30">
        <v>14781</v>
      </c>
      <c r="CA23" s="30">
        <v>14966</v>
      </c>
      <c r="CB23" s="30">
        <v>16500</v>
      </c>
      <c r="CC23" s="30">
        <v>15700</v>
      </c>
      <c r="CD23" s="30">
        <v>14700</v>
      </c>
      <c r="CE23" s="30">
        <v>14300</v>
      </c>
      <c r="CF23" s="30">
        <v>13900</v>
      </c>
      <c r="CG23" s="30">
        <v>14600</v>
      </c>
      <c r="CH23" s="30">
        <v>15200</v>
      </c>
      <c r="CI23" s="30">
        <v>16400</v>
      </c>
      <c r="CJ23" s="31">
        <v>16400</v>
      </c>
      <c r="CK23" s="31">
        <v>17700</v>
      </c>
      <c r="CL23" s="31">
        <v>17700</v>
      </c>
      <c r="CM23" s="31">
        <v>18700</v>
      </c>
      <c r="CN23" s="31">
        <v>20000</v>
      </c>
      <c r="CO23" s="30">
        <v>18800</v>
      </c>
      <c r="CP23" s="30">
        <v>19700</v>
      </c>
      <c r="CQ23" s="30">
        <v>19300</v>
      </c>
      <c r="CR23" s="30">
        <v>20200</v>
      </c>
      <c r="CS23" s="30">
        <v>20800</v>
      </c>
      <c r="CT23" s="30">
        <v>21300</v>
      </c>
      <c r="CU23" s="30">
        <v>21800</v>
      </c>
      <c r="CV23" s="30">
        <v>23100</v>
      </c>
      <c r="CW23" s="30">
        <v>23300</v>
      </c>
      <c r="CX23" s="30">
        <v>25500</v>
      </c>
      <c r="CY23" s="30">
        <v>26000</v>
      </c>
      <c r="CZ23" s="30">
        <v>26800</v>
      </c>
      <c r="DA23" s="30">
        <v>25100</v>
      </c>
      <c r="DB23" s="30">
        <v>25700</v>
      </c>
      <c r="DC23" s="30">
        <v>26800</v>
      </c>
      <c r="DD23" s="30">
        <v>26900</v>
      </c>
      <c r="DE23" s="30">
        <v>26500</v>
      </c>
      <c r="DF23" s="31">
        <v>23500</v>
      </c>
      <c r="DG23" s="30">
        <v>24000</v>
      </c>
      <c r="DH23" s="2"/>
      <c r="DJ23" s="1"/>
      <c r="DK23" s="1"/>
      <c r="DL23" s="1"/>
      <c r="DM23" s="1"/>
      <c r="DN23" s="1"/>
      <c r="DO23" s="1"/>
      <c r="DP23" s="1"/>
      <c r="DQ23" s="5"/>
      <c r="DR23" s="5">
        <f t="shared" ref="DR23:EF23" si="65">(K23-J23)/J23</f>
        <v>-2.8732394366197248E-2</v>
      </c>
      <c r="DS23" s="5">
        <f t="shared" si="65"/>
        <v>0.27030162412993047</v>
      </c>
      <c r="DT23" s="5">
        <f t="shared" si="65"/>
        <v>0.12785388127853881</v>
      </c>
      <c r="DU23" s="5">
        <f t="shared" si="65"/>
        <v>-4.048582995951417E-2</v>
      </c>
      <c r="DV23" s="5">
        <f t="shared" si="65"/>
        <v>2.9535864978902954E-2</v>
      </c>
      <c r="DW23" s="5">
        <f t="shared" si="65"/>
        <v>2.4590163934426229E-2</v>
      </c>
      <c r="DX23" s="5">
        <f t="shared" si="65"/>
        <v>0.06</v>
      </c>
      <c r="DY23" s="5">
        <f t="shared" si="65"/>
        <v>-1.509433962264151E-2</v>
      </c>
      <c r="DZ23" s="5">
        <f t="shared" si="65"/>
        <v>1.1494252873563218E-2</v>
      </c>
      <c r="EA23" s="5">
        <f t="shared" si="65"/>
        <v>-6.4393939393939392E-2</v>
      </c>
      <c r="EB23" s="5">
        <f t="shared" si="65"/>
        <v>-0.20647773279352227</v>
      </c>
      <c r="EC23" s="5">
        <f t="shared" si="65"/>
        <v>-0.12244897959183673</v>
      </c>
      <c r="ED23" s="5">
        <f t="shared" si="65"/>
        <v>0.11627906976744186</v>
      </c>
      <c r="EE23" s="5">
        <f t="shared" si="65"/>
        <v>0.15625</v>
      </c>
      <c r="EF23" s="5">
        <f t="shared" si="65"/>
        <v>4.5045045045045045E-3</v>
      </c>
      <c r="EG23" s="5">
        <f t="shared" si="60"/>
        <v>0.11659192825112108</v>
      </c>
      <c r="EH23" s="5">
        <f t="shared" si="60"/>
        <v>8.8353413654618476E-2</v>
      </c>
      <c r="EI23" s="5">
        <f t="shared" si="60"/>
        <v>-1.107011070110701E-2</v>
      </c>
      <c r="EJ23" s="5">
        <f t="shared" si="60"/>
        <v>-7.462686567164179E-3</v>
      </c>
      <c r="EK23" s="5">
        <f t="shared" si="60"/>
        <v>5.2631578947368418E-2</v>
      </c>
      <c r="EL23" s="5">
        <f t="shared" si="60"/>
        <v>-6.0714285714285714E-2</v>
      </c>
      <c r="EM23" s="5">
        <f t="shared" si="60"/>
        <v>-4.9429657794676805E-2</v>
      </c>
      <c r="EN23" s="5">
        <f t="shared" si="60"/>
        <v>-0.11600000000000001</v>
      </c>
      <c r="EO23" s="5">
        <f t="shared" si="60"/>
        <v>-0.13122171945701358</v>
      </c>
      <c r="EP23" s="5">
        <f t="shared" si="60"/>
        <v>-0.19791666666666666</v>
      </c>
      <c r="EQ23" s="5">
        <f t="shared" si="61"/>
        <v>-0.14285714285714285</v>
      </c>
      <c r="ER23" s="5">
        <f t="shared" si="61"/>
        <v>0.25</v>
      </c>
      <c r="ES23" s="5">
        <f t="shared" si="61"/>
        <v>4.2424242424242427E-2</v>
      </c>
      <c r="ET23" s="5">
        <f t="shared" si="61"/>
        <v>-6.3953488372093026E-2</v>
      </c>
      <c r="EU23" s="5">
        <f t="shared" si="61"/>
        <v>6.2111801242236024E-2</v>
      </c>
      <c r="EV23" s="5">
        <f t="shared" si="61"/>
        <v>1.1695906432748537E-2</v>
      </c>
      <c r="EW23" s="5">
        <f t="shared" si="61"/>
        <v>8.6705202312138727E-2</v>
      </c>
      <c r="EX23" s="5">
        <f t="shared" si="61"/>
        <v>1.5957446808510637E-2</v>
      </c>
      <c r="EY23" s="5">
        <f t="shared" si="61"/>
        <v>-1.0471204188481676E-2</v>
      </c>
      <c r="EZ23" s="5">
        <f t="shared" si="61"/>
        <v>5.2910052910052907E-2</v>
      </c>
      <c r="FA23" s="5">
        <f t="shared" si="62"/>
        <v>1.0050251256281407E-2</v>
      </c>
      <c r="FB23" s="5">
        <f t="shared" si="62"/>
        <v>1.9900497512437811E-2</v>
      </c>
      <c r="FC23" s="5">
        <f t="shared" si="62"/>
        <v>2.4390243902439025E-2</v>
      </c>
      <c r="FD23" s="5">
        <f t="shared" si="62"/>
        <v>-2.8571428571428571E-2</v>
      </c>
      <c r="FE23" s="5">
        <f t="shared" si="62"/>
        <v>2.9411764705882353E-2</v>
      </c>
      <c r="FF23" s="5">
        <f t="shared" si="62"/>
        <v>0</v>
      </c>
      <c r="FG23" s="5">
        <f t="shared" si="62"/>
        <v>3.8095238095238099E-2</v>
      </c>
      <c r="FH23" s="5">
        <f t="shared" si="62"/>
        <v>2.7522935779816515E-2</v>
      </c>
      <c r="FI23" s="5">
        <f t="shared" si="62"/>
        <v>-2.6785714285714284E-2</v>
      </c>
      <c r="FJ23" s="5">
        <f t="shared" si="62"/>
        <v>3.2110091743119268E-2</v>
      </c>
      <c r="FK23" s="5">
        <f t="shared" si="63"/>
        <v>3.111111111111111E-2</v>
      </c>
      <c r="FL23" s="5">
        <f t="shared" si="63"/>
        <v>-3.4482758620689655E-2</v>
      </c>
      <c r="FM23" s="5">
        <f t="shared" si="63"/>
        <v>7.1428571428571425E-2</v>
      </c>
      <c r="FN23" s="5">
        <f t="shared" si="63"/>
        <v>0.05</v>
      </c>
      <c r="FO23" s="5">
        <f t="shared" si="63"/>
        <v>0.19508448540706605</v>
      </c>
      <c r="FP23" s="5">
        <f t="shared" si="63"/>
        <v>-1.6388174807197942E-2</v>
      </c>
      <c r="FQ23" s="5">
        <f t="shared" si="63"/>
        <v>-9.5829249700533602E-3</v>
      </c>
      <c r="FR23" s="5">
        <f t="shared" si="63"/>
        <v>2.6717976910390323E-2</v>
      </c>
      <c r="FS23" s="5">
        <f t="shared" si="63"/>
        <v>-2.9342471621332192E-2</v>
      </c>
      <c r="FT23" s="5">
        <f t="shared" si="63"/>
        <v>1.9638128861429831E-2</v>
      </c>
      <c r="FU23" s="5">
        <f t="shared" si="57"/>
        <v>5.5507465916468296E-2</v>
      </c>
      <c r="FV23" s="5">
        <f t="shared" si="57"/>
        <v>7.6883649410558683E-2</v>
      </c>
      <c r="FW23" s="5">
        <f t="shared" si="57"/>
        <v>1.285102332222751E-2</v>
      </c>
      <c r="FX23" s="5">
        <f t="shared" si="57"/>
        <v>-9.7744360902255641E-3</v>
      </c>
      <c r="FY23" s="5">
        <f t="shared" si="57"/>
        <v>2.164009111617312E-2</v>
      </c>
      <c r="FZ23" s="5">
        <f t="shared" si="57"/>
        <v>5.9829059829059832E-2</v>
      </c>
      <c r="GA23" s="5">
        <f t="shared" si="57"/>
        <v>3.0154277699859747E-2</v>
      </c>
      <c r="GB23" s="5">
        <f t="shared" si="64"/>
        <v>6.9860449285228041E-2</v>
      </c>
      <c r="GC23" s="5">
        <f t="shared" si="64"/>
        <v>1.6384315596914022E-2</v>
      </c>
      <c r="GD23" s="5">
        <f t="shared" si="64"/>
        <v>6.5106815869786366E-2</v>
      </c>
      <c r="GE23" s="5">
        <f t="shared" si="64"/>
        <v>-1.0800088163985012E-2</v>
      </c>
      <c r="GF23" s="5">
        <f t="shared" si="64"/>
        <v>7.1078431372549017E-2</v>
      </c>
      <c r="GG23" s="5">
        <f t="shared" si="64"/>
        <v>2.4963594757645102E-2</v>
      </c>
      <c r="GH23" s="5">
        <f t="shared" si="64"/>
        <v>1.2516067925038902E-2</v>
      </c>
      <c r="GI23" s="5">
        <f t="shared" si="64"/>
        <v>0.10249899772818388</v>
      </c>
      <c r="GJ23" s="5">
        <f t="shared" si="58"/>
        <v>-4.8484848484848485E-2</v>
      </c>
      <c r="GK23" s="5">
        <f t="shared" si="58"/>
        <v>-6.3694267515923567E-2</v>
      </c>
      <c r="GL23" s="5">
        <f t="shared" si="58"/>
        <v>-2.7210884353741496E-2</v>
      </c>
      <c r="GM23" s="5">
        <f t="shared" si="58"/>
        <v>-2.7972027972027972E-2</v>
      </c>
      <c r="GN23" s="5">
        <f t="shared" si="58"/>
        <v>5.0359712230215826E-2</v>
      </c>
      <c r="GO23" s="5">
        <f t="shared" si="58"/>
        <v>4.1095890410958902E-2</v>
      </c>
      <c r="GP23" s="5">
        <f t="shared" si="58"/>
        <v>7.8947368421052627E-2</v>
      </c>
      <c r="GQ23" s="5">
        <f t="shared" si="58"/>
        <v>0</v>
      </c>
      <c r="GR23" s="5">
        <f t="shared" si="58"/>
        <v>7.926829268292683E-2</v>
      </c>
      <c r="GS23" s="5">
        <f t="shared" si="58"/>
        <v>0</v>
      </c>
      <c r="GT23" s="5">
        <f t="shared" si="59"/>
        <v>5.6497175141242938E-2</v>
      </c>
      <c r="GU23" s="5">
        <f t="shared" si="59"/>
        <v>6.9518716577540107E-2</v>
      </c>
      <c r="GV23" s="5">
        <f t="shared" si="59"/>
        <v>-0.06</v>
      </c>
      <c r="GW23" s="5">
        <f t="shared" si="59"/>
        <v>4.7872340425531915E-2</v>
      </c>
      <c r="GX23" s="5">
        <f t="shared" si="59"/>
        <v>-2.030456852791878E-2</v>
      </c>
      <c r="GY23" s="5">
        <f t="shared" si="59"/>
        <v>4.6632124352331605E-2</v>
      </c>
      <c r="GZ23" s="5">
        <f t="shared" si="59"/>
        <v>2.9702970297029702E-2</v>
      </c>
      <c r="HA23" s="5">
        <f t="shared" si="59"/>
        <v>2.403846153846154E-2</v>
      </c>
      <c r="HB23" s="5">
        <f t="shared" si="59"/>
        <v>2.3474178403755867E-2</v>
      </c>
      <c r="HC23" s="5">
        <f t="shared" si="59"/>
        <v>5.9633027522935783E-2</v>
      </c>
      <c r="HD23" s="5">
        <f t="shared" si="56"/>
        <v>8.658008658008658E-3</v>
      </c>
      <c r="HE23" s="5">
        <f t="shared" si="56"/>
        <v>9.4420600858369105E-2</v>
      </c>
      <c r="HF23" s="5">
        <f t="shared" si="56"/>
        <v>1.9607843137254902E-2</v>
      </c>
      <c r="HG23" s="5">
        <f t="shared" si="56"/>
        <v>3.0769230769230771E-2</v>
      </c>
      <c r="HH23" s="5">
        <f t="shared" si="56"/>
        <v>-6.3432835820895525E-2</v>
      </c>
      <c r="HI23" s="5">
        <f t="shared" si="56"/>
        <v>2.3904382470119521E-2</v>
      </c>
      <c r="HJ23" s="5">
        <f t="shared" si="56"/>
        <v>4.2801556420233464E-2</v>
      </c>
      <c r="HK23" s="5">
        <f t="shared" si="56"/>
        <v>3.7313432835820895E-3</v>
      </c>
      <c r="HL23" s="5">
        <f t="shared" si="56"/>
        <v>-1.4869888475836431E-2</v>
      </c>
      <c r="HM23" s="5">
        <f t="shared" si="56"/>
        <v>-0.11320754716981132</v>
      </c>
      <c r="HN23" s="5">
        <f>(DG23-DF23)/DF23</f>
        <v>2.1276595744680851E-2</v>
      </c>
      <c r="HP23" s="52">
        <f>AVERAGE(DK23:HN23)</f>
        <v>1.7361398483577928E-2</v>
      </c>
      <c r="HQ23" s="52">
        <f>AVERAGE(GI23:HN23)</f>
        <v>1.61103733985201E-2</v>
      </c>
      <c r="HR23" s="52">
        <f>AVERAGE(GI23:HK23,HN23)</f>
        <v>2.14536461466097E-2</v>
      </c>
      <c r="HS23" s="55">
        <f t="shared" si="32"/>
        <v>2.164009111617312E-2</v>
      </c>
      <c r="HT23" s="106">
        <f t="shared" si="35"/>
        <v>2.3689280436937694E-2</v>
      </c>
      <c r="HU23" s="53">
        <f t="shared" si="33"/>
        <v>2.3971422004290532E-2</v>
      </c>
      <c r="HW23" s="9" t="s">
        <v>44</v>
      </c>
      <c r="HX23" s="12">
        <v>2.3971422004290532E-2</v>
      </c>
      <c r="HY23" s="13" t="s">
        <v>28</v>
      </c>
    </row>
    <row r="24" spans="1:233" x14ac:dyDescent="0.35">
      <c r="A24" s="1" t="s">
        <v>66</v>
      </c>
      <c r="B24" s="48" t="s">
        <v>45</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v>0</v>
      </c>
      <c r="CQ24" s="1">
        <v>35</v>
      </c>
      <c r="CR24" s="1">
        <v>38</v>
      </c>
      <c r="CS24" s="1">
        <v>48</v>
      </c>
      <c r="CT24" s="1">
        <v>39</v>
      </c>
      <c r="CU24" s="1">
        <v>35</v>
      </c>
      <c r="CV24" s="1">
        <v>31</v>
      </c>
      <c r="CW24" s="1">
        <v>27</v>
      </c>
      <c r="CX24" s="2">
        <v>902</v>
      </c>
      <c r="CY24" s="2">
        <v>1469</v>
      </c>
      <c r="CZ24" s="2">
        <v>1187</v>
      </c>
      <c r="DA24" s="2">
        <v>1418</v>
      </c>
      <c r="DB24" s="2">
        <v>1283</v>
      </c>
      <c r="DC24" s="2">
        <v>1554</v>
      </c>
      <c r="DD24" s="2">
        <v>1661</v>
      </c>
      <c r="DE24" s="2">
        <v>1303</v>
      </c>
      <c r="DF24" s="2">
        <v>1406</v>
      </c>
      <c r="DG24" s="2">
        <v>1563</v>
      </c>
      <c r="DH24" s="2">
        <v>1440</v>
      </c>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5">
        <f t="shared" ref="GY24:HN25" si="66">(CR24-CQ24)/CQ24</f>
        <v>8.5714285714285715E-2</v>
      </c>
      <c r="GZ24" s="5">
        <f t="shared" si="66"/>
        <v>0.26315789473684209</v>
      </c>
      <c r="HA24" s="5">
        <f t="shared" si="66"/>
        <v>-0.1875</v>
      </c>
      <c r="HB24" s="5">
        <f t="shared" si="66"/>
        <v>-0.10256410256410256</v>
      </c>
      <c r="HC24" s="5">
        <f t="shared" si="66"/>
        <v>-0.11428571428571428</v>
      </c>
      <c r="HD24" s="5">
        <f t="shared" si="66"/>
        <v>-0.12903225806451613</v>
      </c>
      <c r="HE24" s="5">
        <f t="shared" si="66"/>
        <v>32.407407407407405</v>
      </c>
      <c r="HF24" s="5">
        <f t="shared" si="66"/>
        <v>0.62860310421286036</v>
      </c>
      <c r="HG24" s="5">
        <f t="shared" si="66"/>
        <v>-0.19196732471068753</v>
      </c>
      <c r="HH24" s="5">
        <f t="shared" si="66"/>
        <v>0.19460825610783489</v>
      </c>
      <c r="HI24" s="5">
        <f t="shared" si="66"/>
        <v>-9.5204513399153742E-2</v>
      </c>
      <c r="HJ24" s="5">
        <f t="shared" si="66"/>
        <v>0.2112236944660951</v>
      </c>
      <c r="HK24" s="5">
        <f t="shared" si="66"/>
        <v>6.8854568854568851E-2</v>
      </c>
      <c r="HL24" s="5">
        <f t="shared" si="66"/>
        <v>-0.21553281155930162</v>
      </c>
      <c r="HM24" s="5">
        <f t="shared" si="66"/>
        <v>7.9048349961627018E-2</v>
      </c>
      <c r="HN24" s="5">
        <f t="shared" si="66"/>
        <v>0.1116642958748222</v>
      </c>
      <c r="HP24" s="52">
        <f t="shared" si="29"/>
        <v>2.0633871957970538</v>
      </c>
      <c r="HQ24" s="52">
        <f t="shared" si="30"/>
        <v>2.0633871957970538</v>
      </c>
      <c r="HR24" s="52">
        <f t="shared" si="31"/>
        <v>2.3679056853107525</v>
      </c>
      <c r="HS24" s="55">
        <f t="shared" si="32"/>
        <v>7.3951459408097941E-2</v>
      </c>
      <c r="HT24" s="106">
        <f t="shared" si="35"/>
        <v>7.3951459408097941E-2</v>
      </c>
      <c r="HU24" s="53">
        <f t="shared" si="33"/>
        <v>7.7284427284427276E-2</v>
      </c>
      <c r="HW24" s="9" t="s">
        <v>45</v>
      </c>
      <c r="HX24" s="10">
        <v>7.7284427284427276E-2</v>
      </c>
      <c r="HY24" s="13" t="s">
        <v>28</v>
      </c>
    </row>
    <row r="25" spans="1:233" x14ac:dyDescent="0.35">
      <c r="A25" s="1" t="s">
        <v>67</v>
      </c>
      <c r="B25" s="48" t="s">
        <v>46</v>
      </c>
      <c r="C25" s="1"/>
      <c r="D25" s="30"/>
      <c r="E25" s="30"/>
      <c r="F25" s="30"/>
      <c r="G25" s="30"/>
      <c r="H25" s="30"/>
      <c r="I25" s="30"/>
      <c r="J25" s="30"/>
      <c r="K25" s="30"/>
      <c r="L25" s="30"/>
      <c r="M25" s="30"/>
      <c r="N25" s="30"/>
      <c r="O25" s="30"/>
      <c r="P25" s="30"/>
      <c r="Q25" s="30"/>
      <c r="R25" s="30"/>
      <c r="S25" s="30"/>
      <c r="T25" s="30"/>
      <c r="U25" s="30"/>
      <c r="V25" s="30"/>
      <c r="W25" s="30"/>
      <c r="X25" s="30"/>
      <c r="Y25" s="30">
        <v>17.706</v>
      </c>
      <c r="Z25" s="30">
        <v>16.344000000000001</v>
      </c>
      <c r="AA25" s="30">
        <v>14.981999999999999</v>
      </c>
      <c r="AB25" s="30">
        <v>14.074</v>
      </c>
      <c r="AC25" s="30">
        <v>12.712</v>
      </c>
      <c r="AD25" s="30">
        <v>16.797999999999998</v>
      </c>
      <c r="AE25" s="30">
        <v>20.884</v>
      </c>
      <c r="AF25" s="30">
        <v>24.97</v>
      </c>
      <c r="AG25" s="30">
        <v>29.51</v>
      </c>
      <c r="AH25" s="30">
        <v>28.602</v>
      </c>
      <c r="AI25" s="30">
        <v>27.24</v>
      </c>
      <c r="AJ25" s="30">
        <v>26.332000000000001</v>
      </c>
      <c r="AK25" s="30">
        <v>24.97</v>
      </c>
      <c r="AL25" s="30">
        <v>41.314</v>
      </c>
      <c r="AM25" s="30">
        <v>57.204000000000001</v>
      </c>
      <c r="AN25" s="30">
        <v>73.093999999999994</v>
      </c>
      <c r="AO25" s="30">
        <v>88.983999999999995</v>
      </c>
      <c r="AP25" s="30">
        <v>84.444000000000003</v>
      </c>
      <c r="AQ25" s="30">
        <v>79.45</v>
      </c>
      <c r="AR25" s="30">
        <v>74.91</v>
      </c>
      <c r="AS25" s="30">
        <v>69.915999999999997</v>
      </c>
      <c r="AT25" s="30">
        <v>83.99</v>
      </c>
      <c r="AU25" s="30">
        <v>97.61</v>
      </c>
      <c r="AV25" s="30">
        <v>111.23</v>
      </c>
      <c r="AW25" s="30">
        <v>124.85</v>
      </c>
      <c r="AX25" s="30">
        <v>129.84399999999999</v>
      </c>
      <c r="AY25" s="30">
        <v>134.83799999999999</v>
      </c>
      <c r="AZ25" s="30">
        <v>139.83199999999999</v>
      </c>
      <c r="BA25" s="30">
        <v>144.37200000000001</v>
      </c>
      <c r="BB25" s="30">
        <v>138.92400000000001</v>
      </c>
      <c r="BC25" s="30">
        <v>133.476</v>
      </c>
      <c r="BD25" s="30">
        <v>128.482</v>
      </c>
      <c r="BE25" s="30">
        <v>123.03400000000001</v>
      </c>
      <c r="BF25" s="30">
        <v>129</v>
      </c>
      <c r="BG25" s="30">
        <v>134</v>
      </c>
      <c r="BH25" s="30">
        <v>140</v>
      </c>
      <c r="BI25" s="30">
        <v>145</v>
      </c>
      <c r="BJ25" s="30">
        <v>148</v>
      </c>
      <c r="BK25" s="30">
        <v>150</v>
      </c>
      <c r="BL25" s="30">
        <v>152</v>
      </c>
      <c r="BM25" s="30">
        <v>155</v>
      </c>
      <c r="BN25" s="30">
        <v>165</v>
      </c>
      <c r="BO25" s="30">
        <v>175</v>
      </c>
      <c r="BP25" s="30">
        <v>185</v>
      </c>
      <c r="BQ25" s="30">
        <v>194</v>
      </c>
      <c r="BR25" s="34">
        <v>170</v>
      </c>
      <c r="BS25" s="30">
        <v>145</v>
      </c>
      <c r="BT25" s="30">
        <v>121</v>
      </c>
      <c r="BU25" s="30">
        <v>96</v>
      </c>
      <c r="BV25" s="30">
        <v>110</v>
      </c>
      <c r="BW25" s="30">
        <v>123</v>
      </c>
      <c r="BX25" s="30">
        <v>137</v>
      </c>
      <c r="BY25" s="30">
        <v>150</v>
      </c>
      <c r="BZ25" s="30">
        <v>109</v>
      </c>
      <c r="CA25" s="30">
        <v>88</v>
      </c>
      <c r="CB25" s="30">
        <v>67</v>
      </c>
      <c r="CC25" s="30">
        <v>83</v>
      </c>
      <c r="CD25" s="30">
        <v>98</v>
      </c>
      <c r="CE25" s="30">
        <v>89</v>
      </c>
      <c r="CF25" s="30">
        <v>94</v>
      </c>
      <c r="CG25" s="30">
        <v>109</v>
      </c>
      <c r="CH25" s="30">
        <v>129</v>
      </c>
      <c r="CI25" s="30">
        <v>89</v>
      </c>
      <c r="CJ25" s="30">
        <v>115</v>
      </c>
      <c r="CK25" s="30">
        <v>124</v>
      </c>
      <c r="CL25" s="30">
        <v>125</v>
      </c>
      <c r="CM25" s="30">
        <v>141</v>
      </c>
      <c r="CN25" s="30">
        <v>94</v>
      </c>
      <c r="CO25" s="30">
        <v>93</v>
      </c>
      <c r="CP25" s="30">
        <v>93</v>
      </c>
      <c r="CQ25" s="30">
        <v>119</v>
      </c>
      <c r="CR25" s="30">
        <v>132</v>
      </c>
      <c r="CS25" s="30">
        <v>41</v>
      </c>
      <c r="CT25" s="30">
        <v>89</v>
      </c>
      <c r="CU25" s="30">
        <v>118</v>
      </c>
      <c r="CV25" s="30">
        <v>123</v>
      </c>
      <c r="CW25" s="30">
        <v>80</v>
      </c>
      <c r="CX25" s="30">
        <v>91</v>
      </c>
      <c r="CY25" s="30">
        <v>104</v>
      </c>
      <c r="CZ25" s="30">
        <v>115</v>
      </c>
      <c r="DA25" s="30">
        <v>119</v>
      </c>
      <c r="DB25" s="30">
        <v>410</v>
      </c>
      <c r="DC25" s="30">
        <v>470</v>
      </c>
      <c r="DD25" s="30">
        <v>460</v>
      </c>
      <c r="DE25" s="30">
        <v>520</v>
      </c>
      <c r="DF25" s="31">
        <v>562</v>
      </c>
      <c r="DG25" s="30">
        <v>580</v>
      </c>
      <c r="DH25" s="1"/>
      <c r="DJ25" s="1"/>
      <c r="DK25" s="1"/>
      <c r="DL25" s="1"/>
      <c r="DM25" s="1"/>
      <c r="DN25" s="1"/>
      <c r="DO25" s="1"/>
      <c r="DP25" s="1"/>
      <c r="DQ25" s="1"/>
      <c r="DR25" s="1"/>
      <c r="DS25" s="1"/>
      <c r="DT25" s="1"/>
      <c r="DU25" s="1"/>
      <c r="DV25" s="1"/>
      <c r="DW25" s="1"/>
      <c r="DX25" s="1"/>
      <c r="DY25" s="1"/>
      <c r="DZ25" s="1"/>
      <c r="EA25" s="1"/>
      <c r="EB25" s="1"/>
      <c r="EC25" s="1"/>
      <c r="ED25" s="1"/>
      <c r="EE25" s="1"/>
      <c r="EF25" s="1"/>
      <c r="EG25" s="5">
        <f t="shared" ref="EG25:FL25" si="67">(Z25-Y25)/Y25</f>
        <v>-7.692307692307683E-2</v>
      </c>
      <c r="EH25" s="5">
        <f t="shared" si="67"/>
        <v>-8.333333333333344E-2</v>
      </c>
      <c r="EI25" s="5">
        <f t="shared" si="67"/>
        <v>-6.0606060606060573E-2</v>
      </c>
      <c r="EJ25" s="5">
        <f t="shared" si="67"/>
        <v>-9.6774193548387108E-2</v>
      </c>
      <c r="EK25" s="5">
        <f t="shared" si="67"/>
        <v>0.32142857142857134</v>
      </c>
      <c r="EL25" s="5">
        <f t="shared" si="67"/>
        <v>0.2432432432432434</v>
      </c>
      <c r="EM25" s="5">
        <f t="shared" si="67"/>
        <v>0.1956521739130434</v>
      </c>
      <c r="EN25" s="5">
        <f t="shared" si="67"/>
        <v>0.18181818181818193</v>
      </c>
      <c r="EO25" s="5">
        <f t="shared" si="67"/>
        <v>-3.0769230769230809E-2</v>
      </c>
      <c r="EP25" s="5">
        <f t="shared" si="67"/>
        <v>-4.7619047619047686E-2</v>
      </c>
      <c r="EQ25" s="5">
        <f t="shared" si="67"/>
        <v>-3.333333333333325E-2</v>
      </c>
      <c r="ER25" s="5">
        <f t="shared" si="67"/>
        <v>-5.1724137931034551E-2</v>
      </c>
      <c r="ES25" s="5">
        <f t="shared" si="67"/>
        <v>0.65454545454545465</v>
      </c>
      <c r="ET25" s="5">
        <f t="shared" si="67"/>
        <v>0.38461538461538464</v>
      </c>
      <c r="EU25" s="5">
        <f t="shared" si="67"/>
        <v>0.27777777777777768</v>
      </c>
      <c r="EV25" s="5">
        <f t="shared" si="67"/>
        <v>0.21739130434782611</v>
      </c>
      <c r="EW25" s="5">
        <f t="shared" si="67"/>
        <v>-5.1020408163265217E-2</v>
      </c>
      <c r="EX25" s="5">
        <f t="shared" si="67"/>
        <v>-5.9139784946236555E-2</v>
      </c>
      <c r="EY25" s="5">
        <f t="shared" si="67"/>
        <v>-5.7142857142857217E-2</v>
      </c>
      <c r="EZ25" s="5">
        <f t="shared" si="67"/>
        <v>-6.6666666666666666E-2</v>
      </c>
      <c r="FA25" s="5">
        <f t="shared" si="67"/>
        <v>0.20129870129870128</v>
      </c>
      <c r="FB25" s="5">
        <f t="shared" si="67"/>
        <v>0.16216216216216223</v>
      </c>
      <c r="FC25" s="5">
        <f t="shared" si="67"/>
        <v>0.13953488372093029</v>
      </c>
      <c r="FD25" s="5">
        <f t="shared" si="67"/>
        <v>0.12244897959183665</v>
      </c>
      <c r="FE25" s="5">
        <f t="shared" si="67"/>
        <v>0.04</v>
      </c>
      <c r="FF25" s="5">
        <f t="shared" si="67"/>
        <v>3.8461538461538464E-2</v>
      </c>
      <c r="FG25" s="5">
        <f t="shared" si="67"/>
        <v>3.7037037037037035E-2</v>
      </c>
      <c r="FH25" s="5">
        <f t="shared" si="67"/>
        <v>3.2467532467532617E-2</v>
      </c>
      <c r="FI25" s="5">
        <f t="shared" si="67"/>
        <v>-3.7735849056603821E-2</v>
      </c>
      <c r="FJ25" s="5">
        <f t="shared" si="67"/>
        <v>-3.9215686274509859E-2</v>
      </c>
      <c r="FK25" s="5">
        <f t="shared" si="67"/>
        <v>-3.7414965986394558E-2</v>
      </c>
      <c r="FL25" s="5">
        <f t="shared" si="67"/>
        <v>-4.2402826855123622E-2</v>
      </c>
      <c r="FM25" s="5">
        <f t="shared" ref="FM25:GR25" si="68">(BF25-BE25)/BE25</f>
        <v>4.8490661118064875E-2</v>
      </c>
      <c r="FN25" s="5">
        <f t="shared" si="68"/>
        <v>3.875968992248062E-2</v>
      </c>
      <c r="FO25" s="5">
        <f t="shared" si="68"/>
        <v>4.4776119402985072E-2</v>
      </c>
      <c r="FP25" s="5">
        <f t="shared" si="68"/>
        <v>3.5714285714285712E-2</v>
      </c>
      <c r="FQ25" s="5">
        <f t="shared" si="68"/>
        <v>2.0689655172413793E-2</v>
      </c>
      <c r="FR25" s="5">
        <f t="shared" si="68"/>
        <v>1.3513513513513514E-2</v>
      </c>
      <c r="FS25" s="5">
        <f t="shared" si="68"/>
        <v>1.3333333333333334E-2</v>
      </c>
      <c r="FT25" s="5">
        <f t="shared" si="68"/>
        <v>1.9736842105263157E-2</v>
      </c>
      <c r="FU25" s="5">
        <f t="shared" si="68"/>
        <v>6.4516129032258063E-2</v>
      </c>
      <c r="FV25" s="5">
        <f t="shared" si="68"/>
        <v>6.0606060606060608E-2</v>
      </c>
      <c r="FW25" s="5">
        <f t="shared" si="68"/>
        <v>5.7142857142857141E-2</v>
      </c>
      <c r="FX25" s="5">
        <f t="shared" si="68"/>
        <v>4.8648648648648651E-2</v>
      </c>
      <c r="FY25" s="5">
        <f t="shared" si="68"/>
        <v>-0.12371134020618557</v>
      </c>
      <c r="FZ25" s="5">
        <f t="shared" si="68"/>
        <v>-0.14705882352941177</v>
      </c>
      <c r="GA25" s="5">
        <f t="shared" si="68"/>
        <v>-0.16551724137931034</v>
      </c>
      <c r="GB25" s="5">
        <f t="shared" si="68"/>
        <v>-0.20661157024793389</v>
      </c>
      <c r="GC25" s="5">
        <f t="shared" si="68"/>
        <v>0.14583333333333334</v>
      </c>
      <c r="GD25" s="5">
        <f t="shared" si="68"/>
        <v>0.11818181818181818</v>
      </c>
      <c r="GE25" s="5">
        <f t="shared" si="68"/>
        <v>0.11382113821138211</v>
      </c>
      <c r="GF25" s="5">
        <f t="shared" si="68"/>
        <v>9.4890510948905105E-2</v>
      </c>
      <c r="GG25" s="5">
        <f t="shared" si="68"/>
        <v>-0.27333333333333332</v>
      </c>
      <c r="GH25" s="5">
        <f t="shared" si="68"/>
        <v>-0.19266055045871561</v>
      </c>
      <c r="GI25" s="5">
        <f t="shared" si="68"/>
        <v>-0.23863636363636365</v>
      </c>
      <c r="GJ25" s="5">
        <f t="shared" si="68"/>
        <v>0.23880597014925373</v>
      </c>
      <c r="GK25" s="5">
        <f t="shared" si="68"/>
        <v>0.18072289156626506</v>
      </c>
      <c r="GL25" s="5">
        <f t="shared" si="68"/>
        <v>-9.1836734693877556E-2</v>
      </c>
      <c r="GM25" s="5">
        <f t="shared" si="68"/>
        <v>5.6179775280898875E-2</v>
      </c>
      <c r="GN25" s="5">
        <f t="shared" si="68"/>
        <v>0.15957446808510639</v>
      </c>
      <c r="GO25" s="5">
        <f t="shared" si="68"/>
        <v>0.1834862385321101</v>
      </c>
      <c r="GP25" s="5">
        <f t="shared" si="68"/>
        <v>-0.31007751937984496</v>
      </c>
      <c r="GQ25" s="5">
        <f t="shared" si="68"/>
        <v>0.29213483146067415</v>
      </c>
      <c r="GR25" s="5">
        <f t="shared" si="68"/>
        <v>7.8260869565217397E-2</v>
      </c>
      <c r="GS25" s="5">
        <f t="shared" ref="GS25:GX25" si="69">(CL25-CK25)/CK25</f>
        <v>8.0645161290322578E-3</v>
      </c>
      <c r="GT25" s="5">
        <f t="shared" si="69"/>
        <v>0.128</v>
      </c>
      <c r="GU25" s="5">
        <f t="shared" si="69"/>
        <v>-0.33333333333333331</v>
      </c>
      <c r="GV25" s="5">
        <f t="shared" si="69"/>
        <v>-1.0638297872340425E-2</v>
      </c>
      <c r="GW25" s="5">
        <f t="shared" si="69"/>
        <v>0</v>
      </c>
      <c r="GX25" s="5">
        <f t="shared" si="69"/>
        <v>0.27956989247311825</v>
      </c>
      <c r="GY25" s="5">
        <f t="shared" si="66"/>
        <v>0.1092436974789916</v>
      </c>
      <c r="GZ25" s="5">
        <f t="shared" si="66"/>
        <v>-0.68939393939393945</v>
      </c>
      <c r="HA25" s="5">
        <f t="shared" si="66"/>
        <v>1.1707317073170731</v>
      </c>
      <c r="HB25" s="5">
        <f t="shared" si="66"/>
        <v>0.3258426966292135</v>
      </c>
      <c r="HC25" s="5">
        <f t="shared" si="66"/>
        <v>4.2372881355932202E-2</v>
      </c>
      <c r="HD25" s="5">
        <f t="shared" si="66"/>
        <v>-0.34959349593495936</v>
      </c>
      <c r="HE25" s="5">
        <f t="shared" si="66"/>
        <v>0.13750000000000001</v>
      </c>
      <c r="HF25" s="5">
        <f t="shared" si="66"/>
        <v>0.14285714285714285</v>
      </c>
      <c r="HG25" s="5">
        <f t="shared" si="66"/>
        <v>0.10576923076923077</v>
      </c>
      <c r="HH25" s="5">
        <f t="shared" si="66"/>
        <v>3.4782608695652174E-2</v>
      </c>
      <c r="HI25" s="5">
        <f t="shared" si="66"/>
        <v>2.4453781512605044</v>
      </c>
      <c r="HJ25" s="5">
        <f t="shared" si="66"/>
        <v>0.14634146341463414</v>
      </c>
      <c r="HK25" s="5">
        <f t="shared" si="66"/>
        <v>-2.1276595744680851E-2</v>
      </c>
      <c r="HL25" s="5">
        <f t="shared" si="66"/>
        <v>0.13043478260869565</v>
      </c>
      <c r="HM25" s="5">
        <f t="shared" si="66"/>
        <v>8.0769230769230774E-2</v>
      </c>
      <c r="HN25" s="5">
        <f t="shared" si="66"/>
        <v>3.2028469750889681E-2</v>
      </c>
      <c r="HP25" s="52">
        <f t="shared" si="29"/>
        <v>7.7580098147282547E-2</v>
      </c>
      <c r="HQ25" s="52">
        <f t="shared" si="30"/>
        <v>0.1395020386299852</v>
      </c>
      <c r="HR25" s="52">
        <f t="shared" si="31"/>
        <v>0.14176204075938667</v>
      </c>
      <c r="HS25" s="55">
        <f t="shared" si="32"/>
        <v>3.9379844961240307E-2</v>
      </c>
      <c r="HT25" s="106">
        <f t="shared" si="35"/>
        <v>9.3269230769230771E-2</v>
      </c>
      <c r="HU25" s="55">
        <f t="shared" si="33"/>
        <v>9.2015050167224083E-2</v>
      </c>
      <c r="HW25" s="9" t="s">
        <v>46</v>
      </c>
      <c r="HX25" s="79" t="s">
        <v>97</v>
      </c>
      <c r="HY25" s="108"/>
    </row>
    <row r="26" spans="1:233" x14ac:dyDescent="0.35">
      <c r="A26" s="1" t="s">
        <v>65</v>
      </c>
      <c r="B26" s="48" t="s">
        <v>47</v>
      </c>
      <c r="C26" s="30"/>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v>8.1609333673845494</v>
      </c>
      <c r="BN26" s="30">
        <v>8.6113758750199949</v>
      </c>
      <c r="BO26" s="30">
        <v>12.456291224736429</v>
      </c>
      <c r="BP26" s="30">
        <v>16.068928558057994</v>
      </c>
      <c r="BQ26" s="30">
        <v>17.511143782108583</v>
      </c>
      <c r="BR26" s="30">
        <v>14.92913386999443</v>
      </c>
      <c r="BS26" s="30">
        <v>14.352179763385498</v>
      </c>
      <c r="BT26" s="30">
        <v>11.63830191443809</v>
      </c>
      <c r="BU26" s="30">
        <v>18.88313146533115</v>
      </c>
      <c r="BV26" s="30">
        <v>21.994398570731573</v>
      </c>
      <c r="BW26" s="30">
        <v>41.516889729799708</v>
      </c>
      <c r="BX26" s="30">
        <v>42.134654029625899</v>
      </c>
      <c r="BY26" s="30">
        <v>43.562500664814571</v>
      </c>
      <c r="BZ26" s="30">
        <v>47.991511904952965</v>
      </c>
      <c r="CA26" s="30">
        <v>52.694971694477388</v>
      </c>
      <c r="CB26" s="30">
        <v>50.850180918585757</v>
      </c>
      <c r="CC26" s="30">
        <v>43.918569600635117</v>
      </c>
      <c r="CD26" s="30">
        <v>42.184476473845294</v>
      </c>
      <c r="CE26" s="30">
        <v>52.384814226026251</v>
      </c>
      <c r="CF26" s="30">
        <v>49.567380511790063</v>
      </c>
      <c r="CG26" s="30">
        <v>88.710477336119482</v>
      </c>
      <c r="CH26" s="30">
        <v>97.269140044900539</v>
      </c>
      <c r="CI26" s="30">
        <v>93.765499935963376</v>
      </c>
      <c r="CJ26" s="30">
        <v>113.47384751664177</v>
      </c>
      <c r="CK26" s="30">
        <v>119.90740443487014</v>
      </c>
      <c r="CL26" s="30">
        <v>125.01097416039541</v>
      </c>
      <c r="CM26" s="30">
        <v>138.12805043030789</v>
      </c>
      <c r="CN26" s="30">
        <v>150.75200353217852</v>
      </c>
      <c r="CO26" s="30">
        <v>157.66848107014442</v>
      </c>
      <c r="CP26" s="30">
        <v>169.08258198559523</v>
      </c>
      <c r="CQ26" s="30">
        <v>203.04788554548551</v>
      </c>
      <c r="CR26" s="30">
        <v>227.09767249335695</v>
      </c>
      <c r="CS26" s="30">
        <v>206.34738966710051</v>
      </c>
      <c r="CT26" s="30">
        <v>212.24208199238942</v>
      </c>
      <c r="CU26" s="30">
        <v>220.21146251536049</v>
      </c>
      <c r="CV26" s="30">
        <v>202.66333449564877</v>
      </c>
      <c r="CW26" s="30">
        <v>180.74375461248215</v>
      </c>
      <c r="CX26" s="30">
        <v>172.23091834983467</v>
      </c>
      <c r="CY26" s="30">
        <v>162.86710453737152</v>
      </c>
      <c r="CZ26" s="30">
        <v>241.06317567600897</v>
      </c>
      <c r="DA26" s="30">
        <v>244.73039664275859</v>
      </c>
      <c r="DB26" s="30">
        <v>257.63457973805436</v>
      </c>
      <c r="DC26" s="30">
        <v>286.00591108392541</v>
      </c>
      <c r="DD26" s="30">
        <v>381.10462901955498</v>
      </c>
      <c r="DE26" s="30">
        <v>373.37687884892438</v>
      </c>
      <c r="DF26" s="30">
        <v>313.81338159351134</v>
      </c>
      <c r="DG26" s="30"/>
      <c r="DH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5">
        <f t="shared" ref="FU26:HM27" si="70">(BN26-BM26)/BM26</f>
        <v>5.5194974319439295E-2</v>
      </c>
      <c r="FV26" s="5">
        <f t="shared" si="70"/>
        <v>0.44649257046946711</v>
      </c>
      <c r="FW26" s="5">
        <f t="shared" si="70"/>
        <v>0.2900251180822892</v>
      </c>
      <c r="FX26" s="5">
        <f t="shared" si="70"/>
        <v>8.9751797628558713E-2</v>
      </c>
      <c r="FY26" s="5">
        <f t="shared" si="70"/>
        <v>-0.14744952952486368</v>
      </c>
      <c r="FZ26" s="5">
        <f t="shared" si="70"/>
        <v>-3.8646187490389713E-2</v>
      </c>
      <c r="GA26" s="5">
        <f t="shared" si="70"/>
        <v>-0.18909168458653969</v>
      </c>
      <c r="GB26" s="5">
        <f t="shared" si="70"/>
        <v>0.62249884941594147</v>
      </c>
      <c r="GC26" s="5">
        <f t="shared" si="70"/>
        <v>0.1647643618386396</v>
      </c>
      <c r="GD26" s="5">
        <f t="shared" si="70"/>
        <v>0.88761195703014772</v>
      </c>
      <c r="GE26" s="5">
        <f t="shared" si="70"/>
        <v>1.4879830927767622E-2</v>
      </c>
      <c r="GF26" s="5">
        <f t="shared" si="70"/>
        <v>3.3887702843951643E-2</v>
      </c>
      <c r="GG26" s="5">
        <f t="shared" si="70"/>
        <v>0.10167027081885834</v>
      </c>
      <c r="GH26" s="5">
        <f t="shared" si="70"/>
        <v>9.8006076550361865E-2</v>
      </c>
      <c r="GI26" s="5">
        <f t="shared" si="70"/>
        <v>-3.5008857896112543E-2</v>
      </c>
      <c r="GJ26" s="5">
        <f t="shared" si="70"/>
        <v>-0.1363143885180777</v>
      </c>
      <c r="GK26" s="5">
        <f t="shared" si="70"/>
        <v>-3.948428062567743E-2</v>
      </c>
      <c r="GL26" s="5">
        <f t="shared" si="70"/>
        <v>0.24180311348666958</v>
      </c>
      <c r="GM26" s="5">
        <f t="shared" si="70"/>
        <v>-5.378340566561382E-2</v>
      </c>
      <c r="GN26" s="5">
        <f t="shared" si="70"/>
        <v>0.78969468267581477</v>
      </c>
      <c r="GO26" s="5">
        <f t="shared" si="70"/>
        <v>9.6478600564313496E-2</v>
      </c>
      <c r="GP26" s="5">
        <f t="shared" si="70"/>
        <v>-3.6020058441144254E-2</v>
      </c>
      <c r="GQ26" s="5">
        <f t="shared" si="70"/>
        <v>0.21018762331708463</v>
      </c>
      <c r="GR26" s="5">
        <f t="shared" si="70"/>
        <v>5.669638475319036E-2</v>
      </c>
      <c r="GS26" s="5">
        <f t="shared" si="70"/>
        <v>4.2562590271873965E-2</v>
      </c>
      <c r="GT26" s="5">
        <f t="shared" si="70"/>
        <v>0.10492739823851477</v>
      </c>
      <c r="GU26" s="5">
        <f t="shared" si="70"/>
        <v>9.139311720207044E-2</v>
      </c>
      <c r="GV26" s="5">
        <f t="shared" si="70"/>
        <v>4.5879838250305963E-2</v>
      </c>
      <c r="GW26" s="5">
        <f t="shared" si="70"/>
        <v>7.2393041640154032E-2</v>
      </c>
      <c r="GX26" s="5">
        <f t="shared" si="70"/>
        <v>0.2008799674160637</v>
      </c>
      <c r="GY26" s="5">
        <f t="shared" si="70"/>
        <v>0.11844391722308262</v>
      </c>
      <c r="GZ26" s="5">
        <f t="shared" si="70"/>
        <v>-9.1371622608168404E-2</v>
      </c>
      <c r="HA26" s="5">
        <f t="shared" si="70"/>
        <v>2.8566837384271185E-2</v>
      </c>
      <c r="HB26" s="5">
        <f t="shared" si="70"/>
        <v>3.7548541025228192E-2</v>
      </c>
      <c r="HC26" s="5">
        <f t="shared" si="70"/>
        <v>-7.9687623065886878E-2</v>
      </c>
      <c r="HD26" s="5">
        <f t="shared" si="70"/>
        <v>-0.10815760007954096</v>
      </c>
      <c r="HE26" s="5">
        <f t="shared" si="70"/>
        <v>-4.7098923450490202E-2</v>
      </c>
      <c r="HF26" s="5">
        <f t="shared" si="70"/>
        <v>-5.4367786586630239E-2</v>
      </c>
      <c r="HG26" s="5">
        <f t="shared" si="70"/>
        <v>0.48012194580824369</v>
      </c>
      <c r="HH26" s="5">
        <f t="shared" si="70"/>
        <v>1.5212696657072177E-2</v>
      </c>
      <c r="HI26" s="5">
        <f t="shared" si="70"/>
        <v>5.2728158301203774E-2</v>
      </c>
      <c r="HJ26" s="5">
        <f t="shared" si="70"/>
        <v>0.11012237322612956</v>
      </c>
      <c r="HK26" s="5">
        <f t="shared" si="70"/>
        <v>0.33250612749651826</v>
      </c>
      <c r="HL26" s="5">
        <f t="shared" si="70"/>
        <v>-2.0277240374936719E-2</v>
      </c>
      <c r="HM26" s="5">
        <f t="shared" si="70"/>
        <v>-0.15952647480218934</v>
      </c>
      <c r="HN26" s="1"/>
      <c r="HP26" s="52">
        <f t="shared" si="29"/>
        <v>0.10436988446993258</v>
      </c>
      <c r="HQ26" s="52">
        <f t="shared" si="30"/>
        <v>7.3130602994301186E-2</v>
      </c>
      <c r="HR26" s="52">
        <f t="shared" si="31"/>
        <v>8.4374220965533195E-2</v>
      </c>
      <c r="HS26" s="55">
        <f t="shared" si="32"/>
        <v>5.2728158301203774E-2</v>
      </c>
      <c r="HT26" s="106">
        <f t="shared" si="35"/>
        <v>4.2562590271873965E-2</v>
      </c>
      <c r="HU26" s="53">
        <f t="shared" si="33"/>
        <v>4.5879838250305963E-2</v>
      </c>
      <c r="HW26" s="9" t="s">
        <v>47</v>
      </c>
      <c r="HX26" s="10">
        <v>4.5879838250305963E-2</v>
      </c>
      <c r="HY26" s="13" t="s">
        <v>28</v>
      </c>
    </row>
    <row r="27" spans="1:233" x14ac:dyDescent="0.35">
      <c r="A27" s="1" t="s">
        <v>67</v>
      </c>
      <c r="B27" s="48" t="s">
        <v>63</v>
      </c>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v>47831</v>
      </c>
      <c r="BU27">
        <v>43150</v>
      </c>
      <c r="BV27">
        <v>47459</v>
      </c>
      <c r="BW27">
        <v>49480</v>
      </c>
      <c r="BX27">
        <v>47768</v>
      </c>
      <c r="BY27">
        <v>40716</v>
      </c>
      <c r="BZ27">
        <v>46407</v>
      </c>
      <c r="CA27">
        <v>51900</v>
      </c>
      <c r="CB27">
        <v>52184</v>
      </c>
      <c r="CC27">
        <v>48268</v>
      </c>
      <c r="CD27">
        <v>41004</v>
      </c>
      <c r="CE27">
        <v>34395</v>
      </c>
      <c r="CF27">
        <v>33677</v>
      </c>
      <c r="CG27">
        <v>37589</v>
      </c>
      <c r="CH27">
        <v>36262</v>
      </c>
      <c r="CI27">
        <v>34526</v>
      </c>
      <c r="CJ27">
        <v>30823</v>
      </c>
      <c r="CK27">
        <v>26696</v>
      </c>
      <c r="CL27">
        <v>30644</v>
      </c>
      <c r="CM27">
        <v>35143</v>
      </c>
      <c r="CN27">
        <v>45419</v>
      </c>
      <c r="CO27">
        <v>48031</v>
      </c>
      <c r="CP27" s="43">
        <v>66912</v>
      </c>
      <c r="CQ27" s="43">
        <v>60619</v>
      </c>
      <c r="CR27" s="43">
        <v>60347</v>
      </c>
      <c r="CS27" s="43">
        <v>58360</v>
      </c>
      <c r="CT27" s="43">
        <v>66737</v>
      </c>
      <c r="CU27" s="43">
        <v>63310</v>
      </c>
      <c r="CV27" s="43">
        <v>63419</v>
      </c>
      <c r="CW27" s="43">
        <v>73025</v>
      </c>
      <c r="CX27" s="43">
        <v>74018</v>
      </c>
      <c r="CY27" s="43">
        <v>76651</v>
      </c>
      <c r="CZ27" s="43">
        <v>80634</v>
      </c>
      <c r="DA27" s="1">
        <v>83011</v>
      </c>
      <c r="DB27" s="1">
        <v>80393</v>
      </c>
      <c r="DC27" s="1">
        <v>83573</v>
      </c>
      <c r="DD27" s="1">
        <v>81133</v>
      </c>
      <c r="DE27" s="1">
        <v>89822</v>
      </c>
      <c r="DF27" s="1">
        <v>92572</v>
      </c>
      <c r="DG27" s="1">
        <v>99651</v>
      </c>
      <c r="DH27" s="1">
        <v>99276</v>
      </c>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5"/>
      <c r="FV27" s="5"/>
      <c r="FW27" s="5"/>
      <c r="FX27" s="5"/>
      <c r="FY27" s="5"/>
      <c r="FZ27" s="5"/>
      <c r="GA27" s="5"/>
      <c r="GB27" s="5">
        <f t="shared" si="70"/>
        <v>-9.7865401099705207E-2</v>
      </c>
      <c r="GC27" s="5">
        <f t="shared" ref="GC27:HN27" si="71">(BV27-BU27)/BU27</f>
        <v>9.9860950173812288E-2</v>
      </c>
      <c r="GD27" s="5">
        <f t="shared" si="71"/>
        <v>4.258412524494827E-2</v>
      </c>
      <c r="GE27" s="5">
        <f t="shared" si="71"/>
        <v>-3.459983831851253E-2</v>
      </c>
      <c r="GF27" s="5">
        <f t="shared" si="71"/>
        <v>-0.14763021269469101</v>
      </c>
      <c r="GG27" s="5">
        <f t="shared" si="71"/>
        <v>0.13977306218685528</v>
      </c>
      <c r="GH27" s="5">
        <f t="shared" si="71"/>
        <v>0.11836576378563579</v>
      </c>
      <c r="GI27" s="5">
        <f t="shared" si="71"/>
        <v>5.4720616570327549E-3</v>
      </c>
      <c r="GJ27" s="5">
        <f t="shared" si="71"/>
        <v>-7.5042158516020238E-2</v>
      </c>
      <c r="GK27" s="5">
        <f t="shared" si="71"/>
        <v>-0.15049308030164912</v>
      </c>
      <c r="GL27" s="5">
        <f t="shared" si="71"/>
        <v>-0.16117939713198712</v>
      </c>
      <c r="GM27" s="5">
        <f t="shared" si="71"/>
        <v>-2.0875127198720745E-2</v>
      </c>
      <c r="GN27" s="5">
        <f t="shared" si="71"/>
        <v>0.11616236600647326</v>
      </c>
      <c r="GO27" s="5">
        <f t="shared" si="71"/>
        <v>-3.5302881162042089E-2</v>
      </c>
      <c r="GP27" s="5">
        <f t="shared" si="71"/>
        <v>-4.7873807291379404E-2</v>
      </c>
      <c r="GQ27" s="5">
        <f t="shared" si="71"/>
        <v>-0.10725250535828072</v>
      </c>
      <c r="GR27" s="5">
        <f t="shared" si="71"/>
        <v>-0.13389352107192681</v>
      </c>
      <c r="GS27" s="5">
        <f t="shared" si="71"/>
        <v>0.14788732394366197</v>
      </c>
      <c r="GT27" s="5">
        <f t="shared" si="71"/>
        <v>0.14681503720140973</v>
      </c>
      <c r="GU27" s="5">
        <f t="shared" si="71"/>
        <v>0.29240531542554704</v>
      </c>
      <c r="GV27" s="5">
        <f t="shared" si="71"/>
        <v>5.7508972016116607E-2</v>
      </c>
      <c r="GW27" s="5">
        <f t="shared" si="71"/>
        <v>0.39310028939643149</v>
      </c>
      <c r="GX27" s="5">
        <f t="shared" si="71"/>
        <v>-9.4048900047824013E-2</v>
      </c>
      <c r="GY27" s="5">
        <f t="shared" si="71"/>
        <v>-4.4870420165294706E-3</v>
      </c>
      <c r="GZ27" s="5">
        <f t="shared" si="71"/>
        <v>-3.2926243226672411E-2</v>
      </c>
      <c r="HA27" s="5">
        <f t="shared" si="71"/>
        <v>0.14354009595613434</v>
      </c>
      <c r="HB27" s="5">
        <f t="shared" si="71"/>
        <v>-5.1350824879751865E-2</v>
      </c>
      <c r="HC27" s="5">
        <f t="shared" si="71"/>
        <v>1.7216869372926869E-3</v>
      </c>
      <c r="HD27" s="5">
        <f t="shared" si="71"/>
        <v>0.15146880272473548</v>
      </c>
      <c r="HE27" s="5">
        <f t="shared" si="71"/>
        <v>1.359808284833961E-2</v>
      </c>
      <c r="HF27" s="5">
        <f t="shared" si="71"/>
        <v>3.5572428328244483E-2</v>
      </c>
      <c r="HG27" s="5">
        <f t="shared" si="71"/>
        <v>5.1962792396707154E-2</v>
      </c>
      <c r="HH27" s="5">
        <f t="shared" si="71"/>
        <v>2.9478879876974975E-2</v>
      </c>
      <c r="HI27" s="5">
        <f t="shared" si="71"/>
        <v>-3.1537988941224657E-2</v>
      </c>
      <c r="HJ27" s="5">
        <f t="shared" si="71"/>
        <v>3.9555682708693543E-2</v>
      </c>
      <c r="HK27" s="5">
        <f t="shared" si="71"/>
        <v>-2.9196032211360128E-2</v>
      </c>
      <c r="HL27" s="5">
        <f t="shared" si="71"/>
        <v>0.10709575635068344</v>
      </c>
      <c r="HM27" s="5">
        <f t="shared" si="71"/>
        <v>3.0616107412437931E-2</v>
      </c>
      <c r="HN27" s="5">
        <f t="shared" si="71"/>
        <v>7.6470206974031021E-2</v>
      </c>
      <c r="HO27" s="5"/>
      <c r="HP27" s="52">
        <f>AVERAGE(DK27:HN27)</f>
        <v>2.52682263611262E-2</v>
      </c>
      <c r="HQ27" s="55">
        <f>AVERAGE(GI27:HN27)</f>
        <v>2.703038683767434E-2</v>
      </c>
      <c r="HR27" s="52">
        <f>AVERAGE(GI27:HK27,HN27)</f>
        <v>2.4242017168081918E-2</v>
      </c>
      <c r="HS27" s="55">
        <f t="shared" si="32"/>
        <v>1.359808284833961E-2</v>
      </c>
      <c r="HT27" s="178">
        <f>MEDIAN($GI27:$HN27)</f>
        <v>9.5350722526861831E-3</v>
      </c>
      <c r="HU27" s="55">
        <f>MEDIAN($GI27:$HK27,$HN27)</f>
        <v>3.5968742971627206E-3</v>
      </c>
      <c r="HW27" s="9" t="s">
        <v>49</v>
      </c>
      <c r="HX27" s="10">
        <f>MEDIAN($GI27:$HN27)</f>
        <v>9.5350722526861831E-3</v>
      </c>
      <c r="HY27" s="13" t="s">
        <v>35</v>
      </c>
    </row>
    <row r="28" spans="1:233" x14ac:dyDescent="0.35">
      <c r="A28" s="1" t="s">
        <v>353</v>
      </c>
      <c r="B28" s="48" t="s">
        <v>48</v>
      </c>
      <c r="C28" s="1"/>
      <c r="D28" s="30"/>
      <c r="E28" s="30"/>
      <c r="F28" s="30"/>
      <c r="G28" s="30"/>
      <c r="H28" s="30"/>
      <c r="I28" s="30"/>
      <c r="J28" s="1">
        <v>82392.026578072997</v>
      </c>
      <c r="K28" s="30"/>
      <c r="L28" s="30"/>
      <c r="M28" s="30"/>
      <c r="N28" s="30"/>
      <c r="O28" s="30"/>
      <c r="P28" s="30"/>
      <c r="Q28" s="30"/>
      <c r="R28" s="30"/>
      <c r="S28" s="30"/>
      <c r="T28" s="1">
        <v>159468.43853820598</v>
      </c>
      <c r="U28" s="30"/>
      <c r="V28" s="30"/>
      <c r="W28" s="30"/>
      <c r="X28" s="30"/>
      <c r="Y28" s="30"/>
      <c r="Z28" s="30"/>
      <c r="AA28" s="30"/>
      <c r="AB28" s="30"/>
      <c r="AC28" s="30"/>
      <c r="AD28" s="1">
        <v>111627.90697674399</v>
      </c>
      <c r="AE28" s="30"/>
      <c r="AF28" s="30"/>
      <c r="AG28" s="30"/>
      <c r="AH28" s="30"/>
      <c r="AI28" s="30"/>
      <c r="AJ28" s="30"/>
      <c r="AK28" s="30"/>
      <c r="AL28" s="30"/>
      <c r="AM28" s="30"/>
      <c r="AN28" s="1">
        <v>164784.05315614599</v>
      </c>
      <c r="AO28" s="30"/>
      <c r="AP28" s="30"/>
      <c r="AQ28" s="30"/>
      <c r="AR28" s="30"/>
      <c r="AS28" s="30"/>
      <c r="AT28" s="30"/>
      <c r="AU28" s="30"/>
      <c r="AV28" s="30"/>
      <c r="AW28" s="30"/>
      <c r="AX28" s="1">
        <v>198449.61240309998</v>
      </c>
      <c r="AY28" s="30"/>
      <c r="AZ28" s="30"/>
      <c r="BA28" s="30"/>
      <c r="BB28" s="30"/>
      <c r="BC28" s="30"/>
      <c r="BD28" s="30"/>
      <c r="BE28" s="30"/>
      <c r="BF28" s="30"/>
      <c r="BG28" s="30"/>
      <c r="BH28" s="1">
        <v>223698.781838316</v>
      </c>
      <c r="BI28" s="30"/>
      <c r="BJ28" s="30"/>
      <c r="BK28" s="30"/>
      <c r="BL28" s="30"/>
      <c r="BM28" s="30"/>
      <c r="BN28" s="30"/>
      <c r="BO28" s="30"/>
      <c r="BP28" s="30"/>
      <c r="BQ28" s="30"/>
      <c r="BR28" s="1">
        <v>220598.006644518</v>
      </c>
      <c r="BS28" s="30"/>
      <c r="BT28" s="30"/>
      <c r="BU28" s="30"/>
      <c r="BV28" s="30"/>
      <c r="BW28" s="30"/>
      <c r="BX28" s="30"/>
      <c r="BY28" s="30"/>
      <c r="BZ28" s="30"/>
      <c r="CA28" s="30"/>
      <c r="CB28" s="1">
        <v>228571.428571428</v>
      </c>
      <c r="CC28" s="30"/>
      <c r="CD28" s="30"/>
      <c r="CE28" s="30"/>
      <c r="CF28" s="30"/>
      <c r="CG28" s="30"/>
      <c r="CH28" s="30"/>
      <c r="CI28" s="30"/>
      <c r="CJ28" s="30"/>
      <c r="CK28" s="30"/>
      <c r="CL28" s="1">
        <v>276411.96013288997</v>
      </c>
      <c r="CM28" s="30"/>
      <c r="CN28" s="30"/>
      <c r="CO28" s="30"/>
      <c r="CP28" s="30"/>
      <c r="CQ28" s="30"/>
      <c r="CR28" s="30"/>
      <c r="CS28" s="30"/>
      <c r="CT28" s="30"/>
      <c r="CU28" s="30"/>
      <c r="CV28" s="1">
        <v>349944.62901439599</v>
      </c>
      <c r="CW28" s="30"/>
      <c r="CX28" s="30"/>
      <c r="CY28" s="30"/>
      <c r="CZ28" s="30"/>
      <c r="DA28" s="30"/>
      <c r="DB28" s="30"/>
      <c r="DC28" s="30"/>
      <c r="DD28" s="30"/>
      <c r="DE28" s="30"/>
      <c r="DF28" s="1">
        <v>341528.23920265702</v>
      </c>
      <c r="DG28" s="30"/>
      <c r="DH28" s="1"/>
      <c r="DJ28" s="1"/>
      <c r="DK28" s="1"/>
      <c r="DL28" s="1"/>
      <c r="DM28" s="1"/>
      <c r="DN28" s="1"/>
      <c r="DO28" s="1"/>
      <c r="DP28" s="1"/>
      <c r="DQ28" s="5">
        <f>(T28-J28)/(10*J28)</f>
        <v>9.3548387096774419E-2</v>
      </c>
      <c r="DR28" s="1"/>
      <c r="DS28" s="1"/>
      <c r="DT28" s="1"/>
      <c r="DU28" s="1"/>
      <c r="DV28" s="1"/>
      <c r="DW28" s="1"/>
      <c r="DX28" s="1"/>
      <c r="DY28" s="1"/>
      <c r="DZ28" s="1"/>
      <c r="EA28" s="5">
        <f>(AD28-T28)/(10*T28)</f>
        <v>-3.000000000000012E-2</v>
      </c>
      <c r="EB28" s="5"/>
      <c r="EC28" s="5"/>
      <c r="ED28" s="5"/>
      <c r="EE28" s="5"/>
      <c r="EF28" s="5"/>
      <c r="EG28" s="5"/>
      <c r="EH28" s="5"/>
      <c r="EI28" s="5"/>
      <c r="EJ28" s="5"/>
      <c r="EK28" s="5">
        <f>(AN28-AD28)/(10*AD28)</f>
        <v>4.7619047619047707E-2</v>
      </c>
      <c r="EL28" s="5"/>
      <c r="EM28" s="5"/>
      <c r="EN28" s="5"/>
      <c r="EO28" s="5"/>
      <c r="EP28" s="5"/>
      <c r="EQ28" s="5"/>
      <c r="ER28" s="5"/>
      <c r="ES28" s="5"/>
      <c r="ET28" s="5"/>
      <c r="EU28" s="5">
        <f>(AX28-AN28)/(10*AN28)</f>
        <v>2.0430107526881375E-2</v>
      </c>
      <c r="EV28" s="5"/>
      <c r="EW28" s="5"/>
      <c r="EX28" s="5"/>
      <c r="EY28" s="5"/>
      <c r="EZ28" s="5"/>
      <c r="FA28" s="5"/>
      <c r="FB28" s="5"/>
      <c r="FC28" s="5"/>
      <c r="FD28" s="5"/>
      <c r="FE28" s="5">
        <f>(BH28-AX28)/(10*AX28)</f>
        <v>1.2723214285714376E-2</v>
      </c>
      <c r="FF28" s="5"/>
      <c r="FG28" s="5"/>
      <c r="FH28" s="5"/>
      <c r="FI28" s="5"/>
      <c r="FJ28" s="5"/>
      <c r="FK28" s="5"/>
      <c r="FL28" s="5"/>
      <c r="FM28" s="5"/>
      <c r="FN28" s="5"/>
      <c r="FO28" s="5">
        <f>(BR28-BH28)/(10*BH28)</f>
        <v>-1.3861386138611924E-3</v>
      </c>
      <c r="FP28" s="5"/>
      <c r="FQ28" s="5"/>
      <c r="FR28" s="5"/>
      <c r="FS28" s="5"/>
      <c r="FT28" s="5"/>
      <c r="FU28" s="5"/>
      <c r="FV28" s="5"/>
      <c r="FW28" s="5"/>
      <c r="FX28" s="5"/>
      <c r="FY28" s="5">
        <f>(CB28-BR28)/(10*BR28)</f>
        <v>3.6144578313251695E-3</v>
      </c>
      <c r="FZ28" s="5"/>
      <c r="GA28" s="5"/>
      <c r="GB28" s="5"/>
      <c r="GC28" s="5"/>
      <c r="GD28" s="5"/>
      <c r="GE28" s="5"/>
      <c r="GF28" s="5"/>
      <c r="GG28" s="5"/>
      <c r="GH28" s="5"/>
      <c r="GI28" s="5">
        <f>(CL28-CB28)/(10*CB28)</f>
        <v>2.0930232558139666E-2</v>
      </c>
      <c r="GJ28" s="5"/>
      <c r="GK28" s="5"/>
      <c r="GL28" s="5"/>
      <c r="GM28" s="5"/>
      <c r="GN28" s="5"/>
      <c r="GO28" s="5"/>
      <c r="GP28" s="5"/>
      <c r="GQ28" s="5"/>
      <c r="GR28" s="5"/>
      <c r="GS28" s="5">
        <f>(CV28-CL28)/(10*CL28)</f>
        <v>2.6602564102564116E-2</v>
      </c>
      <c r="GT28" s="5"/>
      <c r="GU28" s="5"/>
      <c r="GV28" s="5"/>
      <c r="GW28" s="5"/>
      <c r="GX28" s="5"/>
      <c r="GY28" s="5"/>
      <c r="GZ28" s="5"/>
      <c r="HA28" s="5"/>
      <c r="HB28" s="5"/>
      <c r="HC28" s="5">
        <f>(DF28-CV28)/(10*CV28)</f>
        <v>-2.4050632911393373E-3</v>
      </c>
      <c r="HD28" s="5"/>
      <c r="HE28" s="5"/>
      <c r="HF28" s="5"/>
      <c r="HG28" s="5"/>
      <c r="HH28" s="5"/>
      <c r="HI28" s="5"/>
      <c r="HJ28" s="5"/>
      <c r="HK28" s="5"/>
      <c r="HL28" s="5"/>
      <c r="HM28" s="5">
        <f>(DP28-DF28)/(10*DF28)</f>
        <v>-0.1</v>
      </c>
      <c r="HN28" s="5"/>
      <c r="HP28" s="52">
        <f t="shared" si="29"/>
        <v>8.3342553741314676E-3</v>
      </c>
      <c r="HQ28" s="52">
        <f t="shared" si="30"/>
        <v>-1.3718066657608888E-2</v>
      </c>
      <c r="HR28" s="52">
        <f t="shared" si="31"/>
        <v>1.5042577789854817E-2</v>
      </c>
      <c r="HS28" s="55">
        <f t="shared" si="32"/>
        <v>1.2723214285714376E-2</v>
      </c>
      <c r="HT28" s="106">
        <f t="shared" si="35"/>
        <v>9.2625846335001646E-3</v>
      </c>
      <c r="HU28" s="53">
        <f t="shared" si="33"/>
        <v>2.0930232558139666E-2</v>
      </c>
      <c r="HW28" s="9" t="s">
        <v>48</v>
      </c>
      <c r="HX28" s="107">
        <v>2.0930232558139666E-2</v>
      </c>
      <c r="HY28" s="13" t="s">
        <v>28</v>
      </c>
    </row>
    <row r="29" spans="1:233" x14ac:dyDescent="0.35">
      <c r="A29" s="1" t="s">
        <v>65</v>
      </c>
      <c r="B29" s="48" t="s">
        <v>23</v>
      </c>
      <c r="C29" s="30"/>
      <c r="D29" s="30"/>
      <c r="E29" s="30"/>
      <c r="F29" s="30"/>
      <c r="G29" s="30"/>
      <c r="H29" s="30"/>
      <c r="I29" s="30"/>
      <c r="J29" s="30">
        <v>2352</v>
      </c>
      <c r="K29" s="30">
        <v>2352</v>
      </c>
      <c r="L29" s="30">
        <v>2352</v>
      </c>
      <c r="M29" s="30">
        <v>3304.0000000000005</v>
      </c>
      <c r="N29" s="30">
        <v>4256</v>
      </c>
      <c r="O29" s="30">
        <v>5208.0000000000009</v>
      </c>
      <c r="P29" s="30">
        <v>6160.0000000000009</v>
      </c>
      <c r="Q29" s="30">
        <v>6036.8</v>
      </c>
      <c r="R29" s="30">
        <v>5913.6</v>
      </c>
      <c r="S29" s="30">
        <v>5791.52</v>
      </c>
      <c r="T29" s="30">
        <v>5668.3200000000006</v>
      </c>
      <c r="U29" s="30">
        <v>4368</v>
      </c>
      <c r="V29" s="30">
        <v>3024.0000000000005</v>
      </c>
      <c r="W29" s="30">
        <v>1680.0000000000002</v>
      </c>
      <c r="X29" s="30">
        <v>366.24</v>
      </c>
      <c r="Y29" s="30">
        <v>1008.0000000000001</v>
      </c>
      <c r="Z29" s="30">
        <v>1680.0000000000002</v>
      </c>
      <c r="AA29" s="30">
        <v>2352</v>
      </c>
      <c r="AB29" s="30">
        <v>2942.2400000000002</v>
      </c>
      <c r="AC29" s="30">
        <v>3248.0000000000005</v>
      </c>
      <c r="AD29" s="30">
        <v>3584.0000000000005</v>
      </c>
      <c r="AE29" s="30">
        <v>3886.4000000000005</v>
      </c>
      <c r="AF29" s="30">
        <v>4180.96</v>
      </c>
      <c r="AG29" s="30">
        <v>3584.0000000000005</v>
      </c>
      <c r="AH29" s="30">
        <v>2912.0000000000005</v>
      </c>
      <c r="AI29" s="30">
        <v>2240</v>
      </c>
      <c r="AJ29" s="30">
        <v>1584.8000000000002</v>
      </c>
      <c r="AK29" s="30">
        <v>1960.0000000000002</v>
      </c>
      <c r="AL29" s="30">
        <v>2352</v>
      </c>
      <c r="AM29" s="30">
        <v>2727.2000000000003</v>
      </c>
      <c r="AN29" s="30">
        <v>3101.28</v>
      </c>
      <c r="AO29" s="30">
        <v>4490.0800000000008</v>
      </c>
      <c r="AP29" s="30">
        <v>3541.4400000000005</v>
      </c>
      <c r="AQ29" s="30">
        <v>5556.3200000000006</v>
      </c>
      <c r="AR29" s="30">
        <v>5712.0000000000009</v>
      </c>
      <c r="AS29" s="30">
        <v>5729.920000000001</v>
      </c>
      <c r="AT29" s="30">
        <v>5997.6</v>
      </c>
      <c r="AU29" s="30">
        <v>7817.6</v>
      </c>
      <c r="AV29" s="30">
        <v>8500.8000000000011</v>
      </c>
      <c r="AW29" s="30">
        <v>8998.0800000000017</v>
      </c>
      <c r="AX29" s="30">
        <v>10416.000000000002</v>
      </c>
      <c r="AY29" s="30">
        <v>9856.0000000000018</v>
      </c>
      <c r="AZ29" s="30">
        <v>10640.000000000002</v>
      </c>
      <c r="BA29" s="30">
        <v>9408</v>
      </c>
      <c r="BB29" s="30">
        <v>8624</v>
      </c>
      <c r="BC29" s="30">
        <v>9632.0000000000018</v>
      </c>
      <c r="BD29" s="30">
        <v>9856.0000000000018</v>
      </c>
      <c r="BE29" s="30">
        <v>9632.0000000000018</v>
      </c>
      <c r="BF29" s="30">
        <v>10976.000000000002</v>
      </c>
      <c r="BG29" s="30">
        <v>10640.000000000002</v>
      </c>
      <c r="BH29" s="30">
        <v>18800</v>
      </c>
      <c r="BI29" s="30">
        <v>17100</v>
      </c>
      <c r="BJ29" s="30">
        <v>18500</v>
      </c>
      <c r="BK29" s="30">
        <v>19600</v>
      </c>
      <c r="BL29" s="30">
        <v>19900</v>
      </c>
      <c r="BM29" s="30">
        <v>26000</v>
      </c>
      <c r="BN29" s="30">
        <v>29400</v>
      </c>
      <c r="BO29" s="30">
        <v>30300</v>
      </c>
      <c r="BP29" s="30">
        <v>28700</v>
      </c>
      <c r="BQ29" s="30">
        <v>30600</v>
      </c>
      <c r="BR29" s="30">
        <v>38000</v>
      </c>
      <c r="BS29" s="30">
        <v>35000</v>
      </c>
      <c r="BT29" s="30">
        <v>32800</v>
      </c>
      <c r="BU29" s="30">
        <v>28200</v>
      </c>
      <c r="BV29" s="30">
        <v>31100</v>
      </c>
      <c r="BW29" s="30">
        <v>31700</v>
      </c>
      <c r="BX29" s="30">
        <v>32500</v>
      </c>
      <c r="BY29" s="30">
        <v>31900</v>
      </c>
      <c r="BZ29" s="30">
        <v>33600</v>
      </c>
      <c r="CA29" s="30">
        <v>35900</v>
      </c>
      <c r="CB29" s="30">
        <v>33900</v>
      </c>
      <c r="CC29" s="30">
        <v>31300</v>
      </c>
      <c r="CD29" s="30">
        <v>28200</v>
      </c>
      <c r="CE29" s="30">
        <v>33400</v>
      </c>
      <c r="CF29" s="30">
        <v>33900</v>
      </c>
      <c r="CG29" s="30">
        <v>33700</v>
      </c>
      <c r="CH29" s="30">
        <v>35100</v>
      </c>
      <c r="CI29" s="30">
        <v>37100</v>
      </c>
      <c r="CJ29" s="30">
        <v>41800</v>
      </c>
      <c r="CK29" s="30">
        <v>42800</v>
      </c>
      <c r="CL29" s="30">
        <v>43000</v>
      </c>
      <c r="CM29" s="30">
        <v>58000</v>
      </c>
      <c r="CN29" s="30">
        <v>60000</v>
      </c>
      <c r="CO29" s="30">
        <v>41000</v>
      </c>
      <c r="CP29" s="30">
        <v>40200</v>
      </c>
      <c r="CQ29" s="30">
        <v>58200</v>
      </c>
      <c r="CR29" s="30">
        <v>55700</v>
      </c>
      <c r="CS29" s="30">
        <v>58500</v>
      </c>
      <c r="CT29" s="30">
        <v>55500</v>
      </c>
      <c r="CU29" s="30">
        <v>53500</v>
      </c>
      <c r="CV29" s="30">
        <v>57600</v>
      </c>
      <c r="CW29" s="30">
        <v>62400</v>
      </c>
      <c r="CX29" s="30">
        <v>74000</v>
      </c>
      <c r="CY29" s="30">
        <v>79000</v>
      </c>
      <c r="CZ29" s="30">
        <v>82700</v>
      </c>
      <c r="DA29" s="30">
        <v>77800</v>
      </c>
      <c r="DB29" s="30">
        <v>79000</v>
      </c>
      <c r="DC29" s="30">
        <v>71200</v>
      </c>
      <c r="DD29" s="30">
        <v>71200</v>
      </c>
      <c r="DE29" s="30">
        <v>86800</v>
      </c>
      <c r="DF29" s="31">
        <v>105000</v>
      </c>
      <c r="DG29" s="30">
        <v>110000</v>
      </c>
      <c r="DH29" s="1"/>
      <c r="DJ29" s="1"/>
      <c r="DK29" s="1"/>
      <c r="DL29" s="1"/>
      <c r="DM29" s="1"/>
      <c r="DN29" s="1"/>
      <c r="DO29" s="1"/>
      <c r="DP29" s="1"/>
      <c r="DQ29" s="1"/>
      <c r="DR29" s="5">
        <f t="shared" ref="DR29:EW29" si="72">(K29-J29)/J29</f>
        <v>0</v>
      </c>
      <c r="DS29" s="5">
        <f t="shared" si="72"/>
        <v>0</v>
      </c>
      <c r="DT29" s="5">
        <f t="shared" si="72"/>
        <v>0.40476190476190493</v>
      </c>
      <c r="DU29" s="5">
        <f t="shared" si="72"/>
        <v>0.28813559322033883</v>
      </c>
      <c r="DV29" s="5">
        <f t="shared" si="72"/>
        <v>0.22368421052631601</v>
      </c>
      <c r="DW29" s="5">
        <f t="shared" si="72"/>
        <v>0.18279569892473116</v>
      </c>
      <c r="DX29" s="5">
        <f t="shared" si="72"/>
        <v>-2.0000000000000115E-2</v>
      </c>
      <c r="DY29" s="5">
        <f t="shared" si="72"/>
        <v>-2.0408163265306093E-2</v>
      </c>
      <c r="DZ29" s="5">
        <f t="shared" si="72"/>
        <v>-2.0643939393939381E-2</v>
      </c>
      <c r="EA29" s="5">
        <f t="shared" si="72"/>
        <v>-2.1272481144846225E-2</v>
      </c>
      <c r="EB29" s="5">
        <f t="shared" si="72"/>
        <v>-0.22940130409010084</v>
      </c>
      <c r="EC29" s="5">
        <f t="shared" si="72"/>
        <v>-0.3076923076923076</v>
      </c>
      <c r="ED29" s="5">
        <f t="shared" si="72"/>
        <v>-0.44444444444444448</v>
      </c>
      <c r="EE29" s="5">
        <f t="shared" si="72"/>
        <v>-0.78200000000000003</v>
      </c>
      <c r="EF29" s="5">
        <f t="shared" si="72"/>
        <v>1.7522935779816515</v>
      </c>
      <c r="EG29" s="5">
        <f t="shared" si="72"/>
        <v>0.66666666666666674</v>
      </c>
      <c r="EH29" s="5">
        <f t="shared" si="72"/>
        <v>0.3999999999999998</v>
      </c>
      <c r="EI29" s="5">
        <f t="shared" si="72"/>
        <v>0.25095238095238104</v>
      </c>
      <c r="EJ29" s="5">
        <f t="shared" si="72"/>
        <v>0.10392082223068146</v>
      </c>
      <c r="EK29" s="5">
        <f t="shared" si="72"/>
        <v>0.10344827586206895</v>
      </c>
      <c r="EL29" s="5">
        <f t="shared" si="72"/>
        <v>8.4375000000000019E-2</v>
      </c>
      <c r="EM29" s="5">
        <f t="shared" si="72"/>
        <v>7.5792507204610809E-2</v>
      </c>
      <c r="EN29" s="5">
        <f t="shared" si="72"/>
        <v>-0.14278060541119733</v>
      </c>
      <c r="EO29" s="5">
        <f t="shared" si="72"/>
        <v>-0.18749999999999997</v>
      </c>
      <c r="EP29" s="5">
        <f t="shared" si="72"/>
        <v>-0.23076923076923089</v>
      </c>
      <c r="EQ29" s="5">
        <f t="shared" si="72"/>
        <v>-0.29249999999999993</v>
      </c>
      <c r="ER29" s="5">
        <f t="shared" si="72"/>
        <v>0.23674911660777384</v>
      </c>
      <c r="ES29" s="5">
        <f t="shared" si="72"/>
        <v>0.19999999999999987</v>
      </c>
      <c r="ET29" s="5">
        <f t="shared" si="72"/>
        <v>0.15952380952380965</v>
      </c>
      <c r="EU29" s="5">
        <f t="shared" si="72"/>
        <v>0.13716632443531823</v>
      </c>
      <c r="EV29" s="5">
        <f t="shared" si="72"/>
        <v>0.44781509570241984</v>
      </c>
      <c r="EW29" s="5">
        <f t="shared" si="72"/>
        <v>-0.21127463207782493</v>
      </c>
      <c r="EX29" s="5">
        <f t="shared" ref="EX29:GA29" si="73">(AQ29-AP29)/AP29</f>
        <v>0.56894370651486392</v>
      </c>
      <c r="EY29" s="5">
        <f t="shared" si="73"/>
        <v>2.8018544648256448E-2</v>
      </c>
      <c r="EZ29" s="5">
        <f t="shared" si="73"/>
        <v>3.1372549019607968E-3</v>
      </c>
      <c r="FA29" s="5">
        <f t="shared" si="73"/>
        <v>4.6716184519155476E-2</v>
      </c>
      <c r="FB29" s="5">
        <f t="shared" si="73"/>
        <v>0.30345471521942108</v>
      </c>
      <c r="FC29" s="5">
        <f t="shared" si="73"/>
        <v>8.7392550143266565E-2</v>
      </c>
      <c r="FD29" s="5">
        <f t="shared" si="73"/>
        <v>5.8498023715415091E-2</v>
      </c>
      <c r="FE29" s="5">
        <f t="shared" si="73"/>
        <v>0.15758028379387601</v>
      </c>
      <c r="FF29" s="5">
        <f t="shared" si="73"/>
        <v>-5.3763440860215048E-2</v>
      </c>
      <c r="FG29" s="5">
        <f t="shared" si="73"/>
        <v>7.954545454545453E-2</v>
      </c>
      <c r="FH29" s="5">
        <f t="shared" si="73"/>
        <v>-0.11578947368421068</v>
      </c>
      <c r="FI29" s="5">
        <f t="shared" si="73"/>
        <v>-8.3333333333333329E-2</v>
      </c>
      <c r="FJ29" s="5">
        <f t="shared" si="73"/>
        <v>0.11688311688311709</v>
      </c>
      <c r="FK29" s="5">
        <f t="shared" si="73"/>
        <v>2.3255813953488368E-2</v>
      </c>
      <c r="FL29" s="5">
        <f t="shared" si="73"/>
        <v>-2.2727272727272724E-2</v>
      </c>
      <c r="FM29" s="5">
        <f t="shared" si="73"/>
        <v>0.1395348837209302</v>
      </c>
      <c r="FN29" s="5">
        <f t="shared" si="73"/>
        <v>-3.0612244897959179E-2</v>
      </c>
      <c r="FO29" s="5">
        <f t="shared" si="73"/>
        <v>0.76691729323308244</v>
      </c>
      <c r="FP29" s="5">
        <f t="shared" si="73"/>
        <v>-9.0425531914893623E-2</v>
      </c>
      <c r="FQ29" s="5">
        <f t="shared" si="73"/>
        <v>8.1871345029239762E-2</v>
      </c>
      <c r="FR29" s="5">
        <f t="shared" si="73"/>
        <v>5.9459459459459463E-2</v>
      </c>
      <c r="FS29" s="5">
        <f t="shared" si="73"/>
        <v>1.5306122448979591E-2</v>
      </c>
      <c r="FT29" s="5">
        <f t="shared" si="73"/>
        <v>0.30653266331658291</v>
      </c>
      <c r="FU29" s="5">
        <f t="shared" si="73"/>
        <v>0.13076923076923078</v>
      </c>
      <c r="FV29" s="5">
        <f t="shared" si="73"/>
        <v>3.0612244897959183E-2</v>
      </c>
      <c r="FW29" s="5">
        <f t="shared" si="73"/>
        <v>-5.2805280528052806E-2</v>
      </c>
      <c r="FX29" s="5">
        <f t="shared" si="73"/>
        <v>6.6202090592334492E-2</v>
      </c>
      <c r="FY29" s="5">
        <f t="shared" si="73"/>
        <v>0.24183006535947713</v>
      </c>
      <c r="FZ29" s="5">
        <f t="shared" si="73"/>
        <v>-7.8947368421052627E-2</v>
      </c>
      <c r="GA29" s="5">
        <f t="shared" si="73"/>
        <v>-6.2857142857142861E-2</v>
      </c>
      <c r="GB29" s="5">
        <f t="shared" ref="GB29:GK29" si="74">(BU29-BT29)/BT29</f>
        <v>-0.1402439024390244</v>
      </c>
      <c r="GC29" s="5">
        <f t="shared" si="74"/>
        <v>0.10283687943262411</v>
      </c>
      <c r="GD29" s="5">
        <f t="shared" si="74"/>
        <v>1.9292604501607719E-2</v>
      </c>
      <c r="GE29" s="5">
        <f t="shared" si="74"/>
        <v>2.5236593059936908E-2</v>
      </c>
      <c r="GF29" s="5">
        <f t="shared" si="74"/>
        <v>-1.8461538461538463E-2</v>
      </c>
      <c r="GG29" s="5">
        <f t="shared" si="74"/>
        <v>5.329153605015674E-2</v>
      </c>
      <c r="GH29" s="5">
        <f t="shared" si="74"/>
        <v>6.8452380952380959E-2</v>
      </c>
      <c r="GI29" s="5">
        <f t="shared" si="74"/>
        <v>-5.5710306406685235E-2</v>
      </c>
      <c r="GJ29" s="5">
        <f t="shared" si="74"/>
        <v>-7.6696165191740412E-2</v>
      </c>
      <c r="GK29" s="5">
        <f t="shared" si="74"/>
        <v>-9.9041533546325874E-2</v>
      </c>
      <c r="GL29" s="5">
        <f t="shared" ref="GL29:GU29" si="75">(CE29-CD29)/CD29</f>
        <v>0.18439716312056736</v>
      </c>
      <c r="GM29" s="5">
        <f t="shared" si="75"/>
        <v>1.4970059880239521E-2</v>
      </c>
      <c r="GN29" s="5">
        <f t="shared" si="75"/>
        <v>-5.8997050147492625E-3</v>
      </c>
      <c r="GO29" s="5">
        <f t="shared" si="75"/>
        <v>4.1543026706231452E-2</v>
      </c>
      <c r="GP29" s="5">
        <f t="shared" si="75"/>
        <v>5.6980056980056981E-2</v>
      </c>
      <c r="GQ29" s="5">
        <f t="shared" si="75"/>
        <v>0.12668463611859837</v>
      </c>
      <c r="GR29" s="5">
        <f t="shared" si="75"/>
        <v>2.3923444976076555E-2</v>
      </c>
      <c r="GS29" s="5">
        <f t="shared" si="75"/>
        <v>4.6728971962616819E-3</v>
      </c>
      <c r="GT29" s="5">
        <f t="shared" si="75"/>
        <v>0.34883720930232559</v>
      </c>
      <c r="GU29" s="5">
        <f t="shared" si="75"/>
        <v>3.4482758620689655E-2</v>
      </c>
      <c r="GV29" s="5">
        <f t="shared" ref="GV29:HE29" si="76">(CO29-CN29)/CN29</f>
        <v>-0.31666666666666665</v>
      </c>
      <c r="GW29" s="5">
        <f t="shared" si="76"/>
        <v>-1.9512195121951219E-2</v>
      </c>
      <c r="GX29" s="5">
        <f t="shared" si="76"/>
        <v>0.44776119402985076</v>
      </c>
      <c r="GY29" s="5">
        <f t="shared" si="76"/>
        <v>-4.29553264604811E-2</v>
      </c>
      <c r="GZ29" s="5">
        <f t="shared" si="76"/>
        <v>5.0269299820466788E-2</v>
      </c>
      <c r="HA29" s="5">
        <f t="shared" si="76"/>
        <v>-5.128205128205128E-2</v>
      </c>
      <c r="HB29" s="5">
        <f t="shared" si="76"/>
        <v>-3.6036036036036036E-2</v>
      </c>
      <c r="HC29" s="5">
        <f t="shared" si="76"/>
        <v>7.6635514018691592E-2</v>
      </c>
      <c r="HD29" s="5">
        <f t="shared" si="76"/>
        <v>8.3333333333333329E-2</v>
      </c>
      <c r="HE29" s="5">
        <f t="shared" si="76"/>
        <v>0.1858974358974359</v>
      </c>
      <c r="HF29" s="5">
        <f t="shared" ref="HF29:HN29" si="77">(CY29-CX29)/CX29</f>
        <v>6.7567567567567571E-2</v>
      </c>
      <c r="HG29" s="5">
        <f t="shared" si="77"/>
        <v>4.6835443037974683E-2</v>
      </c>
      <c r="HH29" s="5">
        <f t="shared" si="77"/>
        <v>-5.92503022974607E-2</v>
      </c>
      <c r="HI29" s="5">
        <f t="shared" si="77"/>
        <v>1.5424164524421594E-2</v>
      </c>
      <c r="HJ29" s="5">
        <f t="shared" si="77"/>
        <v>-9.8734177215189872E-2</v>
      </c>
      <c r="HK29" s="5">
        <f t="shared" si="77"/>
        <v>0</v>
      </c>
      <c r="HL29" s="5">
        <f t="shared" si="77"/>
        <v>0.21910112359550563</v>
      </c>
      <c r="HM29" s="5">
        <f t="shared" si="77"/>
        <v>0.20967741935483872</v>
      </c>
      <c r="HN29" s="5">
        <f t="shared" si="77"/>
        <v>4.7619047619047616E-2</v>
      </c>
      <c r="HP29" s="52">
        <f t="shared" si="29"/>
        <v>6.9938878399107743E-2</v>
      </c>
      <c r="HQ29" s="52">
        <f t="shared" si="30"/>
        <v>4.4525885326901375E-2</v>
      </c>
      <c r="HR29" s="52">
        <f t="shared" si="31"/>
        <v>3.3201659583683311E-2</v>
      </c>
      <c r="HS29" s="53">
        <f t="shared" si="32"/>
        <v>4.1543026706231452E-2</v>
      </c>
      <c r="HT29" s="106">
        <f t="shared" si="35"/>
        <v>2.9203101798383105E-2</v>
      </c>
      <c r="HU29" s="55">
        <f t="shared" si="33"/>
        <v>1.9673804750249074E-2</v>
      </c>
      <c r="HW29" s="9" t="s">
        <v>23</v>
      </c>
      <c r="HX29" s="10">
        <v>4.1543026706231452E-2</v>
      </c>
      <c r="HY29" s="11" t="s">
        <v>69</v>
      </c>
    </row>
    <row r="30" spans="1:233" x14ac:dyDescent="0.35">
      <c r="A30" s="1" t="s">
        <v>65</v>
      </c>
      <c r="B30" s="48" t="s">
        <v>50</v>
      </c>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v>77.232409476643852</v>
      </c>
      <c r="BN30" s="30">
        <v>80.373034330912873</v>
      </c>
      <c r="BO30" s="30">
        <v>112.94941839999045</v>
      </c>
      <c r="BP30" s="30">
        <v>137.38745476225799</v>
      </c>
      <c r="BQ30" s="30">
        <v>150.4561204756744</v>
      </c>
      <c r="BR30" s="30">
        <v>129.3627346169942</v>
      </c>
      <c r="BS30" s="30">
        <v>125.79004155052547</v>
      </c>
      <c r="BT30" s="30">
        <v>104.83626876642697</v>
      </c>
      <c r="BU30" s="30">
        <v>159.87799503848149</v>
      </c>
      <c r="BV30" s="30">
        <v>190.66090624423464</v>
      </c>
      <c r="BW30" s="30">
        <v>561.48961108100229</v>
      </c>
      <c r="BX30" s="30">
        <v>606.56801919136399</v>
      </c>
      <c r="BY30" s="30">
        <v>698.36050534170556</v>
      </c>
      <c r="BZ30" s="30">
        <v>809.77977074379817</v>
      </c>
      <c r="CA30" s="30">
        <v>885.6911712304908</v>
      </c>
      <c r="CB30" s="30">
        <v>789.9406977249447</v>
      </c>
      <c r="CC30" s="30">
        <v>723.11068283631494</v>
      </c>
      <c r="CD30" s="30">
        <v>876.60632089735645</v>
      </c>
      <c r="CE30" s="30">
        <v>928.41922905877914</v>
      </c>
      <c r="CF30" s="30">
        <v>930.07411251924736</v>
      </c>
      <c r="CG30" s="30">
        <v>1884.82028850604</v>
      </c>
      <c r="CH30" s="30">
        <v>2046.883271470914</v>
      </c>
      <c r="CI30" s="30">
        <v>1960.9442977357503</v>
      </c>
      <c r="CJ30" s="30">
        <v>2379.8181688317472</v>
      </c>
      <c r="CK30" s="30">
        <v>2546.7837519226573</v>
      </c>
      <c r="CL30" s="30">
        <v>2662.8615111162089</v>
      </c>
      <c r="CM30" s="30">
        <v>2942.02781485577</v>
      </c>
      <c r="CN30" s="30">
        <v>3212.8866288218542</v>
      </c>
      <c r="CO30" s="30">
        <v>3356.4605255420597</v>
      </c>
      <c r="CP30" s="30">
        <v>3590.7758337823097</v>
      </c>
      <c r="CQ30" s="30">
        <v>4336.3332752425822</v>
      </c>
      <c r="CR30" s="30">
        <v>4854.5643303094776</v>
      </c>
      <c r="CS30" s="30">
        <v>4410.3246612918656</v>
      </c>
      <c r="CT30" s="30">
        <v>4538.94232038055</v>
      </c>
      <c r="CU30" s="30">
        <v>4707.8898894202594</v>
      </c>
      <c r="CV30" s="30">
        <v>4325.7148071764786</v>
      </c>
      <c r="CW30" s="30">
        <v>3835.0995017401806</v>
      </c>
      <c r="CX30" s="30">
        <v>3662.7760208372615</v>
      </c>
      <c r="CY30" s="30">
        <v>3471.4246086420926</v>
      </c>
      <c r="CZ30" s="30">
        <v>5102.5534517409551</v>
      </c>
      <c r="DA30" s="30">
        <v>5135.9235751172992</v>
      </c>
      <c r="DB30" s="30">
        <v>5357.2539224936991</v>
      </c>
      <c r="DC30" s="30">
        <v>5928.8168570749112</v>
      </c>
      <c r="DD30" s="30">
        <v>7920.4759524746696</v>
      </c>
      <c r="DE30" s="30">
        <v>7750.5118774113971</v>
      </c>
      <c r="DF30" s="30">
        <v>6423.4613344233348</v>
      </c>
      <c r="DG30" s="30"/>
      <c r="DH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5">
        <f t="shared" ref="FU30:GD32" si="78">(BN30-BM30)/BM30</f>
        <v>4.0664597615833666E-2</v>
      </c>
      <c r="FV30" s="5">
        <f t="shared" si="78"/>
        <v>0.40531484645650773</v>
      </c>
      <c r="FW30" s="5">
        <f t="shared" si="78"/>
        <v>0.21636265780249123</v>
      </c>
      <c r="FX30" s="5">
        <f t="shared" si="78"/>
        <v>9.5122700511710262E-2</v>
      </c>
      <c r="FY30" s="5">
        <f t="shared" si="78"/>
        <v>-0.14019626314963074</v>
      </c>
      <c r="FZ30" s="5">
        <f t="shared" si="78"/>
        <v>-2.7617637158386034E-2</v>
      </c>
      <c r="GA30" s="5">
        <f t="shared" si="78"/>
        <v>-0.16657735799921891</v>
      </c>
      <c r="GB30" s="5">
        <f t="shared" si="78"/>
        <v>0.52502561298405559</v>
      </c>
      <c r="GC30" s="5">
        <f t="shared" si="78"/>
        <v>0.19254001276625921</v>
      </c>
      <c r="GD30" s="5">
        <f t="shared" si="78"/>
        <v>1.9449645558788016</v>
      </c>
      <c r="GE30" s="5">
        <f t="shared" ref="GE30:GN32" si="79">(BX30-BW30)/BW30</f>
        <v>8.0283601371670857E-2</v>
      </c>
      <c r="GF30" s="5">
        <f t="shared" si="79"/>
        <v>0.15133090312396158</v>
      </c>
      <c r="GG30" s="5">
        <f t="shared" si="79"/>
        <v>0.15954405289224585</v>
      </c>
      <c r="GH30" s="5">
        <f t="shared" si="79"/>
        <v>9.3743266044997095E-2</v>
      </c>
      <c r="GI30" s="5">
        <f t="shared" si="79"/>
        <v>-0.10810819461203386</v>
      </c>
      <c r="GJ30" s="5">
        <f t="shared" si="79"/>
        <v>-8.4601306251345723E-2</v>
      </c>
      <c r="GK30" s="5">
        <f t="shared" si="79"/>
        <v>0.21227129083333865</v>
      </c>
      <c r="GL30" s="5">
        <f t="shared" si="79"/>
        <v>5.9106245216647896E-2</v>
      </c>
      <c r="GM30" s="5">
        <f t="shared" si="79"/>
        <v>1.7824743485181033E-3</v>
      </c>
      <c r="GN30" s="5">
        <f t="shared" si="79"/>
        <v>1.0265269865438114</v>
      </c>
      <c r="GO30" s="5">
        <f t="shared" ref="GO30:GX32" si="80">(CH30-CG30)/CG30</f>
        <v>8.5983254718320926E-2</v>
      </c>
      <c r="GP30" s="5">
        <f t="shared" si="80"/>
        <v>-4.1985283153644103E-2</v>
      </c>
      <c r="GQ30" s="5">
        <f t="shared" si="80"/>
        <v>0.21360824556804564</v>
      </c>
      <c r="GR30" s="5">
        <f t="shared" si="80"/>
        <v>7.015896646123744E-2</v>
      </c>
      <c r="GS30" s="5">
        <f t="shared" si="80"/>
        <v>4.5578176437603084E-2</v>
      </c>
      <c r="GT30" s="5">
        <f t="shared" si="80"/>
        <v>0.10483695925385962</v>
      </c>
      <c r="GU30" s="5">
        <f t="shared" si="80"/>
        <v>9.2065347784403187E-2</v>
      </c>
      <c r="GV30" s="5">
        <f t="shared" si="80"/>
        <v>4.4686885441971913E-2</v>
      </c>
      <c r="GW30" s="5">
        <f t="shared" si="80"/>
        <v>6.9810238034129335E-2</v>
      </c>
      <c r="GX30" s="5">
        <f t="shared" si="80"/>
        <v>0.20763129640285749</v>
      </c>
      <c r="GY30" s="5">
        <f t="shared" ref="GY30:HH32" si="81">(CR30-CQ30)/CQ30</f>
        <v>0.11950904650840163</v>
      </c>
      <c r="GZ30" s="5">
        <f t="shared" si="81"/>
        <v>-9.1509688365648198E-2</v>
      </c>
      <c r="HA30" s="5">
        <f t="shared" si="81"/>
        <v>2.9162855110764087E-2</v>
      </c>
      <c r="HB30" s="5">
        <f t="shared" si="81"/>
        <v>3.7221792460571439E-2</v>
      </c>
      <c r="HC30" s="5">
        <f t="shared" si="81"/>
        <v>-8.1177574501608118E-2</v>
      </c>
      <c r="HD30" s="5">
        <f t="shared" si="81"/>
        <v>-0.11341831981672808</v>
      </c>
      <c r="HE30" s="5">
        <f t="shared" si="81"/>
        <v>-4.4933249013415978E-2</v>
      </c>
      <c r="HF30" s="5">
        <f t="shared" si="81"/>
        <v>-5.224218218820504E-2</v>
      </c>
      <c r="HG30" s="5">
        <f t="shared" si="81"/>
        <v>0.46987304262295548</v>
      </c>
      <c r="HH30" s="5">
        <f t="shared" si="81"/>
        <v>6.5398870765299684E-3</v>
      </c>
      <c r="HI30" s="5">
        <f t="shared" ref="HI30:HM32" si="82">(DB30-DA30)/DA30</f>
        <v>4.3094556244705214E-2</v>
      </c>
      <c r="HJ30" s="5">
        <f t="shared" si="82"/>
        <v>0.10668953587982266</v>
      </c>
      <c r="HK30" s="5">
        <f t="shared" si="82"/>
        <v>0.33592859138886932</v>
      </c>
      <c r="HL30" s="5">
        <f t="shared" si="82"/>
        <v>-2.1458820919741446E-2</v>
      </c>
      <c r="HM30" s="5">
        <f t="shared" si="82"/>
        <v>-0.17122101920206145</v>
      </c>
      <c r="HN30" s="1"/>
      <c r="HP30" s="52">
        <f t="shared" si="29"/>
        <v>0.13648701301009408</v>
      </c>
      <c r="HQ30" s="52">
        <f>AVERAGE(GI30:HN30)</f>
        <v>8.2948710848804272E-2</v>
      </c>
      <c r="HR30" s="52">
        <f t="shared" si="31"/>
        <v>9.5313444014990867E-2</v>
      </c>
      <c r="HS30" s="55">
        <f t="shared" si="32"/>
        <v>6.9810238034129335E-2</v>
      </c>
      <c r="HT30" s="106">
        <f t="shared" si="35"/>
        <v>4.4686885441971913E-2</v>
      </c>
      <c r="HU30" s="53">
        <f t="shared" si="33"/>
        <v>4.5578176437603084E-2</v>
      </c>
      <c r="HW30" s="9" t="s">
        <v>50</v>
      </c>
      <c r="HX30" s="10">
        <v>4.5578176437603084E-2</v>
      </c>
      <c r="HY30" s="13" t="s">
        <v>28</v>
      </c>
    </row>
    <row r="31" spans="1:233" x14ac:dyDescent="0.35">
      <c r="A31" s="1" t="s">
        <v>65</v>
      </c>
      <c r="B31" s="48" t="s">
        <v>1</v>
      </c>
      <c r="C31" s="30"/>
      <c r="D31" s="30"/>
      <c r="E31" s="30"/>
      <c r="F31" s="30"/>
      <c r="G31" s="30"/>
      <c r="H31" s="30"/>
      <c r="I31" s="30"/>
      <c r="J31" s="30">
        <v>789600.00000000012</v>
      </c>
      <c r="K31" s="30">
        <v>480480.00000000006</v>
      </c>
      <c r="L31" s="30">
        <v>764960.00000000012</v>
      </c>
      <c r="M31" s="30">
        <v>1043840.0000000001</v>
      </c>
      <c r="N31" s="30">
        <v>1108800</v>
      </c>
      <c r="O31" s="30">
        <v>1254400.0000000002</v>
      </c>
      <c r="P31" s="30">
        <v>1355200.0000000002</v>
      </c>
      <c r="Q31" s="30">
        <v>1456000.0000000002</v>
      </c>
      <c r="R31" s="30">
        <v>1556800.0000000002</v>
      </c>
      <c r="S31" s="30">
        <v>1601600.0000000002</v>
      </c>
      <c r="T31" s="30">
        <v>1534400.0000000002</v>
      </c>
      <c r="U31" s="30">
        <v>1097600</v>
      </c>
      <c r="V31" s="30">
        <v>873600.00000000012</v>
      </c>
      <c r="W31" s="30">
        <v>1086400</v>
      </c>
      <c r="X31" s="30">
        <v>1288000.0000000002</v>
      </c>
      <c r="Y31" s="30">
        <v>1467200.0000000002</v>
      </c>
      <c r="Z31" s="30">
        <v>1624000.0000000002</v>
      </c>
      <c r="AA31" s="30">
        <v>1803200.0000000002</v>
      </c>
      <c r="AB31" s="30">
        <v>1736000.0000000002</v>
      </c>
      <c r="AC31" s="30">
        <v>1792000.0000000002</v>
      </c>
      <c r="AD31" s="30">
        <v>1803200.0000000002</v>
      </c>
      <c r="AE31" s="30">
        <v>1948800.0000000002</v>
      </c>
      <c r="AF31" s="30">
        <v>2004800.0000000002</v>
      </c>
      <c r="AG31" s="30">
        <v>2027200.0000000002</v>
      </c>
      <c r="AH31" s="30">
        <v>1808800.0000000002</v>
      </c>
      <c r="AI31" s="30">
        <v>1394400.0000000002</v>
      </c>
      <c r="AJ31" s="30">
        <v>1540000.0000000002</v>
      </c>
      <c r="AK31" s="30">
        <v>1756160.0000000002</v>
      </c>
      <c r="AL31" s="30">
        <v>1914080.0000000002</v>
      </c>
      <c r="AM31" s="30">
        <v>2074240.0000000002</v>
      </c>
      <c r="AN31" s="30">
        <v>2172800</v>
      </c>
      <c r="AO31" s="30">
        <v>2334080</v>
      </c>
      <c r="AP31" s="30">
        <v>2460640.0000000005</v>
      </c>
      <c r="AQ31" s="30">
        <v>2600640.0000000005</v>
      </c>
      <c r="AR31" s="30">
        <v>2646560.0000000005</v>
      </c>
      <c r="AS31" s="30">
        <v>2912000.0000000005</v>
      </c>
      <c r="AT31" s="30">
        <v>3024000.0000000005</v>
      </c>
      <c r="AU31" s="30">
        <v>3136000.0000000005</v>
      </c>
      <c r="AV31" s="30">
        <v>3024000.0000000005</v>
      </c>
      <c r="AW31" s="30">
        <v>3136000.0000000005</v>
      </c>
      <c r="AX31" s="30">
        <v>3248000.0000000005</v>
      </c>
      <c r="AY31" s="30">
        <v>3584000.0000000005</v>
      </c>
      <c r="AZ31" s="30">
        <v>3696000.0000000005</v>
      </c>
      <c r="BA31" s="30">
        <v>3920000.0000000005</v>
      </c>
      <c r="BB31" s="30">
        <v>4368000</v>
      </c>
      <c r="BC31" s="30">
        <v>4592000</v>
      </c>
      <c r="BD31" s="30">
        <v>4816000</v>
      </c>
      <c r="BE31" s="30">
        <v>5152000.0000000009</v>
      </c>
      <c r="BF31" s="30">
        <v>5264000.0000000009</v>
      </c>
      <c r="BG31" s="30">
        <v>5712000.0000000009</v>
      </c>
      <c r="BH31" s="30">
        <v>5400000</v>
      </c>
      <c r="BI31" s="30">
        <v>5400000</v>
      </c>
      <c r="BJ31" s="30">
        <v>5600000</v>
      </c>
      <c r="BK31" s="30">
        <v>5700000</v>
      </c>
      <c r="BL31" s="30">
        <v>5700000</v>
      </c>
      <c r="BM31" s="30">
        <v>6200000</v>
      </c>
      <c r="BN31" s="30">
        <v>6200000</v>
      </c>
      <c r="BO31" s="30">
        <v>6600000</v>
      </c>
      <c r="BP31" s="30">
        <v>6400000</v>
      </c>
      <c r="BQ31" s="30">
        <v>6300000</v>
      </c>
      <c r="BR31" s="30">
        <v>6200000</v>
      </c>
      <c r="BS31" s="30">
        <v>6100000</v>
      </c>
      <c r="BT31" s="30">
        <v>6400000</v>
      </c>
      <c r="BU31" s="30">
        <v>6500000</v>
      </c>
      <c r="BV31" s="30">
        <v>6800000</v>
      </c>
      <c r="BW31" s="30">
        <v>7100000</v>
      </c>
      <c r="BX31" s="30">
        <v>7000000</v>
      </c>
      <c r="BY31" s="30">
        <v>7400000</v>
      </c>
      <c r="BZ31" s="30">
        <v>7100000</v>
      </c>
      <c r="CA31" s="30">
        <v>7300000</v>
      </c>
      <c r="CB31" s="30">
        <v>7160000</v>
      </c>
      <c r="CC31" s="30">
        <v>7260000</v>
      </c>
      <c r="CD31" s="30">
        <v>7230000</v>
      </c>
      <c r="CE31" s="30">
        <v>6960000</v>
      </c>
      <c r="CF31" s="30">
        <v>6810000</v>
      </c>
      <c r="CG31" s="30">
        <v>7120000</v>
      </c>
      <c r="CH31" s="30">
        <v>7440000</v>
      </c>
      <c r="CI31" s="30">
        <v>7460000</v>
      </c>
      <c r="CJ31" s="30">
        <v>7550000</v>
      </c>
      <c r="CK31" s="30">
        <v>8040000</v>
      </c>
      <c r="CL31" s="30">
        <v>8730000</v>
      </c>
      <c r="CM31" s="30">
        <v>8850000</v>
      </c>
      <c r="CN31" s="30">
        <v>8360000</v>
      </c>
      <c r="CO31" s="30">
        <v>9010000</v>
      </c>
      <c r="CP31" s="30">
        <v>9600000</v>
      </c>
      <c r="CQ31" s="30">
        <v>9800000</v>
      </c>
      <c r="CR31" s="30">
        <v>10000000</v>
      </c>
      <c r="CS31" s="30">
        <v>10900000</v>
      </c>
      <c r="CT31" s="30">
        <v>11600000</v>
      </c>
      <c r="CU31" s="30">
        <v>11200000</v>
      </c>
      <c r="CV31" s="30">
        <v>12000000</v>
      </c>
      <c r="CW31" s="30">
        <v>12800000</v>
      </c>
      <c r="CX31" s="30">
        <v>13500000</v>
      </c>
      <c r="CY31" s="30">
        <v>13400000</v>
      </c>
      <c r="CZ31" s="30">
        <v>13300000</v>
      </c>
      <c r="DA31" s="30">
        <v>12800000</v>
      </c>
      <c r="DB31" s="30">
        <v>12600000</v>
      </c>
      <c r="DC31" s="30">
        <v>12500000</v>
      </c>
      <c r="DD31" s="30">
        <v>12500000</v>
      </c>
      <c r="DE31" s="30">
        <v>12700000</v>
      </c>
      <c r="DF31" s="31">
        <v>12000000</v>
      </c>
      <c r="DG31" s="30">
        <v>13000000</v>
      </c>
      <c r="DH31" s="1"/>
      <c r="DJ31" s="1"/>
      <c r="DK31" s="1"/>
      <c r="DL31" s="1"/>
      <c r="DM31" s="1"/>
      <c r="DN31" s="1"/>
      <c r="DO31" s="1"/>
      <c r="DP31" s="1"/>
      <c r="DQ31" s="1"/>
      <c r="DR31" s="5">
        <f t="shared" ref="DR31:EW31" si="83">(K31-J31)/J31</f>
        <v>-0.39148936170212767</v>
      </c>
      <c r="DS31" s="5">
        <f t="shared" si="83"/>
        <v>0.59207459207459212</v>
      </c>
      <c r="DT31" s="5">
        <f t="shared" si="83"/>
        <v>0.36456808199121515</v>
      </c>
      <c r="DU31" s="5">
        <f t="shared" si="83"/>
        <v>6.2231759656652244E-2</v>
      </c>
      <c r="DV31" s="5">
        <f t="shared" si="83"/>
        <v>0.13131313131313152</v>
      </c>
      <c r="DW31" s="5">
        <f t="shared" si="83"/>
        <v>8.0357142857142835E-2</v>
      </c>
      <c r="DX31" s="5">
        <f t="shared" si="83"/>
        <v>7.4380165289256187E-2</v>
      </c>
      <c r="DY31" s="5">
        <f t="shared" si="83"/>
        <v>6.9230769230769221E-2</v>
      </c>
      <c r="DZ31" s="5">
        <f t="shared" si="83"/>
        <v>2.8776978417266182E-2</v>
      </c>
      <c r="EA31" s="5">
        <f t="shared" si="83"/>
        <v>-4.1958041958041953E-2</v>
      </c>
      <c r="EB31" s="5">
        <f t="shared" si="83"/>
        <v>-0.28467153284671542</v>
      </c>
      <c r="EC31" s="5">
        <f t="shared" si="83"/>
        <v>-0.20408163265306112</v>
      </c>
      <c r="ED31" s="5">
        <f t="shared" si="83"/>
        <v>0.24358974358974342</v>
      </c>
      <c r="EE31" s="5">
        <f t="shared" si="83"/>
        <v>0.18556701030927855</v>
      </c>
      <c r="EF31" s="5">
        <f t="shared" si="83"/>
        <v>0.13913043478260867</v>
      </c>
      <c r="EG31" s="5">
        <f t="shared" si="83"/>
        <v>0.10687022900763357</v>
      </c>
      <c r="EH31" s="5">
        <f t="shared" si="83"/>
        <v>0.11034482758620688</v>
      </c>
      <c r="EI31" s="5">
        <f t="shared" si="83"/>
        <v>-3.7267080745341609E-2</v>
      </c>
      <c r="EJ31" s="5">
        <f t="shared" si="83"/>
        <v>3.2258064516129031E-2</v>
      </c>
      <c r="EK31" s="5">
        <f t="shared" si="83"/>
        <v>6.2499999999999995E-3</v>
      </c>
      <c r="EL31" s="5">
        <f t="shared" si="83"/>
        <v>8.0745341614906818E-2</v>
      </c>
      <c r="EM31" s="5">
        <f t="shared" si="83"/>
        <v>2.8735632183908042E-2</v>
      </c>
      <c r="EN31" s="5">
        <f t="shared" si="83"/>
        <v>1.1173184357541898E-2</v>
      </c>
      <c r="EO31" s="5">
        <f t="shared" si="83"/>
        <v>-0.10773480662983424</v>
      </c>
      <c r="EP31" s="5">
        <f t="shared" si="83"/>
        <v>-0.22910216718266252</v>
      </c>
      <c r="EQ31" s="5">
        <f t="shared" si="83"/>
        <v>0.1044176706827309</v>
      </c>
      <c r="ER31" s="5">
        <f t="shared" si="83"/>
        <v>0.14036363636363633</v>
      </c>
      <c r="ES31" s="5">
        <f t="shared" si="83"/>
        <v>8.9923469387755084E-2</v>
      </c>
      <c r="ET31" s="5">
        <f t="shared" si="83"/>
        <v>8.3674663545933281E-2</v>
      </c>
      <c r="EU31" s="5">
        <f t="shared" si="83"/>
        <v>4.7516198704103556E-2</v>
      </c>
      <c r="EV31" s="5">
        <f t="shared" si="83"/>
        <v>7.422680412371134E-2</v>
      </c>
      <c r="EW31" s="5">
        <f t="shared" si="83"/>
        <v>5.4222648752399433E-2</v>
      </c>
      <c r="EX31" s="5">
        <f t="shared" ref="EX31:FT31" si="84">(AQ31-AP31)/AP31</f>
        <v>5.6895766954938538E-2</v>
      </c>
      <c r="EY31" s="5">
        <f t="shared" si="84"/>
        <v>1.7657192075796725E-2</v>
      </c>
      <c r="EZ31" s="5">
        <f t="shared" si="84"/>
        <v>0.10029623360135419</v>
      </c>
      <c r="FA31" s="5">
        <f t="shared" si="84"/>
        <v>3.8461538461538457E-2</v>
      </c>
      <c r="FB31" s="5">
        <f t="shared" si="84"/>
        <v>3.7037037037037028E-2</v>
      </c>
      <c r="FC31" s="5">
        <f t="shared" si="84"/>
        <v>-3.5714285714285712E-2</v>
      </c>
      <c r="FD31" s="5">
        <f t="shared" si="84"/>
        <v>3.7037037037037028E-2</v>
      </c>
      <c r="FE31" s="5">
        <f t="shared" si="84"/>
        <v>3.5714285714285712E-2</v>
      </c>
      <c r="FF31" s="5">
        <f t="shared" si="84"/>
        <v>0.10344827586206895</v>
      </c>
      <c r="FG31" s="5">
        <f t="shared" si="84"/>
        <v>3.1249999999999997E-2</v>
      </c>
      <c r="FH31" s="5">
        <f t="shared" si="84"/>
        <v>6.0606060606060601E-2</v>
      </c>
      <c r="FI31" s="5">
        <f t="shared" si="84"/>
        <v>0.11428571428571416</v>
      </c>
      <c r="FJ31" s="5">
        <f t="shared" si="84"/>
        <v>5.128205128205128E-2</v>
      </c>
      <c r="FK31" s="5">
        <f t="shared" si="84"/>
        <v>4.878048780487805E-2</v>
      </c>
      <c r="FL31" s="5">
        <f t="shared" si="84"/>
        <v>6.976744186046531E-2</v>
      </c>
      <c r="FM31" s="5">
        <f t="shared" si="84"/>
        <v>2.1739130434782605E-2</v>
      </c>
      <c r="FN31" s="5">
        <f t="shared" si="84"/>
        <v>8.5106382978723388E-2</v>
      </c>
      <c r="FO31" s="5">
        <f t="shared" si="84"/>
        <v>-5.4621848739495951E-2</v>
      </c>
      <c r="FP31" s="5">
        <f t="shared" si="84"/>
        <v>0</v>
      </c>
      <c r="FQ31" s="5">
        <f t="shared" si="84"/>
        <v>3.7037037037037035E-2</v>
      </c>
      <c r="FR31" s="5">
        <f t="shared" si="84"/>
        <v>1.7857142857142856E-2</v>
      </c>
      <c r="FS31" s="5">
        <f t="shared" si="84"/>
        <v>0</v>
      </c>
      <c r="FT31" s="5">
        <f t="shared" si="84"/>
        <v>8.771929824561403E-2</v>
      </c>
      <c r="FU31" s="5">
        <f t="shared" si="78"/>
        <v>0</v>
      </c>
      <c r="FV31" s="5">
        <f t="shared" si="78"/>
        <v>6.4516129032258063E-2</v>
      </c>
      <c r="FW31" s="5">
        <f t="shared" si="78"/>
        <v>-3.0303030303030304E-2</v>
      </c>
      <c r="FX31" s="5">
        <f t="shared" si="78"/>
        <v>-1.5625E-2</v>
      </c>
      <c r="FY31" s="5">
        <f t="shared" si="78"/>
        <v>-1.5873015873015872E-2</v>
      </c>
      <c r="FZ31" s="5">
        <f t="shared" si="78"/>
        <v>-1.6129032258064516E-2</v>
      </c>
      <c r="GA31" s="5">
        <f t="shared" si="78"/>
        <v>4.9180327868852458E-2</v>
      </c>
      <c r="GB31" s="5">
        <f t="shared" si="78"/>
        <v>1.5625E-2</v>
      </c>
      <c r="GC31" s="5">
        <f t="shared" si="78"/>
        <v>4.6153846153846156E-2</v>
      </c>
      <c r="GD31" s="5">
        <f t="shared" si="78"/>
        <v>4.4117647058823532E-2</v>
      </c>
      <c r="GE31" s="5">
        <f t="shared" si="79"/>
        <v>-1.4084507042253521E-2</v>
      </c>
      <c r="GF31" s="5">
        <f t="shared" si="79"/>
        <v>5.7142857142857141E-2</v>
      </c>
      <c r="GG31" s="5">
        <f t="shared" si="79"/>
        <v>-4.0540540540540543E-2</v>
      </c>
      <c r="GH31" s="5">
        <f t="shared" si="79"/>
        <v>2.8169014084507043E-2</v>
      </c>
      <c r="GI31" s="5">
        <f t="shared" si="79"/>
        <v>-1.9178082191780823E-2</v>
      </c>
      <c r="GJ31" s="5">
        <f t="shared" si="79"/>
        <v>1.3966480446927373E-2</v>
      </c>
      <c r="GK31" s="5">
        <f t="shared" si="79"/>
        <v>-4.1322314049586778E-3</v>
      </c>
      <c r="GL31" s="5">
        <f t="shared" si="79"/>
        <v>-3.7344398340248962E-2</v>
      </c>
      <c r="GM31" s="5">
        <f t="shared" si="79"/>
        <v>-2.1551724137931036E-2</v>
      </c>
      <c r="GN31" s="5">
        <f t="shared" si="79"/>
        <v>4.552129221732746E-2</v>
      </c>
      <c r="GO31" s="5">
        <f t="shared" si="80"/>
        <v>4.49438202247191E-2</v>
      </c>
      <c r="GP31" s="5">
        <f t="shared" si="80"/>
        <v>2.6881720430107529E-3</v>
      </c>
      <c r="GQ31" s="5">
        <f t="shared" si="80"/>
        <v>1.2064343163538873E-2</v>
      </c>
      <c r="GR31" s="5">
        <f t="shared" si="80"/>
        <v>6.4900662251655625E-2</v>
      </c>
      <c r="GS31" s="5">
        <f t="shared" si="80"/>
        <v>8.5820895522388058E-2</v>
      </c>
      <c r="GT31" s="5">
        <f t="shared" si="80"/>
        <v>1.3745704467353952E-2</v>
      </c>
      <c r="GU31" s="5">
        <f t="shared" si="80"/>
        <v>-5.5367231638418078E-2</v>
      </c>
      <c r="GV31" s="5">
        <f t="shared" si="80"/>
        <v>7.7751196172248807E-2</v>
      </c>
      <c r="GW31" s="5">
        <f t="shared" si="80"/>
        <v>6.5482796892341849E-2</v>
      </c>
      <c r="GX31" s="5">
        <f t="shared" si="80"/>
        <v>2.0833333333333332E-2</v>
      </c>
      <c r="GY31" s="5">
        <f t="shared" si="81"/>
        <v>2.0408163265306121E-2</v>
      </c>
      <c r="GZ31" s="5">
        <f t="shared" si="81"/>
        <v>0.09</v>
      </c>
      <c r="HA31" s="5">
        <f t="shared" si="81"/>
        <v>6.4220183486238536E-2</v>
      </c>
      <c r="HB31" s="5">
        <f t="shared" si="81"/>
        <v>-3.4482758620689655E-2</v>
      </c>
      <c r="HC31" s="5">
        <f t="shared" si="81"/>
        <v>7.1428571428571425E-2</v>
      </c>
      <c r="HD31" s="5">
        <f t="shared" si="81"/>
        <v>6.6666666666666666E-2</v>
      </c>
      <c r="HE31" s="5">
        <f t="shared" si="81"/>
        <v>5.46875E-2</v>
      </c>
      <c r="HF31" s="5">
        <f t="shared" si="81"/>
        <v>-7.4074074074074077E-3</v>
      </c>
      <c r="HG31" s="5">
        <f t="shared" si="81"/>
        <v>-7.462686567164179E-3</v>
      </c>
      <c r="HH31" s="5">
        <f t="shared" si="81"/>
        <v>-3.7593984962406013E-2</v>
      </c>
      <c r="HI31" s="5">
        <f t="shared" si="82"/>
        <v>-1.5625E-2</v>
      </c>
      <c r="HJ31" s="5">
        <f t="shared" si="82"/>
        <v>-7.9365079365079361E-3</v>
      </c>
      <c r="HK31" s="5">
        <f t="shared" si="82"/>
        <v>0</v>
      </c>
      <c r="HL31" s="5">
        <f t="shared" si="82"/>
        <v>1.6E-2</v>
      </c>
      <c r="HM31" s="5">
        <f t="shared" si="82"/>
        <v>-5.5118110236220472E-2</v>
      </c>
      <c r="HN31" s="5">
        <f>(DG31-DF31)/DF31</f>
        <v>8.3333333333333329E-2</v>
      </c>
      <c r="HP31" s="52">
        <f t="shared" si="29"/>
        <v>3.3573190327709702E-2</v>
      </c>
      <c r="HQ31" s="52">
        <f t="shared" si="30"/>
        <v>1.9101968483475874E-2</v>
      </c>
      <c r="HR31" s="52">
        <f t="shared" si="31"/>
        <v>2.1679370056914948E-2</v>
      </c>
      <c r="HS31" s="53">
        <f t="shared" si="32"/>
        <v>3.7037037037037028E-2</v>
      </c>
      <c r="HT31" s="106">
        <f t="shared" si="35"/>
        <v>1.3856092457140663E-2</v>
      </c>
      <c r="HU31" s="55">
        <f t="shared" si="33"/>
        <v>1.3856092457140663E-2</v>
      </c>
      <c r="HW31" s="9" t="s">
        <v>1</v>
      </c>
      <c r="HX31" s="10">
        <v>3.7037037037037E-2</v>
      </c>
      <c r="HY31" s="11" t="s">
        <v>69</v>
      </c>
    </row>
    <row r="32" spans="1:233" x14ac:dyDescent="0.35">
      <c r="A32" s="1" t="s">
        <v>65</v>
      </c>
      <c r="B32" s="48" t="s">
        <v>51</v>
      </c>
      <c r="C32" s="30"/>
      <c r="D32" s="30"/>
      <c r="E32" s="30"/>
      <c r="F32" s="30"/>
      <c r="G32" s="30"/>
      <c r="H32" s="30"/>
      <c r="I32" s="30"/>
      <c r="J32" s="30"/>
      <c r="K32" s="30"/>
      <c r="L32" s="30"/>
      <c r="M32" s="30"/>
      <c r="N32" s="30"/>
      <c r="O32" s="30"/>
      <c r="P32" s="30"/>
      <c r="Q32" s="30"/>
      <c r="R32" s="30"/>
      <c r="S32" s="30"/>
      <c r="T32" s="30"/>
      <c r="U32" s="30"/>
      <c r="V32" s="30"/>
      <c r="W32" s="30"/>
      <c r="X32" s="30"/>
      <c r="Y32" s="30">
        <v>988.88954120339577</v>
      </c>
      <c r="Z32" s="30">
        <v>994.44510042363959</v>
      </c>
      <c r="AA32" s="30">
        <v>997.22288003376138</v>
      </c>
      <c r="AB32" s="30">
        <v>1000.0006596438834</v>
      </c>
      <c r="AC32" s="30">
        <v>2416.6682608060514</v>
      </c>
      <c r="AD32" s="30">
        <v>3833.3358619682199</v>
      </c>
      <c r="AE32" s="30">
        <v>5250.0034631303888</v>
      </c>
      <c r="AF32" s="30">
        <v>6666.6710642925555</v>
      </c>
      <c r="AG32" s="30">
        <v>8472.2278108717874</v>
      </c>
      <c r="AH32" s="30">
        <v>10277.784557451025</v>
      </c>
      <c r="AI32" s="30">
        <v>12083.341304030257</v>
      </c>
      <c r="AJ32" s="30">
        <v>13888.898050609492</v>
      </c>
      <c r="AK32" s="30">
        <v>17222.233582755765</v>
      </c>
      <c r="AL32" s="30">
        <v>20000.013192877668</v>
      </c>
      <c r="AM32" s="30">
        <v>22777.792802999567</v>
      </c>
      <c r="AN32" s="30">
        <v>25555.572413121467</v>
      </c>
      <c r="AO32" s="30">
        <v>25416.683432615373</v>
      </c>
      <c r="AP32" s="30">
        <v>25277.794452109272</v>
      </c>
      <c r="AQ32" s="30">
        <v>25138.905471603182</v>
      </c>
      <c r="AR32" s="30">
        <v>25000.016491097085</v>
      </c>
      <c r="AS32" s="30">
        <v>33333.355321462775</v>
      </c>
      <c r="AT32" s="30">
        <v>41111.138229804099</v>
      </c>
      <c r="AU32" s="30">
        <v>49444.477060169796</v>
      </c>
      <c r="AV32" s="30">
        <v>57222.259968511105</v>
      </c>
      <c r="AW32" s="30">
        <v>63333.375110779285</v>
      </c>
      <c r="AX32" s="30">
        <v>69444.49025304745</v>
      </c>
      <c r="AY32" s="30">
        <v>75555.605395315637</v>
      </c>
      <c r="AZ32" s="30">
        <v>81111.164615559435</v>
      </c>
      <c r="BA32" s="30">
        <v>93888.950822120154</v>
      </c>
      <c r="BB32" s="30">
        <v>106666.73702868089</v>
      </c>
      <c r="BC32" s="30">
        <v>119444.52323524164</v>
      </c>
      <c r="BD32" s="30">
        <v>132222.30944180235</v>
      </c>
      <c r="BE32" s="30">
        <v>165555.66476326514</v>
      </c>
      <c r="BF32" s="30">
        <v>198333.46416270352</v>
      </c>
      <c r="BG32" s="30">
        <v>231111.26356214195</v>
      </c>
      <c r="BH32" s="30">
        <v>236210.47327500852</v>
      </c>
      <c r="BI32" s="30">
        <v>248809.68793520427</v>
      </c>
      <c r="BJ32" s="30">
        <v>320436.71931049036</v>
      </c>
      <c r="BK32" s="30">
        <v>241418.81004398709</v>
      </c>
      <c r="BL32" s="30">
        <v>255357.31130192016</v>
      </c>
      <c r="BM32" s="30">
        <v>274305.73649953742</v>
      </c>
      <c r="BN32" s="30">
        <v>291170.82698956324</v>
      </c>
      <c r="BO32" s="30">
        <v>283234.31381778634</v>
      </c>
      <c r="BP32" s="30">
        <v>290178.76284309116</v>
      </c>
      <c r="BQ32" s="30">
        <v>342262.1305328767</v>
      </c>
      <c r="BR32" s="30">
        <v>377976.43980587256</v>
      </c>
      <c r="BS32" s="30">
        <v>354662.93236377806</v>
      </c>
      <c r="BT32" s="30">
        <v>367063.73419467942</v>
      </c>
      <c r="BU32" s="30">
        <v>356647.06065672223</v>
      </c>
      <c r="BV32" s="30">
        <v>390377.24163677386</v>
      </c>
      <c r="BW32" s="30">
        <v>438988.38481390709</v>
      </c>
      <c r="BX32" s="30">
        <v>408234.39627327176</v>
      </c>
      <c r="BY32" s="30">
        <v>418155.03773799288</v>
      </c>
      <c r="BZ32" s="30">
        <v>470734.43750101444</v>
      </c>
      <c r="CA32" s="30">
        <v>475694.75823337497</v>
      </c>
      <c r="CB32" s="30">
        <v>422619.32639711734</v>
      </c>
      <c r="CC32" s="30">
        <v>394345.49822266225</v>
      </c>
      <c r="CD32" s="30">
        <v>383928.82468470524</v>
      </c>
      <c r="CE32" s="30">
        <v>390377.24163677386</v>
      </c>
      <c r="CF32" s="30">
        <v>441468.54518008733</v>
      </c>
      <c r="CG32" s="30">
        <v>444940.7696927397</v>
      </c>
      <c r="CH32" s="30">
        <v>425099.48676329758</v>
      </c>
      <c r="CI32" s="30">
        <v>459325.69981658529</v>
      </c>
      <c r="CJ32" s="30">
        <v>403770.1076141473</v>
      </c>
      <c r="CK32" s="30">
        <v>466270.14884188998</v>
      </c>
      <c r="CL32" s="30">
        <v>515873.35616549529</v>
      </c>
      <c r="CM32" s="30">
        <v>446428.86591244786</v>
      </c>
      <c r="CN32" s="30">
        <v>411706.62078592408</v>
      </c>
      <c r="CO32" s="30">
        <v>426587.58298300573</v>
      </c>
      <c r="CP32" s="30">
        <v>421627.2622506452</v>
      </c>
      <c r="CQ32" s="30">
        <v>436508.2244477268</v>
      </c>
      <c r="CR32" s="30">
        <v>585317.84641854279</v>
      </c>
      <c r="CS32" s="30">
        <v>709325.86472755612</v>
      </c>
      <c r="CT32" s="30">
        <v>634921.0537421481</v>
      </c>
      <c r="CU32" s="30">
        <v>575397.20495382161</v>
      </c>
      <c r="CV32" s="30">
        <v>620040.09154506645</v>
      </c>
      <c r="CW32" s="30">
        <v>803571.95864240616</v>
      </c>
      <c r="CX32" s="30">
        <v>724206.82692463766</v>
      </c>
      <c r="CY32" s="30">
        <v>749008.43058644037</v>
      </c>
      <c r="CZ32" s="30">
        <v>704365.54399519553</v>
      </c>
      <c r="DA32" s="30">
        <v>753968.75131880085</v>
      </c>
      <c r="DB32" s="30">
        <v>654762.33667159022</v>
      </c>
      <c r="DC32" s="30">
        <v>768849.7135158825</v>
      </c>
      <c r="DD32" s="30">
        <v>734127.46838935884</v>
      </c>
      <c r="DE32" s="30">
        <v>704365.54399519553</v>
      </c>
      <c r="DF32" s="31">
        <v>595238.48788326385</v>
      </c>
      <c r="DG32" s="31">
        <v>595238.48788326385</v>
      </c>
      <c r="DH32" s="1"/>
      <c r="DJ32" s="1"/>
      <c r="DK32" s="1"/>
      <c r="DL32" s="1"/>
      <c r="DM32" s="1"/>
      <c r="DN32" s="1"/>
      <c r="DO32" s="1"/>
      <c r="DP32" s="1"/>
      <c r="DQ32" s="1"/>
      <c r="DR32" s="1"/>
      <c r="DS32" s="1"/>
      <c r="DT32" s="1"/>
      <c r="DU32" s="1"/>
      <c r="DV32" s="1"/>
      <c r="DW32" s="1"/>
      <c r="DX32" s="1"/>
      <c r="DY32" s="1"/>
      <c r="DZ32" s="1"/>
      <c r="EA32" s="1"/>
      <c r="EB32" s="1"/>
      <c r="EC32" s="1"/>
      <c r="ED32" s="1"/>
      <c r="EE32" s="1"/>
      <c r="EF32" s="1"/>
      <c r="EG32" s="5">
        <f t="shared" ref="EG32:FT32" si="85">(Z32-Y32)/Y32</f>
        <v>5.6179775280899135E-3</v>
      </c>
      <c r="EH32" s="5">
        <f t="shared" si="85"/>
        <v>2.7932960893853735E-3</v>
      </c>
      <c r="EI32" s="5">
        <f t="shared" si="85"/>
        <v>2.7855153203343889E-3</v>
      </c>
      <c r="EJ32" s="5">
        <f t="shared" si="85"/>
        <v>1.4166666666666665</v>
      </c>
      <c r="EK32" s="5">
        <f t="shared" si="85"/>
        <v>0.58620689655172431</v>
      </c>
      <c r="EL32" s="5">
        <f t="shared" si="85"/>
        <v>0.36956521739130455</v>
      </c>
      <c r="EM32" s="5">
        <f t="shared" si="85"/>
        <v>0.26984126984126949</v>
      </c>
      <c r="EN32" s="5">
        <f t="shared" si="85"/>
        <v>0.27083333333333304</v>
      </c>
      <c r="EO32" s="5">
        <f t="shared" si="85"/>
        <v>0.21311475409836111</v>
      </c>
      <c r="EP32" s="5">
        <f t="shared" si="85"/>
        <v>0.17567567567567546</v>
      </c>
      <c r="EQ32" s="5">
        <f t="shared" si="85"/>
        <v>0.14942528735632199</v>
      </c>
      <c r="ER32" s="5">
        <f t="shared" si="85"/>
        <v>0.23999999999999963</v>
      </c>
      <c r="ES32" s="5">
        <f t="shared" si="85"/>
        <v>0.16129032258064546</v>
      </c>
      <c r="ET32" s="5">
        <f t="shared" si="85"/>
        <v>0.13888888888888892</v>
      </c>
      <c r="EU32" s="5">
        <f t="shared" si="85"/>
        <v>0.12195121951219515</v>
      </c>
      <c r="EV32" s="5">
        <f t="shared" si="85"/>
        <v>-5.4347826086955965E-3</v>
      </c>
      <c r="EW32" s="5">
        <f t="shared" si="85"/>
        <v>-5.4644808743171697E-3</v>
      </c>
      <c r="EX32" s="5">
        <f t="shared" si="85"/>
        <v>-5.4945054945052954E-3</v>
      </c>
      <c r="EY32" s="5">
        <f t="shared" si="85"/>
        <v>-5.5248618784531269E-3</v>
      </c>
      <c r="EZ32" s="5">
        <f t="shared" si="85"/>
        <v>0.33333333333333315</v>
      </c>
      <c r="FA32" s="5">
        <f t="shared" si="85"/>
        <v>0.23333333333333361</v>
      </c>
      <c r="FB32" s="5">
        <f t="shared" si="85"/>
        <v>0.20270270270270274</v>
      </c>
      <c r="FC32" s="5">
        <f t="shared" si="85"/>
        <v>0.15730337078651671</v>
      </c>
      <c r="FD32" s="5">
        <f t="shared" si="85"/>
        <v>0.10679611650485443</v>
      </c>
      <c r="FE32" s="5">
        <f t="shared" si="85"/>
        <v>9.6491228070175253E-2</v>
      </c>
      <c r="FF32" s="5">
        <f t="shared" si="85"/>
        <v>8.8000000000000161E-2</v>
      </c>
      <c r="FG32" s="5">
        <f t="shared" si="85"/>
        <v>7.3529411764705899E-2</v>
      </c>
      <c r="FH32" s="5">
        <f t="shared" si="85"/>
        <v>0.15753424657534229</v>
      </c>
      <c r="FI32" s="5">
        <f t="shared" si="85"/>
        <v>0.13609467455621305</v>
      </c>
      <c r="FJ32" s="5">
        <f t="shared" si="85"/>
        <v>0.11979166666666682</v>
      </c>
      <c r="FK32" s="5">
        <f t="shared" si="85"/>
        <v>0.10697674418604639</v>
      </c>
      <c r="FL32" s="5">
        <f t="shared" si="85"/>
        <v>0.25210084033613456</v>
      </c>
      <c r="FM32" s="5">
        <f t="shared" si="85"/>
        <v>0.19798657718120788</v>
      </c>
      <c r="FN32" s="5">
        <f t="shared" si="85"/>
        <v>0.16526610644257719</v>
      </c>
      <c r="FO32" s="5">
        <f t="shared" si="85"/>
        <v>2.2063873626373409E-2</v>
      </c>
      <c r="FP32" s="5">
        <f t="shared" si="85"/>
        <v>5.3338933221335573E-2</v>
      </c>
      <c r="FQ32" s="5">
        <f t="shared" si="85"/>
        <v>0.2878787878787879</v>
      </c>
      <c r="FR32" s="5">
        <f t="shared" si="85"/>
        <v>-0.24659442724458203</v>
      </c>
      <c r="FS32" s="5">
        <f t="shared" si="85"/>
        <v>5.7735771522498334E-2</v>
      </c>
      <c r="FT32" s="5">
        <f t="shared" si="85"/>
        <v>7.4203574203574346E-2</v>
      </c>
      <c r="FU32" s="5">
        <f t="shared" si="78"/>
        <v>6.1482820976491895E-2</v>
      </c>
      <c r="FV32" s="5">
        <f t="shared" si="78"/>
        <v>-2.7257240204429455E-2</v>
      </c>
      <c r="FW32" s="5">
        <f t="shared" si="78"/>
        <v>2.4518388791593942E-2</v>
      </c>
      <c r="FX32" s="5">
        <f t="shared" si="78"/>
        <v>0.17948717948717932</v>
      </c>
      <c r="FY32" s="5">
        <f t="shared" si="78"/>
        <v>0.1043478260869566</v>
      </c>
      <c r="FZ32" s="5">
        <f t="shared" si="78"/>
        <v>-6.1679790026246718E-2</v>
      </c>
      <c r="GA32" s="5">
        <f t="shared" si="78"/>
        <v>3.4965034965035037E-2</v>
      </c>
      <c r="GB32" s="5">
        <f t="shared" si="78"/>
        <v>-2.8378378378378574E-2</v>
      </c>
      <c r="GC32" s="5">
        <f t="shared" si="78"/>
        <v>9.457579972183594E-2</v>
      </c>
      <c r="GD32" s="5">
        <f t="shared" si="78"/>
        <v>0.12452350698856421</v>
      </c>
      <c r="GE32" s="5">
        <f t="shared" si="79"/>
        <v>-7.0056497175141313E-2</v>
      </c>
      <c r="GF32" s="5">
        <f t="shared" si="79"/>
        <v>2.4301336573511682E-2</v>
      </c>
      <c r="GG32" s="5">
        <f t="shared" si="79"/>
        <v>0.12574139976275187</v>
      </c>
      <c r="GH32" s="5">
        <f t="shared" si="79"/>
        <v>1.053740779768177E-2</v>
      </c>
      <c r="GI32" s="5">
        <f t="shared" si="79"/>
        <v>-0.11157455683003116</v>
      </c>
      <c r="GJ32" s="5">
        <f t="shared" si="79"/>
        <v>-6.6901408450704358E-2</v>
      </c>
      <c r="GK32" s="5">
        <f t="shared" si="79"/>
        <v>-2.6415094339622389E-2</v>
      </c>
      <c r="GL32" s="5">
        <f t="shared" si="79"/>
        <v>1.6795865633074763E-2</v>
      </c>
      <c r="GM32" s="5">
        <f t="shared" si="79"/>
        <v>0.13087674714104189</v>
      </c>
      <c r="GN32" s="5">
        <f t="shared" si="79"/>
        <v>7.8651685393258553E-3</v>
      </c>
      <c r="GO32" s="5">
        <f t="shared" si="80"/>
        <v>-4.4593088071348937E-2</v>
      </c>
      <c r="GP32" s="5">
        <f t="shared" si="80"/>
        <v>8.0513418903150613E-2</v>
      </c>
      <c r="GQ32" s="5">
        <f t="shared" si="80"/>
        <v>-0.12095032397408212</v>
      </c>
      <c r="GR32" s="5">
        <f t="shared" si="80"/>
        <v>0.15479115479115474</v>
      </c>
      <c r="GS32" s="5">
        <f t="shared" si="80"/>
        <v>0.10638297872340424</v>
      </c>
      <c r="GT32" s="5">
        <f t="shared" si="80"/>
        <v>-0.13461538461538461</v>
      </c>
      <c r="GU32" s="5">
        <f t="shared" si="80"/>
        <v>-7.7777777777777904E-2</v>
      </c>
      <c r="GV32" s="5">
        <f t="shared" si="80"/>
        <v>3.6144578313253156E-2</v>
      </c>
      <c r="GW32" s="5">
        <f t="shared" si="80"/>
        <v>-1.1627906976744184E-2</v>
      </c>
      <c r="GX32" s="5">
        <f t="shared" si="80"/>
        <v>3.5294117647058816E-2</v>
      </c>
      <c r="GY32" s="5">
        <f t="shared" si="81"/>
        <v>0.34090909090909099</v>
      </c>
      <c r="GZ32" s="5">
        <f t="shared" si="81"/>
        <v>0.21186440677966106</v>
      </c>
      <c r="HA32" s="5">
        <f t="shared" si="81"/>
        <v>-0.10489510489510495</v>
      </c>
      <c r="HB32" s="5">
        <f t="shared" si="81"/>
        <v>-9.3750000000000167E-2</v>
      </c>
      <c r="HC32" s="5">
        <f t="shared" si="81"/>
        <v>7.7586206896551824E-2</v>
      </c>
      <c r="HD32" s="5">
        <f t="shared" si="81"/>
        <v>0.29600000000000004</v>
      </c>
      <c r="HE32" s="5">
        <f t="shared" si="81"/>
        <v>-9.8765432098765413E-2</v>
      </c>
      <c r="HF32" s="5">
        <f t="shared" si="81"/>
        <v>3.4246575342465828E-2</v>
      </c>
      <c r="HG32" s="5">
        <f t="shared" si="81"/>
        <v>-5.9602649006622578E-2</v>
      </c>
      <c r="HH32" s="5">
        <f t="shared" si="81"/>
        <v>7.0422535211267595E-2</v>
      </c>
      <c r="HI32" s="5">
        <f t="shared" si="82"/>
        <v>-0.13157894736842105</v>
      </c>
      <c r="HJ32" s="5">
        <f t="shared" si="82"/>
        <v>0.17424242424242431</v>
      </c>
      <c r="HK32" s="5">
        <f t="shared" si="82"/>
        <v>-4.5161290322580559E-2</v>
      </c>
      <c r="HL32" s="5">
        <f t="shared" si="82"/>
        <v>-4.0540540540540689E-2</v>
      </c>
      <c r="HM32" s="5">
        <f t="shared" si="82"/>
        <v>-0.15492957746478872</v>
      </c>
      <c r="HN32" s="5">
        <f>(DG32-DF32)/DF32</f>
        <v>0</v>
      </c>
      <c r="HP32" s="52">
        <f t="shared" si="29"/>
        <v>9.0999645782951583E-2</v>
      </c>
      <c r="HQ32" s="52">
        <f t="shared" si="30"/>
        <v>1.4070505823137684E-2</v>
      </c>
      <c r="HR32" s="52">
        <f t="shared" si="31"/>
        <v>2.1524210144857843E-2</v>
      </c>
      <c r="HS32" s="55">
        <f t="shared" si="32"/>
        <v>7.1975973487986747E-2</v>
      </c>
      <c r="HT32" s="106">
        <f t="shared" si="35"/>
        <v>-5.8139534883720921E-3</v>
      </c>
      <c r="HU32" s="55">
        <f t="shared" si="33"/>
        <v>3.9325842696629277E-3</v>
      </c>
      <c r="HW32" s="9" t="s">
        <v>51</v>
      </c>
      <c r="HX32" s="78">
        <v>7.1975973487986747E-2</v>
      </c>
      <c r="HY32" s="11" t="s">
        <v>69</v>
      </c>
    </row>
    <row r="33" spans="1:233" x14ac:dyDescent="0.35">
      <c r="DS33" s="44"/>
      <c r="DV33" s="44"/>
    </row>
    <row r="34" spans="1:233" x14ac:dyDescent="0.35">
      <c r="A34" s="58" t="s">
        <v>16</v>
      </c>
      <c r="B34" s="59" t="s">
        <v>96</v>
      </c>
      <c r="DS34" s="44"/>
      <c r="DV34" s="44"/>
    </row>
    <row r="35" spans="1:233" x14ac:dyDescent="0.35">
      <c r="A35" s="1" t="s">
        <v>65</v>
      </c>
      <c r="B35" s="1" t="s">
        <v>80</v>
      </c>
      <c r="J35" s="30">
        <v>3289.1855858563094</v>
      </c>
      <c r="K35" s="30">
        <v>4312.8606916585286</v>
      </c>
      <c r="L35" s="30">
        <v>5336.5357974607468</v>
      </c>
      <c r="M35" s="30">
        <v>6360.210903262966</v>
      </c>
      <c r="N35" s="30">
        <v>7383.8860090651851</v>
      </c>
      <c r="O35" s="30">
        <v>12250.538151403602</v>
      </c>
      <c r="P35" s="30">
        <v>17117.19029374202</v>
      </c>
      <c r="Q35" s="30">
        <v>22151.65802719555</v>
      </c>
      <c r="R35" s="30">
        <v>26850.494578418853</v>
      </c>
      <c r="S35" s="30">
        <v>30878.068765181684</v>
      </c>
      <c r="T35" s="30">
        <v>34905.642951944508</v>
      </c>
      <c r="U35" s="30">
        <v>38933.217138707339</v>
      </c>
      <c r="V35" s="30">
        <v>42960.791325470156</v>
      </c>
      <c r="W35" s="30">
        <v>63769.924623744781</v>
      </c>
      <c r="X35" s="30">
        <v>85250.320286479851</v>
      </c>
      <c r="Y35" s="30">
        <v>128211.11161195002</v>
      </c>
      <c r="Z35" s="30">
        <v>147677.72018130368</v>
      </c>
      <c r="AA35" s="30">
        <v>167815.59111511783</v>
      </c>
      <c r="AB35" s="30">
        <v>213461.4318984299</v>
      </c>
      <c r="AC35" s="30">
        <v>196008.61042245763</v>
      </c>
      <c r="AD35" s="30">
        <v>179227.05131094583</v>
      </c>
      <c r="AE35" s="30">
        <v>161774.22983497358</v>
      </c>
      <c r="AF35" s="30">
        <v>144992.67072346181</v>
      </c>
      <c r="AG35" s="30">
        <v>196679.87278691813</v>
      </c>
      <c r="AH35" s="30">
        <v>249038.33721483484</v>
      </c>
      <c r="AI35" s="30">
        <v>301396.80164275161</v>
      </c>
      <c r="AJ35" s="30">
        <v>353084.00370620791</v>
      </c>
      <c r="AK35" s="30">
        <v>416182.66596549226</v>
      </c>
      <c r="AL35" s="30">
        <v>478610.0658603161</v>
      </c>
      <c r="AM35" s="30">
        <v>541708.72811960033</v>
      </c>
      <c r="AN35" s="30">
        <v>604136.12801442412</v>
      </c>
      <c r="AO35" s="30">
        <v>832365.33193098451</v>
      </c>
      <c r="AP35" s="30">
        <v>765239.09548493742</v>
      </c>
      <c r="AQ35" s="30">
        <v>677974.98810507602</v>
      </c>
      <c r="AR35" s="30">
        <v>889422.63291012449</v>
      </c>
      <c r="AS35" s="30">
        <v>1074019.7831367541</v>
      </c>
      <c r="AT35" s="30">
        <v>1396225.7180777802</v>
      </c>
      <c r="AU35" s="30">
        <v>1611029.6747051312</v>
      </c>
      <c r="AV35" s="30">
        <v>1275398.4924748954</v>
      </c>
      <c r="AW35" s="30">
        <v>1409650.9653669896</v>
      </c>
      <c r="AX35" s="30">
        <v>1747295.9346906068</v>
      </c>
      <c r="AY35" s="30">
        <v>1862753.0613778078</v>
      </c>
      <c r="AZ35" s="30">
        <v>1633852.5950967872</v>
      </c>
      <c r="BA35" s="30">
        <v>1743939.6228683046</v>
      </c>
      <c r="BB35" s="30">
        <v>2209795.7038038718</v>
      </c>
      <c r="BC35" s="30">
        <v>2228591.050008765</v>
      </c>
      <c r="BD35" s="30">
        <v>2315855.1573886261</v>
      </c>
      <c r="BE35" s="30">
        <v>2546769.4107630281</v>
      </c>
      <c r="BF35" s="30">
        <v>2688405.7696641874</v>
      </c>
      <c r="BG35" s="30">
        <v>2862933.9844239098</v>
      </c>
      <c r="BH35" s="30">
        <v>3094998.9732802445</v>
      </c>
      <c r="BI35" s="30">
        <v>2932577.454736684</v>
      </c>
      <c r="BJ35" s="30">
        <v>2902610.3848946989</v>
      </c>
      <c r="BK35" s="30">
        <v>3092601.6076928857</v>
      </c>
      <c r="BL35" s="30">
        <v>3111181.1909949165</v>
      </c>
      <c r="BM35" s="30">
        <v>1389273.3578744398</v>
      </c>
      <c r="BN35" s="30">
        <v>1527721.2205444118</v>
      </c>
      <c r="BO35" s="30">
        <v>1511539.0028297398</v>
      </c>
      <c r="BP35" s="30">
        <v>1572671.82530739</v>
      </c>
      <c r="BQ35" s="30">
        <v>1682950.6423258958</v>
      </c>
      <c r="BR35" s="30">
        <v>2218162.509703754</v>
      </c>
      <c r="BS35" s="30">
        <v>2156430.3458292638</v>
      </c>
      <c r="BT35" s="30">
        <v>1832785.9915358224</v>
      </c>
      <c r="BU35" s="30">
        <v>1596645.4811809782</v>
      </c>
      <c r="BV35" s="30">
        <v>1857958.3302030901</v>
      </c>
      <c r="BW35" s="30">
        <v>2327841.9853254203</v>
      </c>
      <c r="BX35" s="30">
        <v>2310461.0848170687</v>
      </c>
      <c r="BY35" s="30">
        <v>2554393.0333308293</v>
      </c>
      <c r="BZ35" s="30">
        <v>2558588.4231087072</v>
      </c>
      <c r="CA35" s="30">
        <v>2830689.417273934</v>
      </c>
      <c r="CB35" s="30">
        <v>2728801.3798111835</v>
      </c>
      <c r="CC35" s="30">
        <v>2318851.8643728243</v>
      </c>
      <c r="CD35" s="30">
        <v>2299672.9396739537</v>
      </c>
      <c r="CE35" s="30">
        <v>2423736.608819773</v>
      </c>
      <c r="CF35" s="30">
        <v>2157629.0286229434</v>
      </c>
      <c r="CG35" s="30">
        <v>2285888.0875466405</v>
      </c>
      <c r="CH35" s="30">
        <v>2406355.7083114218</v>
      </c>
      <c r="CI35" s="30">
        <v>2430329.3641850101</v>
      </c>
      <c r="CJ35" s="30">
        <v>2768957.2533994443</v>
      </c>
      <c r="CK35" s="30">
        <v>2697036.2857786794</v>
      </c>
      <c r="CL35" s="30">
        <v>2816904.5651466204</v>
      </c>
      <c r="CM35" s="30">
        <v>2996706.9841985325</v>
      </c>
      <c r="CN35" s="30">
        <v>2876838.7048305911</v>
      </c>
      <c r="CO35" s="30">
        <v>3176509.4032504447</v>
      </c>
      <c r="CP35" s="30">
        <v>2996706.9841985325</v>
      </c>
      <c r="CQ35" s="30">
        <v>3116575.263566474</v>
      </c>
      <c r="CR35" s="30">
        <v>3476180.1016702978</v>
      </c>
      <c r="CS35" s="30">
        <v>3769857.3861217541</v>
      </c>
      <c r="CT35" s="30">
        <v>3829791.5258057248</v>
      </c>
      <c r="CU35" s="30">
        <v>3476180.1016702978</v>
      </c>
      <c r="CV35" s="30">
        <v>3835784.9397741216</v>
      </c>
      <c r="CW35" s="30">
        <v>4015587.3588260338</v>
      </c>
      <c r="CX35" s="30">
        <v>4333238.2991510779</v>
      </c>
      <c r="CY35" s="30">
        <v>4435126.3366138283</v>
      </c>
      <c r="CZ35" s="30">
        <v>3620022.0369118275</v>
      </c>
      <c r="DA35" s="30">
        <v>4159429.294067563</v>
      </c>
      <c r="DB35" s="30">
        <v>3775850.8000901509</v>
      </c>
      <c r="DC35" s="30">
        <v>3775850.8000901509</v>
      </c>
      <c r="DD35" s="30">
        <v>4471086.8204242103</v>
      </c>
      <c r="DE35" s="30">
        <v>5034467.7334535345</v>
      </c>
      <c r="DF35" s="31">
        <v>5154336.012821476</v>
      </c>
      <c r="DG35" s="31">
        <v>5394072.5715573598</v>
      </c>
      <c r="DJ35" s="1"/>
      <c r="DK35" s="1"/>
      <c r="DL35" s="1"/>
      <c r="DM35" s="1"/>
      <c r="DN35" s="1"/>
      <c r="DO35" s="1"/>
      <c r="DP35" s="1"/>
      <c r="DQ35" s="1"/>
      <c r="DR35" s="5">
        <f t="shared" ref="DR35:GC35" si="86">(K35-J35)/J35</f>
        <v>0.31122448979591849</v>
      </c>
      <c r="DS35" s="5">
        <f t="shared" si="86"/>
        <v>0.23735408560311269</v>
      </c>
      <c r="DT35" s="5">
        <f t="shared" si="86"/>
        <v>0.19182389937106925</v>
      </c>
      <c r="DU35" s="5">
        <f t="shared" si="86"/>
        <v>0.16094986807387868</v>
      </c>
      <c r="DV35" s="5">
        <f t="shared" si="86"/>
        <v>0.65909090909090895</v>
      </c>
      <c r="DW35" s="5">
        <f t="shared" si="86"/>
        <v>0.39726027397260283</v>
      </c>
      <c r="DX35" s="5">
        <f t="shared" si="86"/>
        <v>0.29411764705882321</v>
      </c>
      <c r="DY35" s="5">
        <f t="shared" si="86"/>
        <v>0.21212121212121232</v>
      </c>
      <c r="DZ35" s="5">
        <f t="shared" si="86"/>
        <v>0.15000000000000013</v>
      </c>
      <c r="EA35" s="5">
        <f t="shared" si="86"/>
        <v>0.13043478260869551</v>
      </c>
      <c r="EB35" s="5">
        <f t="shared" si="86"/>
        <v>0.11538461538461547</v>
      </c>
      <c r="EC35" s="5">
        <f t="shared" si="86"/>
        <v>0.10344827586206867</v>
      </c>
      <c r="ED35" s="5">
        <f t="shared" si="86"/>
        <v>0.48437500000000039</v>
      </c>
      <c r="EE35" s="5">
        <f t="shared" si="86"/>
        <v>0.33684210526315767</v>
      </c>
      <c r="EF35" s="5">
        <f t="shared" si="86"/>
        <v>0.50393700787401585</v>
      </c>
      <c r="EG35" s="5">
        <f t="shared" si="86"/>
        <v>0.15183246073298423</v>
      </c>
      <c r="EH35" s="5">
        <f t="shared" si="86"/>
        <v>0.13636363636363644</v>
      </c>
      <c r="EI35" s="5">
        <f t="shared" si="86"/>
        <v>0.27200000000000013</v>
      </c>
      <c r="EJ35" s="5">
        <f t="shared" si="86"/>
        <v>-8.1761006289308269E-2</v>
      </c>
      <c r="EK35" s="5">
        <f t="shared" si="86"/>
        <v>-8.5616438356164476E-2</v>
      </c>
      <c r="EL35" s="5">
        <f t="shared" si="86"/>
        <v>-9.7378277153558013E-2</v>
      </c>
      <c r="EM35" s="5">
        <f t="shared" si="86"/>
        <v>-0.10373443983402483</v>
      </c>
      <c r="EN35" s="5">
        <f t="shared" si="86"/>
        <v>0.35648148148148168</v>
      </c>
      <c r="EO35" s="5">
        <f t="shared" si="86"/>
        <v>0.26621160409556283</v>
      </c>
      <c r="EP35" s="5">
        <f t="shared" si="86"/>
        <v>0.2102425876010782</v>
      </c>
      <c r="EQ35" s="5">
        <f t="shared" si="86"/>
        <v>0.17149220489977729</v>
      </c>
      <c r="ER35" s="5">
        <f t="shared" si="86"/>
        <v>0.1787072243346009</v>
      </c>
      <c r="ES35" s="5">
        <f t="shared" si="86"/>
        <v>0.15000000000000002</v>
      </c>
      <c r="ET35" s="5">
        <f t="shared" si="86"/>
        <v>0.13183730715287501</v>
      </c>
      <c r="EU35" s="5">
        <f t="shared" si="86"/>
        <v>0.11524163568773226</v>
      </c>
      <c r="EV35" s="5">
        <f t="shared" si="86"/>
        <v>0.37777777777777805</v>
      </c>
      <c r="EW35" s="5">
        <f t="shared" si="86"/>
        <v>-8.0645161290322523E-2</v>
      </c>
      <c r="EX35" s="5">
        <f t="shared" si="86"/>
        <v>-0.11403508771929841</v>
      </c>
      <c r="EY35" s="5">
        <f t="shared" si="86"/>
        <v>0.31188118811881188</v>
      </c>
      <c r="EZ35" s="5">
        <f t="shared" si="86"/>
        <v>0.20754716981132071</v>
      </c>
      <c r="FA35" s="5">
        <f t="shared" si="86"/>
        <v>0.29999999999999993</v>
      </c>
      <c r="FB35" s="5">
        <f t="shared" si="86"/>
        <v>0.15384615384615399</v>
      </c>
      <c r="FC35" s="5">
        <f t="shared" si="86"/>
        <v>-0.2083333333333334</v>
      </c>
      <c r="FD35" s="5">
        <f t="shared" si="86"/>
        <v>0.10526315789473678</v>
      </c>
      <c r="FE35" s="5">
        <f t="shared" si="86"/>
        <v>0.23952380952380961</v>
      </c>
      <c r="FF35" s="5">
        <f t="shared" si="86"/>
        <v>6.6077602766039134E-2</v>
      </c>
      <c r="FG35" s="5">
        <f t="shared" si="86"/>
        <v>-0.12288288288288281</v>
      </c>
      <c r="FH35" s="5">
        <f t="shared" si="86"/>
        <v>6.7378800328677144E-2</v>
      </c>
      <c r="FI35" s="5">
        <f t="shared" si="86"/>
        <v>0.26712856043110084</v>
      </c>
      <c r="FJ35" s="5">
        <f t="shared" si="86"/>
        <v>8.5054678007290396E-3</v>
      </c>
      <c r="FK35" s="5">
        <f t="shared" si="86"/>
        <v>3.9156626506024049E-2</v>
      </c>
      <c r="FL35" s="5">
        <f t="shared" si="86"/>
        <v>9.9710144927536146E-2</v>
      </c>
      <c r="FM35" s="5">
        <f t="shared" si="86"/>
        <v>5.5614127569847099E-2</v>
      </c>
      <c r="FN35" s="5">
        <f t="shared" si="86"/>
        <v>6.4918851435705305E-2</v>
      </c>
      <c r="FO35" s="5">
        <f t="shared" si="86"/>
        <v>8.1058449170993266E-2</v>
      </c>
      <c r="FP35" s="5">
        <f t="shared" si="86"/>
        <v>-5.2478698683191341E-2</v>
      </c>
      <c r="FQ35" s="5">
        <f t="shared" si="86"/>
        <v>-1.0218679746576673E-2</v>
      </c>
      <c r="FR35" s="5">
        <f t="shared" si="86"/>
        <v>6.5455296303943783E-2</v>
      </c>
      <c r="FS35" s="5">
        <f t="shared" si="86"/>
        <v>6.0077519379844648E-3</v>
      </c>
      <c r="FT35" s="5">
        <f t="shared" si="86"/>
        <v>-0.55345790791754956</v>
      </c>
      <c r="FU35" s="5">
        <f t="shared" si="86"/>
        <v>9.9654874892148249E-2</v>
      </c>
      <c r="FV35" s="5">
        <f t="shared" si="86"/>
        <v>-1.0592389172224338E-2</v>
      </c>
      <c r="FW35" s="5">
        <f t="shared" si="86"/>
        <v>4.0444091990483787E-2</v>
      </c>
      <c r="FX35" s="5">
        <f t="shared" si="86"/>
        <v>7.0121951219512119E-2</v>
      </c>
      <c r="FY35" s="5">
        <f t="shared" si="86"/>
        <v>0.31801994301994319</v>
      </c>
      <c r="FZ35" s="5">
        <f t="shared" si="86"/>
        <v>-2.7830316130775652E-2</v>
      </c>
      <c r="GA35" s="5">
        <f t="shared" si="86"/>
        <v>-0.15008337965536406</v>
      </c>
      <c r="GB35" s="5">
        <f t="shared" si="86"/>
        <v>-0.12884238064094169</v>
      </c>
      <c r="GC35" s="5">
        <f t="shared" si="86"/>
        <v>0.16366366366366353</v>
      </c>
      <c r="GD35" s="5">
        <f t="shared" ref="GD35:HN35" si="87">(BW35-BV35)/BV35</f>
        <v>0.25290322580645175</v>
      </c>
      <c r="GE35" s="5">
        <f t="shared" si="87"/>
        <v>-7.4665293511844031E-3</v>
      </c>
      <c r="GF35" s="5">
        <f t="shared" si="87"/>
        <v>0.1055771725032426</v>
      </c>
      <c r="GG35" s="5">
        <f t="shared" si="87"/>
        <v>1.6424213984044609E-3</v>
      </c>
      <c r="GH35" s="5">
        <f t="shared" si="87"/>
        <v>0.10634809088779576</v>
      </c>
      <c r="GI35" s="5">
        <f t="shared" si="87"/>
        <v>-3.599407156468358E-2</v>
      </c>
      <c r="GJ35" s="5">
        <f t="shared" si="87"/>
        <v>-0.15023061717548869</v>
      </c>
      <c r="GK35" s="5">
        <f t="shared" si="87"/>
        <v>-8.2708710261049454E-3</v>
      </c>
      <c r="GL35" s="5">
        <f t="shared" si="87"/>
        <v>5.3948397185301027E-2</v>
      </c>
      <c r="GM35" s="5">
        <f t="shared" si="87"/>
        <v>-0.10979228486646878</v>
      </c>
      <c r="GN35" s="5">
        <f t="shared" si="87"/>
        <v>5.9444444444444404E-2</v>
      </c>
      <c r="GO35" s="5">
        <f t="shared" si="87"/>
        <v>5.2700576822233988E-2</v>
      </c>
      <c r="GP35" s="5">
        <f t="shared" si="87"/>
        <v>9.9626400996264113E-3</v>
      </c>
      <c r="GQ35" s="5">
        <f t="shared" si="87"/>
        <v>0.13933415536374846</v>
      </c>
      <c r="GR35" s="5">
        <f t="shared" si="87"/>
        <v>-2.5974025974026E-2</v>
      </c>
      <c r="GS35" s="5">
        <f t="shared" si="87"/>
        <v>4.4444444444444321E-2</v>
      </c>
      <c r="GT35" s="5">
        <f t="shared" si="87"/>
        <v>6.3829787234042631E-2</v>
      </c>
      <c r="GU35" s="5">
        <f t="shared" si="87"/>
        <v>-4.0000000000000042E-2</v>
      </c>
      <c r="GV35" s="5">
        <f t="shared" si="87"/>
        <v>0.10416666666666678</v>
      </c>
      <c r="GW35" s="5">
        <f t="shared" si="87"/>
        <v>-5.6603773584905717E-2</v>
      </c>
      <c r="GX35" s="5">
        <f t="shared" si="87"/>
        <v>4.0000000000000042E-2</v>
      </c>
      <c r="GY35" s="5">
        <f t="shared" si="87"/>
        <v>0.11538461538461535</v>
      </c>
      <c r="GZ35" s="5">
        <f t="shared" si="87"/>
        <v>8.4482758620689685E-2</v>
      </c>
      <c r="HA35" s="5">
        <f t="shared" si="87"/>
        <v>1.5898251192368856E-2</v>
      </c>
      <c r="HB35" s="5">
        <f t="shared" si="87"/>
        <v>-9.2331768388106444E-2</v>
      </c>
      <c r="HC35" s="5">
        <f t="shared" si="87"/>
        <v>0.10344827586206894</v>
      </c>
      <c r="HD35" s="5">
        <f t="shared" si="87"/>
        <v>4.6875000000000049E-2</v>
      </c>
      <c r="HE35" s="5">
        <f t="shared" si="87"/>
        <v>7.9104477611940213E-2</v>
      </c>
      <c r="HF35" s="5">
        <f t="shared" si="87"/>
        <v>2.3513139695712389E-2</v>
      </c>
      <c r="HG35" s="5">
        <f t="shared" si="87"/>
        <v>-0.18378378378378377</v>
      </c>
      <c r="HH35" s="5">
        <f t="shared" si="87"/>
        <v>0.14900662251655619</v>
      </c>
      <c r="HI35" s="5">
        <f t="shared" si="87"/>
        <v>-9.2219020172910657E-2</v>
      </c>
      <c r="HJ35" s="5">
        <f t="shared" si="87"/>
        <v>0</v>
      </c>
      <c r="HK35" s="5">
        <f t="shared" si="87"/>
        <v>0.18412698412698408</v>
      </c>
      <c r="HL35" s="5">
        <f t="shared" si="87"/>
        <v>0.12600536193029493</v>
      </c>
      <c r="HM35" s="5">
        <f t="shared" si="87"/>
        <v>2.3809523809523836E-2</v>
      </c>
      <c r="HN35" s="5">
        <f t="shared" si="87"/>
        <v>4.6511627906976973E-2</v>
      </c>
      <c r="HP35" s="52">
        <f>AVERAGE(DK35:HN35)</f>
        <v>8.9499418932551547E-2</v>
      </c>
      <c r="HQ35" s="52">
        <f>AVERAGE(GI35:HN35)</f>
        <v>2.4087422949430025E-2</v>
      </c>
      <c r="HR35" s="52">
        <f>AVERAGE(GI35:HK35,HN35)</f>
        <v>2.0699421621398071E-2</v>
      </c>
      <c r="HS35" s="55">
        <f>MEDIAN($DK35:$HN35)</f>
        <v>7.9104477611940213E-2</v>
      </c>
      <c r="HT35" s="106">
        <f>MEDIAN($GI35:$HN35)</f>
        <v>4.2222222222222182E-2</v>
      </c>
      <c r="HU35" s="53">
        <f>MEDIAN($GI35:$HK35,$HN35)</f>
        <v>4.2222222222222182E-2</v>
      </c>
      <c r="HW35" s="1" t="s">
        <v>80</v>
      </c>
      <c r="HX35" s="107">
        <v>4.2222222222222182E-2</v>
      </c>
      <c r="HY35" s="13" t="s">
        <v>28</v>
      </c>
    </row>
    <row r="36" spans="1:233" x14ac:dyDescent="0.35">
      <c r="DS36" s="44"/>
      <c r="DV36" s="44"/>
    </row>
    <row r="37" spans="1:233" ht="15" thickBot="1" x14ac:dyDescent="0.4">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6"/>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7"/>
      <c r="DG37" s="45"/>
      <c r="EG37" s="24"/>
      <c r="EH37" s="24"/>
      <c r="EI37" s="24"/>
      <c r="EJ37" s="24"/>
      <c r="EK37" s="24"/>
      <c r="EL37" s="24"/>
      <c r="EM37" s="24"/>
      <c r="EN37" s="24"/>
      <c r="EO37" s="24"/>
      <c r="EP37" s="24"/>
      <c r="EQ37" s="24"/>
      <c r="ER37" s="24"/>
      <c r="ES37" s="24"/>
      <c r="ET37" s="24"/>
      <c r="EU37" s="24"/>
      <c r="EV37" s="24"/>
      <c r="EW37" s="24"/>
      <c r="EX37" s="24"/>
      <c r="EY37" s="24"/>
      <c r="EZ37" s="24"/>
      <c r="FA37" s="24"/>
      <c r="FB37" s="24"/>
      <c r="FC37" s="24"/>
      <c r="FD37" s="24"/>
      <c r="FE37" s="24"/>
      <c r="FF37" s="24"/>
      <c r="FG37" s="24"/>
      <c r="FH37" s="24"/>
      <c r="FI37" s="24"/>
      <c r="FJ37" s="24"/>
      <c r="FK37" s="24"/>
      <c r="FL37" s="24"/>
      <c r="FM37" s="24"/>
      <c r="FN37" s="24"/>
      <c r="FO37" s="24"/>
      <c r="FP37" s="24"/>
      <c r="FQ37" s="24"/>
      <c r="FR37" s="24"/>
      <c r="FS37" s="24"/>
      <c r="FT37" s="24"/>
      <c r="FU37" s="24"/>
      <c r="FV37" s="24"/>
      <c r="FW37" s="24"/>
      <c r="FX37" s="24"/>
      <c r="FY37" s="24"/>
      <c r="FZ37" s="24"/>
      <c r="GA37" s="24"/>
      <c r="GB37" s="24"/>
      <c r="GC37" s="24"/>
      <c r="GD37" s="24"/>
      <c r="GE37" s="24"/>
      <c r="GF37" s="24"/>
      <c r="GG37" s="24"/>
      <c r="GH37" s="24"/>
      <c r="GI37" s="24"/>
      <c r="GJ37" s="24"/>
      <c r="GK37" s="24"/>
      <c r="GL37" s="24"/>
      <c r="GM37" s="24"/>
      <c r="GN37" s="24"/>
      <c r="GO37" s="24"/>
      <c r="GP37" s="24"/>
      <c r="GQ37" s="24"/>
      <c r="GR37" s="24"/>
      <c r="GS37" s="24"/>
      <c r="GT37" s="24"/>
      <c r="GU37" s="24"/>
      <c r="GV37" s="24"/>
      <c r="GW37" s="24"/>
      <c r="GX37" s="24"/>
      <c r="GY37" s="24"/>
      <c r="GZ37" s="24"/>
      <c r="HA37" s="24"/>
      <c r="HB37" s="24"/>
      <c r="HC37" s="24"/>
      <c r="HD37" s="24"/>
      <c r="HE37" s="24"/>
      <c r="HF37" s="24"/>
      <c r="HG37" s="24"/>
      <c r="HH37" s="24"/>
      <c r="HI37" s="24"/>
      <c r="HJ37" s="24"/>
    </row>
    <row r="38" spans="1:233" ht="19" thickBot="1" x14ac:dyDescent="0.5">
      <c r="A38" s="340" t="s">
        <v>84</v>
      </c>
      <c r="B38" s="341"/>
      <c r="C38" s="341"/>
      <c r="D38" s="341"/>
      <c r="E38" s="341"/>
      <c r="F38" s="341"/>
      <c r="G38" s="341"/>
      <c r="H38" s="341"/>
      <c r="I38" s="341"/>
      <c r="J38" s="341"/>
      <c r="K38" s="341"/>
      <c r="L38" s="341"/>
      <c r="M38" s="341"/>
      <c r="N38" s="342"/>
    </row>
    <row r="39" spans="1:233" x14ac:dyDescent="0.35">
      <c r="A39" s="103"/>
      <c r="B39" s="104"/>
      <c r="C39" s="104"/>
      <c r="D39" s="104"/>
      <c r="E39" s="104"/>
      <c r="F39" s="104"/>
      <c r="G39" s="104"/>
      <c r="H39" s="104"/>
      <c r="I39" s="104"/>
      <c r="J39" s="104"/>
      <c r="K39" s="104"/>
      <c r="L39" s="104"/>
      <c r="M39" s="104"/>
      <c r="N39" s="105"/>
    </row>
    <row r="40" spans="1:233" x14ac:dyDescent="0.35">
      <c r="A40" s="100" t="s">
        <v>53</v>
      </c>
      <c r="B40" s="94"/>
      <c r="C40" s="94"/>
      <c r="D40" s="94"/>
      <c r="E40" s="94"/>
      <c r="F40" s="94"/>
      <c r="G40" s="94"/>
      <c r="H40" s="1" t="s">
        <v>106</v>
      </c>
      <c r="I40" s="94"/>
      <c r="J40" s="94"/>
      <c r="K40" s="94"/>
      <c r="L40" s="66" t="s">
        <v>74</v>
      </c>
      <c r="M40" s="94"/>
      <c r="N40" s="96"/>
      <c r="AX40" s="8">
        <v>1900</v>
      </c>
      <c r="AY40" s="8">
        <v>1910</v>
      </c>
      <c r="AZ40" s="8">
        <v>1920</v>
      </c>
      <c r="BA40" s="8">
        <f>AZ40+10</f>
        <v>1930</v>
      </c>
      <c r="BB40" s="8">
        <f>BA40+10</f>
        <v>1940</v>
      </c>
      <c r="BC40" s="8">
        <f t="shared" ref="BC40:BJ40" si="88">BB40+10</f>
        <v>1950</v>
      </c>
      <c r="BD40" s="8">
        <f t="shared" si="88"/>
        <v>1960</v>
      </c>
      <c r="BE40" s="8">
        <f t="shared" si="88"/>
        <v>1970</v>
      </c>
      <c r="BF40" s="8">
        <f t="shared" si="88"/>
        <v>1980</v>
      </c>
      <c r="BG40" s="8">
        <f t="shared" si="88"/>
        <v>1990</v>
      </c>
      <c r="BH40" s="8">
        <f t="shared" si="88"/>
        <v>2000</v>
      </c>
      <c r="BI40" s="8">
        <f t="shared" si="88"/>
        <v>2010</v>
      </c>
      <c r="BJ40" s="8">
        <f t="shared" si="88"/>
        <v>2020</v>
      </c>
      <c r="DJ40" s="24"/>
      <c r="DK40" s="24"/>
      <c r="DL40" s="24"/>
      <c r="DM40" s="24"/>
      <c r="DN40" s="24"/>
      <c r="DO40" s="24"/>
      <c r="DP40" s="24"/>
      <c r="DQ40" s="24"/>
      <c r="DR40" s="24"/>
      <c r="DS40" s="24"/>
      <c r="DT40" s="24"/>
      <c r="DU40" s="24"/>
      <c r="DV40" s="24"/>
    </row>
    <row r="41" spans="1:233" x14ac:dyDescent="0.35">
      <c r="A41" s="101" t="s">
        <v>106</v>
      </c>
      <c r="B41" s="94"/>
      <c r="C41" s="94"/>
      <c r="D41" s="94"/>
      <c r="E41" s="94"/>
      <c r="F41" s="94"/>
      <c r="G41" s="94"/>
      <c r="H41" s="28" t="s">
        <v>104</v>
      </c>
      <c r="I41" s="28" t="s">
        <v>76</v>
      </c>
      <c r="J41" s="26" t="s">
        <v>77</v>
      </c>
      <c r="K41" s="26" t="s">
        <v>78</v>
      </c>
      <c r="L41" s="87" t="s">
        <v>79</v>
      </c>
      <c r="M41" s="94"/>
      <c r="N41" s="96"/>
      <c r="AX41" s="1">
        <v>71760.7973421926</v>
      </c>
      <c r="AY41" s="1">
        <v>119601.32890365399</v>
      </c>
      <c r="AZ41" s="1">
        <v>82392.026578072997</v>
      </c>
      <c r="BA41" s="1">
        <v>159468.43853820598</v>
      </c>
      <c r="BB41" s="1">
        <v>111627.90697674399</v>
      </c>
      <c r="BC41" s="1">
        <v>164784.05315614599</v>
      </c>
      <c r="BD41" s="1">
        <v>198449.61240309998</v>
      </c>
      <c r="BE41" s="1">
        <v>223698.781838316</v>
      </c>
      <c r="BF41" s="1">
        <v>220598.006644518</v>
      </c>
      <c r="BG41" s="1">
        <v>228571.428571428</v>
      </c>
      <c r="BH41" s="1">
        <v>276411.96013288997</v>
      </c>
      <c r="BI41" s="1">
        <v>349944.62901439599</v>
      </c>
      <c r="BJ41" s="1">
        <v>341528.23920265702</v>
      </c>
      <c r="DJ41" s="24"/>
      <c r="DK41" s="24"/>
      <c r="DL41" s="24"/>
      <c r="DM41" s="24"/>
      <c r="DN41" s="24"/>
      <c r="DO41" s="24"/>
      <c r="DP41" s="24"/>
      <c r="DQ41" s="24"/>
      <c r="DR41" s="24"/>
      <c r="DS41" s="24"/>
      <c r="DT41" s="24"/>
      <c r="DU41" s="24"/>
      <c r="DV41" s="24"/>
      <c r="HP41" s="32"/>
      <c r="HQ41" s="32"/>
      <c r="HR41" s="32"/>
      <c r="HS41" s="32"/>
      <c r="HU41" s="32"/>
    </row>
    <row r="42" spans="1:233" x14ac:dyDescent="0.35">
      <c r="A42" s="101" t="s">
        <v>74</v>
      </c>
      <c r="B42" s="94"/>
      <c r="C42" s="94"/>
      <c r="D42" s="94"/>
      <c r="E42" s="94"/>
      <c r="F42" s="94"/>
      <c r="G42" s="94"/>
      <c r="H42" s="64" t="s">
        <v>29</v>
      </c>
      <c r="I42" s="60">
        <v>24000</v>
      </c>
      <c r="J42" s="64" t="s">
        <v>1</v>
      </c>
      <c r="K42" s="72">
        <v>12000000</v>
      </c>
      <c r="L42" s="1">
        <f>I42/K42</f>
        <v>2E-3</v>
      </c>
      <c r="M42" s="94"/>
      <c r="N42" s="96"/>
      <c r="DJ42" s="24"/>
      <c r="DK42" s="24"/>
      <c r="DL42" s="24"/>
      <c r="DM42" s="24"/>
      <c r="DN42" s="24"/>
      <c r="DO42" s="24"/>
      <c r="DP42" s="24"/>
      <c r="DQ42" s="24"/>
      <c r="DR42" s="24"/>
      <c r="DS42" s="24"/>
      <c r="DT42" s="24"/>
      <c r="DU42" s="24"/>
      <c r="DV42" s="24"/>
      <c r="HP42" s="32"/>
      <c r="HQ42" s="32"/>
      <c r="HS42" s="32"/>
      <c r="HU42" s="32"/>
    </row>
    <row r="43" spans="1:233" x14ac:dyDescent="0.35">
      <c r="A43" s="101" t="s">
        <v>75</v>
      </c>
      <c r="B43" s="94"/>
      <c r="C43" s="94"/>
      <c r="D43" s="94"/>
      <c r="E43" s="94"/>
      <c r="F43" s="94"/>
      <c r="G43" s="94"/>
      <c r="H43" s="64" t="s">
        <v>33</v>
      </c>
      <c r="I43" s="60">
        <v>327</v>
      </c>
      <c r="J43" s="64" t="s">
        <v>15</v>
      </c>
      <c r="K43" s="72">
        <v>65100000</v>
      </c>
      <c r="L43" s="1">
        <f t="shared" ref="L43:L48" si="89">I43/K43</f>
        <v>5.0230414746543782E-6</v>
      </c>
      <c r="M43" s="94"/>
      <c r="N43" s="96"/>
      <c r="DS43" s="44"/>
      <c r="DV43" s="44"/>
    </row>
    <row r="44" spans="1:233" x14ac:dyDescent="0.35">
      <c r="A44" s="90"/>
      <c r="B44" s="94"/>
      <c r="C44" s="94"/>
      <c r="D44" s="94"/>
      <c r="E44" s="94"/>
      <c r="F44" s="94"/>
      <c r="G44" s="94"/>
      <c r="H44" s="64" t="s">
        <v>36</v>
      </c>
      <c r="I44" s="60">
        <v>75</v>
      </c>
      <c r="J44" s="64" t="s">
        <v>80</v>
      </c>
      <c r="K44" s="31">
        <v>5154336.012821476</v>
      </c>
      <c r="L44" s="1">
        <f t="shared" si="89"/>
        <v>1.4550855786940656E-5</v>
      </c>
      <c r="M44" s="125"/>
      <c r="N44" s="96"/>
      <c r="DS44" s="44"/>
      <c r="DV44" s="44"/>
    </row>
    <row r="45" spans="1:233" x14ac:dyDescent="0.35">
      <c r="A45" s="93"/>
      <c r="B45" s="94"/>
      <c r="C45" s="94"/>
      <c r="D45" s="94"/>
      <c r="E45" s="94"/>
      <c r="F45" s="94"/>
      <c r="G45" s="94"/>
      <c r="H45" s="64" t="s">
        <v>37</v>
      </c>
      <c r="I45" s="60">
        <v>960</v>
      </c>
      <c r="J45" s="64" t="s">
        <v>1</v>
      </c>
      <c r="K45" s="72">
        <v>12000000</v>
      </c>
      <c r="L45" s="1">
        <f>I45/K45</f>
        <v>8.0000000000000007E-5</v>
      </c>
      <c r="M45" s="94"/>
      <c r="N45" s="96"/>
      <c r="DS45" s="44"/>
      <c r="DV45" s="44"/>
    </row>
    <row r="46" spans="1:233" x14ac:dyDescent="0.35">
      <c r="A46" s="93"/>
      <c r="B46" s="94"/>
      <c r="C46" s="94"/>
      <c r="D46" s="94"/>
      <c r="E46" s="94"/>
      <c r="F46" s="94"/>
      <c r="G46" s="94"/>
      <c r="H46" s="64" t="s">
        <v>43</v>
      </c>
      <c r="I46" s="60">
        <v>3120</v>
      </c>
      <c r="J46" s="64" t="s">
        <v>0</v>
      </c>
      <c r="K46" s="72">
        <v>20600000</v>
      </c>
      <c r="L46" s="1">
        <f t="shared" si="89"/>
        <v>1.5145631067961166E-4</v>
      </c>
      <c r="M46" s="94"/>
      <c r="N46" s="96"/>
      <c r="DS46" s="44"/>
      <c r="DV46" s="44"/>
    </row>
    <row r="47" spans="1:233" x14ac:dyDescent="0.35">
      <c r="A47" s="93"/>
      <c r="B47" s="94"/>
      <c r="C47" s="94"/>
      <c r="D47" s="94"/>
      <c r="E47" s="94"/>
      <c r="F47" s="94"/>
      <c r="G47" s="94"/>
      <c r="H47" s="64" t="s">
        <v>46</v>
      </c>
      <c r="I47" s="60">
        <v>562</v>
      </c>
      <c r="J47" s="64" t="s">
        <v>0</v>
      </c>
      <c r="K47" s="72">
        <v>20600000</v>
      </c>
      <c r="L47" s="1">
        <f t="shared" si="89"/>
        <v>2.7281553398058253E-5</v>
      </c>
      <c r="M47" s="94"/>
      <c r="N47" s="96"/>
      <c r="DS47" s="44"/>
      <c r="DV47" s="44"/>
    </row>
    <row r="48" spans="1:233" x14ac:dyDescent="0.35">
      <c r="A48" s="93"/>
      <c r="B48" s="94"/>
      <c r="C48" s="94"/>
      <c r="D48" s="94"/>
      <c r="E48" s="94"/>
      <c r="F48" s="94"/>
      <c r="G48" s="94"/>
      <c r="H48" s="64" t="s">
        <v>51</v>
      </c>
      <c r="I48" s="60">
        <v>595238.48788326385</v>
      </c>
      <c r="J48" s="64" t="s">
        <v>80</v>
      </c>
      <c r="K48" s="31">
        <v>5154336.012821476</v>
      </c>
      <c r="L48" s="1">
        <f t="shared" si="89"/>
        <v>0.11548305861367994</v>
      </c>
      <c r="M48" s="94"/>
      <c r="N48" s="96"/>
      <c r="DS48" s="44"/>
      <c r="DV48" s="44"/>
    </row>
    <row r="49" spans="1:126" x14ac:dyDescent="0.35">
      <c r="A49" s="93"/>
      <c r="B49" s="94"/>
      <c r="C49" s="94"/>
      <c r="D49" s="94"/>
      <c r="E49" s="94"/>
      <c r="F49" s="94"/>
      <c r="G49" s="94"/>
      <c r="H49" s="94"/>
      <c r="I49" s="94"/>
      <c r="J49" s="94"/>
      <c r="K49" s="94"/>
      <c r="L49" s="94"/>
      <c r="M49" s="94"/>
      <c r="N49" s="96"/>
      <c r="DS49" s="44"/>
      <c r="DV49" s="44"/>
    </row>
    <row r="50" spans="1:126" x14ac:dyDescent="0.35">
      <c r="A50" s="93"/>
      <c r="B50" s="94"/>
      <c r="C50" s="94"/>
      <c r="D50" s="94"/>
      <c r="E50" s="94"/>
      <c r="F50" s="94"/>
      <c r="G50" s="94"/>
      <c r="H50" s="94"/>
      <c r="I50" s="98"/>
      <c r="J50" s="94"/>
      <c r="K50" s="99"/>
      <c r="L50" s="94"/>
      <c r="M50" s="94"/>
      <c r="N50" s="96"/>
      <c r="DS50" s="44"/>
      <c r="DV50" s="44"/>
    </row>
    <row r="51" spans="1:126" x14ac:dyDescent="0.35">
      <c r="A51" s="93"/>
      <c r="B51" s="94"/>
      <c r="C51" s="94"/>
      <c r="D51" s="94"/>
      <c r="E51" s="94"/>
      <c r="F51" s="94"/>
      <c r="G51" s="94"/>
      <c r="H51" s="26" t="s">
        <v>81</v>
      </c>
      <c r="I51" s="88" t="s">
        <v>11</v>
      </c>
      <c r="J51" s="88" t="s">
        <v>12</v>
      </c>
      <c r="K51" s="88" t="s">
        <v>13</v>
      </c>
      <c r="L51" s="88" t="s">
        <v>14</v>
      </c>
      <c r="M51" s="88" t="s">
        <v>82</v>
      </c>
      <c r="N51" s="96"/>
      <c r="DS51" s="44"/>
      <c r="DV51" s="44"/>
    </row>
    <row r="52" spans="1:126" x14ac:dyDescent="0.35">
      <c r="A52" s="93"/>
      <c r="B52" s="94"/>
      <c r="C52" s="94"/>
      <c r="D52" s="94"/>
      <c r="E52" s="94"/>
      <c r="F52" s="94"/>
      <c r="G52" s="94"/>
      <c r="H52" s="61" t="s">
        <v>124</v>
      </c>
      <c r="I52" s="72">
        <v>65100000</v>
      </c>
      <c r="J52" s="2">
        <v>117910627.50899401</v>
      </c>
      <c r="K52" s="2">
        <v>213562458.979489</v>
      </c>
      <c r="L52" s="2">
        <v>386809271.1311112</v>
      </c>
      <c r="M52" s="1" t="s">
        <v>70</v>
      </c>
      <c r="N52" s="96"/>
      <c r="DS52" s="44"/>
      <c r="DV52" s="44"/>
    </row>
    <row r="53" spans="1:126" ht="18" customHeight="1" x14ac:dyDescent="0.35">
      <c r="A53" s="93"/>
      <c r="B53" s="94"/>
      <c r="C53" s="94"/>
      <c r="D53" s="94"/>
      <c r="E53" s="94"/>
      <c r="F53" s="94"/>
      <c r="G53" s="94"/>
      <c r="H53" s="59" t="s">
        <v>0</v>
      </c>
      <c r="I53" s="122">
        <v>20600000</v>
      </c>
      <c r="J53" s="2">
        <v>24300000</v>
      </c>
      <c r="K53" s="2">
        <v>16600000.000000002</v>
      </c>
      <c r="L53" s="23">
        <v>21529487.561476514</v>
      </c>
      <c r="M53" s="92" t="s">
        <v>105</v>
      </c>
      <c r="N53" s="96"/>
      <c r="DS53" s="44"/>
      <c r="DV53" s="44"/>
    </row>
    <row r="54" spans="1:126" x14ac:dyDescent="0.35">
      <c r="A54" s="93"/>
      <c r="B54" s="94"/>
      <c r="C54" s="94"/>
      <c r="D54" s="94"/>
      <c r="E54" s="94"/>
      <c r="F54" s="94"/>
      <c r="G54" s="94"/>
      <c r="H54" s="61" t="s">
        <v>80</v>
      </c>
      <c r="I54" s="31">
        <v>5154336.0128214797</v>
      </c>
      <c r="J54" s="62">
        <v>7794280.2350282324</v>
      </c>
      <c r="K54" s="2">
        <v>11786349.246737771</v>
      </c>
      <c r="L54" s="2">
        <v>17823073.379087042</v>
      </c>
      <c r="M54" s="1" t="s">
        <v>70</v>
      </c>
      <c r="N54" s="96"/>
      <c r="DS54" s="44"/>
      <c r="DV54" s="44"/>
    </row>
    <row r="55" spans="1:126" x14ac:dyDescent="0.35">
      <c r="A55" s="93"/>
      <c r="B55" s="94"/>
      <c r="C55" s="94"/>
      <c r="D55" s="94"/>
      <c r="E55" s="94"/>
      <c r="F55" s="94"/>
      <c r="G55" s="94"/>
      <c r="H55" s="61" t="s">
        <v>1</v>
      </c>
      <c r="I55" s="72">
        <v>12000000</v>
      </c>
      <c r="J55" s="177">
        <v>17263303.981014259</v>
      </c>
      <c r="K55" s="20">
        <v>24835138.695075225</v>
      </c>
      <c r="L55" s="20">
        <v>35728045.725311115</v>
      </c>
      <c r="M55" s="1" t="s">
        <v>70</v>
      </c>
      <c r="N55" s="96"/>
      <c r="DS55" s="44"/>
      <c r="DV55" s="44"/>
    </row>
    <row r="56" spans="1:126" x14ac:dyDescent="0.35">
      <c r="A56" s="93"/>
      <c r="B56" s="94"/>
      <c r="C56" s="94"/>
      <c r="D56" s="94"/>
      <c r="E56" s="94"/>
      <c r="F56" s="94"/>
      <c r="G56" s="94"/>
      <c r="H56" s="94"/>
      <c r="I56" s="94"/>
      <c r="J56" s="94"/>
      <c r="K56" s="94"/>
      <c r="L56" s="94"/>
      <c r="M56" s="94"/>
      <c r="N56" s="96"/>
      <c r="DS56" s="44"/>
      <c r="DV56" s="44"/>
    </row>
    <row r="57" spans="1:126" x14ac:dyDescent="0.35">
      <c r="A57" s="93"/>
      <c r="B57" s="94"/>
      <c r="C57" s="94"/>
      <c r="D57" s="94"/>
      <c r="E57" s="94"/>
      <c r="F57" s="94"/>
      <c r="G57" s="94"/>
      <c r="H57" t="s">
        <v>75</v>
      </c>
      <c r="M57" s="94"/>
      <c r="N57" s="96"/>
      <c r="DS57" s="44"/>
      <c r="DV57" s="44"/>
    </row>
    <row r="58" spans="1:126" x14ac:dyDescent="0.35">
      <c r="A58" s="93"/>
      <c r="B58" s="94"/>
      <c r="C58" s="94"/>
      <c r="D58" s="94"/>
      <c r="E58" s="94"/>
      <c r="F58" s="94"/>
      <c r="G58" s="94"/>
      <c r="H58" s="28" t="s">
        <v>83</v>
      </c>
      <c r="I58" s="89" t="s">
        <v>11</v>
      </c>
      <c r="J58" s="89" t="s">
        <v>12</v>
      </c>
      <c r="K58" s="89" t="s">
        <v>13</v>
      </c>
      <c r="L58" s="89" t="s">
        <v>14</v>
      </c>
      <c r="M58" s="94"/>
      <c r="N58" s="96"/>
    </row>
    <row r="59" spans="1:126" x14ac:dyDescent="0.35">
      <c r="A59" s="93"/>
      <c r="B59" s="94"/>
      <c r="C59" s="94"/>
      <c r="D59" s="94"/>
      <c r="E59" s="94"/>
      <c r="F59" s="94"/>
      <c r="G59" s="94"/>
      <c r="H59" s="64" t="s">
        <v>29</v>
      </c>
      <c r="I59" s="63">
        <f>VLOOKUP($H59,$H$41:$L$48,5,TRUE)*I55</f>
        <v>24000</v>
      </c>
      <c r="J59" s="63">
        <f>VLOOKUP($H59,$H$41:$L$48,5,TRUE)*J55</f>
        <v>34526.607962028516</v>
      </c>
      <c r="K59" s="63">
        <f>VLOOKUP($H59,$H$41:$L$48,5,TRUE)*K55</f>
        <v>49670.277390150448</v>
      </c>
      <c r="L59" s="63">
        <f>VLOOKUP($H59,$H$41:$L$48,5,TRUE)*L55</f>
        <v>71456.091450622233</v>
      </c>
      <c r="M59" s="94"/>
      <c r="N59" s="96"/>
    </row>
    <row r="60" spans="1:126" x14ac:dyDescent="0.35">
      <c r="A60" s="93"/>
      <c r="B60" s="94"/>
      <c r="C60" s="94"/>
      <c r="D60" s="94"/>
      <c r="E60" s="94"/>
      <c r="F60" s="94"/>
      <c r="G60" s="94"/>
      <c r="H60" s="64" t="s">
        <v>33</v>
      </c>
      <c r="I60" s="63">
        <f>VLOOKUP($H60,$H$41:$L$48,5,TRUE)*I52</f>
        <v>327</v>
      </c>
      <c r="J60" s="63">
        <f>VLOOKUP($H60,$H$41:$L$48,5,TRUE)*J52</f>
        <v>592.26997228020036</v>
      </c>
      <c r="K60" s="63">
        <f>VLOOKUP($H60,$H$41:$L$48,5,TRUE)*K52</f>
        <v>1072.7330888831475</v>
      </c>
      <c r="L60" s="63">
        <f>VLOOKUP($H60,$H$41:$L$48,5,TRUE)*L52</f>
        <v>1942.9590116724021</v>
      </c>
      <c r="M60" s="94"/>
      <c r="N60" s="96"/>
    </row>
    <row r="61" spans="1:126" x14ac:dyDescent="0.35">
      <c r="A61" s="93"/>
      <c r="B61" s="94"/>
      <c r="C61" s="94"/>
      <c r="D61" s="94"/>
      <c r="E61" s="94"/>
      <c r="F61" s="94"/>
      <c r="G61" s="94"/>
      <c r="H61" s="64" t="s">
        <v>36</v>
      </c>
      <c r="I61" s="63">
        <f t="shared" ref="I61:L62" si="90">VLOOKUP($H61,$H$41:$L$48,5,TRUE)*I54</f>
        <v>75.000000000000057</v>
      </c>
      <c r="J61" s="63">
        <f t="shared" si="90"/>
        <v>113.41344766289772</v>
      </c>
      <c r="K61" s="63">
        <f t="shared" si="90"/>
        <v>171.50146814379792</v>
      </c>
      <c r="L61" s="63">
        <f t="shared" si="90"/>
        <v>259.34097041915663</v>
      </c>
      <c r="M61" s="94"/>
      <c r="N61" s="96"/>
    </row>
    <row r="62" spans="1:126" x14ac:dyDescent="0.35">
      <c r="A62" s="93"/>
      <c r="B62" s="94"/>
      <c r="C62" s="94"/>
      <c r="D62" s="94"/>
      <c r="E62" s="94"/>
      <c r="F62" s="94"/>
      <c r="G62" s="94"/>
      <c r="H62" s="64" t="s">
        <v>37</v>
      </c>
      <c r="I62" s="63">
        <f t="shared" si="90"/>
        <v>960.00000000000011</v>
      </c>
      <c r="J62" s="63">
        <f t="shared" si="90"/>
        <v>1381.0643184811408</v>
      </c>
      <c r="K62" s="63">
        <f t="shared" si="90"/>
        <v>1986.8110956060182</v>
      </c>
      <c r="L62" s="63">
        <f t="shared" si="90"/>
        <v>2858.2436580248896</v>
      </c>
      <c r="M62" s="94"/>
      <c r="N62" s="96"/>
    </row>
    <row r="63" spans="1:126" x14ac:dyDescent="0.35">
      <c r="A63" s="93"/>
      <c r="B63" s="94"/>
      <c r="C63" s="94"/>
      <c r="D63" s="94"/>
      <c r="E63" s="94"/>
      <c r="F63" s="94"/>
      <c r="G63" s="94"/>
      <c r="H63" s="64" t="s">
        <v>43</v>
      </c>
      <c r="I63" s="63">
        <f>VLOOKUP($H63,$H$41:$L$48,5,TRUE)*I53</f>
        <v>3120</v>
      </c>
      <c r="J63" s="63">
        <f>VLOOKUP($H63,$H$41:$L$48,5,TRUE)*J53</f>
        <v>3680.3883495145633</v>
      </c>
      <c r="K63" s="63">
        <f>VLOOKUP($H63,$H$41:$L$48,5,TRUE)*K53</f>
        <v>2514.1747572815539</v>
      </c>
      <c r="L63" s="63">
        <f>VLOOKUP($H63,$H$41:$L$48,5,TRUE)*L53</f>
        <v>3260.7767568838217</v>
      </c>
      <c r="M63" s="94"/>
      <c r="N63" s="96"/>
    </row>
    <row r="64" spans="1:126" x14ac:dyDescent="0.35">
      <c r="A64" s="93"/>
      <c r="B64" s="94"/>
      <c r="C64" s="94"/>
      <c r="D64" s="94"/>
      <c r="E64" s="94"/>
      <c r="F64" s="94"/>
      <c r="G64" s="94"/>
      <c r="H64" s="64" t="s">
        <v>46</v>
      </c>
      <c r="I64" s="63">
        <f t="shared" ref="I64:L65" si="91">VLOOKUP($H64,$H$41:$L$48,5,TRUE)*I53</f>
        <v>562</v>
      </c>
      <c r="J64" s="63">
        <f t="shared" si="91"/>
        <v>662.94174757281553</v>
      </c>
      <c r="K64" s="63">
        <f t="shared" si="91"/>
        <v>452.87378640776706</v>
      </c>
      <c r="L64" s="63">
        <f t="shared" si="91"/>
        <v>587.35786454125241</v>
      </c>
      <c r="M64" s="94"/>
      <c r="N64" s="96"/>
    </row>
    <row r="65" spans="1:14" x14ac:dyDescent="0.35">
      <c r="A65" s="93"/>
      <c r="B65" s="94"/>
      <c r="C65" s="94"/>
      <c r="D65" s="94"/>
      <c r="E65" s="94"/>
      <c r="F65" s="94"/>
      <c r="G65" s="94"/>
      <c r="H65" s="64" t="s">
        <v>51</v>
      </c>
      <c r="I65" s="63">
        <f t="shared" si="91"/>
        <v>595238.48788326432</v>
      </c>
      <c r="J65" s="63">
        <f t="shared" si="91"/>
        <v>900107.32123321248</v>
      </c>
      <c r="K65" s="63">
        <f t="shared" si="91"/>
        <v>1361123.6609023204</v>
      </c>
      <c r="L65" s="63">
        <f t="shared" si="91"/>
        <v>2058263.0277130275</v>
      </c>
      <c r="M65" s="94"/>
      <c r="N65" s="96"/>
    </row>
    <row r="66" spans="1:14" x14ac:dyDescent="0.35">
      <c r="A66" s="93"/>
      <c r="B66" s="94"/>
      <c r="C66" s="94"/>
      <c r="D66" s="94"/>
      <c r="E66" s="94"/>
      <c r="F66" s="94"/>
      <c r="G66" s="94"/>
      <c r="H66" s="94"/>
      <c r="I66" s="94"/>
      <c r="J66" s="94"/>
      <c r="K66" s="94"/>
      <c r="L66" s="94"/>
      <c r="M66" s="94"/>
      <c r="N66" s="96"/>
    </row>
    <row r="67" spans="1:14" x14ac:dyDescent="0.35">
      <c r="A67" s="93"/>
      <c r="B67" s="94"/>
      <c r="C67" s="94"/>
      <c r="D67" s="94"/>
      <c r="E67" s="94"/>
      <c r="F67" s="94"/>
      <c r="H67" s="94"/>
      <c r="I67" s="94"/>
      <c r="J67" s="94"/>
      <c r="K67" s="94"/>
      <c r="L67" s="94"/>
      <c r="M67" s="94"/>
      <c r="N67" s="96"/>
    </row>
    <row r="68" spans="1:14" ht="55" customHeight="1" thickBot="1" x14ac:dyDescent="0.4">
      <c r="A68" s="102" t="s">
        <v>107</v>
      </c>
      <c r="B68" s="94"/>
      <c r="C68" s="94"/>
      <c r="D68" s="94"/>
      <c r="E68" s="94"/>
      <c r="F68" s="94"/>
      <c r="G68" s="94"/>
      <c r="H68" s="94"/>
      <c r="I68" s="94"/>
      <c r="J68" s="94"/>
      <c r="K68" s="94"/>
      <c r="L68" s="94"/>
      <c r="M68" s="94"/>
      <c r="N68" s="96"/>
    </row>
    <row r="69" spans="1:14" x14ac:dyDescent="0.35">
      <c r="A69" s="93"/>
      <c r="B69" s="94"/>
      <c r="C69" s="94"/>
      <c r="D69" s="94"/>
      <c r="E69" s="94"/>
      <c r="F69" s="94"/>
      <c r="G69" s="94"/>
      <c r="H69" s="94"/>
      <c r="I69" s="94"/>
      <c r="J69" s="94"/>
      <c r="K69" s="94"/>
      <c r="L69" s="94"/>
      <c r="M69" s="94"/>
      <c r="N69" s="96"/>
    </row>
    <row r="70" spans="1:14" ht="21.5" customHeight="1" thickBot="1" x14ac:dyDescent="0.4">
      <c r="A70" s="91"/>
      <c r="B70" s="95"/>
      <c r="C70" s="95"/>
      <c r="D70" s="95"/>
      <c r="E70" s="95"/>
      <c r="F70" s="95"/>
      <c r="G70" s="95"/>
      <c r="H70" s="95"/>
      <c r="I70" s="95"/>
      <c r="J70" s="95"/>
      <c r="K70" s="95"/>
      <c r="L70" s="95"/>
      <c r="M70" s="95"/>
      <c r="N70" s="97"/>
    </row>
  </sheetData>
  <mergeCells count="8">
    <mergeCell ref="HY1:HY2"/>
    <mergeCell ref="HX1:HX2"/>
    <mergeCell ref="HW1:HW2"/>
    <mergeCell ref="A38:N38"/>
    <mergeCell ref="C1:DG1"/>
    <mergeCell ref="DJ1:HN1"/>
    <mergeCell ref="HP1:HR1"/>
    <mergeCell ref="HS1:HU1"/>
  </mergeCells>
  <conditionalFormatting sqref="B23">
    <cfRule type="colorScale" priority="10">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13</vt:i4>
      </vt:variant>
    </vt:vector>
  </HeadingPairs>
  <TitlesOfParts>
    <vt:vector size="13" baseType="lpstr">
      <vt:lpstr>Table of content</vt:lpstr>
      <vt:lpstr>MiningCapacity_Calcul</vt:lpstr>
      <vt:lpstr>Recycling_Rate</vt:lpstr>
      <vt:lpstr>Reserves_Resources_RR</vt:lpstr>
      <vt:lpstr>Fig 1. Cumulated_Demand</vt:lpstr>
      <vt:lpstr>Fig 2. Annual_Demand</vt:lpstr>
      <vt:lpstr>Fig 2. MiningCapacity_Results</vt:lpstr>
      <vt:lpstr>Fig 3. Power_Capacity</vt:lpstr>
      <vt:lpstr>Fig 4. EV_Sales</vt:lpstr>
      <vt:lpstr>Fig 5. Heatmap_RCP2.6</vt:lpstr>
      <vt:lpstr>Fig 6. Heatmap_110_models</vt:lpstr>
      <vt:lpstr>Ref&amp;Hp</vt:lpstr>
      <vt:lpstr>Calcul_Prod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Pénélope Bieuville</dc:creator>
  <cp:lastModifiedBy>Pénélope Bieuville</cp:lastModifiedBy>
  <cp:lastPrinted>2025-09-03T10:29:45Z</cp:lastPrinted>
  <dcterms:created xsi:type="dcterms:W3CDTF">2015-06-05T18:17:20Z</dcterms:created>
  <dcterms:modified xsi:type="dcterms:W3CDTF">2025-09-12T09:31:21Z</dcterms:modified>
</cp:coreProperties>
</file>