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emg35\Dropbox (Yale_FES)\JIEC\j drive files\JIE\JIE_Pprs\2019 MSID 6139 -6451\6322jw\Final 6322\"/>
    </mc:Choice>
  </mc:AlternateContent>
  <xr:revisionPtr revIDLastSave="0" documentId="13_ncr:1_{D8E0787C-84D7-48B4-8FB1-B2B9A7FB7807}" xr6:coauthVersionLast="44" xr6:coauthVersionMax="45" xr10:uidLastSave="{00000000-0000-0000-0000-000000000000}"/>
  <bookViews>
    <workbookView xWindow="315" yWindow="450" windowWidth="19050" windowHeight="13980" tabRatio="962" xr2:uid="{00000000-000D-0000-FFFF-FFFF00000000}"/>
  </bookViews>
  <sheets>
    <sheet name="CoverSheet" sheetId="2" r:id="rId1"/>
    <sheet name="Notes for NSOs" sheetId="6" r:id="rId2"/>
    <sheet name="Mined ore for NSOs" sheetId="7" r:id="rId3"/>
    <sheet name="Processed_Shipped ore for NSOs" sheetId="8" r:id="rId4"/>
    <sheet name="Notes for Mine operators" sheetId="9" r:id="rId5"/>
    <sheet name="Mined ore for operator (batch)" sheetId="10" r:id="rId6"/>
    <sheet name="Mined ore for operator (yearly)" sheetId="11" r:id="rId7"/>
    <sheet name="Process_Ship operator (batch)" sheetId="12" r:id="rId8"/>
    <sheet name="Process_Ship operator (yearly)" sheetId="13" r:id="rId9"/>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53" i="9" l="1"/>
  <c r="F54" i="9" s="1"/>
  <c r="E53" i="9"/>
  <c r="E54" i="9" s="1"/>
  <c r="F48" i="9"/>
  <c r="F49" i="9" s="1"/>
  <c r="E48" i="9"/>
  <c r="E49" i="9" s="1"/>
  <c r="F43" i="9"/>
  <c r="F44" i="9" s="1"/>
  <c r="E43" i="9"/>
  <c r="E44" i="9" s="1"/>
  <c r="F38" i="9"/>
  <c r="F39" i="9" s="1"/>
  <c r="E38" i="9"/>
  <c r="F33" i="9"/>
  <c r="E33" i="9"/>
  <c r="G33" i="6"/>
  <c r="F33" i="6"/>
  <c r="F34" i="6" s="1"/>
  <c r="G28" i="6"/>
  <c r="G29" i="6" s="1"/>
  <c r="F28" i="6"/>
  <c r="G23" i="6"/>
  <c r="F23" i="6"/>
  <c r="F24" i="6" s="1"/>
  <c r="G18" i="6"/>
  <c r="G19" i="6" s="1"/>
  <c r="F18" i="6"/>
  <c r="G13" i="6"/>
  <c r="F13" i="6"/>
  <c r="F14" i="6" s="1"/>
  <c r="G24" i="6" l="1"/>
  <c r="E34" i="9"/>
  <c r="F29" i="6"/>
  <c r="F19" i="6"/>
  <c r="F34" i="9"/>
  <c r="G14" i="6"/>
  <c r="G34" i="6"/>
  <c r="E39" i="9"/>
</calcChain>
</file>

<file path=xl/sharedStrings.xml><?xml version="1.0" encoding="utf-8"?>
<sst xmlns="http://schemas.openxmlformats.org/spreadsheetml/2006/main" count="736" uniqueCount="139">
  <si>
    <r>
      <t xml:space="preserve">           </t>
    </r>
    <r>
      <rPr>
        <sz val="10.5"/>
        <color rgb="FF000000"/>
        <rFont val="Arial Rounded MT Bold"/>
        <family val="2"/>
      </rPr>
      <t>SUPPORTING INFORMATION FOR:</t>
    </r>
  </si>
  <si>
    <t>Mined ore for NSO - Fields</t>
  </si>
  <si>
    <t>Ore_Stream_ID</t>
  </si>
  <si>
    <t>Adjusting compound to metals content (examples)</t>
  </si>
  <si>
    <t>Element 1</t>
  </si>
  <si>
    <t>Element 2</t>
  </si>
  <si>
    <t>Year</t>
  </si>
  <si>
    <t>Al</t>
  </si>
  <si>
    <t>O</t>
  </si>
  <si>
    <t>This is the year for which the recorded data applies</t>
  </si>
  <si>
    <r>
      <t>Al</t>
    </r>
    <r>
      <rPr>
        <b/>
        <vertAlign val="subscript"/>
        <sz val="11"/>
        <color theme="1"/>
        <rFont val="Calibri"/>
        <family val="2"/>
        <scheme val="minor"/>
      </rPr>
      <t>2</t>
    </r>
    <r>
      <rPr>
        <b/>
        <sz val="11"/>
        <color theme="1"/>
        <rFont val="Calibri"/>
        <family val="2"/>
        <scheme val="minor"/>
      </rPr>
      <t>O</t>
    </r>
    <r>
      <rPr>
        <b/>
        <vertAlign val="subscript"/>
        <sz val="11"/>
        <color theme="1"/>
        <rFont val="Calibri"/>
        <family val="2"/>
        <scheme val="minor"/>
      </rPr>
      <t>3</t>
    </r>
  </si>
  <si>
    <t>Atomic Weight</t>
  </si>
  <si>
    <t>Atoms</t>
  </si>
  <si>
    <t>ROM Ore (Tonnes)</t>
  </si>
  <si>
    <t>Total Wt.</t>
  </si>
  <si>
    <t>The estimated total tonnage of ROM ore extracted from via one  Ore_Stream_ID for the relevant year.</t>
  </si>
  <si>
    <t>Weight fraction</t>
  </si>
  <si>
    <t>Cr</t>
  </si>
  <si>
    <t>Ore type</t>
  </si>
  <si>
    <r>
      <t>Cr</t>
    </r>
    <r>
      <rPr>
        <b/>
        <vertAlign val="subscript"/>
        <sz val="11"/>
        <color theme="1"/>
        <rFont val="Calibri"/>
        <family val="2"/>
        <scheme val="minor"/>
      </rPr>
      <t>2</t>
    </r>
    <r>
      <rPr>
        <b/>
        <sz val="11"/>
        <color theme="1"/>
        <rFont val="Calibri"/>
        <family val="2"/>
        <scheme val="minor"/>
      </rPr>
      <t>O</t>
    </r>
    <r>
      <rPr>
        <b/>
        <vertAlign val="subscript"/>
        <sz val="11"/>
        <color theme="1"/>
        <rFont val="Calibri"/>
        <family val="2"/>
        <scheme val="minor"/>
      </rPr>
      <t>3</t>
    </r>
  </si>
  <si>
    <t>The ID code of the EW-MFA material category, i.e. one of A.2.1, A.2.2, or A.2.3, for Iron ores, Aluminium ores, or Other metal ores respectively.</t>
  </si>
  <si>
    <t>Metal</t>
  </si>
  <si>
    <t>This is used to identify the component metal analysed for the current row. The naming convention is A.2.x where x is the symbol for the element in the periodic table e.g. A.2.Fe for iron, A.2.Sn for tin.</t>
  </si>
  <si>
    <t>Ti</t>
  </si>
  <si>
    <r>
      <t>TiO</t>
    </r>
    <r>
      <rPr>
        <b/>
        <vertAlign val="subscript"/>
        <sz val="11"/>
        <color theme="1"/>
        <rFont val="Calibri"/>
        <family val="2"/>
        <scheme val="minor"/>
      </rPr>
      <t>2</t>
    </r>
  </si>
  <si>
    <t>Metal ROM Grade (ppm)</t>
  </si>
  <si>
    <t xml:space="preserve">This is the estimated average concentration for one of the metals in an ore stream, averaged over the relevant year. There should be a value for each of the targeted metals, however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Ore_Stream_ID for one year. </t>
  </si>
  <si>
    <t>U</t>
  </si>
  <si>
    <r>
      <t>U</t>
    </r>
    <r>
      <rPr>
        <b/>
        <vertAlign val="subscript"/>
        <sz val="11"/>
        <color theme="1"/>
        <rFont val="Calibri"/>
        <family val="2"/>
        <scheme val="minor"/>
      </rPr>
      <t>3</t>
    </r>
    <r>
      <rPr>
        <b/>
        <sz val="11"/>
        <color theme="1"/>
        <rFont val="Calibri"/>
        <family val="2"/>
        <scheme val="minor"/>
      </rPr>
      <t>O</t>
    </r>
    <r>
      <rPr>
        <b/>
        <vertAlign val="subscript"/>
        <sz val="11"/>
        <color theme="1"/>
        <rFont val="Calibri"/>
        <family val="2"/>
        <scheme val="minor"/>
      </rPr>
      <t>8</t>
    </r>
  </si>
  <si>
    <t>Waste rock</t>
  </si>
  <si>
    <t xml:space="preserve">If available, data on the quantity of waste rock and overburden excavated over the year to access the metal ores associated with each Ore_Stream_ID should be recorded here. </t>
  </si>
  <si>
    <t>X</t>
  </si>
  <si>
    <t>Y</t>
  </si>
  <si>
    <r>
      <t>X</t>
    </r>
    <r>
      <rPr>
        <b/>
        <vertAlign val="subscript"/>
        <sz val="11"/>
        <color theme="1"/>
        <rFont val="Calibri"/>
        <family val="2"/>
        <scheme val="minor"/>
      </rPr>
      <t>2</t>
    </r>
    <r>
      <rPr>
        <b/>
        <sz val="11"/>
        <color theme="1"/>
        <rFont val="Calibri"/>
        <family val="2"/>
        <scheme val="minor"/>
      </rPr>
      <t>Y</t>
    </r>
    <r>
      <rPr>
        <b/>
        <vertAlign val="subscript"/>
        <sz val="11"/>
        <color theme="1"/>
        <rFont val="Calibri"/>
        <family val="2"/>
        <scheme val="minor"/>
      </rPr>
      <t>5</t>
    </r>
  </si>
  <si>
    <t>Process_Ship operator (yearly) - Fields</t>
  </si>
  <si>
    <t xml:space="preserve"> </t>
  </si>
  <si>
    <t>Input (Tonnes)</t>
  </si>
  <si>
    <t>The estimated total tonnage of ore corresponding to the  Ore_Stream_ID for the relevant year.</t>
  </si>
  <si>
    <t>Input Grade (ppm)</t>
  </si>
  <si>
    <t>Recovery factor</t>
  </si>
  <si>
    <t>Sold</t>
  </si>
  <si>
    <t>Mined ore data</t>
  </si>
  <si>
    <t>ROM Grade (ppm)</t>
  </si>
  <si>
    <t>Waste rock (tonnes)</t>
  </si>
  <si>
    <t>Example</t>
  </si>
  <si>
    <t>Iron Mine A</t>
  </si>
  <si>
    <t>A.2.1</t>
  </si>
  <si>
    <t>A.2.Fe</t>
  </si>
  <si>
    <t>Desert Mine A1</t>
  </si>
  <si>
    <t>Desert Mine A2</t>
  </si>
  <si>
    <t>Weipa A</t>
  </si>
  <si>
    <t>A.2.2</t>
  </si>
  <si>
    <t>A.2.Al</t>
  </si>
  <si>
    <t>AlMine</t>
  </si>
  <si>
    <t>Bonanza A</t>
  </si>
  <si>
    <t>A.2.3</t>
  </si>
  <si>
    <t>A.2.Cu</t>
  </si>
  <si>
    <t>A.2.Au</t>
  </si>
  <si>
    <t>A.2.Ag</t>
  </si>
  <si>
    <t>A.2.Mo</t>
  </si>
  <si>
    <t>Bonanza B</t>
  </si>
  <si>
    <t>Miscmines group A</t>
  </si>
  <si>
    <t>A.2.Zn</t>
  </si>
  <si>
    <t>A.2.Pb</t>
  </si>
  <si>
    <t>…</t>
  </si>
  <si>
    <t>Processed / shipped</t>
  </si>
  <si>
    <t>Input (tonnes)</t>
  </si>
  <si>
    <t>Processed / shipped (example)</t>
  </si>
  <si>
    <t>Eastern</t>
  </si>
  <si>
    <t>Bonanza C</t>
  </si>
  <si>
    <t>……</t>
  </si>
  <si>
    <t>Mined ore for operator (yearly) - Fields</t>
  </si>
  <si>
    <t>This is the year for which the  data recorded applies</t>
  </si>
  <si>
    <t>Component</t>
  </si>
  <si>
    <t xml:space="preserve">      </t>
  </si>
  <si>
    <r>
      <t>The concentration is determined on a weight basis, in parts per million (ppm), i.e. a grade of 15000 for A.2.Cu would  mean that there are 15000 grams (15kg) of pure copper contained in each tonne of ore. Grades should always be given in terms of weight ppm of the metal, so if grade is recorded in terms of a compound e.g. TiO</t>
    </r>
    <r>
      <rPr>
        <vertAlign val="subscript"/>
        <sz val="11"/>
        <color theme="1"/>
        <rFont val="Calibri"/>
        <family val="2"/>
        <scheme val="minor"/>
      </rPr>
      <t>2</t>
    </r>
    <r>
      <rPr>
        <sz val="11"/>
        <color theme="1"/>
        <rFont val="Calibri"/>
        <family val="2"/>
        <scheme val="minor"/>
      </rPr>
      <t>, this should be adjusted by the weight fraction of Ti in TiO2 (0.6). Examples of how this can be calculated are provided for common  examples in the table to the right.</t>
    </r>
  </si>
  <si>
    <t>Mined ore for operator (batch) - Fields</t>
  </si>
  <si>
    <t>Important: As stated above, this worksheet is provided mainly as a way to help perform correct aggregation up of detailed operational type data into summary annual data. If the operator can fill out aggregated "Mined ore for operator (yearly)" worksheet directly, there is no need to fill out the " Mined ore for operator (batch)" sheet.</t>
  </si>
  <si>
    <t>Note:  for each Batch_ID, there should be an individual row entry for each individual batch and metal. If, for example, there is data on 150 batches from "Mine1", and each batch was analysed for three different metals, then there should be 450 separate row records entered to reflect this.</t>
  </si>
  <si>
    <r>
      <t>This is simply an identifier field used to identify individual ore streams. In the simplest and most common cases, the Ore_Stream_ID should correspond to one mine or individual ore deposit’s output, however if that a mine has multiple significantly different ore streams, then different Ore_Stream_ID names should be used to identify each,</t>
    </r>
    <r>
      <rPr>
        <b/>
        <sz val="12"/>
        <color theme="1"/>
        <rFont val="Cambria"/>
        <family val="1"/>
      </rPr>
      <t xml:space="preserve"> especially if their processing or stockpiling fates differ</t>
    </r>
    <r>
      <rPr>
        <sz val="12"/>
        <color theme="1"/>
        <rFont val="Cambria"/>
        <family val="1"/>
      </rPr>
      <t xml:space="preserve">. The mine operator is best placed to determine sensible Ore_Stream_ID names. </t>
    </r>
  </si>
  <si>
    <t>Batch_ID</t>
  </si>
  <si>
    <t>This is the year the  batch was mined and data recorded.  Batches which straddle years should simply be allocated entirely to one of those years.</t>
  </si>
  <si>
    <t xml:space="preserve">The estimated total tonnage of ROM ore in the batch. Repeat / copy for each metal analysed in the same batch. </t>
  </si>
  <si>
    <r>
      <t>This is used to identify the component metal analysed for the current row. This will commonly be a metal element e.g. Cu, however if your mine operates on grades of a compound, specify this here e.g. using Cr</t>
    </r>
    <r>
      <rPr>
        <vertAlign val="subscript"/>
        <sz val="11"/>
        <color theme="1"/>
        <rFont val="Calibri"/>
        <family val="2"/>
        <scheme val="minor"/>
      </rPr>
      <t>2</t>
    </r>
    <r>
      <rPr>
        <sz val="11"/>
        <color theme="1"/>
        <rFont val="Calibri"/>
        <family val="2"/>
        <scheme val="minor"/>
      </rPr>
      <t>O</t>
    </r>
    <r>
      <rPr>
        <vertAlign val="subscript"/>
        <sz val="11"/>
        <color theme="1"/>
        <rFont val="Calibri"/>
        <family val="2"/>
        <scheme val="minor"/>
      </rPr>
      <t>3</t>
    </r>
    <r>
      <rPr>
        <sz val="11"/>
        <color theme="1"/>
        <rFont val="Calibri"/>
        <family val="2"/>
        <scheme val="minor"/>
      </rPr>
      <t xml:space="preserve"> instead of Cr.</t>
    </r>
  </si>
  <si>
    <t>Process_Ship operator (batch) - Fields</t>
  </si>
  <si>
    <r>
      <t>The  "Process_Ship operator (batch)" worksheet is provided mainly as a way to help perform correct aggregation up of detailed operational type data into summary annual data.</t>
    </r>
    <r>
      <rPr>
        <b/>
        <sz val="11"/>
        <color theme="1"/>
        <rFont val="Calibri"/>
        <family val="2"/>
        <scheme val="minor"/>
      </rPr>
      <t xml:space="preserve"> If the mining operator can fill out aggregated "Mined ore for operator (yearly)" worksheet directly, there is no need to fill out the  "Process_Ship operator (batch)" worksheet.</t>
    </r>
  </si>
  <si>
    <t>Note:  for each Batch_ID, there should be an individual row entry for each individual batch and metal / component. If, for example, there is data on 150 batches entering processing from Ore_Stream_ID "X", and each batch was analysed for three different components, then there should be 450 separate row records entered to reflect this.</t>
  </si>
  <si>
    <r>
      <t xml:space="preserve">This is simply an identifier field used to identify individual ore streams,  either fed into a specific beneficiation process, or shipped directly (as ore) to a customer. In the simplest cases these will largely mirror the Ore_Stream_IDs used for mined ore, but could vary considerably where ore from different mined streams is blended prior to processing or shipment. </t>
    </r>
    <r>
      <rPr>
        <b/>
        <sz val="12"/>
        <color theme="1"/>
        <rFont val="Cambria"/>
        <family val="1"/>
      </rPr>
      <t>The mine operator is best placed to determine sensible Ore_Stream_ID names</t>
    </r>
    <r>
      <rPr>
        <sz val="12"/>
        <color theme="1"/>
        <rFont val="Cambria"/>
        <family val="1"/>
      </rPr>
      <t xml:space="preserve">. </t>
    </r>
  </si>
  <si>
    <t>This is the percentage of the current component contained in the original ore as input which is captured in the output product (typically a crude metal or metal concentrate) if the ore ships directly as ore, then recovery should simply be 100%. In most other cases, recovery will be much lower.</t>
  </si>
  <si>
    <t>Waste rock excavated (tonnes)</t>
  </si>
  <si>
    <t>Batch</t>
  </si>
  <si>
    <t>East_B_31Dec</t>
  </si>
  <si>
    <t>East_B_1Jan</t>
  </si>
  <si>
    <t>East_B_2Jan</t>
  </si>
  <si>
    <t>B_Prestrip</t>
  </si>
  <si>
    <t>AF_Dec31</t>
  </si>
  <si>
    <t>AF_Jan1</t>
  </si>
  <si>
    <t>AF_Jan2</t>
  </si>
  <si>
    <t>BF_Dec31</t>
  </si>
  <si>
    <t>BF_Jan1</t>
  </si>
  <si>
    <t>BF_Jan2</t>
  </si>
  <si>
    <t>South_Dec31</t>
  </si>
  <si>
    <t>NA</t>
  </si>
  <si>
    <t>….</t>
  </si>
  <si>
    <t>Mill_Dec31</t>
  </si>
  <si>
    <t>Mill_Jan1</t>
  </si>
  <si>
    <t>Mill_Jan2</t>
  </si>
  <si>
    <t>Leach_31Dec</t>
  </si>
  <si>
    <t>This supporting information provides a copy of the spreadsheet tools developed for the compilation of metal ores accounts in the course of constructing a draft international material flows accounting manual for UN Environment. The worksheets of direct relevance are "Mined ore for NSOs" and "Processed_Shipped ore for NSOs", which are specifically mentioned in the main article. The full set of worksheets has been left in to further illustrate the current status of development of the tools associated with the revised metal ores accounting system.</t>
  </si>
  <si>
    <t>The main description of EW-MFA practice for recording metal ores production is provided in Section 2.2 of the Global Economy Wide Material Flow Accounting Manual. The instructions given here are limited to the operational questions likely to arise in filling out the fields on worksheets "Mined ore for NSOs" and  "Processed_Shipped ore for NSOs".</t>
  </si>
  <si>
    <t>This spreadsheet contains the worksheets required for compilation by the NSO, and also contains the set of worksheets which will form the basis of the questionnaire sent to mine operators for primary data collection. The later is provided here for informational purposes. Generally, the questionnaire spreadsheet provided to mine operators should be "Metal ores reporting questionnaire for mine operators.xlsx", which is confined to just those sheets intended for their use.</t>
  </si>
  <si>
    <t xml:space="preserve">This is simply an identifier field used to identify individual ore streams. In the simplest and most common cases, the Ore_Stream_ID should correspond to one mine or individual ore deposit’s output for a year, however where the output from several mines cannot be separated, one Ore_Stream_ID may be used to cover all. Alternatively, where one mine has multiple significantly different ore streams, different Ore_Stream_ID names should be used to identify each, especially where their processing or stockpiling fate differs. </t>
  </si>
  <si>
    <r>
      <t xml:space="preserve">The grade given should be the volume weighted average (not arithmetic mean) over the year if aggregating up from short (less than yearly) time periods. Where data on the concentration of one or more of the contained metals is sporadic, </t>
    </r>
    <r>
      <rPr>
        <b/>
        <sz val="12"/>
        <color theme="1"/>
        <rFont val="Cambria"/>
        <family val="1"/>
      </rPr>
      <t>care should be taken not to count missing grade data as a 0 for grade averaging purposes.</t>
    </r>
    <r>
      <rPr>
        <sz val="12"/>
        <color theme="1"/>
        <rFont val="Cambria"/>
        <family val="1"/>
      </rPr>
      <t xml:space="preserve">  </t>
    </r>
  </si>
  <si>
    <t>The concentration is determined on a weight basis, in parts per million (ppm), i.e. a grade of 15000 for A.2.Cu would mean that there are 15000 grams (15kg) of pure copper contained in each tonne of ore. Grades should always be given in terms of weight ppm of the metal, so if grade is recorded in terms of a compound e.g. TiO2, this should be adjusted by the weight fraction of Ti in TiO2 (0.6). Examples of how this can be calculated are provided for common examples in the table to the right.</t>
  </si>
  <si>
    <t xml:space="preserve">This is simply an identifier field used to identify individual ore streams, either fed into a specific beneficiation process, or shipped directly (as ore) to a customer. In the simplest cases these will largely mirror the Ore_Stream_IDs used for mined ore, but could vary considerably where ore from different mined streams is blended prior to processing or shipment. The mine operator is best placed to determine sensible Ore_Stream_ID names. </t>
  </si>
  <si>
    <t>The estimated total tonnage of ore corresponding to the Ore_Stream_ID for the relevant year.</t>
  </si>
  <si>
    <t>This is used to identify the metal analysed for the current row. The naming convention is A.2.x where x is the symbol for the element in the periodic table e.g. A.2.Fe for iron, A.2.Sn for tin.</t>
  </si>
  <si>
    <t>This is the estimated average (input mass weighted) concentration,  for the current component  in the current ore stream, averaged over the relevant year, as it enters beneficiation (or as it is sold, if the ore is sold directly). There should be a value for each of the targeted metals.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Ore_Stream_ID.  This should be converted to metal content if the original data supplied by  mine operators is given in terms of a compound, e.g. Cr2O3 content should be converted to  Cr ppm.</t>
  </si>
  <si>
    <t>This is the percentage of the current component contained in the original ore as input which is captured in the output product (typically a crude metal or metal concentrate) if the ore ships directly as ore, then recovery should be 100%. In most other cases, recovery will be much lower.</t>
  </si>
  <si>
    <r>
      <t xml:space="preserve">This field indicates whether the current component is one for which the mine operator receives payment or not. </t>
    </r>
    <r>
      <rPr>
        <b/>
        <sz val="12"/>
        <color theme="1"/>
        <rFont val="Cambria"/>
        <family val="1"/>
      </rPr>
      <t>Example:</t>
    </r>
    <r>
      <rPr>
        <sz val="12"/>
        <color theme="1"/>
        <rFont val="Cambria"/>
        <family val="1"/>
      </rPr>
      <t xml:space="preserve"> a mine produces a concentrate which is analysed for  copper,  gold, and bismuth content, but only receives payment for the copper and gold, then there should be a 1 for both of these and a 0 for bismuth. If the bismuth actually incurs a penalty from the customer (i.e. reduces the price of the concentrate), then enter -1 for bismuth in this field.</t>
    </r>
  </si>
  <si>
    <t>The instructions given here are limited to questions likely to arise for mine operators when filling out the fields on worksheets "Mined ore for operator (yearly)", "Mined ore for operator (batch)", "Process_Ship operator (yearly)", or "Process_Ship operator (batch).</t>
  </si>
  <si>
    <t xml:space="preserve">Note:  for each Ore_Stream_ID, there should be and individual row entry for each year and metal. If, for example, and the ore stream from "Mine1" has analyses for three different metals in each of four years, and it produced for all four years, then there should be 12 separate row records entered to reflect this. </t>
  </si>
  <si>
    <t>The grade given should be the volume weighted average (not arithmetic mean) over the year if aggregating up from short (less than yearly) time periods. Where data on the concentration of one or more of the contained metals is sporadic, care should be taken not to count missing grade data as a 0 for grade averaging purposes.  If required, detailed batch data can be entered instead on the "Mined ore for operator (batch)" worksheet, then appropriately grades calculated using the xx script.</t>
  </si>
  <si>
    <t>This is to identify the individual batch or package of ore to which the tonnage and grade actually applies. It will generally identify ore for a  specific  time (period shorter than the year in which it occurred), from a specific ore source (heading, stope, panel etc). The mine operator is best placed to determine sensible Batch_ID names. A separate line for each metal analysed ( Metal ROM Grade ppm field) in each batch is required, with the batch number, year, and Ore_Stream_ID, ROM Ore (tonnes), Ore type, and Waste rock field values simply  repeated.</t>
  </si>
  <si>
    <t>This is the estimated average concentration for one of the metals (or metal compounds)  in an ore stream, averaged over the relevant year. There should be a value for each of the targeted metals, however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Batch_ID.  This component would usually be in terms of a metal element e.g. "Cu" for copper, however if the  mine operates using grade in terms of a compound e.g. Cr2O3, then leave grades in these terms and ensure the compound is used ass the identifier in  the "Component " field.</t>
  </si>
  <si>
    <t>If available, data on the quantity of waste rock and overburden excavated to enable access to the specific batch should be recorded here. This should only be  rock directly associated with accessing the batch. If a major pre-stripping or similar operation is performed which is required for overall deposit access, treat this a  separate batch, and enter only Identifier information (Ore_Stream_ID, Year, Batch_ID) and the tonnage of waste rock stripped.</t>
  </si>
  <si>
    <t xml:space="preserve">This is simply an identifier field used to identify individual ore streams,  either fed into a specific beneficiation process, or shipped directly (as ore) to a customer. In the simplest cases these will largely mirror the Ore_Stream_IDs used for mined ore, but could vary considerably where ore from different mined streams is blended prior to processing or shipment. The mine operator is best placed to determine sensible Ore_Stream_ID names. </t>
  </si>
  <si>
    <t>This is the estimated volume weighted  average concentration for the current component  in the current ore stream, averaged over the relevant year, as it enters beneficiation or as it is sold. There should be a value for each of the targeted metals, however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Ore_Stream_ID.  This component would usually be in terms of a metal element e.g. "Cu" for copper, however if the  mine operates using grade in terms of a compound e.g. Cr2O3, then leave grades in these terms and ensure the compound is used ass the identifier in  the "Component " field.</t>
  </si>
  <si>
    <r>
      <t xml:space="preserve">This field indicates whether the current component is one for which the mine operator receives payment or not.           </t>
    </r>
    <r>
      <rPr>
        <b/>
        <sz val="12"/>
        <color theme="1"/>
        <rFont val="Cambria"/>
        <family val="1"/>
      </rPr>
      <t>Example:</t>
    </r>
    <r>
      <rPr>
        <sz val="12"/>
        <color theme="1"/>
        <rFont val="Cambria"/>
        <family val="1"/>
      </rPr>
      <t xml:space="preserve"> a mine produces a concentrate which is analysed for  copper,  gold, and bismuth content, but only receives payment for the copper and gold, then there should be a 1 for both of these and a 0 for bismuth. If the bismuth actually incurs a penalty from the customer (i.e. reduces the price of the concentrate), then enter -1 for bismuth in this field.</t>
    </r>
  </si>
  <si>
    <r>
      <t xml:space="preserve">This is to identify the individual batch or package of ore to which the tonnage and grade actually applies. It will generally identify ore for a  specific  time (period shorter than the year in which it occurred), fed into a beneficiation process, or perhaps sold directly as ore. It may be blended from multiple mined  ore streams.  </t>
    </r>
    <r>
      <rPr>
        <b/>
        <sz val="12"/>
        <color theme="1"/>
        <rFont val="Cambria"/>
        <family val="1"/>
      </rPr>
      <t>The mine operator is best placed to determine sensible Batch_ID names</t>
    </r>
    <r>
      <rPr>
        <sz val="12"/>
        <color theme="1"/>
        <rFont val="Cambria"/>
        <family val="1"/>
      </rPr>
      <t>. A separate line for each metal analysed ( Metal ROM Grade ppm field) in each batch is required, with the batch number, year, and Ore_Stream_ID, ROM Ore (tonnes), Ore type, and Waste rock field values simply  repeated.</t>
    </r>
  </si>
  <si>
    <t>This is the estimated volume weighted  average concentration for the current component  in the current ore stream, averaged over the relevant year, as it enters beneficiation or as it is sold. There should be a value for each of the targeted metals, however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Ore_Stream_ID.  This component would usually be in terms of a metal element e.g. "Cu" for copper, however if the  mine operates using grade in terms of a compound e.g. Cr2O3, then leave grades in these terms and ensure the compound is used as the identifier in  the "Component " field.</t>
  </si>
  <si>
    <r>
      <t>This is simply an identifier field used to identify individual ore streams. In the simplest and most common cases, the Ore_Stream_ID should correspond to one mine or individual ore deposit’s output  for a year, with the characteristics of that ore averaged over that year. If one mine has multiple significantly different ore streams, different Ore_Stream_ID names should be used to identify each,</t>
    </r>
    <r>
      <rPr>
        <b/>
        <sz val="12"/>
        <color theme="1"/>
        <rFont val="Cambria"/>
        <family val="1"/>
      </rPr>
      <t xml:space="preserve"> </t>
    </r>
    <r>
      <rPr>
        <u/>
        <sz val="12"/>
        <color theme="1"/>
        <rFont val="Cambria"/>
        <family val="1"/>
      </rPr>
      <t xml:space="preserve">especially if their processing or stockpiling fates differ. </t>
    </r>
    <r>
      <rPr>
        <sz val="12"/>
        <color theme="1"/>
        <rFont val="Cambria"/>
        <family val="1"/>
      </rPr>
      <t xml:space="preserve">  </t>
    </r>
    <r>
      <rPr>
        <b/>
        <sz val="12"/>
        <color theme="1"/>
        <rFont val="Cambria"/>
        <family val="1"/>
      </rPr>
      <t>Example:</t>
    </r>
    <r>
      <rPr>
        <sz val="12"/>
        <color theme="1"/>
        <rFont val="Cambria"/>
        <family val="1"/>
      </rPr>
      <t xml:space="preserve"> A copper mine has two different ore streams, on high grade which goes to a flotation circuit, the other low grade which goes to heap leaching. These should be treated as two different ore streams where possible.</t>
    </r>
  </si>
  <si>
    <t xml:space="preserve">In reporting to the National Statistical Office (NSO), reporting in the aggregated form on the "Mined ore for operator (yearly)" and "Process_Ship operator (yearly)" is all that is required. The additional two worksheets, "Mined ore for operator (batch)" and "Process_Ship operator (batch)" are provided in case the mine operator only has data in a more detailed form e.g. for relatively short time periods from individual ore sources like draw points and panels. The "batch" worksheets are to assist in preparing such detailed data for the aggregation up to yearly data prior to reporting to the NSO, if the mining operator prefers not to release the more detailed information, and assistance in applying the correct aggregation method is required. </t>
  </si>
  <si>
    <t>If available, data on the quantity of waste rock and overburden excavated over the year to access the metal ores associated with each Ore_Stream_ID should be recorded here.  If there is a major pre-stripping or similar operation, but no ore is extracted from the associated deposits in that year, include this as a separate record where only ID fields (Ore_Stream_ID, Year) and tonnage fields are filled out.</t>
  </si>
  <si>
    <t>Waste Rock (tonnes)</t>
  </si>
  <si>
    <t>Recovery factor (%)</t>
  </si>
  <si>
    <t>Total Atomic Weight</t>
  </si>
  <si>
    <t>2020 Journal of Industrial Ecology – www.wileyonlinelibrary.com/journal/jie</t>
  </si>
  <si>
    <r>
      <t xml:space="preserve">West, J., M. Lieber, S. Lutter, and H. Schandl. (2020). Proposal for a New Compilation System for Metal Ores in Economy Wide Material Flow Accounting. </t>
    </r>
    <r>
      <rPr>
        <i/>
        <sz val="14"/>
        <color rgb="FF000000"/>
        <rFont val="Arial"/>
        <family val="2"/>
      </rPr>
      <t xml:space="preserve">Journal of Industrial Ecology.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</si>
</sst>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0.000"/>
    <numFmt numFmtId="166" formatCode="_-* #,##0_-;\-* #,##0_-;_-* &quot;-&quot;??_-;_-@_-"/>
    <numFmt numFmtId="167" formatCode="_-* #,##0.0_-;\-* #,##0.0_-;_-* &quot;-&quot;??_-;_-@_-"/>
    <numFmt numFmtId="168" formatCode="#,##0_ ;\-#,##0\ "/>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name val="Arial"/>
      <family val="2"/>
    </font>
    <font>
      <sz val="10"/>
      <name val="Arial"/>
      <family val="2"/>
    </font>
    <font>
      <sz val="14"/>
      <color rgb="FF000000"/>
      <name val="Arial"/>
      <family val="2"/>
    </font>
    <font>
      <sz val="10.5"/>
      <color rgb="FF000000"/>
      <name val="Arial Rounded MT Bold"/>
      <family val="2"/>
    </font>
    <font>
      <i/>
      <sz val="14"/>
      <color rgb="FF000000"/>
      <name val="Arial"/>
      <family val="2"/>
    </font>
    <font>
      <sz val="11"/>
      <color rgb="FF000000"/>
      <name val="Arial"/>
      <family val="2"/>
    </font>
    <font>
      <u/>
      <sz val="11"/>
      <color theme="10"/>
      <name val="Calibri"/>
      <family val="2"/>
      <scheme val="minor"/>
    </font>
    <font>
      <i/>
      <sz val="12"/>
      <color theme="1"/>
      <name val="Garamond"/>
      <family val="1"/>
    </font>
    <font>
      <sz val="14"/>
      <color theme="1"/>
      <name val="Cambria"/>
      <family val="1"/>
    </font>
    <font>
      <b/>
      <sz val="14"/>
      <color theme="1"/>
      <name val="Calibri"/>
      <family val="2"/>
      <scheme val="minor"/>
    </font>
    <font>
      <sz val="12"/>
      <color theme="1"/>
      <name val="Cambria"/>
      <family val="1"/>
    </font>
    <font>
      <b/>
      <vertAlign val="subscript"/>
      <sz val="11"/>
      <color theme="1"/>
      <name val="Calibri"/>
      <family val="2"/>
      <scheme val="minor"/>
    </font>
    <font>
      <b/>
      <sz val="12"/>
      <color rgb="FFC00000"/>
      <name val="Calibri"/>
      <family val="2"/>
      <scheme val="minor"/>
    </font>
    <font>
      <b/>
      <sz val="12"/>
      <color theme="1"/>
      <name val="Cambria"/>
      <family val="1"/>
    </font>
    <font>
      <u/>
      <sz val="12"/>
      <color theme="1"/>
      <name val="Cambria"/>
      <family val="1"/>
    </font>
    <font>
      <vertAlign val="subscript"/>
      <sz val="11"/>
      <color theme="1"/>
      <name val="Calibri"/>
      <family val="2"/>
      <scheme val="minor"/>
    </font>
    <font>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4"/>
        <bgColor indexed="64"/>
      </patternFill>
    </fill>
    <fill>
      <patternFill patternType="solid">
        <fgColor theme="4"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74">
    <xf numFmtId="0" fontId="0" fillId="0" borderId="0" xfId="0"/>
    <xf numFmtId="0" fontId="19" fillId="0" borderId="0" xfId="0" applyFont="1"/>
    <xf numFmtId="0" fontId="20" fillId="0" borderId="0" xfId="0" applyFont="1" applyAlignment="1">
      <alignment vertical="center" wrapText="1"/>
    </xf>
    <xf numFmtId="0" fontId="23" fillId="0" borderId="0" xfId="0" applyFont="1" applyAlignment="1">
      <alignment vertical="top" wrapText="1"/>
    </xf>
    <xf numFmtId="0" fontId="25" fillId="0" borderId="0" xfId="0" applyFont="1" applyAlignment="1">
      <alignment vertical="center"/>
    </xf>
    <xf numFmtId="0" fontId="23" fillId="0" borderId="0" xfId="0" applyFont="1" applyAlignment="1">
      <alignment horizontal="left" vertical="top" wrapText="1"/>
    </xf>
    <xf numFmtId="0" fontId="26" fillId="0" borderId="0" xfId="0" applyFont="1" applyAlignment="1">
      <alignment wrapText="1"/>
    </xf>
    <xf numFmtId="0" fontId="27" fillId="33" borderId="0" xfId="0" applyFont="1" applyFill="1" applyAlignment="1">
      <alignment wrapText="1"/>
    </xf>
    <xf numFmtId="0" fontId="0" fillId="33" borderId="0" xfId="0" applyFill="1"/>
    <xf numFmtId="0" fontId="0" fillId="0" borderId="0" xfId="0" applyAlignment="1">
      <alignment wrapText="1"/>
    </xf>
    <xf numFmtId="0" fontId="16" fillId="34" borderId="0" xfId="0" applyFont="1" applyFill="1" applyAlignment="1">
      <alignment horizontal="left" wrapText="1"/>
    </xf>
    <xf numFmtId="0" fontId="28" fillId="0" borderId="0" xfId="0" applyFont="1" applyAlignment="1">
      <alignment wrapText="1"/>
    </xf>
    <xf numFmtId="0" fontId="16" fillId="35" borderId="13" xfId="0" applyFont="1" applyFill="1" applyBorder="1"/>
    <xf numFmtId="0" fontId="16" fillId="35" borderId="0" xfId="0" applyFont="1" applyFill="1" applyBorder="1"/>
    <xf numFmtId="0" fontId="16" fillId="35" borderId="14" xfId="0" applyFont="1" applyFill="1" applyBorder="1"/>
    <xf numFmtId="0" fontId="0" fillId="34" borderId="13" xfId="0" applyFill="1" applyBorder="1"/>
    <xf numFmtId="0" fontId="0" fillId="34" borderId="0" xfId="0" applyFill="1" applyBorder="1"/>
    <xf numFmtId="0" fontId="0" fillId="34" borderId="0" xfId="0" applyFill="1" applyBorder="1" applyAlignment="1">
      <alignment horizontal="center"/>
    </xf>
    <xf numFmtId="0" fontId="0" fillId="34" borderId="14" xfId="0" applyFill="1" applyBorder="1" applyAlignment="1">
      <alignment horizontal="center"/>
    </xf>
    <xf numFmtId="0" fontId="16" fillId="34" borderId="13" xfId="0" applyFont="1" applyFill="1" applyBorder="1"/>
    <xf numFmtId="0" fontId="0" fillId="34" borderId="14" xfId="0" applyFill="1" applyBorder="1"/>
    <xf numFmtId="165" fontId="30" fillId="34" borderId="0" xfId="0" applyNumberFormat="1" applyFont="1" applyFill="1" applyBorder="1"/>
    <xf numFmtId="165" fontId="0" fillId="34" borderId="14" xfId="0" applyNumberFormat="1" applyFill="1" applyBorder="1"/>
    <xf numFmtId="0" fontId="16" fillId="36" borderId="13" xfId="0" applyFont="1" applyFill="1" applyBorder="1"/>
    <xf numFmtId="0" fontId="0" fillId="36" borderId="0" xfId="0" applyFill="1" applyBorder="1"/>
    <xf numFmtId="0" fontId="0" fillId="36" borderId="0" xfId="0" applyFill="1" applyBorder="1" applyAlignment="1">
      <alignment horizontal="center"/>
    </xf>
    <xf numFmtId="0" fontId="0" fillId="36" borderId="14" xfId="0" applyFill="1" applyBorder="1" applyAlignment="1">
      <alignment horizontal="center"/>
    </xf>
    <xf numFmtId="0" fontId="0" fillId="36" borderId="14" xfId="0" applyFill="1" applyBorder="1"/>
    <xf numFmtId="0" fontId="16" fillId="34" borderId="0" xfId="0" applyFont="1" applyFill="1" applyAlignment="1">
      <alignment wrapText="1"/>
    </xf>
    <xf numFmtId="165" fontId="30" fillId="36" borderId="0" xfId="0" applyNumberFormat="1" applyFont="1" applyFill="1" applyBorder="1"/>
    <xf numFmtId="165" fontId="0" fillId="36" borderId="14" xfId="0" applyNumberFormat="1" applyFill="1" applyBorder="1"/>
    <xf numFmtId="0" fontId="16" fillId="36" borderId="15" xfId="0" applyFont="1" applyFill="1" applyBorder="1"/>
    <xf numFmtId="0" fontId="0" fillId="36" borderId="16" xfId="0" applyFill="1" applyBorder="1"/>
    <xf numFmtId="165" fontId="30" fillId="36" borderId="16" xfId="0" applyNumberFormat="1" applyFont="1" applyFill="1" applyBorder="1"/>
    <xf numFmtId="165" fontId="0" fillId="36" borderId="17" xfId="0" applyNumberFormat="1" applyFill="1" applyBorder="1"/>
    <xf numFmtId="165" fontId="30" fillId="34" borderId="10" xfId="0" applyNumberFormat="1" applyFont="1" applyFill="1" applyBorder="1"/>
    <xf numFmtId="0" fontId="0" fillId="34" borderId="11" xfId="0" applyFill="1" applyBorder="1"/>
    <xf numFmtId="0" fontId="0" fillId="34" borderId="11" xfId="0" applyFill="1" applyBorder="1" applyAlignment="1">
      <alignment horizontal="center"/>
    </xf>
    <xf numFmtId="0" fontId="0" fillId="34" borderId="12" xfId="0" applyFill="1" applyBorder="1" applyAlignment="1">
      <alignment horizontal="center"/>
    </xf>
    <xf numFmtId="0" fontId="16" fillId="34" borderId="15" xfId="0" applyFont="1" applyFill="1" applyBorder="1"/>
    <xf numFmtId="0" fontId="0" fillId="34" borderId="16" xfId="0" applyFill="1" applyBorder="1"/>
    <xf numFmtId="165" fontId="30" fillId="34" borderId="16" xfId="0" applyNumberFormat="1" applyFont="1" applyFill="1" applyBorder="1"/>
    <xf numFmtId="165" fontId="0" fillId="34" borderId="17" xfId="0" applyNumberFormat="1" applyFill="1" applyBorder="1"/>
    <xf numFmtId="0" fontId="27" fillId="35" borderId="0" xfId="0" applyFont="1" applyFill="1"/>
    <xf numFmtId="0" fontId="0" fillId="35" borderId="0" xfId="0" applyFill="1"/>
    <xf numFmtId="0" fontId="16" fillId="33" borderId="0" xfId="0" applyFont="1" applyFill="1" applyAlignment="1">
      <alignment horizontal="center" wrapText="1"/>
    </xf>
    <xf numFmtId="0" fontId="16" fillId="34" borderId="0" xfId="0" applyFont="1" applyFill="1" applyAlignment="1">
      <alignment horizontal="center" wrapText="1"/>
    </xf>
    <xf numFmtId="166" fontId="0" fillId="33" borderId="0" xfId="43" applyNumberFormat="1" applyFont="1" applyFill="1"/>
    <xf numFmtId="166" fontId="0" fillId="33" borderId="0" xfId="43" applyNumberFormat="1" applyFont="1" applyFill="1" applyAlignment="1">
      <alignment horizontal="center"/>
    </xf>
    <xf numFmtId="166" fontId="0" fillId="34" borderId="0" xfId="43" applyNumberFormat="1" applyFont="1" applyFill="1"/>
    <xf numFmtId="167" fontId="0" fillId="33" borderId="0" xfId="43" applyNumberFormat="1" applyFont="1" applyFill="1"/>
    <xf numFmtId="0" fontId="0" fillId="37" borderId="0" xfId="0" applyFill="1"/>
    <xf numFmtId="164" fontId="0" fillId="0" borderId="0" xfId="0" applyNumberFormat="1"/>
    <xf numFmtId="0" fontId="27" fillId="0" borderId="0" xfId="0" applyFont="1"/>
    <xf numFmtId="0" fontId="0" fillId="34" borderId="0" xfId="0" applyFill="1"/>
    <xf numFmtId="166" fontId="0" fillId="34" borderId="0" xfId="43" applyNumberFormat="1" applyFont="1" applyFill="1" applyAlignment="1">
      <alignment horizontal="center"/>
    </xf>
    <xf numFmtId="9" fontId="0" fillId="34" borderId="0" xfId="44" applyFont="1" applyFill="1"/>
    <xf numFmtId="167" fontId="0" fillId="34" borderId="0" xfId="43" applyNumberFormat="1" applyFont="1" applyFill="1"/>
    <xf numFmtId="0" fontId="0" fillId="38" borderId="0" xfId="0" applyFill="1"/>
    <xf numFmtId="168" fontId="0" fillId="33" borderId="0" xfId="43" applyNumberFormat="1" applyFont="1" applyFill="1"/>
    <xf numFmtId="168" fontId="0" fillId="34" borderId="0" xfId="43" applyNumberFormat="1" applyFont="1" applyFill="1"/>
    <xf numFmtId="0" fontId="34" fillId="0" borderId="0" xfId="0" applyFont="1" applyAlignment="1">
      <alignment wrapText="1"/>
    </xf>
    <xf numFmtId="0" fontId="24" fillId="35" borderId="0" xfId="42" applyFill="1" applyAlignment="1">
      <alignment vertical="center"/>
    </xf>
    <xf numFmtId="0" fontId="18" fillId="35" borderId="0" xfId="0" applyFont="1" applyFill="1" applyAlignment="1">
      <alignment vertical="center"/>
    </xf>
    <xf numFmtId="0" fontId="19" fillId="35" borderId="0" xfId="0" applyFont="1" applyFill="1"/>
    <xf numFmtId="0" fontId="20" fillId="35" borderId="0" xfId="0" applyFont="1" applyFill="1" applyAlignment="1">
      <alignment vertical="center"/>
    </xf>
    <xf numFmtId="0" fontId="20" fillId="35" borderId="0" xfId="0" applyFont="1" applyFill="1" applyAlignment="1">
      <alignment vertical="center" wrapText="1"/>
    </xf>
    <xf numFmtId="0" fontId="23" fillId="35" borderId="0" xfId="0" applyFont="1" applyFill="1" applyAlignment="1">
      <alignment vertical="top" wrapText="1"/>
    </xf>
    <xf numFmtId="0" fontId="23" fillId="35" borderId="0" xfId="0" applyFont="1" applyFill="1" applyAlignment="1">
      <alignment horizontal="left" vertical="top" wrapText="1"/>
    </xf>
    <xf numFmtId="0" fontId="20" fillId="35" borderId="0" xfId="0" applyFont="1" applyFill="1" applyAlignment="1">
      <alignment horizontal="left" vertical="center" wrapText="1"/>
    </xf>
    <xf numFmtId="0" fontId="23" fillId="0" borderId="0" xfId="0" applyFont="1" applyAlignment="1">
      <alignment horizontal="left" vertical="top" wrapText="1"/>
    </xf>
    <xf numFmtId="0" fontId="16" fillId="0" borderId="10"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231775</xdr:colOff>
      <xdr:row>8</xdr:row>
      <xdr:rowOff>803275</xdr:rowOff>
    </xdr:from>
    <xdr:to>
      <xdr:col>9</xdr:col>
      <xdr:colOff>73025</xdr:colOff>
      <xdr:row>9</xdr:row>
      <xdr:rowOff>92075</xdr:rowOff>
    </xdr:to>
    <xdr:pic>
      <xdr:nvPicPr>
        <xdr:cNvPr id="2" name="Picture 1">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99075" y="2889250"/>
          <a:ext cx="1289050" cy="21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101600</xdr:rowOff>
    </xdr:from>
    <xdr:to>
      <xdr:col>7</xdr:col>
      <xdr:colOff>254000</xdr:colOff>
      <xdr:row>4</xdr:row>
      <xdr:rowOff>0</xdr:rowOff>
    </xdr:to>
    <xdr:pic>
      <xdr:nvPicPr>
        <xdr:cNvPr id="3" name="Picture 2" descr="esupp new graphic">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2100"/>
          <a:ext cx="6032500" cy="546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6</xdr:row>
      <xdr:rowOff>114300</xdr:rowOff>
    </xdr:from>
    <xdr:to>
      <xdr:col>4</xdr:col>
      <xdr:colOff>342900</xdr:colOff>
      <xdr:row>7</xdr:row>
      <xdr:rowOff>25400</xdr:rowOff>
    </xdr:to>
    <xdr:pic>
      <xdr:nvPicPr>
        <xdr:cNvPr id="4" name="Object 5" hidden="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435100"/>
          <a:ext cx="3644900" cy="101600"/>
        </a:xfrm>
        <a:prstGeom prst="rect">
          <a:avLst/>
        </a:prstGeom>
      </xdr:spPr>
    </xdr:pic>
    <xdr:clientData/>
  </xdr:twoCellAnchor>
  <xdr:twoCellAnchor>
    <xdr:from>
      <xdr:col>0</xdr:col>
      <xdr:colOff>0</xdr:colOff>
      <xdr:row>9</xdr:row>
      <xdr:rowOff>114300</xdr:rowOff>
    </xdr:from>
    <xdr:to>
      <xdr:col>4</xdr:col>
      <xdr:colOff>342900</xdr:colOff>
      <xdr:row>10</xdr:row>
      <xdr:rowOff>25400</xdr:rowOff>
    </xdr:to>
    <xdr:pic>
      <xdr:nvPicPr>
        <xdr:cNvPr id="5" name="Object 5" hidden="1">
          <a:extLst>
            <a:ext uri="{FF2B5EF4-FFF2-40B4-BE49-F238E27FC236}">
              <a16:creationId xmlns:a16="http://schemas.microsoft.com/office/drawing/2014/main" id="{7D3E1D92-B480-4171-889C-249ADF6C4AB7}"/>
            </a:ext>
          </a:extLst>
        </xdr:cNvPr>
        <xdr:cNvPicPr>
          <a:picLocks noChangeAspect="1"/>
        </xdr:cNvPicPr>
      </xdr:nvPicPr>
      <xdr:blipFill>
        <a:blip xmlns:r="http://schemas.openxmlformats.org/officeDocument/2006/relationships" r:embed="rId3"/>
        <a:stretch>
          <a:fillRect/>
        </a:stretch>
      </xdr:blipFill>
      <xdr:spPr>
        <a:xfrm>
          <a:off x="0" y="1600200"/>
          <a:ext cx="3238500" cy="10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ileyonlinelibrary.com/journal/ji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workbookViewId="0">
      <selection activeCell="K10" sqref="K10"/>
    </sheetView>
  </sheetViews>
  <sheetFormatPr defaultColWidth="10.85546875" defaultRowHeight="15" x14ac:dyDescent="0.25"/>
  <sheetData>
    <row r="1" spans="1:13" x14ac:dyDescent="0.25">
      <c r="A1" s="62" t="s">
        <v>137</v>
      </c>
      <c r="B1" s="63"/>
      <c r="C1" s="63"/>
      <c r="D1" s="63"/>
      <c r="E1" s="63"/>
      <c r="F1" s="63"/>
      <c r="G1" s="63"/>
      <c r="H1" s="64"/>
      <c r="I1" s="64"/>
      <c r="J1" s="64"/>
      <c r="K1" s="1"/>
      <c r="L1" s="1"/>
      <c r="M1" s="1"/>
    </row>
    <row r="2" spans="1:13" x14ac:dyDescent="0.25">
      <c r="A2" s="64"/>
      <c r="B2" s="64"/>
      <c r="C2" s="64"/>
      <c r="D2" s="64"/>
      <c r="E2" s="64"/>
      <c r="F2" s="64"/>
      <c r="G2" s="64"/>
      <c r="H2" s="64"/>
      <c r="I2" s="64"/>
      <c r="J2" s="64"/>
      <c r="K2" s="1"/>
      <c r="L2" s="1"/>
      <c r="M2" s="1"/>
    </row>
    <row r="3" spans="1:13" ht="18" x14ac:dyDescent="0.25">
      <c r="A3" s="65" t="s">
        <v>0</v>
      </c>
      <c r="B3" s="64"/>
      <c r="C3" s="64"/>
      <c r="D3" s="64"/>
      <c r="E3" s="64"/>
      <c r="F3" s="64"/>
      <c r="G3" s="64"/>
      <c r="H3" s="64"/>
      <c r="I3" s="64"/>
      <c r="J3" s="64"/>
      <c r="K3" s="1"/>
      <c r="L3" s="1"/>
      <c r="M3" s="1"/>
    </row>
    <row r="4" spans="1:13" ht="18" x14ac:dyDescent="0.25">
      <c r="A4" s="65"/>
      <c r="B4" s="64"/>
      <c r="C4" s="64"/>
      <c r="D4" s="64"/>
      <c r="E4" s="64"/>
      <c r="F4" s="64"/>
      <c r="G4" s="64"/>
      <c r="H4" s="64"/>
      <c r="I4" s="64"/>
      <c r="J4" s="64"/>
      <c r="K4" s="1"/>
      <c r="L4" s="1"/>
      <c r="M4" s="1"/>
    </row>
    <row r="5" spans="1:13" ht="36" customHeight="1" x14ac:dyDescent="0.25">
      <c r="A5" s="69" t="s">
        <v>138</v>
      </c>
      <c r="B5" s="69"/>
      <c r="C5" s="69"/>
      <c r="D5" s="69"/>
      <c r="E5" s="69"/>
      <c r="F5" s="69"/>
      <c r="G5" s="69"/>
      <c r="H5" s="69"/>
      <c r="I5" s="69"/>
      <c r="J5" s="66"/>
      <c r="K5" s="2"/>
      <c r="L5" s="2"/>
      <c r="M5" s="2"/>
    </row>
    <row r="6" spans="1:13" ht="23.1" customHeight="1" x14ac:dyDescent="0.25">
      <c r="A6" s="69"/>
      <c r="B6" s="69"/>
      <c r="C6" s="69"/>
      <c r="D6" s="69"/>
      <c r="E6" s="69"/>
      <c r="F6" s="69"/>
      <c r="G6" s="69"/>
      <c r="H6" s="69"/>
      <c r="I6" s="69"/>
      <c r="J6" s="44"/>
    </row>
    <row r="7" spans="1:13" x14ac:dyDescent="0.25">
      <c r="A7" s="64"/>
      <c r="B7" s="64"/>
      <c r="C7" s="64"/>
      <c r="D7" s="64"/>
      <c r="E7" s="64"/>
      <c r="F7" s="64"/>
      <c r="G7" s="64"/>
      <c r="H7" s="64"/>
      <c r="I7" s="64"/>
      <c r="J7" s="64"/>
      <c r="K7" s="1"/>
      <c r="L7" s="1"/>
      <c r="M7" s="1"/>
    </row>
    <row r="8" spans="1:13" ht="24.95" customHeight="1" x14ac:dyDescent="0.25">
      <c r="A8" s="68" t="s">
        <v>108</v>
      </c>
      <c r="B8" s="68"/>
      <c r="C8" s="68"/>
      <c r="D8" s="68"/>
      <c r="E8" s="68"/>
      <c r="F8" s="68"/>
      <c r="G8" s="68"/>
      <c r="H8" s="68"/>
      <c r="I8" s="67"/>
      <c r="J8" s="67"/>
      <c r="K8" s="3"/>
      <c r="L8" s="3"/>
      <c r="M8" s="3"/>
    </row>
    <row r="9" spans="1:13" ht="72.75" customHeight="1" x14ac:dyDescent="0.25">
      <c r="A9" s="68"/>
      <c r="B9" s="68"/>
      <c r="C9" s="68"/>
      <c r="D9" s="68"/>
      <c r="E9" s="68"/>
      <c r="F9" s="68"/>
      <c r="G9" s="68"/>
      <c r="H9" s="68"/>
      <c r="I9" s="67"/>
      <c r="J9" s="67"/>
      <c r="K9" s="3"/>
      <c r="L9" s="3"/>
      <c r="M9" s="3"/>
    </row>
    <row r="10" spans="1:13" x14ac:dyDescent="0.25">
      <c r="A10" s="67"/>
      <c r="B10" s="67"/>
      <c r="C10" s="67"/>
      <c r="D10" s="67"/>
      <c r="E10" s="67"/>
      <c r="F10" s="67"/>
      <c r="G10" s="67"/>
      <c r="H10" s="67"/>
      <c r="I10" s="67"/>
      <c r="J10" s="67"/>
      <c r="K10" s="3"/>
      <c r="L10" s="3"/>
      <c r="M10" s="3"/>
    </row>
    <row r="11" spans="1:13" x14ac:dyDescent="0.25">
      <c r="A11" s="70"/>
      <c r="B11" s="70"/>
      <c r="C11" s="70"/>
      <c r="D11" s="70"/>
      <c r="E11" s="70"/>
      <c r="F11" s="70"/>
      <c r="G11" s="70"/>
      <c r="H11" s="70"/>
      <c r="I11" s="3"/>
      <c r="J11" s="3"/>
      <c r="K11" s="3"/>
      <c r="L11" s="3"/>
      <c r="M11" s="3"/>
    </row>
    <row r="12" spans="1:13" x14ac:dyDescent="0.25">
      <c r="A12" s="70"/>
      <c r="B12" s="70"/>
      <c r="C12" s="70"/>
      <c r="D12" s="70"/>
      <c r="E12" s="70"/>
      <c r="F12" s="70"/>
      <c r="G12" s="70"/>
      <c r="H12" s="70"/>
    </row>
    <row r="13" spans="1:13" x14ac:dyDescent="0.25">
      <c r="A13" s="5"/>
      <c r="B13" s="5"/>
      <c r="C13" s="5"/>
      <c r="D13" s="5"/>
      <c r="E13" s="5"/>
      <c r="F13" s="5"/>
      <c r="G13" s="5"/>
      <c r="H13" s="5"/>
    </row>
    <row r="14" spans="1:13" ht="15.75" x14ac:dyDescent="0.25">
      <c r="A14" s="4"/>
    </row>
  </sheetData>
  <mergeCells count="3">
    <mergeCell ref="A8:H9"/>
    <mergeCell ref="A5:I6"/>
    <mergeCell ref="A11:H12"/>
  </mergeCells>
  <hyperlinks>
    <hyperlink ref="A1" r:id="rId1" display="2017 Journal of Industrial Ecology – www.wileyonlinelibrary.com/journal/jie" xr:uid="{00000000-0004-0000-0000-000000000000}"/>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C96E-C92B-448C-8B4F-90DAF54E7F65}">
  <dimension ref="A1:G63"/>
  <sheetViews>
    <sheetView topLeftCell="A14" workbookViewId="0">
      <selection activeCell="A57" sqref="A57"/>
    </sheetView>
  </sheetViews>
  <sheetFormatPr defaultColWidth="8.85546875" defaultRowHeight="15" x14ac:dyDescent="0.25"/>
  <cols>
    <col min="1" max="1" width="174.42578125" customWidth="1"/>
    <col min="4" max="7" width="18" customWidth="1"/>
  </cols>
  <sheetData>
    <row r="1" spans="1:7" ht="54" x14ac:dyDescent="0.25">
      <c r="A1" s="6" t="s">
        <v>109</v>
      </c>
    </row>
    <row r="2" spans="1:7" ht="18" x14ac:dyDescent="0.25">
      <c r="A2" s="6"/>
    </row>
    <row r="3" spans="1:7" ht="72" x14ac:dyDescent="0.25">
      <c r="A3" s="6" t="s">
        <v>110</v>
      </c>
    </row>
    <row r="4" spans="1:7" ht="18" x14ac:dyDescent="0.25">
      <c r="A4" s="6"/>
    </row>
    <row r="5" spans="1:7" s="8" customFormat="1" ht="18.75" x14ac:dyDescent="0.3">
      <c r="A5" s="7" t="s">
        <v>1</v>
      </c>
    </row>
    <row r="6" spans="1:7" x14ac:dyDescent="0.25">
      <c r="A6" s="9"/>
    </row>
    <row r="7" spans="1:7" x14ac:dyDescent="0.25">
      <c r="A7" s="10" t="s">
        <v>2</v>
      </c>
    </row>
    <row r="8" spans="1:7" ht="63" x14ac:dyDescent="0.25">
      <c r="A8" s="11" t="s">
        <v>111</v>
      </c>
      <c r="D8" s="71" t="s">
        <v>3</v>
      </c>
      <c r="E8" s="72"/>
      <c r="F8" s="72"/>
      <c r="G8" s="73"/>
    </row>
    <row r="9" spans="1:7" x14ac:dyDescent="0.25">
      <c r="A9" s="9"/>
      <c r="D9" s="12"/>
      <c r="E9" s="13"/>
      <c r="F9" s="13" t="s">
        <v>4</v>
      </c>
      <c r="G9" s="14" t="s">
        <v>5</v>
      </c>
    </row>
    <row r="10" spans="1:7" x14ac:dyDescent="0.25">
      <c r="A10" s="10" t="s">
        <v>6</v>
      </c>
      <c r="D10" s="15"/>
      <c r="E10" s="16"/>
      <c r="F10" s="17" t="s">
        <v>7</v>
      </c>
      <c r="G10" s="18" t="s">
        <v>8</v>
      </c>
    </row>
    <row r="11" spans="1:7" ht="18" x14ac:dyDescent="0.35">
      <c r="A11" s="11" t="s">
        <v>9</v>
      </c>
      <c r="D11" s="19" t="s">
        <v>10</v>
      </c>
      <c r="E11" s="16" t="s">
        <v>11</v>
      </c>
      <c r="F11" s="16">
        <v>26.981999999999999</v>
      </c>
      <c r="G11" s="20">
        <v>15.999000000000001</v>
      </c>
    </row>
    <row r="12" spans="1:7" x14ac:dyDescent="0.25">
      <c r="A12" s="9"/>
      <c r="D12" s="19"/>
      <c r="E12" s="16" t="s">
        <v>12</v>
      </c>
      <c r="F12" s="16">
        <v>2</v>
      </c>
      <c r="G12" s="20">
        <v>3</v>
      </c>
    </row>
    <row r="13" spans="1:7" x14ac:dyDescent="0.25">
      <c r="A13" s="10" t="s">
        <v>13</v>
      </c>
      <c r="D13" s="19"/>
      <c r="E13" s="16" t="s">
        <v>14</v>
      </c>
      <c r="F13" s="16">
        <f>F11*F12</f>
        <v>53.963999999999999</v>
      </c>
      <c r="G13" s="20">
        <f>G11*G12</f>
        <v>47.997</v>
      </c>
    </row>
    <row r="14" spans="1:7" ht="15.75" x14ac:dyDescent="0.25">
      <c r="A14" s="11" t="s">
        <v>15</v>
      </c>
      <c r="D14" s="19"/>
      <c r="E14" s="16" t="s">
        <v>16</v>
      </c>
      <c r="F14" s="21">
        <f>F13/SUM($F13:$G13)</f>
        <v>0.52926118810133282</v>
      </c>
      <c r="G14" s="22">
        <f>G13/SUM($F13:$G13)</f>
        <v>0.47073881189866712</v>
      </c>
    </row>
    <row r="15" spans="1:7" x14ac:dyDescent="0.25">
      <c r="A15" s="9"/>
      <c r="D15" s="23"/>
      <c r="E15" s="24"/>
      <c r="F15" s="25" t="s">
        <v>17</v>
      </c>
      <c r="G15" s="26" t="s">
        <v>8</v>
      </c>
    </row>
    <row r="16" spans="1:7" ht="18" x14ac:dyDescent="0.35">
      <c r="A16" s="10" t="s">
        <v>18</v>
      </c>
      <c r="D16" s="23" t="s">
        <v>19</v>
      </c>
      <c r="E16" s="24" t="s">
        <v>11</v>
      </c>
      <c r="F16" s="24">
        <v>51.996000000000002</v>
      </c>
      <c r="G16" s="27">
        <v>15.999000000000001</v>
      </c>
    </row>
    <row r="17" spans="1:7" x14ac:dyDescent="0.25">
      <c r="A17" s="9" t="s">
        <v>20</v>
      </c>
      <c r="D17" s="23"/>
      <c r="E17" s="24" t="s">
        <v>12</v>
      </c>
      <c r="F17" s="24">
        <v>2</v>
      </c>
      <c r="G17" s="27">
        <v>3</v>
      </c>
    </row>
    <row r="18" spans="1:7" x14ac:dyDescent="0.25">
      <c r="A18" s="9"/>
      <c r="D18" s="23"/>
      <c r="E18" s="24" t="s">
        <v>14</v>
      </c>
      <c r="F18" s="24">
        <f>F16*F17</f>
        <v>103.992</v>
      </c>
      <c r="G18" s="27">
        <f>G16*G17</f>
        <v>47.997</v>
      </c>
    </row>
    <row r="19" spans="1:7" ht="15.75" x14ac:dyDescent="0.25">
      <c r="A19" s="28" t="s">
        <v>21</v>
      </c>
      <c r="D19" s="23"/>
      <c r="E19" s="24" t="s">
        <v>16</v>
      </c>
      <c r="F19" s="29">
        <f>F18/SUM($F18:$G18)</f>
        <v>0.68420740974675798</v>
      </c>
      <c r="G19" s="30">
        <f>G18/SUM($F18:$G18)</f>
        <v>0.31579259025324202</v>
      </c>
    </row>
    <row r="20" spans="1:7" ht="30" x14ac:dyDescent="0.25">
      <c r="A20" s="9" t="s">
        <v>22</v>
      </c>
      <c r="D20" s="19"/>
      <c r="E20" s="16"/>
      <c r="F20" s="17" t="s">
        <v>23</v>
      </c>
      <c r="G20" s="18" t="s">
        <v>8</v>
      </c>
    </row>
    <row r="21" spans="1:7" ht="15.75" customHeight="1" x14ac:dyDescent="0.35">
      <c r="A21" s="9"/>
      <c r="D21" s="19" t="s">
        <v>24</v>
      </c>
      <c r="E21" s="16" t="s">
        <v>11</v>
      </c>
      <c r="F21" s="16">
        <v>47.866999999999997</v>
      </c>
      <c r="G21" s="20">
        <v>15.999000000000001</v>
      </c>
    </row>
    <row r="22" spans="1:7" ht="14.25" customHeight="1" x14ac:dyDescent="0.25">
      <c r="A22" s="10" t="s">
        <v>25</v>
      </c>
      <c r="D22" s="19"/>
      <c r="E22" s="16" t="s">
        <v>12</v>
      </c>
      <c r="F22" s="16">
        <v>1</v>
      </c>
      <c r="G22" s="20">
        <v>2</v>
      </c>
    </row>
    <row r="23" spans="1:7" ht="63" x14ac:dyDescent="0.25">
      <c r="A23" s="11" t="s">
        <v>26</v>
      </c>
      <c r="D23" s="19"/>
      <c r="E23" s="16" t="s">
        <v>14</v>
      </c>
      <c r="F23" s="16">
        <f>F21*F22</f>
        <v>47.866999999999997</v>
      </c>
      <c r="G23" s="20">
        <f>G21*G22</f>
        <v>31.998000000000001</v>
      </c>
    </row>
    <row r="24" spans="1:7" ht="15.75" x14ac:dyDescent="0.25">
      <c r="D24" s="19"/>
      <c r="E24" s="16" t="s">
        <v>16</v>
      </c>
      <c r="F24" s="21">
        <f>F23/SUM($F23:$G23)</f>
        <v>0.59934890127089469</v>
      </c>
      <c r="G24" s="22">
        <f>G23/SUM($F23:$G23)</f>
        <v>0.40065109872910543</v>
      </c>
    </row>
    <row r="25" spans="1:7" ht="47.25" x14ac:dyDescent="0.25">
      <c r="A25" s="11" t="s">
        <v>113</v>
      </c>
      <c r="D25" s="23"/>
      <c r="E25" s="24"/>
      <c r="F25" s="25" t="s">
        <v>27</v>
      </c>
      <c r="G25" s="26" t="s">
        <v>8</v>
      </c>
    </row>
    <row r="26" spans="1:7" ht="18" x14ac:dyDescent="0.35">
      <c r="A26" s="9"/>
      <c r="D26" s="23" t="s">
        <v>28</v>
      </c>
      <c r="E26" s="24" t="s">
        <v>11</v>
      </c>
      <c r="F26" s="24">
        <v>238.03</v>
      </c>
      <c r="G26" s="27">
        <v>15.999000000000001</v>
      </c>
    </row>
    <row r="27" spans="1:7" ht="40.5" customHeight="1" x14ac:dyDescent="0.25">
      <c r="A27" s="11" t="s">
        <v>112</v>
      </c>
      <c r="D27" s="23"/>
      <c r="E27" s="24" t="s">
        <v>12</v>
      </c>
      <c r="F27" s="24">
        <v>3</v>
      </c>
      <c r="G27" s="27">
        <v>8</v>
      </c>
    </row>
    <row r="28" spans="1:7" x14ac:dyDescent="0.25">
      <c r="A28" s="9"/>
      <c r="D28" s="23"/>
      <c r="E28" s="24" t="s">
        <v>14</v>
      </c>
      <c r="F28" s="24">
        <f>F26*F27</f>
        <v>714.09</v>
      </c>
      <c r="G28" s="27">
        <f>G26*G27</f>
        <v>127.992</v>
      </c>
    </row>
    <row r="29" spans="1:7" ht="15.75" x14ac:dyDescent="0.25">
      <c r="A29" s="10" t="s">
        <v>29</v>
      </c>
      <c r="D29" s="31"/>
      <c r="E29" s="32" t="s">
        <v>16</v>
      </c>
      <c r="F29" s="33">
        <f>F28/SUM($F28:$G28)</f>
        <v>0.84800530114644423</v>
      </c>
      <c r="G29" s="34">
        <f>G28/SUM($F28:$G28)</f>
        <v>0.15199469885355585</v>
      </c>
    </row>
    <row r="30" spans="1:7" ht="31.5" x14ac:dyDescent="0.25">
      <c r="A30" s="11" t="s">
        <v>30</v>
      </c>
      <c r="D30" s="35"/>
      <c r="E30" s="36"/>
      <c r="F30" s="37" t="s">
        <v>31</v>
      </c>
      <c r="G30" s="38" t="s">
        <v>32</v>
      </c>
    </row>
    <row r="31" spans="1:7" ht="18" x14ac:dyDescent="0.35">
      <c r="D31" s="19" t="s">
        <v>33</v>
      </c>
      <c r="E31" s="16" t="s">
        <v>11</v>
      </c>
      <c r="F31" s="16">
        <v>1</v>
      </c>
      <c r="G31" s="20">
        <v>2</v>
      </c>
    </row>
    <row r="32" spans="1:7" x14ac:dyDescent="0.25">
      <c r="D32" s="19"/>
      <c r="E32" s="16" t="s">
        <v>12</v>
      </c>
      <c r="F32" s="16">
        <v>2</v>
      </c>
      <c r="G32" s="20">
        <v>5</v>
      </c>
    </row>
    <row r="33" spans="1:7" x14ac:dyDescent="0.25">
      <c r="D33" s="19"/>
      <c r="E33" s="16" t="s">
        <v>14</v>
      </c>
      <c r="F33" s="16">
        <f>F31*F32</f>
        <v>2</v>
      </c>
      <c r="G33" s="20">
        <f>G31*G32</f>
        <v>10</v>
      </c>
    </row>
    <row r="34" spans="1:7" ht="15.75" x14ac:dyDescent="0.25">
      <c r="D34" s="39"/>
      <c r="E34" s="40" t="s">
        <v>16</v>
      </c>
      <c r="F34" s="41">
        <f>F33/SUM($F33:$G33)</f>
        <v>0.16666666666666666</v>
      </c>
      <c r="G34" s="42">
        <f>G33/SUM($F33:$G33)</f>
        <v>0.83333333333333337</v>
      </c>
    </row>
    <row r="35" spans="1:7" ht="15.75" x14ac:dyDescent="0.25">
      <c r="A35" s="11"/>
    </row>
    <row r="39" spans="1:7" ht="18.75" x14ac:dyDescent="0.3">
      <c r="A39" s="7" t="s">
        <v>34</v>
      </c>
    </row>
    <row r="41" spans="1:7" x14ac:dyDescent="0.25">
      <c r="A41" s="10" t="s">
        <v>2</v>
      </c>
    </row>
    <row r="42" spans="1:7" ht="47.25" x14ac:dyDescent="0.25">
      <c r="A42" s="11" t="s">
        <v>114</v>
      </c>
    </row>
    <row r="44" spans="1:7" x14ac:dyDescent="0.25">
      <c r="A44" s="10" t="s">
        <v>6</v>
      </c>
    </row>
    <row r="45" spans="1:7" ht="15.75" x14ac:dyDescent="0.25">
      <c r="A45" s="11" t="s">
        <v>9</v>
      </c>
      <c r="D45" t="s">
        <v>35</v>
      </c>
    </row>
    <row r="47" spans="1:7" x14ac:dyDescent="0.25">
      <c r="A47" s="10" t="s">
        <v>36</v>
      </c>
    </row>
    <row r="48" spans="1:7" ht="15.75" x14ac:dyDescent="0.25">
      <c r="A48" s="11" t="s">
        <v>115</v>
      </c>
    </row>
    <row r="50" spans="1:1" x14ac:dyDescent="0.25">
      <c r="A50" s="10" t="s">
        <v>18</v>
      </c>
    </row>
    <row r="51" spans="1:1" x14ac:dyDescent="0.25">
      <c r="A51" s="9" t="s">
        <v>20</v>
      </c>
    </row>
    <row r="53" spans="1:1" x14ac:dyDescent="0.25">
      <c r="A53" s="28" t="s">
        <v>21</v>
      </c>
    </row>
    <row r="54" spans="1:1" x14ac:dyDescent="0.25">
      <c r="A54" s="9" t="s">
        <v>116</v>
      </c>
    </row>
    <row r="56" spans="1:1" x14ac:dyDescent="0.25">
      <c r="A56" s="10" t="s">
        <v>38</v>
      </c>
    </row>
    <row r="57" spans="1:1" ht="78.75" x14ac:dyDescent="0.25">
      <c r="A57" s="11" t="s">
        <v>117</v>
      </c>
    </row>
    <row r="59" spans="1:1" x14ac:dyDescent="0.25">
      <c r="A59" s="10" t="s">
        <v>39</v>
      </c>
    </row>
    <row r="60" spans="1:1" ht="31.5" x14ac:dyDescent="0.25">
      <c r="A60" s="11" t="s">
        <v>118</v>
      </c>
    </row>
    <row r="62" spans="1:1" x14ac:dyDescent="0.25">
      <c r="A62" s="10" t="s">
        <v>40</v>
      </c>
    </row>
    <row r="63" spans="1:1" ht="47.25" x14ac:dyDescent="0.25">
      <c r="A63" s="11" t="s">
        <v>119</v>
      </c>
    </row>
  </sheetData>
  <mergeCells count="1">
    <mergeCell ref="D8:G8"/>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38EB-8304-4EA5-9FE0-4B57E63A34CA}">
  <dimension ref="A1:M52"/>
  <sheetViews>
    <sheetView topLeftCell="A42" workbookViewId="0">
      <selection activeCell="A8" sqref="A8"/>
    </sheetView>
  </sheetViews>
  <sheetFormatPr defaultColWidth="8.85546875" defaultRowHeight="15" x14ac:dyDescent="0.25"/>
  <cols>
    <col min="1" max="1" width="18.42578125" customWidth="1"/>
    <col min="2" max="2" width="10.42578125" customWidth="1"/>
    <col min="3" max="3" width="17" customWidth="1"/>
    <col min="4" max="4" width="12.42578125" customWidth="1"/>
    <col min="5" max="5" width="9.42578125" customWidth="1"/>
    <col min="6" max="6" width="12.140625" customWidth="1"/>
    <col min="7" max="7" width="14.85546875" customWidth="1"/>
    <col min="10" max="10" width="14.42578125" bestFit="1" customWidth="1"/>
    <col min="12" max="12" width="11.42578125" bestFit="1" customWidth="1"/>
    <col min="13" max="13" width="28.140625" customWidth="1"/>
  </cols>
  <sheetData>
    <row r="1" spans="1:7" ht="18.75" x14ac:dyDescent="0.3">
      <c r="A1" s="43" t="s">
        <v>41</v>
      </c>
      <c r="B1" s="44"/>
      <c r="C1" s="44"/>
      <c r="D1" s="44"/>
      <c r="E1" s="44"/>
      <c r="F1" s="44"/>
      <c r="G1" s="44"/>
    </row>
    <row r="2" spans="1:7" ht="30" x14ac:dyDescent="0.25">
      <c r="A2" s="45" t="s">
        <v>2</v>
      </c>
      <c r="B2" s="45" t="s">
        <v>6</v>
      </c>
      <c r="C2" s="45" t="s">
        <v>13</v>
      </c>
      <c r="D2" s="45" t="s">
        <v>18</v>
      </c>
      <c r="E2" s="45" t="s">
        <v>21</v>
      </c>
      <c r="F2" s="45" t="s">
        <v>42</v>
      </c>
      <c r="G2" s="46" t="s">
        <v>43</v>
      </c>
    </row>
    <row r="3" spans="1:7" x14ac:dyDescent="0.25">
      <c r="A3" s="8"/>
      <c r="B3" s="8"/>
      <c r="C3" s="47"/>
      <c r="D3" s="48"/>
      <c r="E3" s="8"/>
      <c r="F3" s="47"/>
      <c r="G3" s="49"/>
    </row>
    <row r="4" spans="1:7" x14ac:dyDescent="0.25">
      <c r="A4" s="8"/>
      <c r="B4" s="8"/>
      <c r="C4" s="47"/>
      <c r="D4" s="48"/>
      <c r="E4" s="8"/>
      <c r="F4" s="47"/>
      <c r="G4" s="49"/>
    </row>
    <row r="5" spans="1:7" x14ac:dyDescent="0.25">
      <c r="A5" s="8"/>
      <c r="B5" s="8"/>
      <c r="C5" s="47"/>
      <c r="D5" s="48"/>
      <c r="E5" s="8"/>
      <c r="F5" s="47"/>
      <c r="G5" s="49"/>
    </row>
    <row r="6" spans="1:7" x14ac:dyDescent="0.25">
      <c r="A6" s="8"/>
      <c r="B6" s="8"/>
      <c r="C6" s="47"/>
      <c r="D6" s="48"/>
      <c r="E6" s="8"/>
      <c r="F6" s="47"/>
      <c r="G6" s="49"/>
    </row>
    <row r="7" spans="1:7" x14ac:dyDescent="0.25">
      <c r="A7" s="8"/>
      <c r="B7" s="8"/>
      <c r="C7" s="47"/>
      <c r="D7" s="48"/>
      <c r="E7" s="8"/>
      <c r="F7" s="47"/>
      <c r="G7" s="49"/>
    </row>
    <row r="8" spans="1:7" x14ac:dyDescent="0.25">
      <c r="A8" s="8"/>
      <c r="B8" s="8"/>
      <c r="C8" s="47"/>
      <c r="D8" s="48"/>
      <c r="E8" s="8"/>
      <c r="F8" s="47"/>
      <c r="G8" s="49"/>
    </row>
    <row r="9" spans="1:7" x14ac:dyDescent="0.25">
      <c r="A9" s="8"/>
      <c r="B9" s="8"/>
      <c r="C9" s="47"/>
      <c r="D9" s="48"/>
      <c r="E9" s="8"/>
      <c r="F9" s="50"/>
      <c r="G9" s="49"/>
    </row>
    <row r="10" spans="1:7" x14ac:dyDescent="0.25">
      <c r="A10" s="8"/>
      <c r="B10" s="8"/>
      <c r="C10" s="47"/>
      <c r="D10" s="48"/>
      <c r="E10" s="8"/>
      <c r="F10" s="47"/>
      <c r="G10" s="49"/>
    </row>
    <row r="11" spans="1:7" x14ac:dyDescent="0.25">
      <c r="A11" s="8"/>
      <c r="B11" s="8"/>
      <c r="C11" s="47"/>
      <c r="D11" s="48"/>
      <c r="E11" s="8"/>
      <c r="F11" s="47"/>
      <c r="G11" s="49"/>
    </row>
    <row r="12" spans="1:7" x14ac:dyDescent="0.25">
      <c r="A12" s="8"/>
      <c r="B12" s="8"/>
      <c r="C12" s="47"/>
      <c r="D12" s="48"/>
      <c r="E12" s="8"/>
      <c r="F12" s="47"/>
      <c r="G12" s="49"/>
    </row>
    <row r="13" spans="1:7" x14ac:dyDescent="0.25">
      <c r="A13" s="8"/>
      <c r="B13" s="8"/>
      <c r="C13" s="47"/>
      <c r="D13" s="48"/>
      <c r="E13" s="8"/>
      <c r="F13" s="47"/>
      <c r="G13" s="49"/>
    </row>
    <row r="14" spans="1:7" x14ac:dyDescent="0.25">
      <c r="A14" s="8"/>
      <c r="B14" s="8"/>
      <c r="C14" s="47"/>
      <c r="D14" s="48"/>
      <c r="E14" s="8"/>
      <c r="F14" s="47"/>
      <c r="G14" s="49"/>
    </row>
    <row r="15" spans="1:7" x14ac:dyDescent="0.25">
      <c r="A15" s="8"/>
      <c r="B15" s="8"/>
      <c r="C15" s="47"/>
      <c r="D15" s="48"/>
      <c r="E15" s="8"/>
      <c r="F15" s="47"/>
      <c r="G15" s="49"/>
    </row>
    <row r="16" spans="1:7" x14ac:dyDescent="0.25">
      <c r="A16" s="8"/>
      <c r="B16" s="8"/>
      <c r="C16" s="47"/>
      <c r="D16" s="48"/>
      <c r="E16" s="8"/>
      <c r="F16" s="47"/>
      <c r="G16" s="49"/>
    </row>
    <row r="19" spans="1:7" s="51" customFormat="1" x14ac:dyDescent="0.25"/>
    <row r="23" spans="1:7" ht="18.75" x14ac:dyDescent="0.3">
      <c r="A23" s="43" t="s">
        <v>44</v>
      </c>
      <c r="B23" s="44"/>
      <c r="C23" s="44"/>
      <c r="D23" s="44"/>
      <c r="E23" s="44"/>
      <c r="F23" s="44"/>
      <c r="G23" s="44"/>
    </row>
    <row r="24" spans="1:7" ht="30" x14ac:dyDescent="0.25">
      <c r="A24" s="45" t="s">
        <v>2</v>
      </c>
      <c r="B24" s="45" t="s">
        <v>6</v>
      </c>
      <c r="C24" s="45" t="s">
        <v>13</v>
      </c>
      <c r="D24" s="45" t="s">
        <v>18</v>
      </c>
      <c r="E24" s="45" t="s">
        <v>21</v>
      </c>
      <c r="F24" s="45" t="s">
        <v>42</v>
      </c>
      <c r="G24" s="46" t="s">
        <v>43</v>
      </c>
    </row>
    <row r="25" spans="1:7" x14ac:dyDescent="0.25">
      <c r="A25" s="8" t="s">
        <v>45</v>
      </c>
      <c r="B25" s="8">
        <v>2015</v>
      </c>
      <c r="C25" s="47">
        <v>25000000</v>
      </c>
      <c r="D25" s="48" t="s">
        <v>46</v>
      </c>
      <c r="E25" s="8" t="s">
        <v>47</v>
      </c>
      <c r="F25" s="47">
        <v>580000</v>
      </c>
      <c r="G25" s="49">
        <v>62500000</v>
      </c>
    </row>
    <row r="26" spans="1:7" x14ac:dyDescent="0.25">
      <c r="A26" s="8" t="s">
        <v>48</v>
      </c>
      <c r="B26" s="8">
        <v>2015</v>
      </c>
      <c r="C26" s="47">
        <v>10000000</v>
      </c>
      <c r="D26" s="48" t="s">
        <v>46</v>
      </c>
      <c r="E26" s="8" t="s">
        <v>47</v>
      </c>
      <c r="F26" s="47">
        <v>570000</v>
      </c>
      <c r="G26" s="49">
        <v>13000000</v>
      </c>
    </row>
    <row r="27" spans="1:7" x14ac:dyDescent="0.25">
      <c r="A27" s="8" t="s">
        <v>49</v>
      </c>
      <c r="B27" s="8">
        <v>2015</v>
      </c>
      <c r="C27" s="47">
        <v>7000000</v>
      </c>
      <c r="D27" s="48" t="s">
        <v>46</v>
      </c>
      <c r="E27" s="8" t="s">
        <v>47</v>
      </c>
      <c r="F27" s="47">
        <v>470000</v>
      </c>
      <c r="G27" s="49">
        <v>21000000</v>
      </c>
    </row>
    <row r="28" spans="1:7" x14ac:dyDescent="0.25">
      <c r="A28" s="8" t="s">
        <v>50</v>
      </c>
      <c r="B28" s="8">
        <v>2015</v>
      </c>
      <c r="C28" s="47">
        <v>18000000</v>
      </c>
      <c r="D28" s="48" t="s">
        <v>51</v>
      </c>
      <c r="E28" s="8" t="s">
        <v>52</v>
      </c>
      <c r="F28" s="47">
        <v>200000</v>
      </c>
      <c r="G28" s="49">
        <v>27000000</v>
      </c>
    </row>
    <row r="29" spans="1:7" x14ac:dyDescent="0.25">
      <c r="A29" s="8" t="s">
        <v>53</v>
      </c>
      <c r="B29" s="8">
        <v>2015</v>
      </c>
      <c r="C29" s="47">
        <v>10000000</v>
      </c>
      <c r="D29" s="48" t="s">
        <v>51</v>
      </c>
      <c r="E29" s="8" t="s">
        <v>52</v>
      </c>
      <c r="F29" s="47">
        <v>170000</v>
      </c>
      <c r="G29" s="49">
        <v>21000000</v>
      </c>
    </row>
    <row r="30" spans="1:7" x14ac:dyDescent="0.25">
      <c r="A30" s="8" t="s">
        <v>54</v>
      </c>
      <c r="B30" s="8">
        <v>2015</v>
      </c>
      <c r="C30" s="47">
        <v>25000000</v>
      </c>
      <c r="D30" s="48" t="s">
        <v>55</v>
      </c>
      <c r="E30" s="8" t="s">
        <v>56</v>
      </c>
      <c r="F30" s="47">
        <v>5000</v>
      </c>
      <c r="G30" s="49">
        <v>102499999.99999999</v>
      </c>
    </row>
    <row r="31" spans="1:7" x14ac:dyDescent="0.25">
      <c r="A31" s="8" t="s">
        <v>54</v>
      </c>
      <c r="B31" s="8">
        <v>2015</v>
      </c>
      <c r="C31" s="47">
        <v>25000000</v>
      </c>
      <c r="D31" s="48" t="s">
        <v>55</v>
      </c>
      <c r="E31" s="8" t="s">
        <v>57</v>
      </c>
      <c r="F31" s="50">
        <v>0.9</v>
      </c>
      <c r="G31" s="49">
        <v>102499999.99999999</v>
      </c>
    </row>
    <row r="32" spans="1:7" x14ac:dyDescent="0.25">
      <c r="A32" s="8" t="s">
        <v>54</v>
      </c>
      <c r="B32" s="8">
        <v>2015</v>
      </c>
      <c r="C32" s="47">
        <v>25000000</v>
      </c>
      <c r="D32" s="48" t="s">
        <v>55</v>
      </c>
      <c r="E32" s="8" t="s">
        <v>58</v>
      </c>
      <c r="F32" s="47">
        <v>5</v>
      </c>
      <c r="G32" s="49">
        <v>102499999.99999999</v>
      </c>
    </row>
    <row r="33" spans="1:13" x14ac:dyDescent="0.25">
      <c r="A33" s="8" t="s">
        <v>54</v>
      </c>
      <c r="B33" s="8">
        <v>2015</v>
      </c>
      <c r="C33" s="47">
        <v>25000000</v>
      </c>
      <c r="D33" s="48" t="s">
        <v>55</v>
      </c>
      <c r="E33" s="8" t="s">
        <v>59</v>
      </c>
      <c r="F33" s="47">
        <v>105</v>
      </c>
      <c r="G33" s="49">
        <v>102499999.99999999</v>
      </c>
    </row>
    <row r="34" spans="1:13" x14ac:dyDescent="0.25">
      <c r="A34" s="8" t="s">
        <v>60</v>
      </c>
      <c r="B34" s="8">
        <v>2015</v>
      </c>
      <c r="C34" s="47">
        <v>13000000</v>
      </c>
      <c r="D34" s="48" t="s">
        <v>55</v>
      </c>
      <c r="E34" s="8" t="s">
        <v>56</v>
      </c>
      <c r="F34" s="47">
        <v>12000</v>
      </c>
      <c r="G34" s="49">
        <v>78000000</v>
      </c>
    </row>
    <row r="35" spans="1:13" x14ac:dyDescent="0.25">
      <c r="A35" s="8" t="s">
        <v>60</v>
      </c>
      <c r="B35" s="8">
        <v>2015</v>
      </c>
      <c r="C35" s="47">
        <v>13000000</v>
      </c>
      <c r="D35" s="48" t="s">
        <v>55</v>
      </c>
      <c r="E35" s="8" t="s">
        <v>59</v>
      </c>
      <c r="F35" s="47">
        <v>300</v>
      </c>
      <c r="G35" s="49">
        <v>78000000</v>
      </c>
    </row>
    <row r="36" spans="1:13" x14ac:dyDescent="0.25">
      <c r="A36" s="8" t="s">
        <v>61</v>
      </c>
      <c r="B36" s="8">
        <v>2015</v>
      </c>
      <c r="C36" s="47">
        <v>5000000</v>
      </c>
      <c r="D36" s="48" t="s">
        <v>55</v>
      </c>
      <c r="E36" s="8" t="s">
        <v>62</v>
      </c>
      <c r="F36" s="47">
        <v>50000</v>
      </c>
      <c r="G36" s="49">
        <v>17500000</v>
      </c>
    </row>
    <row r="37" spans="1:13" x14ac:dyDescent="0.25">
      <c r="A37" s="8" t="s">
        <v>61</v>
      </c>
      <c r="B37" s="8">
        <v>2015</v>
      </c>
      <c r="C37" s="47">
        <v>5000000</v>
      </c>
      <c r="D37" s="48" t="s">
        <v>55</v>
      </c>
      <c r="E37" s="8" t="s">
        <v>63</v>
      </c>
      <c r="F37" s="47">
        <v>30000</v>
      </c>
      <c r="G37" s="49">
        <v>17500000</v>
      </c>
    </row>
    <row r="38" spans="1:13" x14ac:dyDescent="0.25">
      <c r="A38" s="8" t="s">
        <v>61</v>
      </c>
      <c r="B38" s="8">
        <v>2015</v>
      </c>
      <c r="C38" s="47">
        <v>5000000</v>
      </c>
      <c r="D38" s="48" t="s">
        <v>55</v>
      </c>
      <c r="E38" s="8" t="s">
        <v>58</v>
      </c>
      <c r="F38" s="47">
        <v>30</v>
      </c>
      <c r="G38" s="49">
        <v>17500000</v>
      </c>
    </row>
    <row r="39" spans="1:13" x14ac:dyDescent="0.25">
      <c r="A39" s="8" t="s">
        <v>45</v>
      </c>
      <c r="B39" s="8">
        <v>2016</v>
      </c>
      <c r="C39" s="47">
        <v>29000000</v>
      </c>
      <c r="D39" s="48" t="s">
        <v>46</v>
      </c>
      <c r="E39" s="8" t="s">
        <v>47</v>
      </c>
      <c r="F39" s="47">
        <v>603200</v>
      </c>
      <c r="G39" s="49">
        <v>58750000</v>
      </c>
      <c r="J39" s="52"/>
      <c r="L39" s="52"/>
      <c r="M39" s="52"/>
    </row>
    <row r="40" spans="1:13" x14ac:dyDescent="0.25">
      <c r="A40" s="8" t="s">
        <v>48</v>
      </c>
      <c r="B40" s="8">
        <v>2016</v>
      </c>
      <c r="C40" s="47">
        <v>9200000</v>
      </c>
      <c r="D40" s="48" t="s">
        <v>46</v>
      </c>
      <c r="E40" s="8" t="s">
        <v>47</v>
      </c>
      <c r="F40" s="47">
        <v>524400</v>
      </c>
      <c r="G40" s="49">
        <v>10660000</v>
      </c>
      <c r="J40" s="52"/>
      <c r="L40" s="52"/>
      <c r="M40" s="52"/>
    </row>
    <row r="41" spans="1:13" x14ac:dyDescent="0.25">
      <c r="A41" s="8" t="s">
        <v>49</v>
      </c>
      <c r="B41" s="8">
        <v>2016</v>
      </c>
      <c r="C41" s="47">
        <v>7700000</v>
      </c>
      <c r="D41" s="48" t="s">
        <v>46</v>
      </c>
      <c r="E41" s="8" t="s">
        <v>47</v>
      </c>
      <c r="F41" s="47">
        <v>460600</v>
      </c>
      <c r="G41" s="49">
        <v>21840000</v>
      </c>
      <c r="J41" s="52"/>
      <c r="L41" s="52"/>
      <c r="M41" s="52"/>
    </row>
    <row r="42" spans="1:13" x14ac:dyDescent="0.25">
      <c r="A42" s="8" t="s">
        <v>50</v>
      </c>
      <c r="B42" s="8">
        <v>2016</v>
      </c>
      <c r="C42" s="47">
        <v>17640000</v>
      </c>
      <c r="D42" s="48" t="s">
        <v>51</v>
      </c>
      <c r="E42" s="8" t="s">
        <v>52</v>
      </c>
      <c r="F42" s="47">
        <v>228000</v>
      </c>
      <c r="G42" s="49">
        <v>21600000</v>
      </c>
      <c r="J42" s="52"/>
      <c r="L42" s="52"/>
      <c r="M42" s="52"/>
    </row>
    <row r="43" spans="1:13" x14ac:dyDescent="0.25">
      <c r="A43" s="8" t="s">
        <v>53</v>
      </c>
      <c r="B43" s="8">
        <v>2016</v>
      </c>
      <c r="C43" s="47">
        <v>10000000</v>
      </c>
      <c r="D43" s="48" t="s">
        <v>51</v>
      </c>
      <c r="E43" s="8" t="s">
        <v>52</v>
      </c>
      <c r="F43" s="47">
        <v>176800</v>
      </c>
      <c r="G43" s="49">
        <v>24780000</v>
      </c>
      <c r="J43" s="52"/>
      <c r="L43" s="52"/>
      <c r="M43" s="52"/>
    </row>
    <row r="44" spans="1:13" x14ac:dyDescent="0.25">
      <c r="A44" s="8" t="s">
        <v>54</v>
      </c>
      <c r="B44" s="8">
        <v>2016</v>
      </c>
      <c r="C44" s="47">
        <v>24500000</v>
      </c>
      <c r="D44" s="48" t="s">
        <v>55</v>
      </c>
      <c r="E44" s="8" t="s">
        <v>56</v>
      </c>
      <c r="F44" s="47">
        <v>5600</v>
      </c>
      <c r="G44" s="49">
        <v>118899999.99999999</v>
      </c>
      <c r="J44" s="52"/>
      <c r="L44" s="52"/>
      <c r="M44" s="52"/>
    </row>
    <row r="45" spans="1:13" x14ac:dyDescent="0.25">
      <c r="A45" s="8" t="s">
        <v>54</v>
      </c>
      <c r="B45" s="8">
        <v>2016</v>
      </c>
      <c r="C45" s="47">
        <v>24500000</v>
      </c>
      <c r="D45" s="48" t="s">
        <v>55</v>
      </c>
      <c r="E45" s="8" t="s">
        <v>57</v>
      </c>
      <c r="F45" s="50">
        <v>1.008</v>
      </c>
      <c r="G45" s="49">
        <v>118899999.99999999</v>
      </c>
      <c r="J45" s="52"/>
      <c r="L45" s="52"/>
      <c r="M45" s="52"/>
    </row>
    <row r="46" spans="1:13" x14ac:dyDescent="0.25">
      <c r="A46" s="8" t="s">
        <v>54</v>
      </c>
      <c r="B46" s="8">
        <v>2016</v>
      </c>
      <c r="C46" s="47">
        <v>24500000</v>
      </c>
      <c r="D46" s="48" t="s">
        <v>55</v>
      </c>
      <c r="E46" s="8" t="s">
        <v>58</v>
      </c>
      <c r="F46" s="47">
        <v>4.2</v>
      </c>
      <c r="G46" s="49">
        <v>118899999.99999999</v>
      </c>
      <c r="J46" s="52"/>
      <c r="L46" s="52"/>
      <c r="M46" s="52"/>
    </row>
    <row r="47" spans="1:13" x14ac:dyDescent="0.25">
      <c r="A47" s="8" t="s">
        <v>54</v>
      </c>
      <c r="B47" s="8">
        <v>2016</v>
      </c>
      <c r="C47" s="47">
        <v>24500000</v>
      </c>
      <c r="D47" s="48" t="s">
        <v>55</v>
      </c>
      <c r="E47" s="8" t="s">
        <v>59</v>
      </c>
      <c r="F47" s="47">
        <v>126</v>
      </c>
      <c r="G47" s="49">
        <v>118899999.99999999</v>
      </c>
      <c r="J47" s="52"/>
      <c r="L47" s="52"/>
      <c r="M47" s="52"/>
    </row>
    <row r="48" spans="1:13" x14ac:dyDescent="0.25">
      <c r="A48" s="8" t="s">
        <v>60</v>
      </c>
      <c r="B48" s="8">
        <v>2016</v>
      </c>
      <c r="C48" s="47">
        <v>10400000</v>
      </c>
      <c r="D48" s="48" t="s">
        <v>55</v>
      </c>
      <c r="E48" s="8" t="s">
        <v>56</v>
      </c>
      <c r="F48" s="47">
        <v>10800</v>
      </c>
      <c r="G48" s="49">
        <v>82680000</v>
      </c>
      <c r="J48" s="52"/>
      <c r="L48" s="52"/>
      <c r="M48" s="52"/>
    </row>
    <row r="49" spans="1:13" x14ac:dyDescent="0.25">
      <c r="A49" s="8" t="s">
        <v>60</v>
      </c>
      <c r="B49" s="8">
        <v>2016</v>
      </c>
      <c r="C49" s="47">
        <v>10400000</v>
      </c>
      <c r="D49" s="48" t="s">
        <v>55</v>
      </c>
      <c r="E49" s="8" t="s">
        <v>59</v>
      </c>
      <c r="F49" s="47">
        <v>246</v>
      </c>
      <c r="G49" s="49">
        <v>82680000</v>
      </c>
      <c r="J49" s="52"/>
      <c r="L49" s="52"/>
      <c r="M49" s="52"/>
    </row>
    <row r="50" spans="1:13" x14ac:dyDescent="0.25">
      <c r="A50" s="8" t="s">
        <v>61</v>
      </c>
      <c r="B50" s="8">
        <v>2016</v>
      </c>
      <c r="C50" s="47">
        <v>4400000</v>
      </c>
      <c r="D50" s="48" t="s">
        <v>55</v>
      </c>
      <c r="E50" s="8" t="s">
        <v>62</v>
      </c>
      <c r="F50" s="47">
        <v>56000</v>
      </c>
      <c r="G50" s="49">
        <v>15750000</v>
      </c>
      <c r="J50" s="52"/>
      <c r="L50" s="52"/>
      <c r="M50" s="52"/>
    </row>
    <row r="51" spans="1:13" x14ac:dyDescent="0.25">
      <c r="A51" s="8" t="s">
        <v>61</v>
      </c>
      <c r="B51" s="8">
        <v>2016</v>
      </c>
      <c r="C51" s="47">
        <v>4400000</v>
      </c>
      <c r="D51" s="48" t="s">
        <v>55</v>
      </c>
      <c r="E51" s="8" t="s">
        <v>63</v>
      </c>
      <c r="F51" s="47">
        <v>25200</v>
      </c>
      <c r="G51" s="49">
        <v>15750000</v>
      </c>
      <c r="J51" s="52"/>
      <c r="L51" s="52"/>
      <c r="M51" s="52"/>
    </row>
    <row r="52" spans="1:13" x14ac:dyDescent="0.25">
      <c r="A52" s="8" t="s">
        <v>64</v>
      </c>
      <c r="B52" s="8"/>
      <c r="C52" s="47"/>
      <c r="D52" s="48"/>
      <c r="E52" s="8"/>
      <c r="F52" s="47"/>
      <c r="G52" s="49"/>
      <c r="J52" s="52"/>
      <c r="L52" s="52"/>
      <c r="M52"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7F89F-CB0B-411B-8425-6CAE1C3DE8C1}">
  <dimension ref="A4:H54"/>
  <sheetViews>
    <sheetView topLeftCell="A58" workbookViewId="0">
      <selection activeCell="A8" sqref="A8"/>
    </sheetView>
  </sheetViews>
  <sheetFormatPr defaultColWidth="8.85546875" defaultRowHeight="15" x14ac:dyDescent="0.25"/>
  <cols>
    <col min="1" max="1" width="15.42578125" customWidth="1"/>
    <col min="2" max="2" width="8.85546875" customWidth="1"/>
    <col min="3" max="3" width="14.42578125" customWidth="1"/>
    <col min="4" max="4" width="10" customWidth="1"/>
    <col min="5" max="5" width="8.42578125" customWidth="1"/>
    <col min="6" max="6" width="11.5703125" customWidth="1"/>
    <col min="7" max="7" width="10.85546875" customWidth="1"/>
    <col min="8" max="8" width="6.85546875" customWidth="1"/>
  </cols>
  <sheetData>
    <row r="4" spans="1:8" ht="18.75" x14ac:dyDescent="0.3">
      <c r="A4" s="53" t="s">
        <v>65</v>
      </c>
    </row>
    <row r="5" spans="1:8" ht="30" x14ac:dyDescent="0.25">
      <c r="A5" s="46" t="s">
        <v>2</v>
      </c>
      <c r="B5" s="46" t="s">
        <v>6</v>
      </c>
      <c r="C5" s="46" t="s">
        <v>66</v>
      </c>
      <c r="D5" s="46" t="s">
        <v>18</v>
      </c>
      <c r="E5" s="46" t="s">
        <v>21</v>
      </c>
      <c r="F5" s="46" t="s">
        <v>38</v>
      </c>
      <c r="G5" s="46" t="s">
        <v>39</v>
      </c>
      <c r="H5" s="46" t="s">
        <v>40</v>
      </c>
    </row>
    <row r="6" spans="1:8" x14ac:dyDescent="0.25">
      <c r="A6" s="54"/>
      <c r="B6" s="54"/>
      <c r="C6" s="49"/>
      <c r="D6" s="55"/>
      <c r="E6" s="54"/>
      <c r="F6" s="49"/>
      <c r="G6" s="56"/>
      <c r="H6" s="46"/>
    </row>
    <row r="7" spans="1:8" x14ac:dyDescent="0.25">
      <c r="A7" s="54"/>
      <c r="B7" s="54"/>
      <c r="C7" s="49"/>
      <c r="D7" s="55"/>
      <c r="E7" s="54"/>
      <c r="F7" s="49"/>
      <c r="G7" s="56"/>
      <c r="H7" s="46"/>
    </row>
    <row r="8" spans="1:8" x14ac:dyDescent="0.25">
      <c r="A8" s="54"/>
      <c r="B8" s="54"/>
      <c r="C8" s="49"/>
      <c r="D8" s="55"/>
      <c r="E8" s="54"/>
      <c r="F8" s="49"/>
      <c r="G8" s="56"/>
      <c r="H8" s="46"/>
    </row>
    <row r="9" spans="1:8" x14ac:dyDescent="0.25">
      <c r="A9" s="54"/>
      <c r="B9" s="54"/>
      <c r="C9" s="49"/>
      <c r="D9" s="55"/>
      <c r="E9" s="54"/>
      <c r="F9" s="49"/>
      <c r="G9" s="56"/>
      <c r="H9" s="46"/>
    </row>
    <row r="10" spans="1:8" x14ac:dyDescent="0.25">
      <c r="A10" s="54"/>
      <c r="B10" s="54"/>
      <c r="C10" s="49"/>
      <c r="D10" s="55"/>
      <c r="E10" s="54"/>
      <c r="F10" s="49"/>
      <c r="G10" s="56"/>
      <c r="H10" s="46"/>
    </row>
    <row r="11" spans="1:8" x14ac:dyDescent="0.25">
      <c r="A11" s="54"/>
      <c r="B11" s="54"/>
      <c r="C11" s="49"/>
      <c r="D11" s="55"/>
      <c r="E11" s="54"/>
      <c r="F11" s="57"/>
      <c r="G11" s="56"/>
      <c r="H11" s="46"/>
    </row>
    <row r="12" spans="1:8" x14ac:dyDescent="0.25">
      <c r="A12" s="54"/>
      <c r="B12" s="54"/>
      <c r="C12" s="49"/>
      <c r="D12" s="55"/>
      <c r="E12" s="54"/>
      <c r="F12" s="49"/>
      <c r="G12" s="56"/>
      <c r="H12" s="46"/>
    </row>
    <row r="13" spans="1:8" x14ac:dyDescent="0.25">
      <c r="A13" s="54"/>
      <c r="B13" s="54"/>
      <c r="C13" s="49"/>
      <c r="D13" s="55"/>
      <c r="E13" s="54"/>
      <c r="F13" s="49"/>
      <c r="G13" s="56"/>
      <c r="H13" s="46"/>
    </row>
    <row r="14" spans="1:8" x14ac:dyDescent="0.25">
      <c r="A14" s="54"/>
      <c r="B14" s="54"/>
      <c r="C14" s="49"/>
      <c r="D14" s="55"/>
      <c r="E14" s="54"/>
      <c r="F14" s="49"/>
      <c r="G14" s="56"/>
      <c r="H14" s="46"/>
    </row>
    <row r="15" spans="1:8" x14ac:dyDescent="0.25">
      <c r="A15" s="54"/>
      <c r="B15" s="54"/>
      <c r="C15" s="49"/>
      <c r="D15" s="55"/>
      <c r="E15" s="54"/>
      <c r="F15" s="49"/>
      <c r="G15" s="56"/>
      <c r="H15" s="46"/>
    </row>
    <row r="16" spans="1:8" x14ac:dyDescent="0.25">
      <c r="A16" s="54"/>
      <c r="B16" s="54"/>
      <c r="C16" s="49"/>
      <c r="D16" s="55"/>
      <c r="E16" s="54"/>
      <c r="F16" s="49"/>
      <c r="G16" s="56"/>
      <c r="H16" s="46"/>
    </row>
    <row r="17" spans="1:8" x14ac:dyDescent="0.25">
      <c r="A17" s="54"/>
      <c r="B17" s="54"/>
      <c r="C17" s="49"/>
      <c r="D17" s="55"/>
      <c r="E17" s="54"/>
      <c r="F17" s="49"/>
      <c r="G17" s="56"/>
      <c r="H17" s="46"/>
    </row>
    <row r="18" spans="1:8" x14ac:dyDescent="0.25">
      <c r="A18" s="54"/>
      <c r="B18" s="54"/>
      <c r="C18" s="49"/>
      <c r="D18" s="55"/>
      <c r="E18" s="54"/>
      <c r="F18" s="49"/>
      <c r="G18" s="56"/>
      <c r="H18" s="46"/>
    </row>
    <row r="19" spans="1:8" x14ac:dyDescent="0.25">
      <c r="A19" s="54"/>
      <c r="B19" s="54"/>
      <c r="C19" s="49"/>
      <c r="D19" s="55"/>
      <c r="E19" s="54"/>
      <c r="F19" s="49"/>
      <c r="G19" s="56"/>
      <c r="H19" s="46"/>
    </row>
    <row r="20" spans="1:8" x14ac:dyDescent="0.25">
      <c r="A20" s="54"/>
      <c r="B20" s="54"/>
      <c r="C20" s="49"/>
      <c r="D20" s="55"/>
      <c r="E20" s="54"/>
      <c r="F20" s="49"/>
      <c r="G20" s="56"/>
      <c r="H20" s="46"/>
    </row>
    <row r="22" spans="1:8" s="58" customFormat="1" x14ac:dyDescent="0.25"/>
    <row r="24" spans="1:8" ht="18.75" x14ac:dyDescent="0.3">
      <c r="A24" s="53" t="s">
        <v>67</v>
      </c>
    </row>
    <row r="25" spans="1:8" ht="30" x14ac:dyDescent="0.25">
      <c r="A25" s="46" t="s">
        <v>2</v>
      </c>
      <c r="B25" s="46" t="s">
        <v>6</v>
      </c>
      <c r="C25" s="46" t="s">
        <v>66</v>
      </c>
      <c r="D25" s="46" t="s">
        <v>18</v>
      </c>
      <c r="E25" s="46" t="s">
        <v>21</v>
      </c>
      <c r="F25" s="46" t="s">
        <v>38</v>
      </c>
      <c r="G25" s="46" t="s">
        <v>39</v>
      </c>
      <c r="H25" s="46" t="s">
        <v>40</v>
      </c>
    </row>
    <row r="26" spans="1:8" x14ac:dyDescent="0.25">
      <c r="A26" s="54" t="s">
        <v>45</v>
      </c>
      <c r="B26" s="54">
        <v>2015</v>
      </c>
      <c r="C26" s="49">
        <v>25000000</v>
      </c>
      <c r="D26" s="55" t="s">
        <v>46</v>
      </c>
      <c r="E26" s="54" t="s">
        <v>47</v>
      </c>
      <c r="F26" s="49">
        <v>580000</v>
      </c>
      <c r="G26" s="56">
        <v>1</v>
      </c>
      <c r="H26" s="46">
        <v>1</v>
      </c>
    </row>
    <row r="27" spans="1:8" x14ac:dyDescent="0.25">
      <c r="A27" s="54" t="s">
        <v>48</v>
      </c>
      <c r="B27" s="54">
        <v>2015</v>
      </c>
      <c r="C27" s="49">
        <v>10200000</v>
      </c>
      <c r="D27" s="55" t="s">
        <v>46</v>
      </c>
      <c r="E27" s="54" t="s">
        <v>47</v>
      </c>
      <c r="F27" s="49">
        <v>575000</v>
      </c>
      <c r="G27" s="56">
        <v>0.7</v>
      </c>
      <c r="H27" s="46">
        <v>1</v>
      </c>
    </row>
    <row r="28" spans="1:8" x14ac:dyDescent="0.25">
      <c r="A28" s="54" t="s">
        <v>50</v>
      </c>
      <c r="B28" s="54">
        <v>2015</v>
      </c>
      <c r="C28" s="49">
        <v>17800000</v>
      </c>
      <c r="D28" s="55" t="s">
        <v>51</v>
      </c>
      <c r="E28" s="54" t="s">
        <v>52</v>
      </c>
      <c r="F28" s="49">
        <v>200000</v>
      </c>
      <c r="G28" s="56">
        <v>1</v>
      </c>
      <c r="H28" s="46">
        <v>1</v>
      </c>
    </row>
    <row r="29" spans="1:8" x14ac:dyDescent="0.25">
      <c r="A29" s="54" t="s">
        <v>53</v>
      </c>
      <c r="B29" s="54">
        <v>2015</v>
      </c>
      <c r="C29" s="49">
        <v>10600000</v>
      </c>
      <c r="D29" s="55" t="s">
        <v>51</v>
      </c>
      <c r="E29" s="54" t="s">
        <v>52</v>
      </c>
      <c r="F29" s="49">
        <v>170000</v>
      </c>
      <c r="G29" s="56">
        <v>0.6</v>
      </c>
      <c r="H29" s="46">
        <v>1</v>
      </c>
    </row>
    <row r="30" spans="1:8" x14ac:dyDescent="0.25">
      <c r="A30" s="54" t="s">
        <v>54</v>
      </c>
      <c r="B30" s="54">
        <v>2015</v>
      </c>
      <c r="C30" s="49">
        <v>30000000</v>
      </c>
      <c r="D30" s="55" t="s">
        <v>55</v>
      </c>
      <c r="E30" s="54" t="s">
        <v>56</v>
      </c>
      <c r="F30" s="49">
        <v>5200</v>
      </c>
      <c r="G30" s="56">
        <v>0.75</v>
      </c>
      <c r="H30" s="46">
        <v>1</v>
      </c>
    </row>
    <row r="31" spans="1:8" x14ac:dyDescent="0.25">
      <c r="A31" s="54" t="s">
        <v>54</v>
      </c>
      <c r="B31" s="54">
        <v>2015</v>
      </c>
      <c r="C31" s="49">
        <v>30000000</v>
      </c>
      <c r="D31" s="55" t="s">
        <v>55</v>
      </c>
      <c r="E31" s="54" t="s">
        <v>57</v>
      </c>
      <c r="F31" s="57">
        <v>0.7</v>
      </c>
      <c r="G31" s="56">
        <v>0.55000000000000004</v>
      </c>
      <c r="H31" s="46">
        <v>1</v>
      </c>
    </row>
    <row r="32" spans="1:8" x14ac:dyDescent="0.25">
      <c r="A32" s="54" t="s">
        <v>54</v>
      </c>
      <c r="B32" s="54">
        <v>2015</v>
      </c>
      <c r="C32" s="49">
        <v>30000000</v>
      </c>
      <c r="D32" s="55" t="s">
        <v>55</v>
      </c>
      <c r="E32" s="54" t="s">
        <v>58</v>
      </c>
      <c r="F32" s="49">
        <v>4</v>
      </c>
      <c r="G32" s="56">
        <v>0.3</v>
      </c>
      <c r="H32" s="46">
        <v>1</v>
      </c>
    </row>
    <row r="33" spans="1:8" x14ac:dyDescent="0.25">
      <c r="A33" s="54" t="s">
        <v>54</v>
      </c>
      <c r="B33" s="54">
        <v>2015</v>
      </c>
      <c r="C33" s="49">
        <v>30000000</v>
      </c>
      <c r="D33" s="55" t="s">
        <v>55</v>
      </c>
      <c r="E33" s="54" t="s">
        <v>59</v>
      </c>
      <c r="F33" s="49">
        <v>95</v>
      </c>
      <c r="G33" s="56">
        <v>0.5</v>
      </c>
      <c r="H33" s="46">
        <v>0</v>
      </c>
    </row>
    <row r="34" spans="1:8" x14ac:dyDescent="0.25">
      <c r="A34" s="54" t="s">
        <v>60</v>
      </c>
      <c r="B34" s="54">
        <v>2015</v>
      </c>
      <c r="C34" s="49">
        <v>12500000</v>
      </c>
      <c r="D34" s="55" t="s">
        <v>55</v>
      </c>
      <c r="E34" s="54" t="s">
        <v>56</v>
      </c>
      <c r="F34" s="49">
        <v>12000</v>
      </c>
      <c r="G34" s="56">
        <v>0.6</v>
      </c>
      <c r="H34" s="46">
        <v>1</v>
      </c>
    </row>
    <row r="35" spans="1:8" x14ac:dyDescent="0.25">
      <c r="A35" s="54" t="s">
        <v>60</v>
      </c>
      <c r="B35" s="54">
        <v>2015</v>
      </c>
      <c r="C35" s="49">
        <v>12500000</v>
      </c>
      <c r="D35" s="55" t="s">
        <v>55</v>
      </c>
      <c r="E35" s="54" t="s">
        <v>59</v>
      </c>
      <c r="F35" s="49">
        <v>300</v>
      </c>
      <c r="G35" s="56">
        <v>0.7</v>
      </c>
      <c r="H35" s="46">
        <v>1</v>
      </c>
    </row>
    <row r="36" spans="1:8" x14ac:dyDescent="0.25">
      <c r="A36" s="54" t="s">
        <v>68</v>
      </c>
      <c r="B36" s="54">
        <v>2015</v>
      </c>
      <c r="C36" s="49">
        <v>7500000</v>
      </c>
      <c r="D36" s="55" t="s">
        <v>55</v>
      </c>
      <c r="E36" s="54" t="s">
        <v>62</v>
      </c>
      <c r="F36" s="49">
        <v>64000</v>
      </c>
      <c r="G36" s="56">
        <v>0.85</v>
      </c>
      <c r="H36" s="46">
        <v>1</v>
      </c>
    </row>
    <row r="37" spans="1:8" x14ac:dyDescent="0.25">
      <c r="A37" s="54" t="s">
        <v>68</v>
      </c>
      <c r="B37" s="54">
        <v>2015</v>
      </c>
      <c r="C37" s="49">
        <v>7500000</v>
      </c>
      <c r="D37" s="55" t="s">
        <v>55</v>
      </c>
      <c r="E37" s="54" t="s">
        <v>63</v>
      </c>
      <c r="F37" s="49">
        <v>28000</v>
      </c>
      <c r="G37" s="56">
        <v>0.65</v>
      </c>
      <c r="H37" s="46">
        <v>1</v>
      </c>
    </row>
    <row r="38" spans="1:8" x14ac:dyDescent="0.25">
      <c r="A38" s="54" t="s">
        <v>68</v>
      </c>
      <c r="B38" s="54">
        <v>2015</v>
      </c>
      <c r="C38" s="49">
        <v>7500000</v>
      </c>
      <c r="D38" s="55" t="s">
        <v>55</v>
      </c>
      <c r="E38" s="54" t="s">
        <v>58</v>
      </c>
      <c r="F38" s="49">
        <v>38</v>
      </c>
      <c r="G38" s="56">
        <v>0.45</v>
      </c>
      <c r="H38" s="46">
        <v>0</v>
      </c>
    </row>
    <row r="39" spans="1:8" x14ac:dyDescent="0.25">
      <c r="A39" s="54" t="s">
        <v>45</v>
      </c>
      <c r="B39" s="54">
        <v>2016</v>
      </c>
      <c r="C39" s="49">
        <v>23000000</v>
      </c>
      <c r="D39" s="55" t="s">
        <v>46</v>
      </c>
      <c r="E39" s="54" t="s">
        <v>47</v>
      </c>
      <c r="F39" s="49">
        <v>530000</v>
      </c>
      <c r="G39" s="56">
        <v>1</v>
      </c>
      <c r="H39" s="46">
        <v>1</v>
      </c>
    </row>
    <row r="40" spans="1:8" x14ac:dyDescent="0.25">
      <c r="A40" s="54" t="s">
        <v>48</v>
      </c>
      <c r="B40" s="54">
        <v>2016</v>
      </c>
      <c r="C40" s="49">
        <v>9800000</v>
      </c>
      <c r="D40" s="55" t="s">
        <v>46</v>
      </c>
      <c r="E40" s="54" t="s">
        <v>47</v>
      </c>
      <c r="F40" s="49">
        <v>520000</v>
      </c>
      <c r="G40" s="56">
        <v>0.72</v>
      </c>
      <c r="H40" s="46">
        <v>1</v>
      </c>
    </row>
    <row r="41" spans="1:8" x14ac:dyDescent="0.25">
      <c r="A41" s="54" t="s">
        <v>50</v>
      </c>
      <c r="B41" s="54">
        <v>2016</v>
      </c>
      <c r="C41" s="49">
        <v>18000000</v>
      </c>
      <c r="D41" s="55" t="s">
        <v>51</v>
      </c>
      <c r="E41" s="54" t="s">
        <v>52</v>
      </c>
      <c r="F41" s="49">
        <v>200000</v>
      </c>
      <c r="G41" s="56">
        <v>1</v>
      </c>
      <c r="H41" s="46">
        <v>1</v>
      </c>
    </row>
    <row r="42" spans="1:8" x14ac:dyDescent="0.25">
      <c r="A42" s="54" t="s">
        <v>53</v>
      </c>
      <c r="B42" s="54">
        <v>2016</v>
      </c>
      <c r="C42" s="49">
        <v>11200000</v>
      </c>
      <c r="D42" s="55" t="s">
        <v>51</v>
      </c>
      <c r="E42" s="54" t="s">
        <v>52</v>
      </c>
      <c r="F42" s="49">
        <v>170000</v>
      </c>
      <c r="G42" s="56">
        <v>0.62</v>
      </c>
      <c r="H42" s="46">
        <v>1</v>
      </c>
    </row>
    <row r="43" spans="1:8" x14ac:dyDescent="0.25">
      <c r="A43" s="54" t="s">
        <v>54</v>
      </c>
      <c r="B43" s="54">
        <v>2016</v>
      </c>
      <c r="C43" s="49">
        <v>28000000</v>
      </c>
      <c r="D43" s="55" t="s">
        <v>55</v>
      </c>
      <c r="E43" s="54" t="s">
        <v>56</v>
      </c>
      <c r="F43" s="49">
        <v>4900</v>
      </c>
      <c r="G43" s="56">
        <v>0.77</v>
      </c>
      <c r="H43" s="46">
        <v>1</v>
      </c>
    </row>
    <row r="44" spans="1:8" x14ac:dyDescent="0.25">
      <c r="A44" s="54" t="s">
        <v>54</v>
      </c>
      <c r="B44" s="54">
        <v>2016</v>
      </c>
      <c r="C44" s="49">
        <v>28000000</v>
      </c>
      <c r="D44" s="55" t="s">
        <v>55</v>
      </c>
      <c r="E44" s="54" t="s">
        <v>57</v>
      </c>
      <c r="F44" s="57">
        <v>1.2</v>
      </c>
      <c r="G44" s="56">
        <v>0.53</v>
      </c>
      <c r="H44" s="46">
        <v>1</v>
      </c>
    </row>
    <row r="45" spans="1:8" x14ac:dyDescent="0.25">
      <c r="A45" s="54" t="s">
        <v>54</v>
      </c>
      <c r="B45" s="54">
        <v>2016</v>
      </c>
      <c r="C45" s="49">
        <v>28000000</v>
      </c>
      <c r="D45" s="55" t="s">
        <v>55</v>
      </c>
      <c r="E45" s="54" t="s">
        <v>58</v>
      </c>
      <c r="F45" s="49">
        <v>6.2</v>
      </c>
      <c r="G45" s="56">
        <v>0.32</v>
      </c>
      <c r="H45" s="46">
        <v>1</v>
      </c>
    </row>
    <row r="46" spans="1:8" x14ac:dyDescent="0.25">
      <c r="A46" s="54" t="s">
        <v>54</v>
      </c>
      <c r="B46" s="54">
        <v>2016</v>
      </c>
      <c r="C46" s="49">
        <v>28000000</v>
      </c>
      <c r="D46" s="55" t="s">
        <v>55</v>
      </c>
      <c r="E46" s="54" t="s">
        <v>59</v>
      </c>
      <c r="F46" s="49">
        <v>95</v>
      </c>
      <c r="G46" s="56">
        <v>0.7</v>
      </c>
      <c r="H46" s="46">
        <v>0</v>
      </c>
    </row>
    <row r="47" spans="1:8" x14ac:dyDescent="0.25">
      <c r="A47" s="54" t="s">
        <v>60</v>
      </c>
      <c r="B47" s="54">
        <v>2016</v>
      </c>
      <c r="C47" s="49">
        <v>14000000</v>
      </c>
      <c r="D47" s="55" t="s">
        <v>55</v>
      </c>
      <c r="E47" s="54" t="s">
        <v>56</v>
      </c>
      <c r="F47" s="49">
        <v>11000</v>
      </c>
      <c r="G47" s="56">
        <v>0.63</v>
      </c>
      <c r="H47" s="46">
        <v>1</v>
      </c>
    </row>
    <row r="48" spans="1:8" x14ac:dyDescent="0.25">
      <c r="A48" s="54" t="s">
        <v>60</v>
      </c>
      <c r="B48" s="54">
        <v>2016</v>
      </c>
      <c r="C48" s="49">
        <v>14000000</v>
      </c>
      <c r="D48" s="55" t="s">
        <v>55</v>
      </c>
      <c r="E48" s="54" t="s">
        <v>59</v>
      </c>
      <c r="F48" s="49">
        <v>290</v>
      </c>
      <c r="G48" s="56">
        <v>0.71</v>
      </c>
      <c r="H48" s="46">
        <v>1</v>
      </c>
    </row>
    <row r="49" spans="1:8" x14ac:dyDescent="0.25">
      <c r="A49" s="54" t="s">
        <v>69</v>
      </c>
      <c r="B49" s="54">
        <v>2016</v>
      </c>
      <c r="C49" s="49">
        <v>6000000</v>
      </c>
      <c r="D49" s="55" t="s">
        <v>55</v>
      </c>
      <c r="E49" s="54" t="s">
        <v>56</v>
      </c>
      <c r="F49" s="49">
        <v>2850</v>
      </c>
      <c r="G49" s="56">
        <v>0.55000000000000004</v>
      </c>
      <c r="H49" s="46">
        <v>1</v>
      </c>
    </row>
    <row r="50" spans="1:8" x14ac:dyDescent="0.25">
      <c r="A50" s="54" t="s">
        <v>69</v>
      </c>
      <c r="B50" s="54">
        <v>2016</v>
      </c>
      <c r="C50" s="49">
        <v>6000000</v>
      </c>
      <c r="D50" s="55" t="s">
        <v>55</v>
      </c>
      <c r="E50" s="54" t="s">
        <v>59</v>
      </c>
      <c r="F50" s="49">
        <v>400</v>
      </c>
      <c r="G50" s="56">
        <v>0.35</v>
      </c>
      <c r="H50" s="46">
        <v>1</v>
      </c>
    </row>
    <row r="51" spans="1:8" x14ac:dyDescent="0.25">
      <c r="A51" s="54" t="s">
        <v>68</v>
      </c>
      <c r="B51" s="54">
        <v>2016</v>
      </c>
      <c r="C51" s="49">
        <v>9000000</v>
      </c>
      <c r="D51" s="55" t="s">
        <v>55</v>
      </c>
      <c r="E51" s="54" t="s">
        <v>62</v>
      </c>
      <c r="F51" s="49">
        <v>69000</v>
      </c>
      <c r="G51" s="56">
        <v>0.82</v>
      </c>
      <c r="H51" s="46">
        <v>1</v>
      </c>
    </row>
    <row r="52" spans="1:8" x14ac:dyDescent="0.25">
      <c r="A52" s="54" t="s">
        <v>68</v>
      </c>
      <c r="B52" s="54">
        <v>2016</v>
      </c>
      <c r="C52" s="49">
        <v>9000000</v>
      </c>
      <c r="D52" s="55" t="s">
        <v>55</v>
      </c>
      <c r="E52" s="54" t="s">
        <v>63</v>
      </c>
      <c r="F52" s="49">
        <v>31000</v>
      </c>
      <c r="G52" s="56">
        <v>0.62</v>
      </c>
      <c r="H52" s="46">
        <v>1</v>
      </c>
    </row>
    <row r="53" spans="1:8" x14ac:dyDescent="0.25">
      <c r="A53" s="54" t="s">
        <v>68</v>
      </c>
      <c r="B53" s="54">
        <v>2016</v>
      </c>
      <c r="C53" s="49">
        <v>9000000</v>
      </c>
      <c r="D53" s="55" t="s">
        <v>55</v>
      </c>
      <c r="E53" s="54" t="s">
        <v>58</v>
      </c>
      <c r="F53" s="49">
        <v>51</v>
      </c>
      <c r="G53" s="56">
        <v>0.48</v>
      </c>
      <c r="H53" s="46">
        <v>0</v>
      </c>
    </row>
    <row r="54" spans="1:8" x14ac:dyDescent="0.25">
      <c r="A54" s="54" t="s">
        <v>70</v>
      </c>
      <c r="B54" s="54"/>
      <c r="C54" s="49"/>
      <c r="D54" s="55"/>
      <c r="E54" s="54"/>
      <c r="F54" s="49"/>
      <c r="G54" s="56"/>
      <c r="H54" s="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E652D-0D67-45DB-A888-BDEEED3AAD2B}">
  <dimension ref="A1:AJW126"/>
  <sheetViews>
    <sheetView topLeftCell="A41" workbookViewId="0">
      <selection activeCell="D34" sqref="D34"/>
    </sheetView>
  </sheetViews>
  <sheetFormatPr defaultColWidth="8.85546875" defaultRowHeight="15" x14ac:dyDescent="0.25"/>
  <cols>
    <col min="1" max="1" width="174.42578125" customWidth="1"/>
    <col min="3" max="3" width="12.85546875" customWidth="1"/>
    <col min="4" max="4" width="18" customWidth="1"/>
    <col min="5" max="6" width="12.85546875" customWidth="1"/>
  </cols>
  <sheetData>
    <row r="1" spans="1:959" ht="36" x14ac:dyDescent="0.25">
      <c r="A1" s="6" t="s">
        <v>120</v>
      </c>
    </row>
    <row r="2" spans="1:959" x14ac:dyDescent="0.25">
      <c r="A2" s="9"/>
    </row>
    <row r="3" spans="1:959" ht="108" x14ac:dyDescent="0.25">
      <c r="A3" s="6" t="s">
        <v>132</v>
      </c>
    </row>
    <row r="4" spans="1:959" s="8" customFormat="1" ht="18" x14ac:dyDescent="0.25">
      <c r="A4" s="6"/>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row>
    <row r="5" spans="1:959" ht="18" x14ac:dyDescent="0.25">
      <c r="A5" s="6"/>
    </row>
    <row r="6" spans="1:959" ht="18" x14ac:dyDescent="0.25">
      <c r="A6" s="6"/>
    </row>
    <row r="7" spans="1:959" ht="18" x14ac:dyDescent="0.25">
      <c r="A7" s="6"/>
    </row>
    <row r="8" spans="1:959" ht="18.75" x14ac:dyDescent="0.3">
      <c r="A8" s="7" t="s">
        <v>71</v>
      </c>
    </row>
    <row r="9" spans="1:959" ht="31.5" x14ac:dyDescent="0.25">
      <c r="A9" s="61" t="s">
        <v>121</v>
      </c>
    </row>
    <row r="10" spans="1:959" x14ac:dyDescent="0.25">
      <c r="A10" s="9"/>
    </row>
    <row r="11" spans="1:959" x14ac:dyDescent="0.25">
      <c r="A11" s="10" t="s">
        <v>2</v>
      </c>
    </row>
    <row r="12" spans="1:959" ht="78.75" x14ac:dyDescent="0.25">
      <c r="A12" s="11" t="s">
        <v>131</v>
      </c>
    </row>
    <row r="13" spans="1:959" x14ac:dyDescent="0.25">
      <c r="A13" s="9"/>
    </row>
    <row r="14" spans="1:959" x14ac:dyDescent="0.25">
      <c r="A14" s="10" t="s">
        <v>6</v>
      </c>
    </row>
    <row r="15" spans="1:959" ht="15.75" x14ac:dyDescent="0.25">
      <c r="A15" s="11" t="s">
        <v>72</v>
      </c>
    </row>
    <row r="16" spans="1:959" x14ac:dyDescent="0.25">
      <c r="A16" s="9"/>
    </row>
    <row r="17" spans="1:6" x14ac:dyDescent="0.25">
      <c r="A17" s="10" t="s">
        <v>13</v>
      </c>
    </row>
    <row r="18" spans="1:6" ht="15.75" x14ac:dyDescent="0.25">
      <c r="A18" s="11" t="s">
        <v>15</v>
      </c>
    </row>
    <row r="19" spans="1:6" x14ac:dyDescent="0.25">
      <c r="A19" s="9"/>
    </row>
    <row r="20" spans="1:6" x14ac:dyDescent="0.25">
      <c r="A20" s="10" t="s">
        <v>18</v>
      </c>
    </row>
    <row r="21" spans="1:6" ht="15.75" customHeight="1" x14ac:dyDescent="0.25">
      <c r="A21" s="9" t="s">
        <v>20</v>
      </c>
    </row>
    <row r="22" spans="1:6" ht="15.75" customHeight="1" x14ac:dyDescent="0.25">
      <c r="A22" s="9"/>
    </row>
    <row r="23" spans="1:6" ht="15.75" customHeight="1" x14ac:dyDescent="0.25">
      <c r="A23" s="28" t="s">
        <v>73</v>
      </c>
    </row>
    <row r="24" spans="1:6" s="9" customFormat="1" ht="36" customHeight="1" x14ac:dyDescent="0.25">
      <c r="A24" s="9" t="s">
        <v>74</v>
      </c>
    </row>
    <row r="25" spans="1:6" ht="15" customHeight="1" x14ac:dyDescent="0.25">
      <c r="A25" s="9"/>
    </row>
    <row r="26" spans="1:6" x14ac:dyDescent="0.25">
      <c r="A26" s="10" t="s">
        <v>25</v>
      </c>
    </row>
    <row r="27" spans="1:6" ht="57.75" customHeight="1" x14ac:dyDescent="0.25">
      <c r="A27" s="11" t="s">
        <v>26</v>
      </c>
    </row>
    <row r="28" spans="1:6" x14ac:dyDescent="0.25">
      <c r="C28" s="71" t="s">
        <v>3</v>
      </c>
      <c r="D28" s="72"/>
      <c r="E28" s="72"/>
      <c r="F28" s="73"/>
    </row>
    <row r="29" spans="1:6" ht="48.75" x14ac:dyDescent="0.25">
      <c r="A29" s="11" t="s">
        <v>75</v>
      </c>
      <c r="C29" s="12"/>
      <c r="D29" s="13"/>
      <c r="E29" s="13" t="s">
        <v>4</v>
      </c>
      <c r="F29" s="14" t="s">
        <v>5</v>
      </c>
    </row>
    <row r="30" spans="1:6" ht="18.75" customHeight="1" x14ac:dyDescent="0.25">
      <c r="A30" s="9"/>
      <c r="C30" s="15"/>
      <c r="D30" s="16"/>
      <c r="E30" s="17" t="s">
        <v>7</v>
      </c>
      <c r="F30" s="18" t="s">
        <v>8</v>
      </c>
    </row>
    <row r="31" spans="1:6" ht="48.75" x14ac:dyDescent="0.35">
      <c r="A31" s="11" t="s">
        <v>122</v>
      </c>
      <c r="C31" s="19" t="s">
        <v>10</v>
      </c>
      <c r="D31" s="16" t="s">
        <v>11</v>
      </c>
      <c r="E31" s="16">
        <v>26.981999999999999</v>
      </c>
      <c r="F31" s="20">
        <v>15.999000000000001</v>
      </c>
    </row>
    <row r="32" spans="1:6" x14ac:dyDescent="0.25">
      <c r="A32" s="9"/>
      <c r="C32" s="19"/>
      <c r="D32" s="16" t="s">
        <v>12</v>
      </c>
      <c r="E32" s="16">
        <v>2</v>
      </c>
      <c r="F32" s="20">
        <v>3</v>
      </c>
    </row>
    <row r="33" spans="1:6" x14ac:dyDescent="0.25">
      <c r="A33" s="10" t="s">
        <v>29</v>
      </c>
      <c r="C33" s="19"/>
      <c r="D33" s="16" t="s">
        <v>136</v>
      </c>
      <c r="E33" s="16">
        <f>E31*E32</f>
        <v>53.963999999999999</v>
      </c>
      <c r="F33" s="20">
        <f>F31*F32</f>
        <v>47.997</v>
      </c>
    </row>
    <row r="34" spans="1:6" ht="47.25" x14ac:dyDescent="0.25">
      <c r="A34" s="11" t="s">
        <v>133</v>
      </c>
      <c r="C34" s="19"/>
      <c r="D34" s="16" t="s">
        <v>16</v>
      </c>
      <c r="E34" s="21">
        <f>E33/SUM($E33:$F33)</f>
        <v>0.52926118810133282</v>
      </c>
      <c r="F34" s="22">
        <f>F33/SUM($E33:$F33)</f>
        <v>0.47073881189866712</v>
      </c>
    </row>
    <row r="35" spans="1:6" x14ac:dyDescent="0.25">
      <c r="C35" s="23"/>
      <c r="D35" s="24"/>
      <c r="E35" s="25" t="s">
        <v>17</v>
      </c>
      <c r="F35" s="26" t="s">
        <v>8</v>
      </c>
    </row>
    <row r="36" spans="1:6" ht="18" x14ac:dyDescent="0.35">
      <c r="C36" s="23" t="s">
        <v>19</v>
      </c>
      <c r="D36" s="24" t="s">
        <v>11</v>
      </c>
      <c r="E36" s="24">
        <v>51.996000000000002</v>
      </c>
      <c r="F36" s="27">
        <v>15.999000000000001</v>
      </c>
    </row>
    <row r="37" spans="1:6" ht="18.75" x14ac:dyDescent="0.3">
      <c r="A37" s="7" t="s">
        <v>76</v>
      </c>
      <c r="C37" s="23"/>
      <c r="D37" s="24" t="s">
        <v>12</v>
      </c>
      <c r="E37" s="24">
        <v>2</v>
      </c>
      <c r="F37" s="27">
        <v>3</v>
      </c>
    </row>
    <row r="38" spans="1:6" ht="30" x14ac:dyDescent="0.25">
      <c r="A38" s="9" t="s">
        <v>77</v>
      </c>
      <c r="C38" s="23"/>
      <c r="D38" s="24" t="s">
        <v>136</v>
      </c>
      <c r="E38" s="24">
        <f>E36*E37</f>
        <v>103.992</v>
      </c>
      <c r="F38" s="27">
        <f>F36*F37</f>
        <v>47.997</v>
      </c>
    </row>
    <row r="39" spans="1:6" ht="30" x14ac:dyDescent="0.25">
      <c r="A39" s="9" t="s">
        <v>78</v>
      </c>
      <c r="C39" s="23"/>
      <c r="D39" s="24" t="s">
        <v>16</v>
      </c>
      <c r="E39" s="29">
        <f>E38/SUM($E38:$F38)</f>
        <v>0.68420740974675798</v>
      </c>
      <c r="F39" s="30">
        <f>F38/SUM($E38:$F38)</f>
        <v>0.31579259025324202</v>
      </c>
    </row>
    <row r="40" spans="1:6" x14ac:dyDescent="0.25">
      <c r="A40" s="10" t="s">
        <v>2</v>
      </c>
      <c r="C40" s="19"/>
      <c r="D40" s="16"/>
      <c r="E40" s="17" t="s">
        <v>23</v>
      </c>
      <c r="F40" s="18" t="s">
        <v>8</v>
      </c>
    </row>
    <row r="41" spans="1:6" ht="48.75" x14ac:dyDescent="0.35">
      <c r="A41" s="11" t="s">
        <v>79</v>
      </c>
      <c r="C41" s="19" t="s">
        <v>24</v>
      </c>
      <c r="D41" s="16" t="s">
        <v>11</v>
      </c>
      <c r="E41" s="16">
        <v>47.866999999999997</v>
      </c>
      <c r="F41" s="20">
        <v>15.999000000000001</v>
      </c>
    </row>
    <row r="42" spans="1:6" x14ac:dyDescent="0.25">
      <c r="A42" s="9"/>
      <c r="C42" s="19"/>
      <c r="D42" s="16" t="s">
        <v>12</v>
      </c>
      <c r="E42" s="16">
        <v>1</v>
      </c>
      <c r="F42" s="20">
        <v>2</v>
      </c>
    </row>
    <row r="43" spans="1:6" x14ac:dyDescent="0.25">
      <c r="A43" s="10" t="s">
        <v>80</v>
      </c>
      <c r="C43" s="19"/>
      <c r="D43" s="16" t="s">
        <v>136</v>
      </c>
      <c r="E43" s="16">
        <f>E41*E42</f>
        <v>47.866999999999997</v>
      </c>
      <c r="F43" s="20">
        <f>F41*F42</f>
        <v>31.998000000000001</v>
      </c>
    </row>
    <row r="44" spans="1:6" ht="63" x14ac:dyDescent="0.25">
      <c r="A44" s="11" t="s">
        <v>123</v>
      </c>
      <c r="C44" s="19"/>
      <c r="D44" s="16" t="s">
        <v>16</v>
      </c>
      <c r="E44" s="21">
        <f>E43/SUM($E43:$F43)</f>
        <v>0.59934890127089469</v>
      </c>
      <c r="F44" s="22">
        <f>F43/SUM($E43:$F43)</f>
        <v>0.40065109872910543</v>
      </c>
    </row>
    <row r="45" spans="1:6" x14ac:dyDescent="0.25">
      <c r="A45" s="9"/>
      <c r="C45" s="23"/>
      <c r="D45" s="24"/>
      <c r="E45" s="25" t="s">
        <v>27</v>
      </c>
      <c r="F45" s="26" t="s">
        <v>8</v>
      </c>
    </row>
    <row r="46" spans="1:6" ht="18" x14ac:dyDescent="0.35">
      <c r="A46" s="10" t="s">
        <v>6</v>
      </c>
      <c r="C46" s="23" t="s">
        <v>28</v>
      </c>
      <c r="D46" s="24" t="s">
        <v>11</v>
      </c>
      <c r="E46" s="24">
        <v>238.03</v>
      </c>
      <c r="F46" s="27">
        <v>15.999000000000001</v>
      </c>
    </row>
    <row r="47" spans="1:6" ht="15.75" x14ac:dyDescent="0.25">
      <c r="A47" s="11" t="s">
        <v>81</v>
      </c>
      <c r="C47" s="23"/>
      <c r="D47" s="24" t="s">
        <v>12</v>
      </c>
      <c r="E47" s="24">
        <v>3</v>
      </c>
      <c r="F47" s="27">
        <v>8</v>
      </c>
    </row>
    <row r="48" spans="1:6" x14ac:dyDescent="0.25">
      <c r="A48" s="9"/>
      <c r="C48" s="23"/>
      <c r="D48" s="24" t="s">
        <v>136</v>
      </c>
      <c r="E48" s="24">
        <f>E46*E47</f>
        <v>714.09</v>
      </c>
      <c r="F48" s="27">
        <f>F46*F47</f>
        <v>127.992</v>
      </c>
    </row>
    <row r="49" spans="1:6" ht="15.75" x14ac:dyDescent="0.25">
      <c r="A49" s="10" t="s">
        <v>13</v>
      </c>
      <c r="C49" s="31"/>
      <c r="D49" s="32" t="s">
        <v>16</v>
      </c>
      <c r="E49" s="33">
        <f>E48/SUM($E48:$F48)</f>
        <v>0.84800530114644423</v>
      </c>
      <c r="F49" s="34">
        <f>F48/SUM($E48:$F48)</f>
        <v>0.15199469885355585</v>
      </c>
    </row>
    <row r="50" spans="1:6" ht="15.75" x14ac:dyDescent="0.25">
      <c r="A50" s="11" t="s">
        <v>82</v>
      </c>
      <c r="C50" s="35"/>
      <c r="D50" s="36"/>
      <c r="E50" s="37" t="s">
        <v>31</v>
      </c>
      <c r="F50" s="38" t="s">
        <v>32</v>
      </c>
    </row>
    <row r="51" spans="1:6" ht="18" x14ac:dyDescent="0.35">
      <c r="A51" s="9"/>
      <c r="C51" s="19" t="s">
        <v>33</v>
      </c>
      <c r="D51" s="16" t="s">
        <v>11</v>
      </c>
      <c r="E51" s="16">
        <v>1</v>
      </c>
      <c r="F51" s="20">
        <v>2</v>
      </c>
    </row>
    <row r="52" spans="1:6" x14ac:dyDescent="0.25">
      <c r="A52" s="10" t="s">
        <v>18</v>
      </c>
      <c r="C52" s="19"/>
      <c r="D52" s="16" t="s">
        <v>12</v>
      </c>
      <c r="E52" s="16">
        <v>2</v>
      </c>
      <c r="F52" s="20">
        <v>5</v>
      </c>
    </row>
    <row r="53" spans="1:6" x14ac:dyDescent="0.25">
      <c r="A53" s="9" t="s">
        <v>20</v>
      </c>
      <c r="C53" s="19"/>
      <c r="D53" s="16" t="s">
        <v>136</v>
      </c>
      <c r="E53" s="16">
        <f>E51*E52</f>
        <v>2</v>
      </c>
      <c r="F53" s="20">
        <f>F51*F52</f>
        <v>10</v>
      </c>
    </row>
    <row r="54" spans="1:6" ht="15.75" x14ac:dyDescent="0.25">
      <c r="A54" s="9"/>
      <c r="C54" s="39"/>
      <c r="D54" s="40" t="s">
        <v>16</v>
      </c>
      <c r="E54" s="41">
        <f>E53/SUM($E53:$F53)</f>
        <v>0.16666666666666666</v>
      </c>
      <c r="F54" s="42">
        <f>F53/SUM($E53:$F53)</f>
        <v>0.83333333333333337</v>
      </c>
    </row>
    <row r="55" spans="1:6" x14ac:dyDescent="0.25">
      <c r="A55" s="28" t="s">
        <v>73</v>
      </c>
    </row>
    <row r="56" spans="1:6" ht="33" x14ac:dyDescent="0.35">
      <c r="A56" s="9" t="s">
        <v>83</v>
      </c>
    </row>
    <row r="57" spans="1:6" x14ac:dyDescent="0.25">
      <c r="A57" s="9"/>
    </row>
    <row r="58" spans="1:6" x14ac:dyDescent="0.25">
      <c r="A58" s="10" t="s">
        <v>25</v>
      </c>
    </row>
    <row r="59" spans="1:6" ht="78.75" x14ac:dyDescent="0.25">
      <c r="A59" s="11" t="s">
        <v>124</v>
      </c>
    </row>
    <row r="61" spans="1:6" ht="48.75" x14ac:dyDescent="0.25">
      <c r="A61" s="11" t="s">
        <v>75</v>
      </c>
    </row>
    <row r="62" spans="1:6" x14ac:dyDescent="0.25">
      <c r="A62" s="9"/>
    </row>
    <row r="63" spans="1:6" x14ac:dyDescent="0.25">
      <c r="A63" s="10" t="s">
        <v>29</v>
      </c>
    </row>
    <row r="64" spans="1:6" ht="47.25" x14ac:dyDescent="0.25">
      <c r="A64" s="11" t="s">
        <v>125</v>
      </c>
    </row>
    <row r="67" spans="1:1" s="51" customFormat="1" x14ac:dyDescent="0.25"/>
    <row r="69" spans="1:1" ht="18.75" x14ac:dyDescent="0.3">
      <c r="A69" s="7" t="s">
        <v>34</v>
      </c>
    </row>
    <row r="71" spans="1:1" x14ac:dyDescent="0.25">
      <c r="A71" s="10" t="s">
        <v>2</v>
      </c>
    </row>
    <row r="72" spans="1:1" ht="47.25" x14ac:dyDescent="0.25">
      <c r="A72" s="11" t="s">
        <v>126</v>
      </c>
    </row>
    <row r="74" spans="1:1" x14ac:dyDescent="0.25">
      <c r="A74" s="10" t="s">
        <v>6</v>
      </c>
    </row>
    <row r="75" spans="1:1" ht="15.75" x14ac:dyDescent="0.25">
      <c r="A75" s="11" t="s">
        <v>9</v>
      </c>
    </row>
    <row r="77" spans="1:1" x14ac:dyDescent="0.25">
      <c r="A77" s="10" t="s">
        <v>36</v>
      </c>
    </row>
    <row r="78" spans="1:1" ht="15.75" x14ac:dyDescent="0.25">
      <c r="A78" s="11" t="s">
        <v>37</v>
      </c>
    </row>
    <row r="80" spans="1:1" x14ac:dyDescent="0.25">
      <c r="A80" s="10" t="s">
        <v>18</v>
      </c>
    </row>
    <row r="81" spans="1:1" x14ac:dyDescent="0.25">
      <c r="A81" s="9" t="s">
        <v>20</v>
      </c>
    </row>
    <row r="83" spans="1:1" x14ac:dyDescent="0.25">
      <c r="A83" s="28" t="s">
        <v>73</v>
      </c>
    </row>
    <row r="84" spans="1:1" ht="33" x14ac:dyDescent="0.35">
      <c r="A84" s="9" t="s">
        <v>83</v>
      </c>
    </row>
    <row r="86" spans="1:1" x14ac:dyDescent="0.25">
      <c r="A86" s="10" t="s">
        <v>38</v>
      </c>
    </row>
    <row r="87" spans="1:1" ht="89.25" customHeight="1" x14ac:dyDescent="0.25">
      <c r="A87" s="11" t="s">
        <v>127</v>
      </c>
    </row>
    <row r="89" spans="1:1" x14ac:dyDescent="0.25">
      <c r="A89" s="10" t="s">
        <v>39</v>
      </c>
    </row>
    <row r="90" spans="1:1" ht="31.5" x14ac:dyDescent="0.25">
      <c r="A90" s="11" t="s">
        <v>118</v>
      </c>
    </row>
    <row r="92" spans="1:1" x14ac:dyDescent="0.25">
      <c r="A92" s="10" t="s">
        <v>40</v>
      </c>
    </row>
    <row r="93" spans="1:1" ht="47.25" x14ac:dyDescent="0.25">
      <c r="A93" s="11" t="s">
        <v>128</v>
      </c>
    </row>
    <row r="97" spans="1:1" ht="18.75" x14ac:dyDescent="0.3">
      <c r="A97" s="7" t="s">
        <v>84</v>
      </c>
    </row>
    <row r="98" spans="1:1" ht="42" customHeight="1" x14ac:dyDescent="0.25">
      <c r="A98" s="9" t="s">
        <v>85</v>
      </c>
    </row>
    <row r="99" spans="1:1" ht="44.25" customHeight="1" x14ac:dyDescent="0.25">
      <c r="A99" s="9" t="s">
        <v>86</v>
      </c>
    </row>
    <row r="101" spans="1:1" x14ac:dyDescent="0.25">
      <c r="A101" s="10" t="s">
        <v>2</v>
      </c>
    </row>
    <row r="102" spans="1:1" ht="47.25" x14ac:dyDescent="0.25">
      <c r="A102" s="11" t="s">
        <v>87</v>
      </c>
    </row>
    <row r="104" spans="1:1" x14ac:dyDescent="0.25">
      <c r="A104" s="10" t="s">
        <v>80</v>
      </c>
    </row>
    <row r="105" spans="1:1" ht="63" x14ac:dyDescent="0.25">
      <c r="A105" s="11" t="s">
        <v>129</v>
      </c>
    </row>
    <row r="106" spans="1:1" x14ac:dyDescent="0.25">
      <c r="A106" s="9"/>
    </row>
    <row r="107" spans="1:1" x14ac:dyDescent="0.25">
      <c r="A107" s="10" t="s">
        <v>6</v>
      </c>
    </row>
    <row r="108" spans="1:1" ht="15.75" x14ac:dyDescent="0.25">
      <c r="A108" s="11" t="s">
        <v>9</v>
      </c>
    </row>
    <row r="110" spans="1:1" x14ac:dyDescent="0.25">
      <c r="A110" s="10" t="s">
        <v>36</v>
      </c>
    </row>
    <row r="111" spans="1:1" ht="15.75" x14ac:dyDescent="0.25">
      <c r="A111" s="11" t="s">
        <v>37</v>
      </c>
    </row>
    <row r="113" spans="1:1" x14ac:dyDescent="0.25">
      <c r="A113" s="10" t="s">
        <v>18</v>
      </c>
    </row>
    <row r="114" spans="1:1" x14ac:dyDescent="0.25">
      <c r="A114" s="9" t="s">
        <v>20</v>
      </c>
    </row>
    <row r="116" spans="1:1" x14ac:dyDescent="0.25">
      <c r="A116" s="28" t="s">
        <v>73</v>
      </c>
    </row>
    <row r="117" spans="1:1" ht="33" x14ac:dyDescent="0.35">
      <c r="A117" s="9" t="s">
        <v>83</v>
      </c>
    </row>
    <row r="119" spans="1:1" x14ac:dyDescent="0.25">
      <c r="A119" s="10" t="s">
        <v>38</v>
      </c>
    </row>
    <row r="120" spans="1:1" ht="94.5" x14ac:dyDescent="0.25">
      <c r="A120" s="11" t="s">
        <v>130</v>
      </c>
    </row>
    <row r="122" spans="1:1" x14ac:dyDescent="0.25">
      <c r="A122" s="10" t="s">
        <v>39</v>
      </c>
    </row>
    <row r="123" spans="1:1" ht="31.5" x14ac:dyDescent="0.25">
      <c r="A123" s="11" t="s">
        <v>88</v>
      </c>
    </row>
    <row r="125" spans="1:1" x14ac:dyDescent="0.25">
      <c r="A125" s="10" t="s">
        <v>40</v>
      </c>
    </row>
    <row r="126" spans="1:1" ht="47.25" x14ac:dyDescent="0.25">
      <c r="A126" s="11" t="s">
        <v>119</v>
      </c>
    </row>
  </sheetData>
  <mergeCells count="1">
    <mergeCell ref="C28:F28"/>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568EC-9549-4241-84B9-981384F1759C}">
  <dimension ref="A1:M51"/>
  <sheetViews>
    <sheetView topLeftCell="A28" workbookViewId="0">
      <selection activeCell="M48" sqref="M48"/>
    </sheetView>
  </sheetViews>
  <sheetFormatPr defaultColWidth="8.85546875" defaultRowHeight="15" x14ac:dyDescent="0.25"/>
  <cols>
    <col min="1" max="6" width="17" customWidth="1"/>
    <col min="7" max="7" width="14.42578125" customWidth="1"/>
    <col min="8" max="8" width="17" customWidth="1"/>
    <col min="9" max="9" width="19" customWidth="1"/>
    <col min="10" max="10" width="11.42578125" bestFit="1" customWidth="1"/>
    <col min="11" max="11" width="10.42578125" bestFit="1" customWidth="1"/>
    <col min="12" max="12" width="11.42578125" bestFit="1" customWidth="1"/>
    <col min="14" max="15" width="17.140625" customWidth="1"/>
  </cols>
  <sheetData>
    <row r="1" spans="1:8" ht="18.75" x14ac:dyDescent="0.3">
      <c r="A1" s="43" t="s">
        <v>41</v>
      </c>
      <c r="B1" s="43"/>
      <c r="C1" s="44"/>
      <c r="D1" s="44"/>
      <c r="E1" s="44"/>
      <c r="F1" s="44"/>
      <c r="G1" s="44"/>
      <c r="H1" s="44"/>
    </row>
    <row r="2" spans="1:8" ht="45" x14ac:dyDescent="0.25">
      <c r="A2" s="45" t="s">
        <v>2</v>
      </c>
      <c r="B2" s="45" t="s">
        <v>80</v>
      </c>
      <c r="C2" s="45" t="s">
        <v>6</v>
      </c>
      <c r="D2" s="45" t="s">
        <v>13</v>
      </c>
      <c r="E2" s="45" t="s">
        <v>18</v>
      </c>
      <c r="F2" s="45" t="s">
        <v>73</v>
      </c>
      <c r="G2" s="45" t="s">
        <v>42</v>
      </c>
      <c r="H2" s="46" t="s">
        <v>89</v>
      </c>
    </row>
    <row r="3" spans="1:8" x14ac:dyDescent="0.25">
      <c r="A3" s="8"/>
      <c r="B3" s="8"/>
      <c r="C3" s="8"/>
      <c r="D3" s="47"/>
      <c r="E3" s="48"/>
      <c r="F3" s="8"/>
      <c r="G3" s="47"/>
      <c r="H3" s="49"/>
    </row>
    <row r="4" spans="1:8" x14ac:dyDescent="0.25">
      <c r="A4" s="8"/>
      <c r="B4" s="8"/>
      <c r="C4" s="8"/>
      <c r="D4" s="47"/>
      <c r="E4" s="48"/>
      <c r="F4" s="8"/>
      <c r="G4" s="47"/>
      <c r="H4" s="49"/>
    </row>
    <row r="5" spans="1:8" x14ac:dyDescent="0.25">
      <c r="A5" s="8"/>
      <c r="B5" s="8"/>
      <c r="C5" s="8"/>
      <c r="D5" s="47"/>
      <c r="E5" s="48"/>
      <c r="F5" s="8"/>
      <c r="G5" s="47"/>
      <c r="H5" s="49"/>
    </row>
    <row r="6" spans="1:8" x14ac:dyDescent="0.25">
      <c r="A6" s="8"/>
      <c r="B6" s="8"/>
      <c r="C6" s="8"/>
      <c r="D6" s="47"/>
      <c r="E6" s="48"/>
      <c r="F6" s="8"/>
      <c r="G6" s="47"/>
      <c r="H6" s="49"/>
    </row>
    <row r="7" spans="1:8" x14ac:dyDescent="0.25">
      <c r="A7" s="8"/>
      <c r="B7" s="8"/>
      <c r="C7" s="8"/>
      <c r="D7" s="47"/>
      <c r="E7" s="48"/>
      <c r="F7" s="8"/>
      <c r="G7" s="47"/>
      <c r="H7" s="49"/>
    </row>
    <row r="8" spans="1:8" x14ac:dyDescent="0.25">
      <c r="A8" s="8"/>
      <c r="B8" s="8"/>
      <c r="C8" s="8"/>
      <c r="D8" s="47"/>
      <c r="E8" s="48"/>
      <c r="F8" s="8"/>
      <c r="G8" s="47"/>
      <c r="H8" s="49"/>
    </row>
    <row r="9" spans="1:8" x14ac:dyDescent="0.25">
      <c r="A9" s="8"/>
      <c r="B9" s="8"/>
      <c r="C9" s="8"/>
      <c r="D9" s="47"/>
      <c r="E9" s="48"/>
      <c r="F9" s="8"/>
      <c r="G9" s="50"/>
      <c r="H9" s="49"/>
    </row>
    <row r="10" spans="1:8" x14ac:dyDescent="0.25">
      <c r="A10" s="8"/>
      <c r="B10" s="8"/>
      <c r="C10" s="8"/>
      <c r="D10" s="47"/>
      <c r="E10" s="48"/>
      <c r="F10" s="8"/>
      <c r="G10" s="47"/>
      <c r="H10" s="49"/>
    </row>
    <row r="11" spans="1:8" x14ac:dyDescent="0.25">
      <c r="A11" s="8"/>
      <c r="B11" s="8"/>
      <c r="C11" s="8"/>
      <c r="D11" s="47"/>
      <c r="E11" s="48"/>
      <c r="F11" s="8"/>
      <c r="G11" s="47"/>
      <c r="H11" s="49"/>
    </row>
    <row r="12" spans="1:8" x14ac:dyDescent="0.25">
      <c r="A12" s="8"/>
      <c r="B12" s="8"/>
      <c r="C12" s="8"/>
      <c r="D12" s="47"/>
      <c r="E12" s="48"/>
      <c r="F12" s="8"/>
      <c r="G12" s="47"/>
      <c r="H12" s="49"/>
    </row>
    <row r="13" spans="1:8" x14ac:dyDescent="0.25">
      <c r="A13" s="8"/>
      <c r="B13" s="8"/>
      <c r="C13" s="8"/>
      <c r="D13" s="47"/>
      <c r="E13" s="48"/>
      <c r="F13" s="8"/>
      <c r="G13" s="47"/>
      <c r="H13" s="49"/>
    </row>
    <row r="14" spans="1:8" x14ac:dyDescent="0.25">
      <c r="A14" s="8"/>
      <c r="B14" s="8"/>
      <c r="C14" s="8"/>
      <c r="D14" s="47"/>
      <c r="E14" s="48"/>
      <c r="F14" s="8"/>
      <c r="G14" s="47"/>
      <c r="H14" s="49"/>
    </row>
    <row r="15" spans="1:8" x14ac:dyDescent="0.25">
      <c r="A15" s="8"/>
      <c r="B15" s="8"/>
      <c r="C15" s="8"/>
      <c r="D15" s="47"/>
      <c r="E15" s="48"/>
      <c r="F15" s="8"/>
      <c r="G15" s="47"/>
      <c r="H15" s="49"/>
    </row>
    <row r="16" spans="1:8" x14ac:dyDescent="0.25">
      <c r="A16" s="8"/>
      <c r="B16" s="8"/>
      <c r="C16" s="8"/>
      <c r="D16" s="47"/>
      <c r="E16" s="48"/>
      <c r="F16" s="8"/>
      <c r="G16" s="47"/>
      <c r="H16" s="49"/>
    </row>
    <row r="19" spans="1:13" s="51" customFormat="1" x14ac:dyDescent="0.25"/>
    <row r="21" spans="1:13" ht="18.75" x14ac:dyDescent="0.3">
      <c r="A21" s="43"/>
    </row>
    <row r="22" spans="1:13" ht="18.75" x14ac:dyDescent="0.3">
      <c r="A22" s="43" t="s">
        <v>44</v>
      </c>
    </row>
    <row r="23" spans="1:13" ht="30" x14ac:dyDescent="0.25">
      <c r="A23" s="45" t="s">
        <v>2</v>
      </c>
      <c r="B23" s="45" t="s">
        <v>90</v>
      </c>
      <c r="C23" s="45" t="s">
        <v>6</v>
      </c>
      <c r="D23" s="45" t="s">
        <v>13</v>
      </c>
      <c r="E23" s="45" t="s">
        <v>18</v>
      </c>
      <c r="F23" s="45" t="s">
        <v>73</v>
      </c>
      <c r="G23" s="45" t="s">
        <v>42</v>
      </c>
      <c r="H23" s="46" t="s">
        <v>134</v>
      </c>
    </row>
    <row r="24" spans="1:13" x14ac:dyDescent="0.25">
      <c r="A24" s="8" t="s">
        <v>74</v>
      </c>
      <c r="B24" s="8" t="s">
        <v>91</v>
      </c>
      <c r="C24" s="8">
        <v>2015</v>
      </c>
      <c r="D24" s="59">
        <v>80000</v>
      </c>
      <c r="E24" s="48" t="s">
        <v>55</v>
      </c>
      <c r="F24" s="8" t="s">
        <v>56</v>
      </c>
      <c r="G24" s="59">
        <v>5096</v>
      </c>
      <c r="H24" s="60">
        <v>97000</v>
      </c>
      <c r="I24" s="52"/>
      <c r="J24" s="52"/>
      <c r="L24" s="52"/>
      <c r="M24" s="52"/>
    </row>
    <row r="25" spans="1:13" x14ac:dyDescent="0.25">
      <c r="A25" s="8" t="s">
        <v>54</v>
      </c>
      <c r="B25" s="8" t="s">
        <v>91</v>
      </c>
      <c r="C25" s="8">
        <v>2015</v>
      </c>
      <c r="D25" s="59">
        <v>80000</v>
      </c>
      <c r="E25" s="48" t="s">
        <v>55</v>
      </c>
      <c r="F25" s="8" t="s">
        <v>57</v>
      </c>
      <c r="G25" s="59">
        <v>0.65799999999999992</v>
      </c>
      <c r="H25" s="60">
        <v>97000</v>
      </c>
      <c r="I25" s="52"/>
      <c r="J25" s="52"/>
      <c r="L25" s="52"/>
      <c r="M25" s="52"/>
    </row>
    <row r="26" spans="1:13" x14ac:dyDescent="0.25">
      <c r="A26" s="8" t="s">
        <v>54</v>
      </c>
      <c r="B26" s="8" t="s">
        <v>91</v>
      </c>
      <c r="C26" s="8">
        <v>2015</v>
      </c>
      <c r="D26" s="59">
        <v>80000</v>
      </c>
      <c r="E26" s="48" t="s">
        <v>55</v>
      </c>
      <c r="F26" s="8" t="s">
        <v>58</v>
      </c>
      <c r="G26" s="59">
        <v>4.08</v>
      </c>
      <c r="H26" s="60">
        <v>97000</v>
      </c>
      <c r="I26" s="52"/>
      <c r="J26" s="52"/>
      <c r="L26" s="52"/>
      <c r="M26" s="52"/>
    </row>
    <row r="27" spans="1:13" x14ac:dyDescent="0.25">
      <c r="A27" s="8" t="s">
        <v>54</v>
      </c>
      <c r="B27" s="8" t="s">
        <v>91</v>
      </c>
      <c r="C27" s="8">
        <v>2015</v>
      </c>
      <c r="D27" s="59">
        <v>80000</v>
      </c>
      <c r="E27" s="48" t="s">
        <v>55</v>
      </c>
      <c r="F27" s="8" t="s">
        <v>59</v>
      </c>
      <c r="G27" s="59">
        <v>99.75</v>
      </c>
      <c r="H27" s="60">
        <v>97000</v>
      </c>
      <c r="I27" s="52"/>
      <c r="J27" s="52"/>
      <c r="L27" s="52"/>
      <c r="M27" s="52"/>
    </row>
    <row r="28" spans="1:13" x14ac:dyDescent="0.25">
      <c r="A28" s="8" t="s">
        <v>54</v>
      </c>
      <c r="B28" s="8" t="s">
        <v>92</v>
      </c>
      <c r="C28" s="8">
        <v>2016</v>
      </c>
      <c r="D28" s="59">
        <v>84000</v>
      </c>
      <c r="E28" s="48" t="s">
        <v>55</v>
      </c>
      <c r="F28" s="8" t="s">
        <v>56</v>
      </c>
      <c r="G28" s="59">
        <v>4550</v>
      </c>
      <c r="H28" s="60">
        <v>0</v>
      </c>
      <c r="I28" s="52"/>
      <c r="J28" s="52"/>
      <c r="L28" s="52"/>
      <c r="M28" s="52"/>
    </row>
    <row r="29" spans="1:13" x14ac:dyDescent="0.25">
      <c r="A29" s="8" t="s">
        <v>54</v>
      </c>
      <c r="B29" s="8" t="s">
        <v>92</v>
      </c>
      <c r="C29" s="8">
        <v>2016</v>
      </c>
      <c r="D29" s="59">
        <v>84000</v>
      </c>
      <c r="E29" s="48" t="s">
        <v>55</v>
      </c>
      <c r="F29" s="8" t="s">
        <v>57</v>
      </c>
      <c r="G29" s="59">
        <v>0.74399999999999999</v>
      </c>
      <c r="H29" s="60">
        <v>0</v>
      </c>
      <c r="I29" s="52"/>
      <c r="J29" s="52"/>
      <c r="L29" s="52"/>
      <c r="M29" s="52"/>
    </row>
    <row r="30" spans="1:13" x14ac:dyDescent="0.25">
      <c r="A30" s="8" t="s">
        <v>54</v>
      </c>
      <c r="B30" s="8" t="s">
        <v>92</v>
      </c>
      <c r="C30" s="8">
        <v>2016</v>
      </c>
      <c r="D30" s="59">
        <v>84000</v>
      </c>
      <c r="E30" s="48" t="s">
        <v>55</v>
      </c>
      <c r="F30" s="8" t="s">
        <v>58</v>
      </c>
      <c r="G30" s="59">
        <v>4.16</v>
      </c>
      <c r="H30" s="60">
        <v>0</v>
      </c>
      <c r="I30" s="52"/>
      <c r="J30" s="52"/>
      <c r="L30" s="52"/>
      <c r="M30" s="52"/>
    </row>
    <row r="31" spans="1:13" x14ac:dyDescent="0.25">
      <c r="A31" s="8" t="s">
        <v>54</v>
      </c>
      <c r="B31" s="8" t="s">
        <v>92</v>
      </c>
      <c r="C31" s="8">
        <v>2016</v>
      </c>
      <c r="D31" s="59">
        <v>84000</v>
      </c>
      <c r="E31" s="48" t="s">
        <v>55</v>
      </c>
      <c r="F31" s="8" t="s">
        <v>59</v>
      </c>
      <c r="G31" s="59">
        <v>77</v>
      </c>
      <c r="H31" s="60">
        <v>0</v>
      </c>
      <c r="I31" s="52"/>
      <c r="J31" s="52"/>
      <c r="L31" s="52"/>
      <c r="M31" s="52"/>
    </row>
    <row r="32" spans="1:13" x14ac:dyDescent="0.25">
      <c r="A32" s="8" t="s">
        <v>54</v>
      </c>
      <c r="B32" s="8" t="s">
        <v>93</v>
      </c>
      <c r="C32" s="8">
        <v>2016</v>
      </c>
      <c r="D32" s="59">
        <v>114240</v>
      </c>
      <c r="E32" s="48" t="s">
        <v>55</v>
      </c>
      <c r="F32" s="8" t="s">
        <v>56</v>
      </c>
      <c r="G32" s="59">
        <v>5880</v>
      </c>
      <c r="H32" s="60">
        <v>0</v>
      </c>
      <c r="I32" s="52"/>
      <c r="J32" s="52"/>
      <c r="L32" s="52"/>
      <c r="M32" s="52"/>
    </row>
    <row r="33" spans="1:13" x14ac:dyDescent="0.25">
      <c r="A33" s="8" t="s">
        <v>54</v>
      </c>
      <c r="B33" s="8" t="s">
        <v>93</v>
      </c>
      <c r="C33" s="8">
        <v>2016</v>
      </c>
      <c r="D33" s="59">
        <v>114240</v>
      </c>
      <c r="E33" s="48" t="s">
        <v>55</v>
      </c>
      <c r="F33" s="8" t="s">
        <v>57</v>
      </c>
      <c r="G33" s="59">
        <v>1.2100000000000002</v>
      </c>
      <c r="H33" s="60">
        <v>0</v>
      </c>
      <c r="I33" s="52"/>
      <c r="J33" s="52"/>
      <c r="L33" s="52"/>
      <c r="M33" s="52"/>
    </row>
    <row r="34" spans="1:13" x14ac:dyDescent="0.25">
      <c r="A34" s="8" t="s">
        <v>54</v>
      </c>
      <c r="B34" s="8" t="s">
        <v>93</v>
      </c>
      <c r="C34" s="8">
        <v>2016</v>
      </c>
      <c r="D34" s="59">
        <v>114240</v>
      </c>
      <c r="E34" s="48" t="s">
        <v>55</v>
      </c>
      <c r="F34" s="8" t="s">
        <v>58</v>
      </c>
      <c r="G34" s="59">
        <v>2.06</v>
      </c>
      <c r="H34" s="60">
        <v>0</v>
      </c>
      <c r="I34" s="52"/>
      <c r="J34" s="52"/>
      <c r="L34" s="52"/>
      <c r="M34" s="52"/>
    </row>
    <row r="35" spans="1:13" x14ac:dyDescent="0.25">
      <c r="A35" s="8" t="s">
        <v>54</v>
      </c>
      <c r="B35" s="8" t="s">
        <v>93</v>
      </c>
      <c r="C35" s="8">
        <v>2016</v>
      </c>
      <c r="D35" s="59">
        <v>114240</v>
      </c>
      <c r="E35" s="48" t="s">
        <v>55</v>
      </c>
      <c r="F35" s="8" t="s">
        <v>59</v>
      </c>
      <c r="G35" s="59">
        <v>93.6</v>
      </c>
      <c r="H35" s="60">
        <v>0</v>
      </c>
      <c r="I35" s="52"/>
      <c r="J35" s="52"/>
      <c r="L35" s="52"/>
      <c r="M35" s="52"/>
    </row>
    <row r="36" spans="1:13" x14ac:dyDescent="0.25">
      <c r="A36" s="8" t="s">
        <v>60</v>
      </c>
      <c r="B36" s="8" t="s">
        <v>94</v>
      </c>
      <c r="C36" s="8">
        <v>2015</v>
      </c>
      <c r="D36" s="59"/>
      <c r="E36" s="48"/>
      <c r="F36" s="8"/>
      <c r="G36" s="59"/>
      <c r="H36" s="60">
        <v>80000000</v>
      </c>
      <c r="I36" s="52"/>
      <c r="J36" s="52"/>
      <c r="L36" s="52"/>
      <c r="M36" s="52"/>
    </row>
    <row r="37" spans="1:13" x14ac:dyDescent="0.25">
      <c r="A37" s="8" t="s">
        <v>60</v>
      </c>
      <c r="B37" s="8" t="s">
        <v>95</v>
      </c>
      <c r="C37" s="8">
        <v>2015</v>
      </c>
      <c r="D37" s="59">
        <v>10600</v>
      </c>
      <c r="E37" s="48" t="s">
        <v>55</v>
      </c>
      <c r="F37" s="8" t="s">
        <v>56</v>
      </c>
      <c r="G37" s="59">
        <v>2760</v>
      </c>
      <c r="H37" s="60">
        <v>0</v>
      </c>
      <c r="I37" s="52"/>
      <c r="J37" s="52"/>
      <c r="L37" s="52"/>
      <c r="M37" s="52"/>
    </row>
    <row r="38" spans="1:13" x14ac:dyDescent="0.25">
      <c r="A38" s="8" t="s">
        <v>60</v>
      </c>
      <c r="B38" s="8" t="s">
        <v>95</v>
      </c>
      <c r="C38" s="8">
        <v>2015</v>
      </c>
      <c r="D38" s="59">
        <v>10600</v>
      </c>
      <c r="E38" s="48" t="s">
        <v>55</v>
      </c>
      <c r="F38" s="8" t="s">
        <v>59</v>
      </c>
      <c r="G38" s="59">
        <v>282</v>
      </c>
      <c r="H38" s="60">
        <v>0</v>
      </c>
      <c r="I38" s="52"/>
      <c r="J38" s="52"/>
      <c r="L38" s="52"/>
      <c r="M38" s="52"/>
    </row>
    <row r="39" spans="1:13" x14ac:dyDescent="0.25">
      <c r="A39" s="8" t="s">
        <v>60</v>
      </c>
      <c r="B39" s="8" t="s">
        <v>96</v>
      </c>
      <c r="C39" s="8">
        <v>2016</v>
      </c>
      <c r="D39" s="59">
        <v>13780</v>
      </c>
      <c r="E39" s="48" t="s">
        <v>55</v>
      </c>
      <c r="F39" s="8" t="s">
        <v>56</v>
      </c>
      <c r="G39" s="59">
        <v>3045</v>
      </c>
      <c r="H39" s="60">
        <v>0</v>
      </c>
      <c r="I39" s="52"/>
      <c r="J39" s="52"/>
      <c r="L39" s="52"/>
      <c r="M39" s="52"/>
    </row>
    <row r="40" spans="1:13" x14ac:dyDescent="0.25">
      <c r="A40" s="8" t="s">
        <v>60</v>
      </c>
      <c r="B40" s="8" t="s">
        <v>96</v>
      </c>
      <c r="C40" s="8">
        <v>2016</v>
      </c>
      <c r="D40" s="59">
        <v>13780</v>
      </c>
      <c r="E40" s="48" t="s">
        <v>55</v>
      </c>
      <c r="F40" s="8" t="s">
        <v>59</v>
      </c>
      <c r="G40" s="59">
        <v>320</v>
      </c>
      <c r="H40" s="60">
        <v>0</v>
      </c>
      <c r="I40" s="52"/>
      <c r="J40" s="52"/>
      <c r="L40" s="52"/>
      <c r="M40" s="52"/>
    </row>
    <row r="41" spans="1:13" x14ac:dyDescent="0.25">
      <c r="A41" s="8" t="s">
        <v>60</v>
      </c>
      <c r="B41" s="8" t="s">
        <v>97</v>
      </c>
      <c r="C41" s="8">
        <v>2016</v>
      </c>
      <c r="D41" s="59">
        <v>11200</v>
      </c>
      <c r="E41" s="48" t="s">
        <v>55</v>
      </c>
      <c r="F41" s="8" t="s">
        <v>56</v>
      </c>
      <c r="G41" s="59">
        <v>3180</v>
      </c>
      <c r="H41" s="60">
        <v>0</v>
      </c>
      <c r="I41" s="52"/>
      <c r="J41" s="52"/>
      <c r="L41" s="52"/>
      <c r="M41" s="52"/>
    </row>
    <row r="42" spans="1:13" x14ac:dyDescent="0.25">
      <c r="A42" s="8" t="s">
        <v>60</v>
      </c>
      <c r="B42" s="8" t="s">
        <v>97</v>
      </c>
      <c r="C42" s="8">
        <v>2016</v>
      </c>
      <c r="D42" s="59">
        <v>11200</v>
      </c>
      <c r="E42" s="48" t="s">
        <v>55</v>
      </c>
      <c r="F42" s="8" t="s">
        <v>59</v>
      </c>
      <c r="G42" s="59">
        <v>327</v>
      </c>
      <c r="H42" s="60">
        <v>0</v>
      </c>
      <c r="I42" s="52"/>
      <c r="J42" s="52"/>
      <c r="L42" s="52"/>
      <c r="M42" s="52"/>
    </row>
    <row r="43" spans="1:13" x14ac:dyDescent="0.25">
      <c r="A43" s="8" t="s">
        <v>60</v>
      </c>
      <c r="B43" s="8" t="s">
        <v>98</v>
      </c>
      <c r="C43" s="8">
        <v>2015</v>
      </c>
      <c r="D43" s="59">
        <v>1200</v>
      </c>
      <c r="E43" s="48" t="s">
        <v>55</v>
      </c>
      <c r="F43" s="8" t="s">
        <v>56</v>
      </c>
      <c r="G43" s="59">
        <v>9200</v>
      </c>
      <c r="H43" s="60">
        <v>0</v>
      </c>
      <c r="I43" s="52"/>
      <c r="J43" s="52"/>
      <c r="L43" s="52"/>
      <c r="M43" s="52"/>
    </row>
    <row r="44" spans="1:13" x14ac:dyDescent="0.25">
      <c r="A44" s="8" t="s">
        <v>60</v>
      </c>
      <c r="B44" s="8" t="s">
        <v>98</v>
      </c>
      <c r="C44" s="8">
        <v>2015</v>
      </c>
      <c r="D44" s="59">
        <v>1200</v>
      </c>
      <c r="E44" s="48" t="s">
        <v>55</v>
      </c>
      <c r="F44" s="8" t="s">
        <v>59</v>
      </c>
      <c r="G44" s="59">
        <v>324</v>
      </c>
      <c r="H44" s="60">
        <v>0</v>
      </c>
      <c r="I44" s="52"/>
      <c r="J44" s="52"/>
      <c r="L44" s="52"/>
      <c r="M44" s="52"/>
    </row>
    <row r="45" spans="1:13" x14ac:dyDescent="0.25">
      <c r="A45" s="8" t="s">
        <v>60</v>
      </c>
      <c r="B45" s="8" t="s">
        <v>99</v>
      </c>
      <c r="C45" s="8">
        <v>2016</v>
      </c>
      <c r="D45" s="59">
        <v>3420</v>
      </c>
      <c r="E45" s="48" t="s">
        <v>55</v>
      </c>
      <c r="F45" s="8" t="s">
        <v>56</v>
      </c>
      <c r="G45" s="59">
        <v>9540</v>
      </c>
      <c r="H45" s="60">
        <v>10000</v>
      </c>
      <c r="I45" s="52"/>
      <c r="J45" s="52"/>
      <c r="L45" s="52"/>
      <c r="M45" s="52"/>
    </row>
    <row r="46" spans="1:13" x14ac:dyDescent="0.25">
      <c r="A46" s="8" t="s">
        <v>60</v>
      </c>
      <c r="B46" s="8" t="s">
        <v>99</v>
      </c>
      <c r="C46" s="8">
        <v>2016</v>
      </c>
      <c r="D46" s="59">
        <v>3420</v>
      </c>
      <c r="E46" s="48" t="s">
        <v>55</v>
      </c>
      <c r="F46" s="8" t="s">
        <v>59</v>
      </c>
      <c r="G46" s="59">
        <v>514.79999999999995</v>
      </c>
      <c r="H46" s="60">
        <v>10000</v>
      </c>
      <c r="I46" s="52"/>
      <c r="J46" s="52"/>
      <c r="L46" s="52"/>
      <c r="M46" s="52"/>
    </row>
    <row r="47" spans="1:13" x14ac:dyDescent="0.25">
      <c r="A47" s="8" t="s">
        <v>60</v>
      </c>
      <c r="B47" s="8" t="s">
        <v>100</v>
      </c>
      <c r="C47" s="8">
        <v>2016</v>
      </c>
      <c r="D47" s="59">
        <v>2700</v>
      </c>
      <c r="E47" s="48" t="s">
        <v>55</v>
      </c>
      <c r="F47" s="8" t="s">
        <v>56</v>
      </c>
      <c r="G47" s="59">
        <v>2790</v>
      </c>
      <c r="H47" s="60">
        <v>0</v>
      </c>
      <c r="I47" s="52"/>
      <c r="J47" s="52"/>
      <c r="L47" s="52"/>
      <c r="M47" s="52"/>
    </row>
    <row r="48" spans="1:13" x14ac:dyDescent="0.25">
      <c r="A48" s="8" t="s">
        <v>60</v>
      </c>
      <c r="B48" s="8" t="s">
        <v>100</v>
      </c>
      <c r="C48" s="8">
        <v>2016</v>
      </c>
      <c r="D48" s="59">
        <v>2700</v>
      </c>
      <c r="E48" s="48" t="s">
        <v>55</v>
      </c>
      <c r="F48" s="8" t="s">
        <v>59</v>
      </c>
      <c r="G48" s="59">
        <v>412</v>
      </c>
      <c r="H48" s="60">
        <v>0</v>
      </c>
      <c r="I48" s="52"/>
      <c r="J48" s="52"/>
      <c r="L48" s="52"/>
      <c r="M48" s="52"/>
    </row>
    <row r="49" spans="1:13" x14ac:dyDescent="0.25">
      <c r="A49" s="8" t="s">
        <v>60</v>
      </c>
      <c r="B49" s="8" t="s">
        <v>101</v>
      </c>
      <c r="C49" s="8">
        <v>2015</v>
      </c>
      <c r="D49" s="59">
        <v>14040</v>
      </c>
      <c r="E49" s="48" t="s">
        <v>55</v>
      </c>
      <c r="F49" s="8" t="s">
        <v>56</v>
      </c>
      <c r="G49" s="59">
        <v>2755</v>
      </c>
      <c r="H49" s="60" t="s">
        <v>102</v>
      </c>
      <c r="I49" s="52"/>
      <c r="J49" s="52"/>
      <c r="L49" s="52"/>
      <c r="M49" s="52"/>
    </row>
    <row r="50" spans="1:13" x14ac:dyDescent="0.25">
      <c r="A50" s="8" t="s">
        <v>60</v>
      </c>
      <c r="B50" s="8" t="s">
        <v>101</v>
      </c>
      <c r="C50" s="8">
        <v>2015</v>
      </c>
      <c r="D50" s="59">
        <v>14040</v>
      </c>
      <c r="E50" s="48" t="s">
        <v>55</v>
      </c>
      <c r="F50" s="8" t="s">
        <v>59</v>
      </c>
      <c r="G50" s="59">
        <v>294.39999999999998</v>
      </c>
      <c r="H50" s="60" t="s">
        <v>102</v>
      </c>
      <c r="I50" s="52"/>
      <c r="J50" s="52"/>
      <c r="L50" s="52"/>
      <c r="M50" s="52"/>
    </row>
    <row r="51" spans="1:13" x14ac:dyDescent="0.25">
      <c r="A51" s="8" t="s">
        <v>64</v>
      </c>
      <c r="B51" s="8"/>
      <c r="C51" s="8"/>
      <c r="D51" s="59"/>
      <c r="E51" s="48"/>
      <c r="F51" s="8"/>
      <c r="G51" s="59"/>
      <c r="H51" s="60"/>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2960-0FF4-451A-A0EC-003C1542D3C7}">
  <dimension ref="A1:G37"/>
  <sheetViews>
    <sheetView workbookViewId="0">
      <selection activeCell="I23" sqref="I23:I37"/>
    </sheetView>
  </sheetViews>
  <sheetFormatPr defaultColWidth="8.85546875" defaultRowHeight="15" x14ac:dyDescent="0.25"/>
  <cols>
    <col min="1" max="5" width="17" customWidth="1"/>
    <col min="6" max="6" width="14.42578125" customWidth="1"/>
    <col min="7" max="7" width="17" customWidth="1"/>
    <col min="8" max="8" width="16" customWidth="1"/>
  </cols>
  <sheetData>
    <row r="1" spans="1:7" ht="18.75" x14ac:dyDescent="0.3">
      <c r="A1" s="43" t="s">
        <v>41</v>
      </c>
      <c r="B1" s="44"/>
      <c r="C1" s="44"/>
      <c r="D1" s="44"/>
      <c r="E1" s="44"/>
      <c r="F1" s="44"/>
      <c r="G1" s="44"/>
    </row>
    <row r="2" spans="1:7" ht="45" x14ac:dyDescent="0.25">
      <c r="A2" s="45" t="s">
        <v>2</v>
      </c>
      <c r="B2" s="45" t="s">
        <v>6</v>
      </c>
      <c r="C2" s="45" t="s">
        <v>13</v>
      </c>
      <c r="D2" s="45" t="s">
        <v>18</v>
      </c>
      <c r="E2" s="45" t="s">
        <v>73</v>
      </c>
      <c r="F2" s="45" t="s">
        <v>42</v>
      </c>
      <c r="G2" s="46" t="s">
        <v>89</v>
      </c>
    </row>
    <row r="3" spans="1:7" x14ac:dyDescent="0.25">
      <c r="A3" s="8"/>
      <c r="B3" s="8"/>
      <c r="C3" s="47"/>
      <c r="D3" s="48"/>
      <c r="E3" s="8"/>
      <c r="F3" s="47"/>
      <c r="G3" s="49"/>
    </row>
    <row r="4" spans="1:7" x14ac:dyDescent="0.25">
      <c r="A4" s="8"/>
      <c r="B4" s="8"/>
      <c r="C4" s="47"/>
      <c r="D4" s="48"/>
      <c r="E4" s="8"/>
      <c r="F4" s="47"/>
      <c r="G4" s="49"/>
    </row>
    <row r="5" spans="1:7" x14ac:dyDescent="0.25">
      <c r="A5" s="8"/>
      <c r="B5" s="8"/>
      <c r="C5" s="47"/>
      <c r="D5" s="48"/>
      <c r="E5" s="8"/>
      <c r="F5" s="47"/>
      <c r="G5" s="49"/>
    </row>
    <row r="6" spans="1:7" x14ac:dyDescent="0.25">
      <c r="A6" s="8"/>
      <c r="B6" s="8"/>
      <c r="C6" s="47"/>
      <c r="D6" s="48"/>
      <c r="E6" s="8"/>
      <c r="F6" s="47"/>
      <c r="G6" s="49"/>
    </row>
    <row r="7" spans="1:7" x14ac:dyDescent="0.25">
      <c r="A7" s="8"/>
      <c r="B7" s="8"/>
      <c r="C7" s="47"/>
      <c r="D7" s="48"/>
      <c r="E7" s="8"/>
      <c r="F7" s="47"/>
      <c r="G7" s="49"/>
    </row>
    <row r="8" spans="1:7" x14ac:dyDescent="0.25">
      <c r="A8" s="8"/>
      <c r="B8" s="8"/>
      <c r="C8" s="47"/>
      <c r="D8" s="48"/>
      <c r="E8" s="8"/>
      <c r="F8" s="47"/>
      <c r="G8" s="49"/>
    </row>
    <row r="9" spans="1:7" x14ac:dyDescent="0.25">
      <c r="A9" s="8"/>
      <c r="B9" s="8"/>
      <c r="C9" s="47"/>
      <c r="D9" s="48"/>
      <c r="E9" s="8"/>
      <c r="F9" s="50"/>
      <c r="G9" s="49"/>
    </row>
    <row r="10" spans="1:7" x14ac:dyDescent="0.25">
      <c r="A10" s="8"/>
      <c r="B10" s="8"/>
      <c r="C10" s="47"/>
      <c r="D10" s="48"/>
      <c r="E10" s="8"/>
      <c r="F10" s="47"/>
      <c r="G10" s="49"/>
    </row>
    <row r="11" spans="1:7" x14ac:dyDescent="0.25">
      <c r="A11" s="8"/>
      <c r="B11" s="8"/>
      <c r="C11" s="47"/>
      <c r="D11" s="48"/>
      <c r="E11" s="8"/>
      <c r="F11" s="47"/>
      <c r="G11" s="49"/>
    </row>
    <row r="12" spans="1:7" x14ac:dyDescent="0.25">
      <c r="A12" s="8"/>
      <c r="B12" s="8"/>
      <c r="C12" s="47"/>
      <c r="D12" s="48"/>
      <c r="E12" s="8"/>
      <c r="F12" s="47"/>
      <c r="G12" s="49"/>
    </row>
    <row r="13" spans="1:7" x14ac:dyDescent="0.25">
      <c r="A13" s="8"/>
      <c r="B13" s="8"/>
      <c r="C13" s="47"/>
      <c r="D13" s="48"/>
      <c r="E13" s="8"/>
      <c r="F13" s="47"/>
      <c r="G13" s="49"/>
    </row>
    <row r="14" spans="1:7" x14ac:dyDescent="0.25">
      <c r="A14" s="8"/>
      <c r="B14" s="8"/>
      <c r="C14" s="47"/>
      <c r="D14" s="48"/>
      <c r="E14" s="8"/>
      <c r="F14" s="47"/>
      <c r="G14" s="49"/>
    </row>
    <row r="15" spans="1:7" x14ac:dyDescent="0.25">
      <c r="A15" s="8"/>
      <c r="B15" s="8"/>
      <c r="C15" s="47"/>
      <c r="D15" s="48"/>
      <c r="E15" s="8"/>
      <c r="F15" s="47"/>
      <c r="G15" s="49"/>
    </row>
    <row r="16" spans="1:7" x14ac:dyDescent="0.25">
      <c r="A16" s="8"/>
      <c r="B16" s="8"/>
      <c r="C16" s="47"/>
      <c r="D16" s="48"/>
      <c r="E16" s="8"/>
      <c r="F16" s="47"/>
      <c r="G16" s="49"/>
    </row>
    <row r="19" spans="1:7" s="51" customFormat="1" x14ac:dyDescent="0.25"/>
    <row r="23" spans="1:7" ht="18.75" x14ac:dyDescent="0.3">
      <c r="A23" s="43" t="s">
        <v>44</v>
      </c>
      <c r="B23" s="44"/>
      <c r="C23" s="44"/>
      <c r="D23" s="44"/>
      <c r="E23" s="44"/>
      <c r="F23" s="44"/>
      <c r="G23" s="44"/>
    </row>
    <row r="24" spans="1:7" ht="30" x14ac:dyDescent="0.25">
      <c r="A24" s="45" t="s">
        <v>74</v>
      </c>
      <c r="B24" s="45" t="s">
        <v>6</v>
      </c>
      <c r="C24" s="45" t="s">
        <v>13</v>
      </c>
      <c r="D24" s="45" t="s">
        <v>18</v>
      </c>
      <c r="E24" s="45" t="s">
        <v>73</v>
      </c>
      <c r="F24" s="45" t="s">
        <v>42</v>
      </c>
      <c r="G24" s="46" t="s">
        <v>43</v>
      </c>
    </row>
    <row r="25" spans="1:7" x14ac:dyDescent="0.25">
      <c r="A25" s="8" t="s">
        <v>54</v>
      </c>
      <c r="B25" s="8">
        <v>2015</v>
      </c>
      <c r="C25" s="47">
        <v>25000000</v>
      </c>
      <c r="D25" s="48" t="s">
        <v>55</v>
      </c>
      <c r="E25" s="8" t="s">
        <v>56</v>
      </c>
      <c r="F25" s="47">
        <v>4950</v>
      </c>
      <c r="G25" s="49">
        <v>102499999.99999999</v>
      </c>
    </row>
    <row r="26" spans="1:7" x14ac:dyDescent="0.25">
      <c r="A26" s="8" t="s">
        <v>54</v>
      </c>
      <c r="B26" s="8">
        <v>2015</v>
      </c>
      <c r="C26" s="47">
        <v>25000000</v>
      </c>
      <c r="D26" s="48" t="s">
        <v>55</v>
      </c>
      <c r="E26" s="8" t="s">
        <v>57</v>
      </c>
      <c r="F26" s="50">
        <v>1.1000000000000001</v>
      </c>
      <c r="G26" s="49">
        <v>102499999.99999999</v>
      </c>
    </row>
    <row r="27" spans="1:7" x14ac:dyDescent="0.25">
      <c r="A27" s="8" t="s">
        <v>54</v>
      </c>
      <c r="B27" s="8">
        <v>2015</v>
      </c>
      <c r="C27" s="47">
        <v>25000000</v>
      </c>
      <c r="D27" s="48" t="s">
        <v>55</v>
      </c>
      <c r="E27" s="8" t="s">
        <v>58</v>
      </c>
      <c r="F27" s="50">
        <v>6.1</v>
      </c>
      <c r="G27" s="49">
        <v>102499999.99999999</v>
      </c>
    </row>
    <row r="28" spans="1:7" x14ac:dyDescent="0.25">
      <c r="A28" s="8" t="s">
        <v>54</v>
      </c>
      <c r="B28" s="8">
        <v>2015</v>
      </c>
      <c r="C28" s="47">
        <v>25000000</v>
      </c>
      <c r="D28" s="48" t="s">
        <v>55</v>
      </c>
      <c r="E28" s="8" t="s">
        <v>59</v>
      </c>
      <c r="F28" s="47">
        <v>146</v>
      </c>
      <c r="G28" s="49">
        <v>102499999.99999999</v>
      </c>
    </row>
    <row r="29" spans="1:7" x14ac:dyDescent="0.25">
      <c r="A29" s="8" t="s">
        <v>60</v>
      </c>
      <c r="B29" s="8">
        <v>2015</v>
      </c>
      <c r="C29" s="47">
        <v>13000000</v>
      </c>
      <c r="D29" s="48" t="s">
        <v>55</v>
      </c>
      <c r="E29" s="8" t="s">
        <v>56</v>
      </c>
      <c r="F29" s="47">
        <v>11500</v>
      </c>
      <c r="G29" s="49">
        <v>78000000</v>
      </c>
    </row>
    <row r="30" spans="1:7" x14ac:dyDescent="0.25">
      <c r="A30" s="8" t="s">
        <v>60</v>
      </c>
      <c r="B30" s="8">
        <v>2015</v>
      </c>
      <c r="C30" s="47">
        <v>13000000</v>
      </c>
      <c r="D30" s="48" t="s">
        <v>55</v>
      </c>
      <c r="E30" s="8" t="s">
        <v>59</v>
      </c>
      <c r="F30" s="47">
        <v>250</v>
      </c>
      <c r="G30" s="49">
        <v>78000000</v>
      </c>
    </row>
    <row r="31" spans="1:7" x14ac:dyDescent="0.25">
      <c r="A31" s="8" t="s">
        <v>54</v>
      </c>
      <c r="B31" s="8">
        <v>2016</v>
      </c>
      <c r="C31" s="47">
        <v>23000000</v>
      </c>
      <c r="D31" s="48" t="s">
        <v>55</v>
      </c>
      <c r="E31" s="8" t="s">
        <v>56</v>
      </c>
      <c r="F31" s="47">
        <v>5200</v>
      </c>
      <c r="G31" s="49">
        <v>102499999.99999999</v>
      </c>
    </row>
    <row r="32" spans="1:7" x14ac:dyDescent="0.25">
      <c r="A32" s="8" t="s">
        <v>54</v>
      </c>
      <c r="B32" s="8">
        <v>2016</v>
      </c>
      <c r="C32" s="47">
        <v>23000000</v>
      </c>
      <c r="D32" s="48" t="s">
        <v>55</v>
      </c>
      <c r="E32" s="8" t="s">
        <v>57</v>
      </c>
      <c r="F32" s="50">
        <v>1.3</v>
      </c>
      <c r="G32" s="49">
        <v>102499999.99999999</v>
      </c>
    </row>
    <row r="33" spans="1:7" x14ac:dyDescent="0.25">
      <c r="A33" s="8" t="s">
        <v>54</v>
      </c>
      <c r="B33" s="8">
        <v>2016</v>
      </c>
      <c r="C33" s="47">
        <v>23000000</v>
      </c>
      <c r="D33" s="48" t="s">
        <v>55</v>
      </c>
      <c r="E33" s="8" t="s">
        <v>58</v>
      </c>
      <c r="F33" s="50">
        <v>5</v>
      </c>
      <c r="G33" s="49">
        <v>102499999.99999999</v>
      </c>
    </row>
    <row r="34" spans="1:7" x14ac:dyDescent="0.25">
      <c r="A34" s="8" t="s">
        <v>54</v>
      </c>
      <c r="B34" s="8">
        <v>2016</v>
      </c>
      <c r="C34" s="47">
        <v>23000000</v>
      </c>
      <c r="D34" s="48" t="s">
        <v>55</v>
      </c>
      <c r="E34" s="8" t="s">
        <v>59</v>
      </c>
      <c r="F34" s="47">
        <v>105</v>
      </c>
      <c r="G34" s="49">
        <v>102499999.99999999</v>
      </c>
    </row>
    <row r="35" spans="1:7" x14ac:dyDescent="0.25">
      <c r="A35" s="8" t="s">
        <v>60</v>
      </c>
      <c r="B35" s="8">
        <v>2016</v>
      </c>
      <c r="C35" s="47">
        <v>18000000</v>
      </c>
      <c r="D35" s="48" t="s">
        <v>55</v>
      </c>
      <c r="E35" s="8" t="s">
        <v>56</v>
      </c>
      <c r="F35" s="47">
        <v>12100</v>
      </c>
      <c r="G35" s="49">
        <v>78000000</v>
      </c>
    </row>
    <row r="36" spans="1:7" x14ac:dyDescent="0.25">
      <c r="A36" s="8" t="s">
        <v>60</v>
      </c>
      <c r="B36" s="8">
        <v>2016</v>
      </c>
      <c r="C36" s="47">
        <v>18000000</v>
      </c>
      <c r="D36" s="48" t="s">
        <v>55</v>
      </c>
      <c r="E36" s="8" t="s">
        <v>59</v>
      </c>
      <c r="F36" s="47">
        <v>275</v>
      </c>
      <c r="G36" s="49">
        <v>78000000</v>
      </c>
    </row>
    <row r="37" spans="1:7" x14ac:dyDescent="0.25">
      <c r="A37" s="8" t="s">
        <v>103</v>
      </c>
      <c r="B37" s="8"/>
      <c r="C37" s="47"/>
      <c r="D37" s="48"/>
      <c r="E37" s="8"/>
      <c r="F37" s="47"/>
      <c r="G37" s="4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D4BEC-3233-4C18-92F1-FCCDDA559FA1}">
  <dimension ref="A2:L43"/>
  <sheetViews>
    <sheetView topLeftCell="A19" workbookViewId="0">
      <selection activeCell="K24" sqref="K24:K43"/>
    </sheetView>
  </sheetViews>
  <sheetFormatPr defaultColWidth="8.85546875" defaultRowHeight="15" x14ac:dyDescent="0.25"/>
  <cols>
    <col min="1" max="8" width="14.42578125" customWidth="1"/>
    <col min="12" max="12" width="9.42578125" bestFit="1" customWidth="1"/>
  </cols>
  <sheetData>
    <row r="2" spans="1:9" ht="18.75" x14ac:dyDescent="0.3">
      <c r="A2" s="53" t="s">
        <v>65</v>
      </c>
    </row>
    <row r="3" spans="1:9" ht="30" x14ac:dyDescent="0.25">
      <c r="A3" s="46" t="s">
        <v>2</v>
      </c>
      <c r="B3" s="46" t="s">
        <v>90</v>
      </c>
      <c r="C3" s="46" t="s">
        <v>6</v>
      </c>
      <c r="D3" s="46" t="s">
        <v>66</v>
      </c>
      <c r="E3" s="46" t="s">
        <v>18</v>
      </c>
      <c r="F3" s="46" t="s">
        <v>73</v>
      </c>
      <c r="G3" s="46" t="s">
        <v>38</v>
      </c>
      <c r="H3" s="46" t="s">
        <v>135</v>
      </c>
      <c r="I3" s="46" t="s">
        <v>40</v>
      </c>
    </row>
    <row r="4" spans="1:9" x14ac:dyDescent="0.25">
      <c r="A4" s="54"/>
      <c r="B4" s="54"/>
      <c r="C4" s="54"/>
      <c r="D4" s="49"/>
      <c r="E4" s="55"/>
      <c r="F4" s="54"/>
      <c r="G4" s="49"/>
      <c r="H4" s="56"/>
      <c r="I4" s="46"/>
    </row>
    <row r="5" spans="1:9" x14ac:dyDescent="0.25">
      <c r="A5" s="54"/>
      <c r="B5" s="54"/>
      <c r="C5" s="54"/>
      <c r="D5" s="49"/>
      <c r="E5" s="55"/>
      <c r="F5" s="54"/>
      <c r="G5" s="49"/>
      <c r="H5" s="56"/>
      <c r="I5" s="46"/>
    </row>
    <row r="6" spans="1:9" x14ac:dyDescent="0.25">
      <c r="A6" s="54"/>
      <c r="B6" s="54"/>
      <c r="C6" s="54"/>
      <c r="D6" s="49"/>
      <c r="E6" s="55"/>
      <c r="F6" s="54"/>
      <c r="G6" s="49"/>
      <c r="H6" s="56"/>
      <c r="I6" s="46"/>
    </row>
    <row r="7" spans="1:9" x14ac:dyDescent="0.25">
      <c r="A7" s="54"/>
      <c r="B7" s="54"/>
      <c r="C7" s="54"/>
      <c r="D7" s="49"/>
      <c r="E7" s="55"/>
      <c r="F7" s="54"/>
      <c r="G7" s="49"/>
      <c r="H7" s="56"/>
      <c r="I7" s="46"/>
    </row>
    <row r="8" spans="1:9" x14ac:dyDescent="0.25">
      <c r="A8" s="54"/>
      <c r="B8" s="54"/>
      <c r="C8" s="54"/>
      <c r="D8" s="49"/>
      <c r="E8" s="55"/>
      <c r="F8" s="54"/>
      <c r="G8" s="49"/>
      <c r="H8" s="56"/>
      <c r="I8" s="46"/>
    </row>
    <row r="9" spans="1:9" x14ac:dyDescent="0.25">
      <c r="A9" s="54"/>
      <c r="B9" s="54"/>
      <c r="C9" s="54"/>
      <c r="D9" s="49"/>
      <c r="E9" s="55"/>
      <c r="F9" s="54"/>
      <c r="G9" s="57"/>
      <c r="H9" s="56"/>
      <c r="I9" s="46"/>
    </row>
    <row r="10" spans="1:9" x14ac:dyDescent="0.25">
      <c r="A10" s="54"/>
      <c r="B10" s="54"/>
      <c r="C10" s="54"/>
      <c r="D10" s="49"/>
      <c r="E10" s="55"/>
      <c r="F10" s="54"/>
      <c r="G10" s="49"/>
      <c r="H10" s="56"/>
      <c r="I10" s="46"/>
    </row>
    <row r="11" spans="1:9" x14ac:dyDescent="0.25">
      <c r="A11" s="54"/>
      <c r="B11" s="54"/>
      <c r="C11" s="54"/>
      <c r="D11" s="49"/>
      <c r="E11" s="55"/>
      <c r="F11" s="54"/>
      <c r="G11" s="49"/>
      <c r="H11" s="56"/>
      <c r="I11" s="46"/>
    </row>
    <row r="12" spans="1:9" x14ac:dyDescent="0.25">
      <c r="A12" s="54"/>
      <c r="B12" s="54"/>
      <c r="C12" s="54"/>
      <c r="D12" s="49"/>
      <c r="E12" s="55"/>
      <c r="F12" s="54"/>
      <c r="G12" s="49"/>
      <c r="H12" s="56"/>
      <c r="I12" s="46"/>
    </row>
    <row r="13" spans="1:9" x14ac:dyDescent="0.25">
      <c r="A13" s="54"/>
      <c r="B13" s="54"/>
      <c r="C13" s="54"/>
      <c r="D13" s="49"/>
      <c r="E13" s="55"/>
      <c r="F13" s="54"/>
      <c r="G13" s="49"/>
      <c r="H13" s="56"/>
      <c r="I13" s="46"/>
    </row>
    <row r="14" spans="1:9" x14ac:dyDescent="0.25">
      <c r="A14" s="54"/>
      <c r="B14" s="54"/>
      <c r="C14" s="54"/>
      <c r="D14" s="49"/>
      <c r="E14" s="55"/>
      <c r="F14" s="54"/>
      <c r="G14" s="49"/>
      <c r="H14" s="56"/>
      <c r="I14" s="46"/>
    </row>
    <row r="15" spans="1:9" x14ac:dyDescent="0.25">
      <c r="A15" s="54"/>
      <c r="B15" s="54"/>
      <c r="C15" s="54"/>
      <c r="D15" s="49"/>
      <c r="E15" s="55"/>
      <c r="F15" s="54"/>
      <c r="G15" s="49"/>
      <c r="H15" s="56"/>
      <c r="I15" s="46"/>
    </row>
    <row r="16" spans="1:9" x14ac:dyDescent="0.25">
      <c r="A16" s="54"/>
      <c r="B16" s="54"/>
      <c r="C16" s="54"/>
      <c r="D16" s="49"/>
      <c r="E16" s="55"/>
      <c r="F16" s="54"/>
      <c r="G16" s="49"/>
      <c r="H16" s="56"/>
      <c r="I16" s="46"/>
    </row>
    <row r="17" spans="1:9" x14ac:dyDescent="0.25">
      <c r="A17" s="54"/>
      <c r="B17" s="54"/>
      <c r="C17" s="54"/>
      <c r="D17" s="49"/>
      <c r="E17" s="55"/>
      <c r="F17" s="54"/>
      <c r="G17" s="49"/>
      <c r="H17" s="56"/>
      <c r="I17" s="46"/>
    </row>
    <row r="18" spans="1:9" x14ac:dyDescent="0.25">
      <c r="A18" s="54"/>
      <c r="B18" s="54"/>
      <c r="C18" s="54"/>
      <c r="D18" s="49"/>
      <c r="E18" s="55"/>
      <c r="F18" s="54"/>
      <c r="G18" s="49"/>
      <c r="H18" s="56"/>
      <c r="I18" s="46"/>
    </row>
    <row r="20" spans="1:9" s="58" customFormat="1" x14ac:dyDescent="0.25"/>
    <row r="22" spans="1:9" ht="18.75" x14ac:dyDescent="0.3">
      <c r="A22" s="53" t="s">
        <v>67</v>
      </c>
    </row>
    <row r="23" spans="1:9" ht="30" x14ac:dyDescent="0.25">
      <c r="A23" s="46" t="s">
        <v>2</v>
      </c>
      <c r="B23" s="46" t="s">
        <v>90</v>
      </c>
      <c r="C23" s="46" t="s">
        <v>6</v>
      </c>
      <c r="D23" s="46" t="s">
        <v>66</v>
      </c>
      <c r="E23" s="46" t="s">
        <v>18</v>
      </c>
      <c r="F23" s="46" t="s">
        <v>73</v>
      </c>
      <c r="G23" s="46" t="s">
        <v>38</v>
      </c>
      <c r="H23" s="46" t="s">
        <v>135</v>
      </c>
      <c r="I23" s="46" t="s">
        <v>40</v>
      </c>
    </row>
    <row r="24" spans="1:9" x14ac:dyDescent="0.25">
      <c r="A24" s="54" t="s">
        <v>74</v>
      </c>
      <c r="B24" s="54" t="s">
        <v>91</v>
      </c>
      <c r="C24" s="54">
        <v>2015</v>
      </c>
      <c r="D24" s="49">
        <v>100000</v>
      </c>
      <c r="E24" s="55" t="s">
        <v>55</v>
      </c>
      <c r="F24" s="54" t="s">
        <v>56</v>
      </c>
      <c r="G24" s="49">
        <v>5200</v>
      </c>
      <c r="H24" s="56">
        <v>0.75</v>
      </c>
      <c r="I24" s="46">
        <v>1</v>
      </c>
    </row>
    <row r="25" spans="1:9" x14ac:dyDescent="0.25">
      <c r="A25" s="54" t="s">
        <v>54</v>
      </c>
      <c r="B25" s="54" t="s">
        <v>91</v>
      </c>
      <c r="C25" s="54">
        <v>2015</v>
      </c>
      <c r="D25" s="49">
        <v>100000</v>
      </c>
      <c r="E25" s="55" t="s">
        <v>55</v>
      </c>
      <c r="F25" s="54" t="s">
        <v>57</v>
      </c>
      <c r="G25" s="57">
        <v>0.7</v>
      </c>
      <c r="H25" s="56">
        <v>0.55000000000000004</v>
      </c>
      <c r="I25" s="46">
        <v>1</v>
      </c>
    </row>
    <row r="26" spans="1:9" x14ac:dyDescent="0.25">
      <c r="A26" s="54" t="s">
        <v>54</v>
      </c>
      <c r="B26" s="54" t="s">
        <v>91</v>
      </c>
      <c r="C26" s="54">
        <v>2015</v>
      </c>
      <c r="D26" s="49">
        <v>100000</v>
      </c>
      <c r="E26" s="55" t="s">
        <v>55</v>
      </c>
      <c r="F26" s="54" t="s">
        <v>58</v>
      </c>
      <c r="G26" s="49">
        <v>4</v>
      </c>
      <c r="H26" s="56">
        <v>0.3</v>
      </c>
      <c r="I26" s="46">
        <v>1</v>
      </c>
    </row>
    <row r="27" spans="1:9" x14ac:dyDescent="0.25">
      <c r="A27" s="54" t="s">
        <v>54</v>
      </c>
      <c r="B27" s="54" t="s">
        <v>91</v>
      </c>
      <c r="C27" s="54">
        <v>2015</v>
      </c>
      <c r="D27" s="49">
        <v>100000</v>
      </c>
      <c r="E27" s="55" t="s">
        <v>55</v>
      </c>
      <c r="F27" s="54" t="s">
        <v>59</v>
      </c>
      <c r="G27" s="49">
        <v>95</v>
      </c>
      <c r="H27" s="56">
        <v>0.5</v>
      </c>
      <c r="I27" s="46">
        <v>0</v>
      </c>
    </row>
    <row r="28" spans="1:9" x14ac:dyDescent="0.25">
      <c r="A28" s="54" t="s">
        <v>54</v>
      </c>
      <c r="B28" s="54" t="s">
        <v>92</v>
      </c>
      <c r="C28" s="54">
        <v>2016</v>
      </c>
      <c r="D28" s="49">
        <v>105000</v>
      </c>
      <c r="E28" s="55" t="s">
        <v>55</v>
      </c>
      <c r="F28" s="54" t="s">
        <v>56</v>
      </c>
      <c r="G28" s="49">
        <v>5000</v>
      </c>
      <c r="H28" s="56">
        <v>0.7</v>
      </c>
      <c r="I28" s="46">
        <v>1</v>
      </c>
    </row>
    <row r="29" spans="1:9" x14ac:dyDescent="0.25">
      <c r="A29" s="54" t="s">
        <v>54</v>
      </c>
      <c r="B29" s="54" t="s">
        <v>92</v>
      </c>
      <c r="C29" s="54">
        <v>2016</v>
      </c>
      <c r="D29" s="49">
        <v>105000</v>
      </c>
      <c r="E29" s="55" t="s">
        <v>55</v>
      </c>
      <c r="F29" s="54" t="s">
        <v>57</v>
      </c>
      <c r="G29" s="57">
        <v>0.8</v>
      </c>
      <c r="H29" s="56">
        <v>0.52</v>
      </c>
      <c r="I29" s="46">
        <v>1</v>
      </c>
    </row>
    <row r="30" spans="1:9" x14ac:dyDescent="0.25">
      <c r="A30" s="54" t="s">
        <v>54</v>
      </c>
      <c r="B30" s="54" t="s">
        <v>92</v>
      </c>
      <c r="C30" s="54">
        <v>2016</v>
      </c>
      <c r="D30" s="49">
        <v>105000</v>
      </c>
      <c r="E30" s="55" t="s">
        <v>55</v>
      </c>
      <c r="F30" s="54" t="s">
        <v>58</v>
      </c>
      <c r="G30" s="49">
        <v>4</v>
      </c>
      <c r="H30" s="56">
        <v>0.32</v>
      </c>
      <c r="I30" s="46">
        <v>1</v>
      </c>
    </row>
    <row r="31" spans="1:9" x14ac:dyDescent="0.25">
      <c r="A31" s="54" t="s">
        <v>54</v>
      </c>
      <c r="B31" s="54" t="s">
        <v>92</v>
      </c>
      <c r="C31" s="54">
        <v>2016</v>
      </c>
      <c r="D31" s="49">
        <v>105000</v>
      </c>
      <c r="E31" s="55" t="s">
        <v>55</v>
      </c>
      <c r="F31" s="54" t="s">
        <v>59</v>
      </c>
      <c r="G31" s="49">
        <v>70</v>
      </c>
      <c r="H31" s="56">
        <v>0.48</v>
      </c>
      <c r="I31" s="46">
        <v>0</v>
      </c>
    </row>
    <row r="32" spans="1:9" x14ac:dyDescent="0.25">
      <c r="A32" s="54" t="s">
        <v>54</v>
      </c>
      <c r="B32" s="54" t="s">
        <v>93</v>
      </c>
      <c r="C32" s="54">
        <v>2016</v>
      </c>
      <c r="D32" s="49">
        <v>102000</v>
      </c>
      <c r="E32" s="55" t="s">
        <v>55</v>
      </c>
      <c r="F32" s="54" t="s">
        <v>56</v>
      </c>
      <c r="G32" s="49">
        <v>5600</v>
      </c>
      <c r="H32" s="56">
        <v>0.77</v>
      </c>
      <c r="I32" s="46">
        <v>1</v>
      </c>
    </row>
    <row r="33" spans="1:12" x14ac:dyDescent="0.25">
      <c r="A33" s="54" t="s">
        <v>54</v>
      </c>
      <c r="B33" s="54" t="s">
        <v>93</v>
      </c>
      <c r="C33" s="54">
        <v>2016</v>
      </c>
      <c r="D33" s="49">
        <v>102000</v>
      </c>
      <c r="E33" s="55" t="s">
        <v>55</v>
      </c>
      <c r="F33" s="54" t="s">
        <v>57</v>
      </c>
      <c r="G33" s="57">
        <v>1.1000000000000001</v>
      </c>
      <c r="H33" s="56">
        <v>0.3</v>
      </c>
      <c r="I33" s="46">
        <v>1</v>
      </c>
    </row>
    <row r="34" spans="1:12" x14ac:dyDescent="0.25">
      <c r="A34" s="54" t="s">
        <v>54</v>
      </c>
      <c r="B34" s="54" t="s">
        <v>93</v>
      </c>
      <c r="C34" s="54">
        <v>2016</v>
      </c>
      <c r="D34" s="49">
        <v>102000</v>
      </c>
      <c r="E34" s="55" t="s">
        <v>55</v>
      </c>
      <c r="F34" s="54" t="s">
        <v>58</v>
      </c>
      <c r="G34" s="49">
        <v>2</v>
      </c>
      <c r="H34" s="56">
        <v>0.2</v>
      </c>
      <c r="I34" s="46">
        <v>1</v>
      </c>
    </row>
    <row r="35" spans="1:12" x14ac:dyDescent="0.25">
      <c r="A35" s="54" t="s">
        <v>54</v>
      </c>
      <c r="B35" s="54" t="s">
        <v>93</v>
      </c>
      <c r="C35" s="54">
        <v>2016</v>
      </c>
      <c r="D35" s="49">
        <v>102000</v>
      </c>
      <c r="E35" s="55" t="s">
        <v>55</v>
      </c>
      <c r="F35" s="54" t="s">
        <v>59</v>
      </c>
      <c r="G35" s="49">
        <v>90</v>
      </c>
      <c r="H35" s="56">
        <v>0.6</v>
      </c>
      <c r="I35" s="46">
        <v>0</v>
      </c>
    </row>
    <row r="36" spans="1:12" x14ac:dyDescent="0.25">
      <c r="A36" s="54" t="s">
        <v>60</v>
      </c>
      <c r="B36" s="54" t="s">
        <v>104</v>
      </c>
      <c r="C36" s="54">
        <v>2015</v>
      </c>
      <c r="D36" s="49">
        <v>11000</v>
      </c>
      <c r="E36" s="55" t="s">
        <v>55</v>
      </c>
      <c r="F36" s="54" t="s">
        <v>56</v>
      </c>
      <c r="G36" s="49">
        <v>3636.3636363636365</v>
      </c>
      <c r="H36" s="56">
        <v>0.65</v>
      </c>
      <c r="I36" s="46">
        <v>1</v>
      </c>
      <c r="L36" s="52"/>
    </row>
    <row r="37" spans="1:12" x14ac:dyDescent="0.25">
      <c r="A37" s="54" t="s">
        <v>60</v>
      </c>
      <c r="B37" s="54" t="s">
        <v>104</v>
      </c>
      <c r="C37" s="54">
        <v>2015</v>
      </c>
      <c r="D37" s="49">
        <v>11000</v>
      </c>
      <c r="E37" s="55" t="s">
        <v>55</v>
      </c>
      <c r="F37" s="54" t="s">
        <v>59</v>
      </c>
      <c r="G37" s="49">
        <v>300</v>
      </c>
      <c r="H37" s="56">
        <v>0.7</v>
      </c>
      <c r="I37" s="46">
        <v>1</v>
      </c>
      <c r="L37" s="52"/>
    </row>
    <row r="38" spans="1:12" x14ac:dyDescent="0.25">
      <c r="A38" s="54" t="s">
        <v>60</v>
      </c>
      <c r="B38" s="54" t="s">
        <v>105</v>
      </c>
      <c r="C38" s="54">
        <v>2016</v>
      </c>
      <c r="D38" s="49">
        <v>16000</v>
      </c>
      <c r="E38" s="55" t="s">
        <v>55</v>
      </c>
      <c r="F38" s="54" t="s">
        <v>56</v>
      </c>
      <c r="G38" s="49">
        <v>4043.75</v>
      </c>
      <c r="H38" s="56">
        <v>0.6</v>
      </c>
      <c r="I38" s="46">
        <v>1</v>
      </c>
      <c r="L38" s="52"/>
    </row>
    <row r="39" spans="1:12" x14ac:dyDescent="0.25">
      <c r="A39" s="54" t="s">
        <v>60</v>
      </c>
      <c r="B39" s="54" t="s">
        <v>105</v>
      </c>
      <c r="C39" s="54">
        <v>2016</v>
      </c>
      <c r="D39" s="49">
        <v>16000</v>
      </c>
      <c r="E39" s="55" t="s">
        <v>55</v>
      </c>
      <c r="F39" s="54" t="s">
        <v>59</v>
      </c>
      <c r="G39" s="49">
        <v>357.5</v>
      </c>
      <c r="H39" s="56">
        <v>0.67</v>
      </c>
      <c r="I39" s="46">
        <v>1</v>
      </c>
      <c r="L39" s="52"/>
    </row>
    <row r="40" spans="1:12" x14ac:dyDescent="0.25">
      <c r="A40" s="54" t="s">
        <v>60</v>
      </c>
      <c r="B40" s="54" t="s">
        <v>106</v>
      </c>
      <c r="C40" s="54">
        <v>2016</v>
      </c>
      <c r="D40" s="49">
        <v>12500</v>
      </c>
      <c r="E40" s="55" t="s">
        <v>55</v>
      </c>
      <c r="F40" s="54" t="s">
        <v>56</v>
      </c>
      <c r="G40" s="49">
        <v>3000</v>
      </c>
      <c r="H40" s="56">
        <v>0.66</v>
      </c>
      <c r="I40" s="46">
        <v>1</v>
      </c>
      <c r="L40" s="52"/>
    </row>
    <row r="41" spans="1:12" x14ac:dyDescent="0.25">
      <c r="A41" s="54" t="s">
        <v>60</v>
      </c>
      <c r="B41" s="54" t="s">
        <v>106</v>
      </c>
      <c r="C41" s="54">
        <v>2016</v>
      </c>
      <c r="D41" s="49">
        <v>12500</v>
      </c>
      <c r="E41" s="55" t="s">
        <v>55</v>
      </c>
      <c r="F41" s="54" t="s">
        <v>59</v>
      </c>
      <c r="G41" s="49">
        <v>320</v>
      </c>
      <c r="H41" s="56">
        <v>0.71</v>
      </c>
      <c r="I41" s="46">
        <v>1</v>
      </c>
      <c r="L41" s="52"/>
    </row>
    <row r="42" spans="1:12" x14ac:dyDescent="0.25">
      <c r="A42" s="54" t="s">
        <v>60</v>
      </c>
      <c r="B42" s="54" t="s">
        <v>107</v>
      </c>
      <c r="C42" s="54">
        <v>2015</v>
      </c>
      <c r="D42" s="49">
        <v>18000</v>
      </c>
      <c r="E42" s="55" t="s">
        <v>55</v>
      </c>
      <c r="F42" s="54" t="s">
        <v>56</v>
      </c>
      <c r="G42" s="49">
        <v>2900</v>
      </c>
      <c r="H42" s="56">
        <v>0.5</v>
      </c>
      <c r="I42" s="46">
        <v>1</v>
      </c>
    </row>
    <row r="43" spans="1:12" x14ac:dyDescent="0.25">
      <c r="A43" s="54" t="s">
        <v>60</v>
      </c>
      <c r="B43" s="54" t="s">
        <v>107</v>
      </c>
      <c r="C43" s="54">
        <v>2015</v>
      </c>
      <c r="D43" s="49">
        <v>18000</v>
      </c>
      <c r="E43" s="55" t="s">
        <v>55</v>
      </c>
      <c r="F43" s="54" t="s">
        <v>59</v>
      </c>
      <c r="G43" s="49">
        <v>320</v>
      </c>
      <c r="H43" s="56">
        <v>0.15</v>
      </c>
      <c r="I43" s="4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5D07B-EAC2-406D-968E-B807ED090D28}">
  <dimension ref="A4:H39"/>
  <sheetViews>
    <sheetView topLeftCell="A10" workbookViewId="0">
      <selection activeCell="J25" sqref="J25:J39"/>
    </sheetView>
  </sheetViews>
  <sheetFormatPr defaultColWidth="8.85546875" defaultRowHeight="15" x14ac:dyDescent="0.25"/>
  <cols>
    <col min="1" max="8" width="14.42578125" customWidth="1"/>
  </cols>
  <sheetData>
    <row r="4" spans="1:8" ht="18.75" x14ac:dyDescent="0.3">
      <c r="A4" s="53" t="s">
        <v>65</v>
      </c>
    </row>
    <row r="5" spans="1:8" ht="30" x14ac:dyDescent="0.25">
      <c r="A5" s="46" t="s">
        <v>2</v>
      </c>
      <c r="B5" s="46" t="s">
        <v>6</v>
      </c>
      <c r="C5" s="46" t="s">
        <v>66</v>
      </c>
      <c r="D5" s="46" t="s">
        <v>18</v>
      </c>
      <c r="E5" s="46" t="s">
        <v>73</v>
      </c>
      <c r="F5" s="46" t="s">
        <v>38</v>
      </c>
      <c r="G5" s="46" t="s">
        <v>39</v>
      </c>
      <c r="H5" s="46" t="s">
        <v>40</v>
      </c>
    </row>
    <row r="6" spans="1:8" x14ac:dyDescent="0.25">
      <c r="A6" s="54"/>
      <c r="B6" s="54"/>
      <c r="C6" s="49"/>
      <c r="D6" s="55"/>
      <c r="E6" s="54"/>
      <c r="F6" s="49"/>
      <c r="G6" s="56"/>
      <c r="H6" s="46"/>
    </row>
    <row r="7" spans="1:8" x14ac:dyDescent="0.25">
      <c r="A7" s="54"/>
      <c r="B7" s="54"/>
      <c r="C7" s="49"/>
      <c r="D7" s="55"/>
      <c r="E7" s="54"/>
      <c r="F7" s="49"/>
      <c r="G7" s="56"/>
      <c r="H7" s="46"/>
    </row>
    <row r="8" spans="1:8" x14ac:dyDescent="0.25">
      <c r="A8" s="54"/>
      <c r="B8" s="54"/>
      <c r="C8" s="49"/>
      <c r="D8" s="55"/>
      <c r="E8" s="54"/>
      <c r="F8" s="49"/>
      <c r="G8" s="56"/>
      <c r="H8" s="46"/>
    </row>
    <row r="9" spans="1:8" x14ac:dyDescent="0.25">
      <c r="A9" s="54"/>
      <c r="B9" s="54"/>
      <c r="C9" s="49"/>
      <c r="D9" s="55"/>
      <c r="E9" s="54"/>
      <c r="F9" s="49"/>
      <c r="G9" s="56"/>
      <c r="H9" s="46"/>
    </row>
    <row r="10" spans="1:8" x14ac:dyDescent="0.25">
      <c r="A10" s="54"/>
      <c r="B10" s="54"/>
      <c r="C10" s="49"/>
      <c r="D10" s="55"/>
      <c r="E10" s="54"/>
      <c r="F10" s="49"/>
      <c r="G10" s="56"/>
      <c r="H10" s="46"/>
    </row>
    <row r="11" spans="1:8" x14ac:dyDescent="0.25">
      <c r="A11" s="54"/>
      <c r="B11" s="54"/>
      <c r="C11" s="49"/>
      <c r="D11" s="55"/>
      <c r="E11" s="54"/>
      <c r="F11" s="57"/>
      <c r="G11" s="56"/>
      <c r="H11" s="46"/>
    </row>
    <row r="12" spans="1:8" x14ac:dyDescent="0.25">
      <c r="A12" s="54"/>
      <c r="B12" s="54"/>
      <c r="C12" s="49"/>
      <c r="D12" s="55"/>
      <c r="E12" s="54"/>
      <c r="F12" s="49"/>
      <c r="G12" s="56"/>
      <c r="H12" s="46"/>
    </row>
    <row r="13" spans="1:8" x14ac:dyDescent="0.25">
      <c r="A13" s="54"/>
      <c r="B13" s="54"/>
      <c r="C13" s="49"/>
      <c r="D13" s="55"/>
      <c r="E13" s="54"/>
      <c r="F13" s="49"/>
      <c r="G13" s="56"/>
      <c r="H13" s="46"/>
    </row>
    <row r="14" spans="1:8" x14ac:dyDescent="0.25">
      <c r="A14" s="54"/>
      <c r="B14" s="54"/>
      <c r="C14" s="49"/>
      <c r="D14" s="55"/>
      <c r="E14" s="54"/>
      <c r="F14" s="49"/>
      <c r="G14" s="56"/>
      <c r="H14" s="46"/>
    </row>
    <row r="15" spans="1:8" x14ac:dyDescent="0.25">
      <c r="A15" s="54"/>
      <c r="B15" s="54"/>
      <c r="C15" s="49"/>
      <c r="D15" s="55"/>
      <c r="E15" s="54"/>
      <c r="F15" s="49"/>
      <c r="G15" s="56"/>
      <c r="H15" s="46"/>
    </row>
    <row r="16" spans="1:8" x14ac:dyDescent="0.25">
      <c r="A16" s="54"/>
      <c r="B16" s="54"/>
      <c r="C16" s="49"/>
      <c r="D16" s="55"/>
      <c r="E16" s="54"/>
      <c r="F16" s="49"/>
      <c r="G16" s="56"/>
      <c r="H16" s="46"/>
    </row>
    <row r="17" spans="1:8" x14ac:dyDescent="0.25">
      <c r="A17" s="54"/>
      <c r="B17" s="54"/>
      <c r="C17" s="49"/>
      <c r="D17" s="55"/>
      <c r="E17" s="54"/>
      <c r="F17" s="49"/>
      <c r="G17" s="56"/>
      <c r="H17" s="46"/>
    </row>
    <row r="18" spans="1:8" x14ac:dyDescent="0.25">
      <c r="A18" s="54"/>
      <c r="B18" s="54"/>
      <c r="C18" s="49"/>
      <c r="D18" s="55"/>
      <c r="E18" s="54"/>
      <c r="F18" s="49"/>
      <c r="G18" s="56"/>
      <c r="H18" s="46"/>
    </row>
    <row r="19" spans="1:8" x14ac:dyDescent="0.25">
      <c r="A19" s="54"/>
      <c r="B19" s="54"/>
      <c r="C19" s="49"/>
      <c r="D19" s="55"/>
      <c r="E19" s="54"/>
      <c r="F19" s="49"/>
      <c r="G19" s="56"/>
      <c r="H19" s="46"/>
    </row>
    <row r="20" spans="1:8" x14ac:dyDescent="0.25">
      <c r="A20" s="54"/>
      <c r="B20" s="54"/>
      <c r="C20" s="49"/>
      <c r="D20" s="55"/>
      <c r="E20" s="54"/>
      <c r="F20" s="49"/>
      <c r="G20" s="56"/>
      <c r="H20" s="46"/>
    </row>
    <row r="22" spans="1:8" s="58" customFormat="1" x14ac:dyDescent="0.25"/>
    <row r="24" spans="1:8" ht="18.75" x14ac:dyDescent="0.3">
      <c r="A24" s="53" t="s">
        <v>74</v>
      </c>
    </row>
    <row r="25" spans="1:8" ht="30" x14ac:dyDescent="0.25">
      <c r="A25" s="46" t="s">
        <v>2</v>
      </c>
      <c r="B25" s="46" t="s">
        <v>6</v>
      </c>
      <c r="C25" s="46" t="s">
        <v>66</v>
      </c>
      <c r="D25" s="46" t="s">
        <v>18</v>
      </c>
      <c r="E25" s="46" t="s">
        <v>73</v>
      </c>
      <c r="F25" s="46" t="s">
        <v>38</v>
      </c>
      <c r="G25" s="46" t="s">
        <v>135</v>
      </c>
      <c r="H25" s="46" t="s">
        <v>40</v>
      </c>
    </row>
    <row r="26" spans="1:8" x14ac:dyDescent="0.25">
      <c r="A26" s="54" t="s">
        <v>54</v>
      </c>
      <c r="B26" s="54">
        <v>2015</v>
      </c>
      <c r="C26" s="49">
        <v>30000000</v>
      </c>
      <c r="D26" s="55" t="s">
        <v>55</v>
      </c>
      <c r="E26" s="54" t="s">
        <v>56</v>
      </c>
      <c r="F26" s="49">
        <v>5200</v>
      </c>
      <c r="G26" s="56">
        <v>0.75</v>
      </c>
      <c r="H26" s="46">
        <v>1</v>
      </c>
    </row>
    <row r="27" spans="1:8" x14ac:dyDescent="0.25">
      <c r="A27" s="54" t="s">
        <v>54</v>
      </c>
      <c r="B27" s="54">
        <v>2015</v>
      </c>
      <c r="C27" s="49">
        <v>30000000</v>
      </c>
      <c r="D27" s="55" t="s">
        <v>55</v>
      </c>
      <c r="E27" s="54" t="s">
        <v>57</v>
      </c>
      <c r="F27" s="57">
        <v>0.7</v>
      </c>
      <c r="G27" s="56">
        <v>0.55000000000000004</v>
      </c>
      <c r="H27" s="46">
        <v>1</v>
      </c>
    </row>
    <row r="28" spans="1:8" x14ac:dyDescent="0.25">
      <c r="A28" s="54" t="s">
        <v>54</v>
      </c>
      <c r="B28" s="54">
        <v>2015</v>
      </c>
      <c r="C28" s="49">
        <v>30000000</v>
      </c>
      <c r="D28" s="55" t="s">
        <v>55</v>
      </c>
      <c r="E28" s="54" t="s">
        <v>58</v>
      </c>
      <c r="F28" s="49">
        <v>4</v>
      </c>
      <c r="G28" s="56">
        <v>0.3</v>
      </c>
      <c r="H28" s="46">
        <v>1</v>
      </c>
    </row>
    <row r="29" spans="1:8" x14ac:dyDescent="0.25">
      <c r="A29" s="54" t="s">
        <v>54</v>
      </c>
      <c r="B29" s="54">
        <v>2015</v>
      </c>
      <c r="C29" s="49">
        <v>30000000</v>
      </c>
      <c r="D29" s="55" t="s">
        <v>55</v>
      </c>
      <c r="E29" s="54" t="s">
        <v>59</v>
      </c>
      <c r="F29" s="49">
        <v>95</v>
      </c>
      <c r="G29" s="56">
        <v>0.5</v>
      </c>
      <c r="H29" s="46">
        <v>0</v>
      </c>
    </row>
    <row r="30" spans="1:8" x14ac:dyDescent="0.25">
      <c r="A30" s="54" t="s">
        <v>60</v>
      </c>
      <c r="B30" s="54">
        <v>2015</v>
      </c>
      <c r="C30" s="49">
        <v>12500000</v>
      </c>
      <c r="D30" s="55" t="s">
        <v>55</v>
      </c>
      <c r="E30" s="54" t="s">
        <v>56</v>
      </c>
      <c r="F30" s="49">
        <v>12000</v>
      </c>
      <c r="G30" s="56">
        <v>0.6</v>
      </c>
      <c r="H30" s="46">
        <v>1</v>
      </c>
    </row>
    <row r="31" spans="1:8" x14ac:dyDescent="0.25">
      <c r="A31" s="54" t="s">
        <v>60</v>
      </c>
      <c r="B31" s="54">
        <v>2015</v>
      </c>
      <c r="C31" s="49">
        <v>12500000</v>
      </c>
      <c r="D31" s="55" t="s">
        <v>55</v>
      </c>
      <c r="E31" s="54" t="s">
        <v>59</v>
      </c>
      <c r="F31" s="49">
        <v>300</v>
      </c>
      <c r="G31" s="56">
        <v>0.7</v>
      </c>
      <c r="H31" s="46">
        <v>1</v>
      </c>
    </row>
    <row r="32" spans="1:8" x14ac:dyDescent="0.25">
      <c r="A32" s="54" t="s">
        <v>54</v>
      </c>
      <c r="B32" s="54">
        <v>2016</v>
      </c>
      <c r="C32" s="49">
        <v>28000000</v>
      </c>
      <c r="D32" s="55" t="s">
        <v>55</v>
      </c>
      <c r="E32" s="54" t="s">
        <v>56</v>
      </c>
      <c r="F32" s="49">
        <v>4900</v>
      </c>
      <c r="G32" s="56">
        <v>0.75</v>
      </c>
      <c r="H32" s="46">
        <v>1</v>
      </c>
    </row>
    <row r="33" spans="1:8" x14ac:dyDescent="0.25">
      <c r="A33" s="54" t="s">
        <v>54</v>
      </c>
      <c r="B33" s="54">
        <v>2016</v>
      </c>
      <c r="C33" s="49">
        <v>28000000</v>
      </c>
      <c r="D33" s="55" t="s">
        <v>55</v>
      </c>
      <c r="E33" s="54" t="s">
        <v>57</v>
      </c>
      <c r="F33" s="57">
        <v>1.2</v>
      </c>
      <c r="G33" s="56">
        <v>0.55000000000000004</v>
      </c>
      <c r="H33" s="46">
        <v>1</v>
      </c>
    </row>
    <row r="34" spans="1:8" x14ac:dyDescent="0.25">
      <c r="A34" s="54" t="s">
        <v>54</v>
      </c>
      <c r="B34" s="54">
        <v>2016</v>
      </c>
      <c r="C34" s="49">
        <v>28000000</v>
      </c>
      <c r="D34" s="55" t="s">
        <v>55</v>
      </c>
      <c r="E34" s="54" t="s">
        <v>58</v>
      </c>
      <c r="F34" s="49">
        <v>4</v>
      </c>
      <c r="G34" s="56">
        <v>0.3</v>
      </c>
      <c r="H34" s="46">
        <v>1</v>
      </c>
    </row>
    <row r="35" spans="1:8" x14ac:dyDescent="0.25">
      <c r="A35" s="54" t="s">
        <v>54</v>
      </c>
      <c r="B35" s="54">
        <v>2016</v>
      </c>
      <c r="C35" s="49">
        <v>28000000</v>
      </c>
      <c r="D35" s="55" t="s">
        <v>55</v>
      </c>
      <c r="E35" s="54" t="s">
        <v>59</v>
      </c>
      <c r="F35" s="49">
        <v>95</v>
      </c>
      <c r="G35" s="56">
        <v>0.5</v>
      </c>
      <c r="H35" s="46">
        <v>0</v>
      </c>
    </row>
    <row r="36" spans="1:8" x14ac:dyDescent="0.25">
      <c r="A36" s="54" t="s">
        <v>60</v>
      </c>
      <c r="B36" s="54">
        <v>2016</v>
      </c>
      <c r="C36" s="49">
        <v>14000000</v>
      </c>
      <c r="D36" s="55" t="s">
        <v>55</v>
      </c>
      <c r="E36" s="54" t="s">
        <v>56</v>
      </c>
      <c r="F36" s="49">
        <v>11000</v>
      </c>
      <c r="G36" s="56">
        <v>0.6</v>
      </c>
      <c r="H36" s="46">
        <v>1</v>
      </c>
    </row>
    <row r="37" spans="1:8" x14ac:dyDescent="0.25">
      <c r="A37" s="54" t="s">
        <v>60</v>
      </c>
      <c r="B37" s="54">
        <v>2016</v>
      </c>
      <c r="C37" s="49">
        <v>14000000</v>
      </c>
      <c r="D37" s="55" t="s">
        <v>55</v>
      </c>
      <c r="E37" s="54" t="s">
        <v>59</v>
      </c>
      <c r="F37" s="49">
        <v>290</v>
      </c>
      <c r="G37" s="56">
        <v>0.7</v>
      </c>
      <c r="H37" s="46">
        <v>1</v>
      </c>
    </row>
    <row r="38" spans="1:8" x14ac:dyDescent="0.25">
      <c r="A38" s="54" t="s">
        <v>69</v>
      </c>
      <c r="B38" s="54">
        <v>2016</v>
      </c>
      <c r="C38" s="49">
        <v>6000000</v>
      </c>
      <c r="D38" s="55" t="s">
        <v>55</v>
      </c>
      <c r="E38" s="54" t="s">
        <v>56</v>
      </c>
      <c r="F38" s="49">
        <v>2850</v>
      </c>
      <c r="G38" s="56">
        <v>0.65</v>
      </c>
      <c r="H38" s="46">
        <v>1</v>
      </c>
    </row>
    <row r="39" spans="1:8" x14ac:dyDescent="0.25">
      <c r="A39" s="54" t="s">
        <v>69</v>
      </c>
      <c r="B39" s="54">
        <v>2016</v>
      </c>
      <c r="C39" s="49">
        <v>6000000</v>
      </c>
      <c r="D39" s="55" t="s">
        <v>55</v>
      </c>
      <c r="E39" s="54" t="s">
        <v>59</v>
      </c>
      <c r="F39" s="49">
        <v>400</v>
      </c>
      <c r="G39" s="56">
        <v>0.3</v>
      </c>
      <c r="H39" s="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CoverSheet</vt:lpstr>
      <vt:lpstr>Notes for NSOs</vt:lpstr>
      <vt:lpstr>Mined ore for NSOs</vt:lpstr>
      <vt:lpstr>Processed_Shipped ore for NSOs</vt:lpstr>
      <vt:lpstr>Notes for Mine operators</vt:lpstr>
      <vt:lpstr>Mined ore for operator (batch)</vt:lpstr>
      <vt:lpstr>Mined ore for operator (yearly)</vt:lpstr>
      <vt:lpstr>Process_Ship operator (batch)</vt:lpstr>
      <vt:lpstr>Process_Ship operator (yearly)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 Jim (L&amp;W, Black Mountain)</dc:creator>
  <cp:lastModifiedBy>Gordon, Ned</cp:lastModifiedBy>
  <dcterms:created xsi:type="dcterms:W3CDTF">2016-04-15T00:06:52Z</dcterms:created>
  <dcterms:modified xsi:type="dcterms:W3CDTF">2020-05-21T13:22:22Z</dcterms:modified>
</cp:coreProperties>
</file>