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DOCS\Critical minerals\7. Draft\Merge\"/>
    </mc:Choice>
  </mc:AlternateContent>
  <bookViews>
    <workbookView xWindow="0" yWindow="0" windowWidth="21570" windowHeight="7305" tabRatio="691"/>
  </bookViews>
  <sheets>
    <sheet name="Notes" sheetId="183" r:id="rId1"/>
    <sheet name="Overview" sheetId="177" r:id="rId2"/>
    <sheet name="By sector" sheetId="181" r:id="rId3"/>
    <sheet name="By mineral" sheetId="182" r:id="rId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M85" i="181" l="1"/>
  <c r="L85" i="181"/>
  <c r="K85" i="181"/>
  <c r="E85" i="181"/>
  <c r="F85" i="181"/>
  <c r="D85" i="181"/>
  <c r="M68" i="181"/>
  <c r="L68" i="181"/>
  <c r="K68" i="181"/>
  <c r="E68" i="181"/>
  <c r="F68" i="181"/>
  <c r="D68" i="181"/>
  <c r="M60" i="181"/>
  <c r="L60" i="181"/>
  <c r="K60" i="181"/>
  <c r="E60" i="181"/>
  <c r="F60" i="181"/>
  <c r="D60" i="181"/>
  <c r="M50" i="181"/>
  <c r="L50" i="181"/>
  <c r="K50" i="181"/>
  <c r="E50" i="181"/>
  <c r="F50" i="181"/>
  <c r="D50" i="181"/>
  <c r="M21" i="181"/>
  <c r="L21" i="181"/>
  <c r="K21" i="181"/>
  <c r="M33" i="181"/>
  <c r="L33" i="181"/>
  <c r="K33" i="181"/>
  <c r="M43" i="181"/>
  <c r="L43" i="181"/>
  <c r="K43" i="181"/>
  <c r="E43" i="181"/>
  <c r="F43" i="181"/>
  <c r="D43" i="181"/>
  <c r="E33" i="181"/>
  <c r="F33" i="181"/>
  <c r="D33" i="181"/>
  <c r="E21" i="181"/>
  <c r="F21" i="181"/>
  <c r="D21" i="181"/>
  <c r="M70" i="177" l="1"/>
  <c r="L70" i="177"/>
  <c r="K70" i="177"/>
  <c r="E70" i="177"/>
  <c r="F70" i="177"/>
  <c r="H6" i="182" l="1"/>
  <c r="H4" i="182"/>
  <c r="H6" i="181" l="1"/>
  <c r="H4" i="181"/>
  <c r="H36" i="177"/>
  <c r="H34" i="177"/>
  <c r="H4" i="177"/>
  <c r="H6" i="177" l="1"/>
  <c r="D70" i="177" l="1"/>
</calcChain>
</file>

<file path=xl/sharedStrings.xml><?xml version="1.0" encoding="utf-8"?>
<sst xmlns="http://schemas.openxmlformats.org/spreadsheetml/2006/main" count="678" uniqueCount="89">
  <si>
    <t>Total</t>
  </si>
  <si>
    <t>Nuclear</t>
  </si>
  <si>
    <t>Hydro</t>
  </si>
  <si>
    <t>Wind</t>
  </si>
  <si>
    <t>Solar PV</t>
  </si>
  <si>
    <t>Other renewables</t>
  </si>
  <si>
    <t>Geothermal</t>
  </si>
  <si>
    <t>CSP</t>
  </si>
  <si>
    <t>Sustainable Development Scenario</t>
  </si>
  <si>
    <t>Stated Policies Scenario</t>
  </si>
  <si>
    <t>(thousand tonnes, kt)</t>
  </si>
  <si>
    <t>Low-carbon generation</t>
  </si>
  <si>
    <t>Utility-scale</t>
  </si>
  <si>
    <t>Onshore</t>
  </si>
  <si>
    <t>Offshore</t>
  </si>
  <si>
    <t>Biomass</t>
  </si>
  <si>
    <t>Central tower</t>
  </si>
  <si>
    <t>Parabolic troughs</t>
  </si>
  <si>
    <t>EV and battery storage</t>
  </si>
  <si>
    <t>EV</t>
  </si>
  <si>
    <t>Battery storage</t>
  </si>
  <si>
    <t>Electricity networks</t>
  </si>
  <si>
    <t>Transmission</t>
  </si>
  <si>
    <t>Distribution</t>
  </si>
  <si>
    <t>Transformer</t>
  </si>
  <si>
    <t>Hydrogen</t>
  </si>
  <si>
    <t>Electrolyser</t>
  </si>
  <si>
    <t>FCEV</t>
  </si>
  <si>
    <t>Distributed</t>
  </si>
  <si>
    <t>Mineral demand overview</t>
  </si>
  <si>
    <t>Total demand by sector</t>
  </si>
  <si>
    <t>Total demand by mineral</t>
  </si>
  <si>
    <t>Boron</t>
  </si>
  <si>
    <t>Cadmium</t>
  </si>
  <si>
    <t>Chromium</t>
  </si>
  <si>
    <t>Copper</t>
  </si>
  <si>
    <t>Cobalt</t>
  </si>
  <si>
    <t>Gallium</t>
  </si>
  <si>
    <t>Germanium</t>
  </si>
  <si>
    <t>Graphite</t>
  </si>
  <si>
    <t>Hafnium</t>
  </si>
  <si>
    <t>Indium</t>
  </si>
  <si>
    <t>Iridium</t>
  </si>
  <si>
    <t>Lead</t>
  </si>
  <si>
    <t>Lithium</t>
  </si>
  <si>
    <t>Magnesium</t>
  </si>
  <si>
    <t>Manganese</t>
  </si>
  <si>
    <t>Molybdenum</t>
  </si>
  <si>
    <t>Nickel</t>
  </si>
  <si>
    <t>Niobium</t>
  </si>
  <si>
    <t>Platinum</t>
  </si>
  <si>
    <t>Selenium</t>
  </si>
  <si>
    <t>Silicon</t>
  </si>
  <si>
    <t>Silver</t>
  </si>
  <si>
    <t>Tantalum</t>
  </si>
  <si>
    <t>Tellurium</t>
  </si>
  <si>
    <t>Tin</t>
  </si>
  <si>
    <t>Titanium</t>
  </si>
  <si>
    <t>Tungsten</t>
  </si>
  <si>
    <t>Vanadium</t>
  </si>
  <si>
    <t>Zinc</t>
  </si>
  <si>
    <t>Zirconium</t>
  </si>
  <si>
    <t>Arsenic</t>
  </si>
  <si>
    <t>Neodymium</t>
  </si>
  <si>
    <t>Dysprosium</t>
  </si>
  <si>
    <t>Praseodymium</t>
  </si>
  <si>
    <t>Terbium</t>
  </si>
  <si>
    <t>Yttrium</t>
  </si>
  <si>
    <t>Lanthanum</t>
  </si>
  <si>
    <t>Other REEs</t>
  </si>
  <si>
    <t>REE</t>
  </si>
  <si>
    <t>EVs</t>
  </si>
  <si>
    <t>Aluminium</t>
  </si>
  <si>
    <r>
      <t>Electricity networks</t>
    </r>
    <r>
      <rPr>
        <sz val="8"/>
        <color rgb="FF0070C0"/>
        <rFont val="Calibri"/>
        <family val="2"/>
        <scheme val="minor"/>
      </rPr>
      <t xml:space="preserve"> (copper only)</t>
    </r>
  </si>
  <si>
    <r>
      <t>Electricity networks</t>
    </r>
    <r>
      <rPr>
        <sz val="8"/>
        <color rgb="FF26AA57"/>
        <rFont val="Calibri"/>
        <family val="2"/>
        <scheme val="minor"/>
      </rPr>
      <t xml:space="preserve"> (copper only)</t>
    </r>
  </si>
  <si>
    <t>Mineral demand by sector</t>
  </si>
  <si>
    <t>Sectoral demand by key mineral</t>
  </si>
  <si>
    <t>Demand</t>
  </si>
  <si>
    <t>Rare earth elements</t>
  </si>
  <si>
    <t>Source: IEA. All rights reserved</t>
  </si>
  <si>
    <t>https://www.iea.org/criticalminerals</t>
  </si>
  <si>
    <t>Others</t>
  </si>
  <si>
    <t>Note: Steel and aluminium demand were not included in the scope.</t>
  </si>
  <si>
    <t>Note: Steel and aluminium demand were not included in the scope, but aluminium demand for electricity networks is exceptionally assessed as the outlook for copper is inherently linked with aluminium use in grid lines.</t>
  </si>
  <si>
    <t>Platinum group metals</t>
  </si>
  <si>
    <t>REEs</t>
  </si>
  <si>
    <t>The Role of Critical Minerals in Clean Energy Transitions</t>
  </si>
  <si>
    <t>World Energy Outlook Special Report</t>
  </si>
  <si>
    <t>Please note that your use of this data is subject to our Terms and conditions (https://www.iea.org/terms).
If you have questions about data usage, please contact compliance@iea.org with weo@iea.org in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</si>
</sst>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 ##0\ ;\-#\ ##0\ ;\-\ "/>
    <numFmt numFmtId="166" formatCode="###0\ ;\-###0\ ;\-\ "/>
    <numFmt numFmtId="167" formatCode="#\ ##0;\-#\ ##0;\-"/>
    <numFmt numFmtId="168" formatCode="0.000"/>
    <numFmt numFmtId="169" formatCode="&quot;$&quot;#,##0\ ;\(&quot;$&quot;#,##0\)"/>
    <numFmt numFmtId="170" formatCode="#\ ##0.0;\-#\ ##0.0;\-"/>
    <numFmt numFmtId="171" formatCode="0.0"/>
  </numFmts>
  <fonts count="46" x14ac:knownFonts="1">
    <font>
      <sz val="10"/>
      <name val="Arial"/>
    </font>
    <font>
      <sz val="11"/>
      <color theme="1"/>
      <name val="Calibri"/>
      <family val="2"/>
      <scheme val="minor"/>
    </font>
    <font>
      <sz val="10"/>
      <name val="Arial"/>
      <family val="2"/>
    </font>
    <font>
      <sz val="8"/>
      <name val="Calibri"/>
      <family val="2"/>
      <scheme val="minor"/>
    </font>
    <font>
      <b/>
      <sz val="9"/>
      <name val="Calibri"/>
      <family val="2"/>
    </font>
    <font>
      <sz val="9"/>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indexed="9"/>
      <name val="Calibri"/>
      <family val="2"/>
    </font>
    <font>
      <sz val="16"/>
      <color indexed="9"/>
      <name val="Calibri"/>
      <family val="2"/>
    </font>
    <font>
      <sz val="11"/>
      <color indexed="62"/>
      <name val="Calibri"/>
      <family val="2"/>
      <charset val="204"/>
    </font>
    <font>
      <sz val="11"/>
      <color indexed="8"/>
      <name val="Calibri"/>
      <family val="2"/>
    </font>
    <font>
      <sz val="10"/>
      <name val="Courier New"/>
      <family val="3"/>
    </font>
    <font>
      <b/>
      <sz val="8"/>
      <color theme="0"/>
      <name val="Calibri"/>
      <family val="2"/>
      <scheme val="minor"/>
    </font>
    <font>
      <b/>
      <sz val="8"/>
      <color rgb="FF0070C0"/>
      <name val="Calibri"/>
      <family val="2"/>
      <scheme val="minor"/>
    </font>
    <font>
      <sz val="8"/>
      <color theme="1"/>
      <name val="Calibri"/>
      <family val="2"/>
      <scheme val="minor"/>
    </font>
    <font>
      <sz val="8"/>
      <color theme="0" tint="-0.499984740745262"/>
      <name val="Calibri"/>
      <family val="2"/>
      <scheme val="minor"/>
    </font>
    <font>
      <b/>
      <sz val="8"/>
      <color rgb="FF26AA57"/>
      <name val="Calibri"/>
      <family val="2"/>
      <scheme val="minor"/>
    </font>
    <font>
      <sz val="8"/>
      <color rgb="FF26AA57"/>
      <name val="Calibri"/>
      <family val="2"/>
      <scheme val="minor"/>
    </font>
    <font>
      <sz val="8"/>
      <color rgb="FF0070C0"/>
      <name val="Calibri"/>
      <family val="2"/>
      <scheme val="minor"/>
    </font>
    <font>
      <b/>
      <sz val="8"/>
      <color theme="1"/>
      <name val="Calibri"/>
      <family val="2"/>
      <scheme val="minor"/>
    </font>
    <font>
      <b/>
      <sz val="8"/>
      <color theme="0" tint="-0.499984740745262"/>
      <name val="Calibri"/>
      <family val="2"/>
      <scheme val="minor"/>
    </font>
    <font>
      <b/>
      <sz val="8"/>
      <name val="Calibri"/>
      <family val="2"/>
      <scheme val="minor"/>
    </font>
    <font>
      <b/>
      <sz val="10"/>
      <name val="Arial"/>
      <family val="2"/>
    </font>
    <font>
      <b/>
      <sz val="12"/>
      <name val="Calibri"/>
      <family val="2"/>
      <scheme val="minor"/>
    </font>
    <font>
      <u/>
      <sz val="10"/>
      <color indexed="12"/>
      <name val="Arial"/>
      <family val="2"/>
    </font>
    <font>
      <sz val="10"/>
      <name val="Calibri"/>
      <family val="2"/>
      <scheme val="minor"/>
    </font>
    <font>
      <b/>
      <i/>
      <sz val="12"/>
      <color rgb="FF0070C0"/>
      <name val="Calibri"/>
      <family val="2"/>
      <scheme val="minor"/>
    </font>
    <font>
      <b/>
      <sz val="16"/>
      <color rgb="FF0070C0"/>
      <name val="Calibri"/>
      <family val="2"/>
      <scheme val="minor"/>
    </font>
    <font>
      <u/>
      <sz val="10"/>
      <color indexed="12"/>
      <name val="Calibri"/>
      <family val="2"/>
      <scheme val="minor"/>
    </font>
    <font>
      <b/>
      <sz val="10"/>
      <name val="Calibri"/>
      <family val="2"/>
      <scheme val="minor"/>
    </font>
  </fonts>
  <fills count="3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rgb="FF002060"/>
        <bgColor indexed="64"/>
      </patternFill>
    </fill>
    <fill>
      <patternFill patternType="solid">
        <fgColor indexed="9"/>
        <bgColor indexed="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1" tint="0.34998626667073579"/>
        <bgColor indexed="8"/>
      </patternFill>
    </fill>
    <fill>
      <patternFill patternType="solid">
        <fgColor indexed="47"/>
      </patternFill>
    </fill>
    <fill>
      <patternFill patternType="solid">
        <fgColor rgb="FF1B773E"/>
        <bgColor indexed="64"/>
      </patternFill>
    </fill>
    <fill>
      <patternFill patternType="solid">
        <fgColor rgb="FF26AA57"/>
        <bgColor indexed="64"/>
      </patternFill>
    </fill>
    <fill>
      <patternFill patternType="solid">
        <fgColor rgb="FFEBF4EB"/>
        <bgColor indexed="64"/>
      </patternFill>
    </fill>
  </fills>
  <borders count="32">
    <border>
      <left/>
      <right/>
      <top/>
      <bottom/>
      <diagonal/>
    </border>
    <border>
      <left/>
      <right/>
      <top/>
      <bottom style="thin">
        <color rgb="FF0070C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70C0"/>
      </left>
      <right/>
      <top/>
      <bottom/>
      <diagonal/>
    </border>
    <border>
      <left style="thin">
        <color indexed="23"/>
      </left>
      <right style="thin">
        <color indexed="23"/>
      </right>
      <top style="thin">
        <color indexed="23"/>
      </top>
      <bottom style="thin">
        <color indexed="23"/>
      </bottom>
      <diagonal/>
    </border>
    <border>
      <left/>
      <right/>
      <top style="thin">
        <color theme="0"/>
      </top>
      <bottom/>
      <diagonal/>
    </border>
    <border>
      <left style="thin">
        <color rgb="FF0070C0"/>
      </left>
      <right/>
      <top/>
      <bottom style="thin">
        <color rgb="FF0070C0"/>
      </bottom>
      <diagonal/>
    </border>
    <border>
      <left style="thin">
        <color rgb="FF002060"/>
      </left>
      <right/>
      <top style="thin">
        <color rgb="FF002060"/>
      </top>
      <bottom/>
      <diagonal/>
    </border>
    <border>
      <left/>
      <right/>
      <top style="thin">
        <color rgb="FF002060"/>
      </top>
      <bottom style="thin">
        <color theme="0"/>
      </bottom>
      <diagonal/>
    </border>
    <border>
      <left/>
      <right/>
      <top style="thin">
        <color rgb="FF002060"/>
      </top>
      <bottom/>
      <diagonal/>
    </border>
    <border>
      <left style="thin">
        <color rgb="FF1B773E"/>
      </left>
      <right/>
      <top style="thin">
        <color rgb="FF1B773E"/>
      </top>
      <bottom/>
      <diagonal/>
    </border>
    <border>
      <left/>
      <right/>
      <top style="thin">
        <color rgb="FF1B773E"/>
      </top>
      <bottom style="thin">
        <color theme="0"/>
      </bottom>
      <diagonal/>
    </border>
    <border>
      <left/>
      <right/>
      <top style="thin">
        <color rgb="FF1B773E"/>
      </top>
      <bottom/>
      <diagonal/>
    </border>
    <border>
      <left style="thin">
        <color rgb="FF26AA57"/>
      </left>
      <right/>
      <top/>
      <bottom style="thin">
        <color rgb="FF26AA57"/>
      </bottom>
      <diagonal/>
    </border>
    <border>
      <left/>
      <right/>
      <top/>
      <bottom style="thin">
        <color rgb="FF26AA57"/>
      </bottom>
      <diagonal/>
    </border>
    <border>
      <left/>
      <right/>
      <top style="thin">
        <color rgb="FF0070C0"/>
      </top>
      <bottom style="thin">
        <color rgb="FF0070C0"/>
      </bottom>
      <diagonal/>
    </border>
    <border>
      <left style="thin">
        <color rgb="FF26AA57"/>
      </left>
      <right/>
      <top/>
      <bottom/>
      <diagonal/>
    </border>
    <border>
      <left style="thin">
        <color rgb="FFEBF4EB"/>
      </left>
      <right/>
      <top/>
      <bottom/>
      <diagonal/>
    </border>
    <border>
      <left/>
      <right/>
      <top style="thin">
        <color rgb="FF26AA57"/>
      </top>
      <bottom style="thin">
        <color rgb="FF26AA57"/>
      </bottom>
      <diagonal/>
    </border>
    <border>
      <left style="thin">
        <color theme="4" tint="0.79995117038483843"/>
      </left>
      <right/>
      <top/>
      <bottom/>
      <diagonal/>
    </border>
    <border>
      <left style="thin">
        <color rgb="FF1B773E"/>
      </left>
      <right/>
      <top style="thin">
        <color rgb="FF1B773E"/>
      </top>
      <bottom style="thin">
        <color theme="0"/>
      </bottom>
      <diagonal/>
    </border>
    <border>
      <left style="thin">
        <color rgb="FF002060"/>
      </left>
      <right/>
      <top style="thin">
        <color rgb="FF00206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7">
    <xf numFmtId="0" fontId="0" fillId="0" borderId="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3" fillId="12" borderId="5" applyNumberFormat="0" applyAlignment="0" applyProtection="0"/>
    <xf numFmtId="0" fontId="14" fillId="13" borderId="6" applyNumberFormat="0" applyAlignment="0" applyProtection="0"/>
    <xf numFmtId="0" fontId="15" fillId="13" borderId="5" applyNumberFormat="0" applyAlignment="0" applyProtection="0"/>
    <xf numFmtId="0" fontId="16" fillId="0" borderId="7" applyNumberFormat="0" applyFill="0" applyAlignment="0" applyProtection="0"/>
    <xf numFmtId="0" fontId="17" fillId="14" borderId="8"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5" fillId="28" borderId="11" applyNumberFormat="0" applyAlignment="0" applyProtection="0"/>
    <xf numFmtId="0" fontId="2" fillId="0" borderId="0"/>
    <xf numFmtId="0" fontId="1" fillId="0" borderId="0"/>
    <xf numFmtId="164" fontId="2"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3" fontId="2"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27" fillId="0" borderId="0"/>
    <xf numFmtId="0" fontId="2" fillId="0" borderId="0"/>
    <xf numFmtId="0" fontId="2" fillId="0" borderId="0"/>
    <xf numFmtId="0" fontId="1" fillId="0" borderId="0"/>
    <xf numFmtId="0" fontId="2" fillId="0" borderId="0"/>
    <xf numFmtId="0" fontId="27" fillId="0" borderId="0"/>
    <xf numFmtId="0" fontId="27" fillId="0" borderId="0"/>
    <xf numFmtId="0" fontId="27" fillId="0" borderId="0"/>
    <xf numFmtId="168" fontId="2" fillId="0" borderId="0"/>
    <xf numFmtId="0" fontId="2" fillId="0" borderId="0"/>
    <xf numFmtId="0" fontId="26" fillId="0" borderId="0"/>
    <xf numFmtId="0" fontId="27" fillId="0" borderId="0"/>
    <xf numFmtId="0" fontId="27" fillId="0" borderId="0"/>
    <xf numFmtId="0" fontId="27" fillId="0" borderId="0"/>
    <xf numFmtId="0" fontId="27" fillId="0" borderId="0"/>
    <xf numFmtId="0" fontId="27" fillId="0" borderId="0"/>
    <xf numFmtId="0" fontId="26" fillId="0" borderId="0"/>
    <xf numFmtId="0" fontId="26" fillId="0" borderId="0"/>
    <xf numFmtId="0" fontId="26" fillId="0" borderId="0"/>
    <xf numFmtId="0" fontId="26" fillId="0" borderId="0"/>
    <xf numFmtId="0" fontId="27" fillId="0" borderId="0"/>
    <xf numFmtId="0" fontId="27" fillId="0" borderId="0"/>
    <xf numFmtId="9" fontId="26" fillId="0" borderId="0" applyFont="0" applyFill="0" applyBorder="0" applyAlignment="0" applyProtection="0"/>
    <xf numFmtId="9" fontId="2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xf numFmtId="0" fontId="40" fillId="0" borderId="0" applyNumberFormat="0" applyFill="0" applyBorder="0" applyAlignment="0" applyProtection="0">
      <alignment vertical="top"/>
      <protection locked="0"/>
    </xf>
  </cellStyleXfs>
  <cellXfs count="96">
    <xf numFmtId="0" fontId="0" fillId="0" borderId="0" xfId="0"/>
    <xf numFmtId="0" fontId="4" fillId="8" borderId="0" xfId="0" applyFont="1" applyFill="1" applyBorder="1" applyAlignment="1" applyProtection="1">
      <alignment vertical="center"/>
    </xf>
    <xf numFmtId="0" fontId="5" fillId="8" borderId="0" xfId="0" applyFont="1" applyFill="1" applyBorder="1" applyAlignment="1" applyProtection="1">
      <alignment vertical="center"/>
      <protection locked="0"/>
    </xf>
    <xf numFmtId="0" fontId="23" fillId="27" borderId="0" xfId="0" applyFont="1" applyFill="1" applyBorder="1" applyAlignment="1" applyProtection="1">
      <alignment vertical="center"/>
    </xf>
    <xf numFmtId="0" fontId="24" fillId="27" borderId="0" xfId="0" applyFont="1" applyFill="1" applyBorder="1" applyAlignment="1" applyProtection="1">
      <alignment vertical="center"/>
      <protection locked="0"/>
    </xf>
    <xf numFmtId="0" fontId="0" fillId="3" borderId="0" xfId="0" applyFill="1"/>
    <xf numFmtId="0" fontId="0" fillId="3" borderId="0" xfId="0" applyFill="1" applyBorder="1"/>
    <xf numFmtId="0" fontId="3" fillId="2" borderId="0" xfId="30" applyNumberFormat="1" applyFont="1" applyFill="1"/>
    <xf numFmtId="166" fontId="28" fillId="4" borderId="0" xfId="30" applyNumberFormat="1" applyFont="1" applyFill="1" applyBorder="1" applyAlignment="1">
      <alignment horizontal="right" vertical="center" wrapText="1" indent="1"/>
    </xf>
    <xf numFmtId="166" fontId="28" fillId="4" borderId="1" xfId="30" applyNumberFormat="1" applyFont="1" applyFill="1" applyBorder="1" applyAlignment="1">
      <alignment horizontal="right" vertical="center" wrapText="1" indent="1"/>
    </xf>
    <xf numFmtId="0" fontId="3" fillId="2" borderId="0" xfId="30" applyFont="1" applyFill="1"/>
    <xf numFmtId="0" fontId="30" fillId="3" borderId="0" xfId="0" applyFont="1" applyFill="1" applyAlignment="1">
      <alignment vertical="center"/>
    </xf>
    <xf numFmtId="166" fontId="28" fillId="4" borderId="1" xfId="30" applyNumberFormat="1" applyFont="1" applyFill="1" applyBorder="1" applyAlignment="1">
      <alignment horizontal="center" vertical="center" wrapText="1"/>
    </xf>
    <xf numFmtId="166" fontId="28" fillId="7" borderId="14" xfId="30" applyNumberFormat="1" applyFont="1" applyFill="1" applyBorder="1" applyAlignment="1">
      <alignment vertical="center" wrapText="1"/>
    </xf>
    <xf numFmtId="166" fontId="28" fillId="7" borderId="16" xfId="30" applyNumberFormat="1" applyFont="1" applyFill="1" applyBorder="1" applyAlignment="1">
      <alignment vertical="center" wrapText="1"/>
    </xf>
    <xf numFmtId="167" fontId="29" fillId="3" borderId="0" xfId="30" applyNumberFormat="1" applyFont="1" applyFill="1" applyBorder="1" applyAlignment="1">
      <alignment horizontal="right" vertical="center" indent="2"/>
    </xf>
    <xf numFmtId="0" fontId="30" fillId="3" borderId="0" xfId="0" applyFont="1" applyFill="1" applyBorder="1" applyAlignment="1">
      <alignment vertical="center"/>
    </xf>
    <xf numFmtId="167" fontId="30" fillId="3" borderId="0" xfId="30" applyNumberFormat="1" applyFont="1" applyFill="1" applyBorder="1" applyAlignment="1">
      <alignment horizontal="right" vertical="center" indent="2"/>
    </xf>
    <xf numFmtId="0" fontId="29" fillId="3" borderId="0" xfId="0" applyFont="1" applyFill="1" applyAlignment="1">
      <alignment vertical="center"/>
    </xf>
    <xf numFmtId="165" fontId="31" fillId="3" borderId="0" xfId="30" applyNumberFormat="1" applyFont="1" applyFill="1" applyBorder="1" applyAlignment="1">
      <alignment vertical="center"/>
    </xf>
    <xf numFmtId="167" fontId="31" fillId="3" borderId="0" xfId="30" applyNumberFormat="1" applyFont="1" applyFill="1" applyBorder="1" applyAlignment="1">
      <alignment horizontal="right" vertical="center" indent="2"/>
    </xf>
    <xf numFmtId="0" fontId="29" fillId="3" borderId="22" xfId="30" applyFont="1" applyFill="1" applyBorder="1" applyAlignment="1">
      <alignment horizontal="left" vertical="center"/>
    </xf>
    <xf numFmtId="0" fontId="29" fillId="3" borderId="22" xfId="0" applyFont="1" applyFill="1" applyBorder="1" applyAlignment="1">
      <alignment vertical="center"/>
    </xf>
    <xf numFmtId="167" fontId="29" fillId="3" borderId="22" xfId="30" applyNumberFormat="1" applyFont="1" applyFill="1" applyBorder="1" applyAlignment="1">
      <alignment horizontal="right" vertical="center" indent="2"/>
    </xf>
    <xf numFmtId="167" fontId="3" fillId="3" borderId="0" xfId="30" applyNumberFormat="1" applyFont="1" applyFill="1" applyBorder="1" applyAlignment="1">
      <alignment horizontal="right" vertical="center" indent="2"/>
    </xf>
    <xf numFmtId="0" fontId="30" fillId="3" borderId="22" xfId="0" applyFont="1" applyFill="1" applyBorder="1" applyAlignment="1">
      <alignment vertical="center"/>
    </xf>
    <xf numFmtId="166" fontId="28" fillId="29" borderId="17" xfId="30" applyNumberFormat="1" applyFont="1" applyFill="1" applyBorder="1" applyAlignment="1">
      <alignment vertical="center" wrapText="1"/>
    </xf>
    <xf numFmtId="166" fontId="28" fillId="29" borderId="19" xfId="30" applyNumberFormat="1" applyFont="1" applyFill="1" applyBorder="1" applyAlignment="1">
      <alignment vertical="center" wrapText="1"/>
    </xf>
    <xf numFmtId="166" fontId="28" fillId="30" borderId="0" xfId="30" applyNumberFormat="1" applyFont="1" applyFill="1" applyBorder="1" applyAlignment="1">
      <alignment horizontal="right" vertical="center" wrapText="1" indent="1"/>
    </xf>
    <xf numFmtId="166" fontId="28" fillId="30" borderId="21" xfId="30" applyNumberFormat="1" applyFont="1" applyFill="1" applyBorder="1" applyAlignment="1">
      <alignment horizontal="right" vertical="center" wrapText="1" indent="1"/>
    </xf>
    <xf numFmtId="166" fontId="28" fillId="30" borderId="21" xfId="30" applyNumberFormat="1" applyFont="1" applyFill="1" applyBorder="1" applyAlignment="1">
      <alignment horizontal="center" vertical="center" wrapText="1"/>
    </xf>
    <xf numFmtId="0" fontId="32" fillId="3" borderId="0" xfId="0" applyFont="1" applyFill="1" applyBorder="1" applyAlignment="1">
      <alignment vertical="center"/>
    </xf>
    <xf numFmtId="167" fontId="32" fillId="3" borderId="0" xfId="30" applyNumberFormat="1" applyFont="1" applyFill="1" applyBorder="1" applyAlignment="1">
      <alignment horizontal="right" vertical="center" indent="2"/>
    </xf>
    <xf numFmtId="0" fontId="32" fillId="3" borderId="25" xfId="30" applyFont="1" applyFill="1" applyBorder="1" applyAlignment="1">
      <alignment horizontal="left" vertical="center"/>
    </xf>
    <xf numFmtId="0" fontId="32" fillId="3" borderId="25" xfId="0" applyFont="1" applyFill="1" applyBorder="1" applyAlignment="1">
      <alignment vertical="center"/>
    </xf>
    <xf numFmtId="167" fontId="32" fillId="3" borderId="25" xfId="30" applyNumberFormat="1" applyFont="1" applyFill="1" applyBorder="1" applyAlignment="1">
      <alignment horizontal="right" vertical="center" indent="2"/>
    </xf>
    <xf numFmtId="0" fontId="33" fillId="3" borderId="25" xfId="0" applyFont="1" applyFill="1" applyBorder="1" applyAlignment="1">
      <alignment vertical="center"/>
    </xf>
    <xf numFmtId="166" fontId="28" fillId="4" borderId="1" xfId="30" applyNumberFormat="1" applyFont="1" applyFill="1" applyBorder="1" applyAlignment="1">
      <alignment horizontal="center" vertical="center" wrapText="1"/>
    </xf>
    <xf numFmtId="166" fontId="28" fillId="30" borderId="21" xfId="30" applyNumberFormat="1" applyFont="1" applyFill="1" applyBorder="1" applyAlignment="1">
      <alignment horizontal="center" vertical="center" wrapText="1"/>
    </xf>
    <xf numFmtId="0" fontId="29" fillId="3" borderId="0" xfId="0" applyFont="1" applyFill="1" applyBorder="1" applyAlignment="1">
      <alignment vertical="center"/>
    </xf>
    <xf numFmtId="0" fontId="30" fillId="3" borderId="0" xfId="30" applyFont="1" applyFill="1" applyBorder="1" applyAlignment="1">
      <alignment horizontal="left" vertical="center" indent="1"/>
    </xf>
    <xf numFmtId="0" fontId="36" fillId="3" borderId="0" xfId="0" applyFont="1" applyFill="1" applyBorder="1" applyAlignment="1">
      <alignment vertical="center"/>
    </xf>
    <xf numFmtId="0" fontId="31" fillId="3" borderId="0" xfId="30" applyFont="1" applyFill="1" applyBorder="1" applyAlignment="1">
      <alignment horizontal="left" vertical="center" indent="2"/>
    </xf>
    <xf numFmtId="170" fontId="30" fillId="3" borderId="0" xfId="30" applyNumberFormat="1" applyFont="1" applyFill="1" applyBorder="1" applyAlignment="1">
      <alignment horizontal="right" vertical="center" indent="2"/>
    </xf>
    <xf numFmtId="0" fontId="29" fillId="5" borderId="26" xfId="30" applyFont="1" applyFill="1" applyBorder="1" applyAlignment="1">
      <alignment horizontal="left" vertical="center"/>
    </xf>
    <xf numFmtId="0" fontId="29" fillId="5" borderId="0" xfId="30" applyFont="1" applyFill="1" applyBorder="1" applyAlignment="1">
      <alignment vertical="center"/>
    </xf>
    <xf numFmtId="165" fontId="31" fillId="3" borderId="22" xfId="30" applyNumberFormat="1" applyFont="1" applyFill="1" applyBorder="1" applyAlignment="1">
      <alignment vertical="center"/>
    </xf>
    <xf numFmtId="170" fontId="29" fillId="3" borderId="22" xfId="30" applyNumberFormat="1" applyFont="1" applyFill="1" applyBorder="1" applyAlignment="1">
      <alignment horizontal="right" vertical="center" indent="2"/>
    </xf>
    <xf numFmtId="0" fontId="32" fillId="31" borderId="24" xfId="30" applyFont="1" applyFill="1" applyBorder="1" applyAlignment="1">
      <alignment horizontal="left" vertical="center"/>
    </xf>
    <xf numFmtId="0" fontId="32" fillId="31" borderId="0" xfId="30" applyFont="1" applyFill="1" applyBorder="1" applyAlignment="1">
      <alignment vertical="center"/>
    </xf>
    <xf numFmtId="165" fontId="33" fillId="3" borderId="25" xfId="30" applyNumberFormat="1" applyFont="1" applyFill="1" applyBorder="1" applyAlignment="1">
      <alignment vertical="center"/>
    </xf>
    <xf numFmtId="170" fontId="32" fillId="3" borderId="25" xfId="30" applyNumberFormat="1" applyFont="1" applyFill="1" applyBorder="1" applyAlignment="1">
      <alignment horizontal="right" vertical="center" indent="2"/>
    </xf>
    <xf numFmtId="0" fontId="33" fillId="3" borderId="0" xfId="0" applyFont="1" applyFill="1" applyBorder="1" applyAlignment="1">
      <alignment vertical="center"/>
    </xf>
    <xf numFmtId="165" fontId="33" fillId="3" borderId="0" xfId="30" applyNumberFormat="1" applyFont="1" applyFill="1" applyBorder="1" applyAlignment="1">
      <alignment vertical="center"/>
    </xf>
    <xf numFmtId="0" fontId="35" fillId="3" borderId="0" xfId="30" applyFont="1" applyFill="1" applyBorder="1" applyAlignment="1">
      <alignment horizontal="left" vertical="center" indent="1"/>
    </xf>
    <xf numFmtId="167" fontId="37" fillId="3" borderId="0" xfId="30" applyNumberFormat="1" applyFont="1" applyFill="1" applyBorder="1" applyAlignment="1">
      <alignment horizontal="right" vertical="center" indent="2"/>
    </xf>
    <xf numFmtId="0" fontId="37" fillId="2" borderId="0" xfId="30" applyFont="1" applyFill="1"/>
    <xf numFmtId="0" fontId="38" fillId="3" borderId="0" xfId="0" applyFont="1" applyFill="1"/>
    <xf numFmtId="0" fontId="37" fillId="3" borderId="0" xfId="30" applyFont="1" applyFill="1" applyBorder="1" applyAlignment="1">
      <alignment horizontal="left" vertical="center" indent="1"/>
    </xf>
    <xf numFmtId="0" fontId="37" fillId="3" borderId="0" xfId="0" applyFont="1" applyFill="1" applyBorder="1" applyAlignment="1">
      <alignment vertical="center"/>
    </xf>
    <xf numFmtId="0" fontId="3" fillId="3" borderId="0" xfId="30" applyFont="1" applyFill="1" applyBorder="1" applyAlignment="1">
      <alignment horizontal="left" vertical="center" indent="1"/>
    </xf>
    <xf numFmtId="2" fontId="30" fillId="3" borderId="0" xfId="30" applyNumberFormat="1" applyFont="1" applyFill="1" applyBorder="1" applyAlignment="1">
      <alignment horizontal="right" vertical="center" indent="2"/>
    </xf>
    <xf numFmtId="171" fontId="30" fillId="3" borderId="0" xfId="30" applyNumberFormat="1" applyFont="1" applyFill="1" applyBorder="1" applyAlignment="1">
      <alignment horizontal="right" vertical="center" indent="2"/>
    </xf>
    <xf numFmtId="1" fontId="30" fillId="3" borderId="0" xfId="30" applyNumberFormat="1" applyFont="1" applyFill="1" applyBorder="1" applyAlignment="1">
      <alignment horizontal="right" vertical="center" indent="2"/>
    </xf>
    <xf numFmtId="0" fontId="30" fillId="3" borderId="0" xfId="30" applyFont="1" applyFill="1" applyBorder="1" applyAlignment="1">
      <alignment horizontal="left" vertical="center" indent="2"/>
    </xf>
    <xf numFmtId="166" fontId="28" fillId="29" borderId="27" xfId="30" applyNumberFormat="1" applyFont="1" applyFill="1" applyBorder="1" applyAlignment="1">
      <alignment vertical="center" wrapText="1"/>
    </xf>
    <xf numFmtId="166" fontId="28" fillId="29" borderId="18" xfId="30" applyNumberFormat="1" applyFont="1" applyFill="1" applyBorder="1" applyAlignment="1">
      <alignment vertical="center" wrapText="1"/>
    </xf>
    <xf numFmtId="166" fontId="28" fillId="7" borderId="28" xfId="30" applyNumberFormat="1" applyFont="1" applyFill="1" applyBorder="1" applyAlignment="1">
      <alignment vertical="center" wrapText="1"/>
    </xf>
    <xf numFmtId="166" fontId="28" fillId="7" borderId="15" xfId="30" applyNumberFormat="1" applyFont="1" applyFill="1" applyBorder="1" applyAlignment="1">
      <alignment vertical="center" wrapText="1"/>
    </xf>
    <xf numFmtId="171" fontId="31" fillId="3" borderId="0" xfId="30" applyNumberFormat="1" applyFont="1" applyFill="1" applyBorder="1" applyAlignment="1">
      <alignment horizontal="right" vertical="center" indent="2"/>
    </xf>
    <xf numFmtId="0" fontId="2" fillId="3" borderId="0" xfId="0" applyFont="1" applyFill="1"/>
    <xf numFmtId="171" fontId="37" fillId="3" borderId="0" xfId="30" applyNumberFormat="1" applyFont="1" applyFill="1" applyBorder="1" applyAlignment="1">
      <alignment horizontal="right" vertical="center" indent="2"/>
    </xf>
    <xf numFmtId="2" fontId="29" fillId="3" borderId="22" xfId="30" applyNumberFormat="1" applyFont="1" applyFill="1" applyBorder="1" applyAlignment="1">
      <alignment horizontal="right" vertical="center" indent="2"/>
    </xf>
    <xf numFmtId="2" fontId="32" fillId="3" borderId="25" xfId="30" applyNumberFormat="1" applyFont="1" applyFill="1" applyBorder="1" applyAlignment="1">
      <alignment horizontal="right" vertical="center" indent="2"/>
    </xf>
    <xf numFmtId="2" fontId="3" fillId="3" borderId="0" xfId="30" applyNumberFormat="1" applyFont="1" applyFill="1" applyBorder="1" applyAlignment="1">
      <alignment horizontal="right" vertical="center" indent="2"/>
    </xf>
    <xf numFmtId="0" fontId="39" fillId="3" borderId="0" xfId="41" applyFont="1" applyFill="1"/>
    <xf numFmtId="0" fontId="41" fillId="3" borderId="0" xfId="0" applyFont="1" applyFill="1"/>
    <xf numFmtId="0" fontId="42" fillId="3" borderId="0" xfId="0" applyFont="1" applyFill="1" applyAlignment="1">
      <alignment vertical="top"/>
    </xf>
    <xf numFmtId="0" fontId="43" fillId="3" borderId="0" xfId="0" applyFont="1" applyFill="1" applyAlignment="1">
      <alignment vertical="top"/>
    </xf>
    <xf numFmtId="0" fontId="44" fillId="3" borderId="0" xfId="76" applyFont="1" applyFill="1" applyAlignment="1" applyProtection="1"/>
    <xf numFmtId="0" fontId="45" fillId="3" borderId="29" xfId="0" applyFont="1" applyFill="1" applyBorder="1" applyAlignment="1">
      <alignment horizontal="center" vertical="center" wrapText="1"/>
    </xf>
    <xf numFmtId="0" fontId="45" fillId="3" borderId="30" xfId="0" applyFont="1" applyFill="1" applyBorder="1" applyAlignment="1">
      <alignment horizontal="center" vertical="center" wrapText="1"/>
    </xf>
    <xf numFmtId="0" fontId="45" fillId="3" borderId="31" xfId="0" applyFont="1" applyFill="1" applyBorder="1" applyAlignment="1">
      <alignment horizontal="center" vertical="center" wrapText="1"/>
    </xf>
    <xf numFmtId="0" fontId="32" fillId="31" borderId="0" xfId="30" applyFont="1" applyFill="1" applyBorder="1" applyAlignment="1">
      <alignment horizontal="center" vertical="center"/>
    </xf>
    <xf numFmtId="166" fontId="28" fillId="29" borderId="18" xfId="30" applyNumberFormat="1" applyFont="1" applyFill="1" applyBorder="1" applyAlignment="1">
      <alignment horizontal="center" vertical="center" wrapText="1"/>
    </xf>
    <xf numFmtId="166" fontId="28" fillId="4" borderId="12" xfId="30" applyNumberFormat="1" applyFont="1" applyFill="1" applyBorder="1" applyAlignment="1">
      <alignment horizontal="center" vertical="center" wrapText="1"/>
    </xf>
    <xf numFmtId="166" fontId="28" fillId="4" borderId="1" xfId="30" applyNumberFormat="1" applyFont="1" applyFill="1" applyBorder="1" applyAlignment="1">
      <alignment horizontal="center" vertical="center" wrapText="1"/>
    </xf>
    <xf numFmtId="166" fontId="28" fillId="30" borderId="12" xfId="30" applyNumberFormat="1" applyFont="1" applyFill="1" applyBorder="1" applyAlignment="1">
      <alignment horizontal="center" vertical="center" wrapText="1"/>
    </xf>
    <xf numFmtId="166" fontId="28" fillId="30" borderId="21" xfId="30" applyNumberFormat="1" applyFont="1" applyFill="1" applyBorder="1" applyAlignment="1">
      <alignment horizontal="center" vertical="center" wrapText="1"/>
    </xf>
    <xf numFmtId="166" fontId="28" fillId="7" borderId="15" xfId="30" applyNumberFormat="1" applyFont="1" applyFill="1" applyBorder="1" applyAlignment="1">
      <alignment horizontal="center" vertical="center" wrapText="1"/>
    </xf>
    <xf numFmtId="0" fontId="29" fillId="5" borderId="0" xfId="30" applyFont="1" applyFill="1" applyBorder="1" applyAlignment="1">
      <alignment horizontal="center" vertical="center"/>
    </xf>
    <xf numFmtId="0" fontId="22" fillId="6" borderId="0" xfId="0" applyFont="1" applyFill="1" applyBorder="1" applyAlignment="1" applyProtection="1">
      <alignment horizontal="center" vertical="center"/>
    </xf>
    <xf numFmtId="9" fontId="28" fillId="4" borderId="10" xfId="30" applyNumberFormat="1" applyFont="1" applyFill="1" applyBorder="1" applyAlignment="1">
      <alignment horizontal="left" vertical="center"/>
    </xf>
    <xf numFmtId="9" fontId="28" fillId="4" borderId="13" xfId="30" applyNumberFormat="1" applyFont="1" applyFill="1" applyBorder="1" applyAlignment="1">
      <alignment horizontal="left" vertical="center"/>
    </xf>
    <xf numFmtId="9" fontId="28" fillId="30" borderId="23" xfId="30" applyNumberFormat="1" applyFont="1" applyFill="1" applyBorder="1" applyAlignment="1">
      <alignment horizontal="left" vertical="center"/>
    </xf>
    <xf numFmtId="9" fontId="28" fillId="30" borderId="20" xfId="30" applyNumberFormat="1" applyFont="1" applyFill="1" applyBorder="1" applyAlignment="1">
      <alignment horizontal="left" vertical="center"/>
    </xf>
  </cellXfs>
  <cellStyles count="77">
    <cellStyle name="60% - Accent1" xfId="18" builtinId="32" customBuiltin="1"/>
    <cellStyle name="60% - Accent2" xfId="20" builtinId="36" customBuiltin="1"/>
    <cellStyle name="60% - Accent3" xfId="22" builtinId="40" customBuiltin="1"/>
    <cellStyle name="60% - Accent4" xfId="24" builtinId="44" customBuiltin="1"/>
    <cellStyle name="60% - Accent5" xfId="26" builtinId="48" customBuiltin="1"/>
    <cellStyle name="60% - Accent6" xfId="28" builtinId="52" customBuiltin="1"/>
    <cellStyle name="Accent1" xfId="17" builtinId="29" customBuiltin="1"/>
    <cellStyle name="Accent2" xfId="19" builtinId="33" customBuiltin="1"/>
    <cellStyle name="Accent3" xfId="21" builtinId="37" customBuiltin="1"/>
    <cellStyle name="Accent4" xfId="23" builtinId="41" customBuiltin="1"/>
    <cellStyle name="Accent5" xfId="25" builtinId="45" customBuiltin="1"/>
    <cellStyle name="Accent6" xfId="27" builtinId="49" customBuiltin="1"/>
    <cellStyle name="Bad" xfId="7" builtinId="27" customBuiltin="1"/>
    <cellStyle name="Calculation" xfId="11" builtinId="22" customBuiltin="1"/>
    <cellStyle name="Check Cell" xfId="13" builtinId="23" customBuiltin="1"/>
    <cellStyle name="Comma 2" xfId="32"/>
    <cellStyle name="Comma 3" xfId="33"/>
    <cellStyle name="Comma 4" xfId="34"/>
    <cellStyle name="Comma 5" xfId="35"/>
    <cellStyle name="Comma0" xfId="36"/>
    <cellStyle name="Currency0" xfId="37"/>
    <cellStyle name="Date" xfId="38"/>
    <cellStyle name="Explanatory Text" xfId="15" builtinId="53" customBuiltin="1"/>
    <cellStyle name="Fixed" xfId="39"/>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76" builtinId="8"/>
    <cellStyle name="Input" xfId="9" builtinId="20" customBuiltin="1"/>
    <cellStyle name="Linked Cell" xfId="12" builtinId="24" customBuiltin="1"/>
    <cellStyle name="Neutral" xfId="8" builtinId="28" customBuiltin="1"/>
    <cellStyle name="Normal" xfId="0" builtinId="0"/>
    <cellStyle name="Normal 10" xfId="40"/>
    <cellStyle name="Normal 11" xfId="41"/>
    <cellStyle name="Normal 12" xfId="42"/>
    <cellStyle name="Normal 13" xfId="43"/>
    <cellStyle name="Normal 13 2" xfId="74"/>
    <cellStyle name="Normal 2" xfId="30"/>
    <cellStyle name="Normal 2 2" xfId="44"/>
    <cellStyle name="Normal 2 3" xfId="45"/>
    <cellStyle name="Normal 2 4" xfId="46"/>
    <cellStyle name="Normal 2 5" xfId="47"/>
    <cellStyle name="Normal 2 6" xfId="48"/>
    <cellStyle name="Normal 2 6 2" xfId="49"/>
    <cellStyle name="Normal 2_Co2 table for 450" xfId="50"/>
    <cellStyle name="Normal 3" xfId="31"/>
    <cellStyle name="Normal 3 2" xfId="51"/>
    <cellStyle name="Normal 3 3" xfId="52"/>
    <cellStyle name="Normal 3 4" xfId="53"/>
    <cellStyle name="Normal 3 5" xfId="54"/>
    <cellStyle name="Normal 3 6" xfId="73"/>
    <cellStyle name="Normal 3_Support file - Capital stock_final" xfId="55"/>
    <cellStyle name="Normal 4" xfId="56"/>
    <cellStyle name="Normal 5" xfId="57"/>
    <cellStyle name="Normal 6" xfId="58"/>
    <cellStyle name="Normal 7" xfId="59"/>
    <cellStyle name="Normal 8" xfId="60"/>
    <cellStyle name="Normal 9" xfId="61"/>
    <cellStyle name="Output" xfId="10" builtinId="21" customBuiltin="1"/>
    <cellStyle name="Percent 2" xfId="62"/>
    <cellStyle name="Percent 2 2" xfId="63"/>
    <cellStyle name="Percent 2 3" xfId="64"/>
    <cellStyle name="Percent 3" xfId="65"/>
    <cellStyle name="Percent 4" xfId="66"/>
    <cellStyle name="Percent 5" xfId="67"/>
    <cellStyle name="Percent 6" xfId="68"/>
    <cellStyle name="Percent 7" xfId="69"/>
    <cellStyle name="Percent 8" xfId="70"/>
    <cellStyle name="Percent 9" xfId="71"/>
    <cellStyle name="Percent 9 2" xfId="75"/>
    <cellStyle name="Standard_WEO 2008 - RE Technology Cost (status 27-03-2008)-ext" xfId="72"/>
    <cellStyle name="Title" xfId="1" builtinId="15" customBuiltin="1"/>
    <cellStyle name="Total" xfId="16" builtinId="25" customBuiltin="1"/>
    <cellStyle name="Warning Text" xfId="14" builtinId="11" customBuiltin="1"/>
    <cellStyle name="Ввод " xfId="29"/>
  </cellStyles>
  <dxfs count="0"/>
  <tableStyles count="0" defaultTableStyle="TableStyleMedium9" defaultPivotStyle="PivotStyleLight16"/>
  <colors>
    <mruColors>
      <color rgb="FF26AA57"/>
      <color rgb="FF008000"/>
      <color rgb="FF009900"/>
      <color rgb="FFEBF7FF"/>
      <color rgb="FFFF99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iea.org/criticalminera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K8"/>
  <sheetViews>
    <sheetView tabSelected="1" workbookViewId="0"/>
  </sheetViews>
  <sheetFormatPr defaultRowHeight="12.75" x14ac:dyDescent="0.2"/>
  <cols>
    <col min="1" max="1" width="2.28515625" style="76" customWidth="1"/>
    <col min="2" max="16384" width="9.140625" style="76"/>
  </cols>
  <sheetData>
    <row r="2" spans="2:11" ht="15.75" x14ac:dyDescent="0.2">
      <c r="B2" s="77" t="s">
        <v>87</v>
      </c>
    </row>
    <row r="3" spans="2:11" ht="21" x14ac:dyDescent="0.2">
      <c r="B3" s="78" t="s">
        <v>86</v>
      </c>
    </row>
    <row r="5" spans="2:11" ht="15.75" x14ac:dyDescent="0.25">
      <c r="B5" s="75" t="s">
        <v>79</v>
      </c>
    </row>
    <row r="6" spans="2:11" x14ac:dyDescent="0.2">
      <c r="B6" s="79" t="s">
        <v>80</v>
      </c>
    </row>
    <row r="7" spans="2:11" ht="13.5" thickBot="1" x14ac:dyDescent="0.25"/>
    <row r="8" spans="2:11" ht="42.75" customHeight="1" thickBot="1" x14ac:dyDescent="0.25">
      <c r="B8" s="80" t="s">
        <v>88</v>
      </c>
      <c r="C8" s="81"/>
      <c r="D8" s="81"/>
      <c r="E8" s="81"/>
      <c r="F8" s="81"/>
      <c r="G8" s="81"/>
      <c r="H8" s="81"/>
      <c r="I8" s="81"/>
      <c r="J8" s="81"/>
      <c r="K8" s="82"/>
    </row>
  </sheetData>
  <mergeCells count="1">
    <mergeCell ref="B8:K8"/>
  </mergeCells>
  <hyperlinks>
    <hyperlink ref="B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sheetPr>
  <dimension ref="A1:O73"/>
  <sheetViews>
    <sheetView zoomScaleNormal="100" workbookViewId="0">
      <selection activeCell="A2" sqref="A2"/>
    </sheetView>
  </sheetViews>
  <sheetFormatPr defaultColWidth="9.140625" defaultRowHeight="12.75" x14ac:dyDescent="0.2"/>
  <cols>
    <col min="1" max="1" width="21" style="5" customWidth="1"/>
    <col min="2" max="3" width="8.5703125" style="5" customWidth="1"/>
    <col min="4" max="6" width="10.7109375" style="5" customWidth="1"/>
    <col min="7" max="7" width="7.7109375" style="5" customWidth="1"/>
    <col min="8" max="8" width="21" style="5" customWidth="1"/>
    <col min="9" max="10" width="8.5703125" style="5" customWidth="1"/>
    <col min="11" max="13" width="10.7109375" style="5" customWidth="1"/>
    <col min="14" max="16384" width="9.140625" style="5"/>
  </cols>
  <sheetData>
    <row r="1" spans="1:15" s="4" customFormat="1" ht="42.75" customHeight="1" x14ac:dyDescent="0.2">
      <c r="A1" s="91" t="s">
        <v>29</v>
      </c>
      <c r="B1" s="91"/>
      <c r="C1" s="91"/>
      <c r="D1" s="91"/>
      <c r="E1" s="91"/>
      <c r="F1" s="91"/>
      <c r="G1" s="91"/>
      <c r="H1" s="91"/>
      <c r="I1" s="91"/>
      <c r="J1" s="91"/>
      <c r="K1" s="91"/>
      <c r="L1" s="91"/>
      <c r="M1" s="91"/>
      <c r="N1" s="3"/>
      <c r="O1" s="3"/>
    </row>
    <row r="2" spans="1:15" s="2" customFormat="1" ht="15" customHeight="1" x14ac:dyDescent="0.2">
      <c r="A2" s="1"/>
      <c r="B2" s="1"/>
      <c r="C2" s="1"/>
      <c r="D2" s="1"/>
      <c r="E2" s="1"/>
      <c r="F2" s="1"/>
      <c r="G2" s="1"/>
      <c r="I2" s="1"/>
      <c r="J2" s="1"/>
      <c r="K2" s="1"/>
      <c r="L2" s="1"/>
      <c r="M2" s="1"/>
    </row>
    <row r="3" spans="1:15" ht="12.95" customHeight="1" x14ac:dyDescent="0.2">
      <c r="A3" s="67"/>
      <c r="B3" s="68"/>
      <c r="C3" s="68"/>
      <c r="D3" s="89" t="s">
        <v>9</v>
      </c>
      <c r="E3" s="89"/>
      <c r="F3" s="89"/>
      <c r="G3" s="7"/>
      <c r="H3" s="65"/>
      <c r="I3" s="66"/>
      <c r="J3" s="66"/>
      <c r="K3" s="84" t="s">
        <v>8</v>
      </c>
      <c r="L3" s="84"/>
      <c r="M3" s="84"/>
    </row>
    <row r="4" spans="1:15" ht="25.5" customHeight="1" x14ac:dyDescent="0.2">
      <c r="A4" s="92" t="s">
        <v>30</v>
      </c>
      <c r="B4" s="8"/>
      <c r="C4" s="8"/>
      <c r="D4" s="85">
        <v>2020</v>
      </c>
      <c r="E4" s="85">
        <v>2030</v>
      </c>
      <c r="F4" s="85">
        <v>2040</v>
      </c>
      <c r="G4" s="7"/>
      <c r="H4" s="94" t="str">
        <f>A4</f>
        <v>Total demand by sector</v>
      </c>
      <c r="I4" s="28"/>
      <c r="J4" s="28"/>
      <c r="K4" s="87">
        <v>2020</v>
      </c>
      <c r="L4" s="87">
        <v>2030</v>
      </c>
      <c r="M4" s="87">
        <v>2040</v>
      </c>
    </row>
    <row r="5" spans="1:15" ht="5.25" customHeight="1" x14ac:dyDescent="0.2">
      <c r="A5" s="93"/>
      <c r="B5" s="9"/>
      <c r="C5" s="12"/>
      <c r="D5" s="86"/>
      <c r="E5" s="86"/>
      <c r="F5" s="86"/>
      <c r="G5" s="7"/>
      <c r="H5" s="95"/>
      <c r="I5" s="29"/>
      <c r="J5" s="30"/>
      <c r="K5" s="88"/>
      <c r="L5" s="88"/>
      <c r="M5" s="88"/>
    </row>
    <row r="6" spans="1:15" x14ac:dyDescent="0.2">
      <c r="A6" s="44" t="s">
        <v>10</v>
      </c>
      <c r="B6" s="45"/>
      <c r="C6" s="45"/>
      <c r="D6" s="90"/>
      <c r="E6" s="90"/>
      <c r="F6" s="90"/>
      <c r="G6" s="7"/>
      <c r="H6" s="48" t="str">
        <f>A6</f>
        <v>(thousand tonnes, kt)</v>
      </c>
      <c r="I6" s="49"/>
      <c r="J6" s="49"/>
      <c r="K6" s="83"/>
      <c r="L6" s="83"/>
      <c r="M6" s="83"/>
    </row>
    <row r="7" spans="1:15" x14ac:dyDescent="0.2">
      <c r="A7" s="21" t="s">
        <v>11</v>
      </c>
      <c r="B7" s="22"/>
      <c r="C7" s="22"/>
      <c r="D7" s="23">
        <v>1692.0095211965699</v>
      </c>
      <c r="E7" s="23">
        <v>2905.4357278153557</v>
      </c>
      <c r="F7" s="23">
        <v>3343.1874517244164</v>
      </c>
      <c r="G7" s="10"/>
      <c r="H7" s="33" t="s">
        <v>11</v>
      </c>
      <c r="I7" s="34"/>
      <c r="J7" s="34"/>
      <c r="K7" s="35">
        <v>1692.0095211965699</v>
      </c>
      <c r="L7" s="35">
        <v>4820.4152355174692</v>
      </c>
      <c r="M7" s="35">
        <v>4748.7400749910412</v>
      </c>
    </row>
    <row r="8" spans="1:15" x14ac:dyDescent="0.2">
      <c r="A8" s="40" t="s">
        <v>4</v>
      </c>
      <c r="B8" s="39"/>
      <c r="C8" s="39"/>
      <c r="D8" s="24">
        <v>742.986375226973</v>
      </c>
      <c r="E8" s="24">
        <v>962.64467834593756</v>
      </c>
      <c r="F8" s="24">
        <v>1491.46676736943</v>
      </c>
      <c r="G8" s="10"/>
      <c r="H8" s="40" t="s">
        <v>4</v>
      </c>
      <c r="I8" s="39"/>
      <c r="J8" s="39"/>
      <c r="K8" s="24">
        <v>742.986375226973</v>
      </c>
      <c r="L8" s="24">
        <v>1753.0861590809063</v>
      </c>
      <c r="M8" s="24">
        <v>1822.4458875235305</v>
      </c>
    </row>
    <row r="9" spans="1:15" x14ac:dyDescent="0.2">
      <c r="A9" s="42" t="s">
        <v>12</v>
      </c>
      <c r="B9" s="41"/>
      <c r="C9" s="41"/>
      <c r="D9" s="20">
        <v>453.42508144775047</v>
      </c>
      <c r="E9" s="20">
        <v>547.41794451500505</v>
      </c>
      <c r="F9" s="20">
        <v>919.98877340195827</v>
      </c>
      <c r="G9" s="10"/>
      <c r="H9" s="42" t="s">
        <v>12</v>
      </c>
      <c r="I9" s="41"/>
      <c r="J9" s="41"/>
      <c r="K9" s="20">
        <v>453.42508144775047</v>
      </c>
      <c r="L9" s="20">
        <v>874.57129322430922</v>
      </c>
      <c r="M9" s="20">
        <v>1037.8995143113386</v>
      </c>
    </row>
    <row r="10" spans="1:15" x14ac:dyDescent="0.2">
      <c r="A10" s="42" t="s">
        <v>28</v>
      </c>
      <c r="B10" s="41"/>
      <c r="C10" s="41"/>
      <c r="D10" s="20">
        <v>289.56129377922235</v>
      </c>
      <c r="E10" s="20">
        <v>415.22673383093229</v>
      </c>
      <c r="F10" s="20">
        <v>571.47799396747303</v>
      </c>
      <c r="G10" s="10"/>
      <c r="H10" s="42" t="s">
        <v>28</v>
      </c>
      <c r="I10" s="41"/>
      <c r="J10" s="41"/>
      <c r="K10" s="20">
        <v>289.56129377922235</v>
      </c>
      <c r="L10" s="20">
        <v>878.5148658565962</v>
      </c>
      <c r="M10" s="20">
        <v>784.5463732121932</v>
      </c>
    </row>
    <row r="11" spans="1:15" x14ac:dyDescent="0.2">
      <c r="A11" s="40" t="s">
        <v>3</v>
      </c>
      <c r="B11" s="39"/>
      <c r="C11" s="39"/>
      <c r="D11" s="24">
        <v>643.70458676755936</v>
      </c>
      <c r="E11" s="24">
        <v>1015.4648398209877</v>
      </c>
      <c r="F11" s="24">
        <v>1195.4039158465043</v>
      </c>
      <c r="G11" s="10"/>
      <c r="H11" s="40" t="s">
        <v>3</v>
      </c>
      <c r="I11" s="39"/>
      <c r="J11" s="39"/>
      <c r="K11" s="24">
        <v>643.70458676755936</v>
      </c>
      <c r="L11" s="24">
        <v>1602.0472095395889</v>
      </c>
      <c r="M11" s="24">
        <v>1704.5139226568381</v>
      </c>
    </row>
    <row r="12" spans="1:15" x14ac:dyDescent="0.2">
      <c r="A12" s="42" t="s">
        <v>13</v>
      </c>
      <c r="B12" s="41"/>
      <c r="C12" s="41"/>
      <c r="D12" s="20">
        <v>564.88661402577168</v>
      </c>
      <c r="E12" s="20">
        <v>624.10781687248232</v>
      </c>
      <c r="F12" s="20">
        <v>894.29548245357887</v>
      </c>
      <c r="G12" s="10"/>
      <c r="H12" s="42" t="s">
        <v>13</v>
      </c>
      <c r="I12" s="41"/>
      <c r="J12" s="41"/>
      <c r="K12" s="20">
        <v>564.88661402577168</v>
      </c>
      <c r="L12" s="20">
        <v>1156.3054517412988</v>
      </c>
      <c r="M12" s="20">
        <v>1198.755138587476</v>
      </c>
    </row>
    <row r="13" spans="1:15" x14ac:dyDescent="0.2">
      <c r="A13" s="42" t="s">
        <v>14</v>
      </c>
      <c r="B13" s="41"/>
      <c r="C13" s="41"/>
      <c r="D13" s="20">
        <v>78.817972741787699</v>
      </c>
      <c r="E13" s="20">
        <v>391.35702294850523</v>
      </c>
      <c r="F13" s="20">
        <v>301.10843339292569</v>
      </c>
      <c r="G13" s="10"/>
      <c r="H13" s="42" t="s">
        <v>14</v>
      </c>
      <c r="I13" s="41"/>
      <c r="J13" s="41"/>
      <c r="K13" s="20">
        <v>78.817972741787699</v>
      </c>
      <c r="L13" s="20">
        <v>445.7417577982896</v>
      </c>
      <c r="M13" s="20">
        <v>505.75878406936243</v>
      </c>
    </row>
    <row r="14" spans="1:15" x14ac:dyDescent="0.2">
      <c r="A14" s="40" t="s">
        <v>2</v>
      </c>
      <c r="B14" s="39"/>
      <c r="C14" s="39"/>
      <c r="D14" s="24">
        <v>81.303784189224245</v>
      </c>
      <c r="E14" s="24">
        <v>141.85005867004395</v>
      </c>
      <c r="F14" s="24">
        <v>107.0607427597046</v>
      </c>
      <c r="G14" s="10"/>
      <c r="H14" s="40" t="s">
        <v>2</v>
      </c>
      <c r="I14" s="39"/>
      <c r="J14" s="39"/>
      <c r="K14" s="24">
        <v>81.303784189224245</v>
      </c>
      <c r="L14" s="24">
        <v>194.21944607276919</v>
      </c>
      <c r="M14" s="24">
        <v>128.29757833682646</v>
      </c>
    </row>
    <row r="15" spans="1:15" x14ac:dyDescent="0.2">
      <c r="A15" s="40" t="s">
        <v>15</v>
      </c>
      <c r="B15" s="39"/>
      <c r="C15" s="39"/>
      <c r="D15" s="24">
        <v>25.306394748878478</v>
      </c>
      <c r="E15" s="24">
        <v>28.815087575340268</v>
      </c>
      <c r="F15" s="24">
        <v>33.726734489440915</v>
      </c>
      <c r="G15" s="10"/>
      <c r="H15" s="40" t="s">
        <v>15</v>
      </c>
      <c r="I15" s="39"/>
      <c r="J15" s="39"/>
      <c r="K15" s="24">
        <v>25.306394748878478</v>
      </c>
      <c r="L15" s="24">
        <v>46.876882006901155</v>
      </c>
      <c r="M15" s="24">
        <v>59.081852862839206</v>
      </c>
    </row>
    <row r="16" spans="1:15" x14ac:dyDescent="0.2">
      <c r="A16" s="40" t="s">
        <v>7</v>
      </c>
      <c r="B16" s="39"/>
      <c r="C16" s="39"/>
      <c r="D16" s="24">
        <v>4.4379208788979048</v>
      </c>
      <c r="E16" s="24">
        <v>39.744453982909441</v>
      </c>
      <c r="F16" s="24">
        <v>65.741026635164275</v>
      </c>
      <c r="G16" s="10"/>
      <c r="H16" s="40" t="s">
        <v>7</v>
      </c>
      <c r="I16" s="39"/>
      <c r="J16" s="39"/>
      <c r="K16" s="24">
        <v>4.4379208788979048</v>
      </c>
      <c r="L16" s="24">
        <v>137.90631030904763</v>
      </c>
      <c r="M16" s="24">
        <v>360.71261907749977</v>
      </c>
    </row>
    <row r="17" spans="1:13" x14ac:dyDescent="0.2">
      <c r="A17" s="42" t="s">
        <v>16</v>
      </c>
      <c r="B17" s="41"/>
      <c r="C17" s="41"/>
      <c r="D17" s="20">
        <v>3.1294666207551955</v>
      </c>
      <c r="E17" s="20">
        <v>31.028757613246444</v>
      </c>
      <c r="F17" s="20">
        <v>54.424810241568089</v>
      </c>
      <c r="G17" s="10"/>
      <c r="H17" s="42" t="s">
        <v>16</v>
      </c>
      <c r="I17" s="41"/>
      <c r="J17" s="41"/>
      <c r="K17" s="20">
        <v>3.1294666207551955</v>
      </c>
      <c r="L17" s="20">
        <v>107.66436690152121</v>
      </c>
      <c r="M17" s="20">
        <v>298.62198462430371</v>
      </c>
    </row>
    <row r="18" spans="1:13" x14ac:dyDescent="0.2">
      <c r="A18" s="42" t="s">
        <v>17</v>
      </c>
      <c r="B18" s="41"/>
      <c r="C18" s="41"/>
      <c r="D18" s="20">
        <v>1.3084542581427097</v>
      </c>
      <c r="E18" s="20">
        <v>8.7156963696629983</v>
      </c>
      <c r="F18" s="20">
        <v>11.316216393596171</v>
      </c>
      <c r="G18" s="10"/>
      <c r="H18" s="42" t="s">
        <v>17</v>
      </c>
      <c r="I18" s="41"/>
      <c r="J18" s="41"/>
      <c r="K18" s="20">
        <v>1.3084542581427097</v>
      </c>
      <c r="L18" s="20">
        <v>30.241943407526428</v>
      </c>
      <c r="M18" s="20">
        <v>62.09063445319611</v>
      </c>
    </row>
    <row r="19" spans="1:13" x14ac:dyDescent="0.2">
      <c r="A19" s="40" t="s">
        <v>6</v>
      </c>
      <c r="B19" s="39"/>
      <c r="C19" s="39"/>
      <c r="D19" s="24">
        <v>143.74349221241474</v>
      </c>
      <c r="E19" s="24">
        <v>614.25948706769941</v>
      </c>
      <c r="F19" s="24">
        <v>411.21141929453609</v>
      </c>
      <c r="G19" s="10"/>
      <c r="H19" s="40" t="s">
        <v>6</v>
      </c>
      <c r="I19" s="39"/>
      <c r="J19" s="39"/>
      <c r="K19" s="24">
        <v>143.74349221241474</v>
      </c>
      <c r="L19" s="24">
        <v>960.86058527151965</v>
      </c>
      <c r="M19" s="24">
        <v>605.81710555127813</v>
      </c>
    </row>
    <row r="20" spans="1:13" x14ac:dyDescent="0.2">
      <c r="A20" s="40" t="s">
        <v>1</v>
      </c>
      <c r="B20" s="39"/>
      <c r="C20" s="39"/>
      <c r="D20" s="24">
        <v>50.526967172623792</v>
      </c>
      <c r="E20" s="24">
        <v>102.65712235243748</v>
      </c>
      <c r="F20" s="24">
        <v>38.57684532963642</v>
      </c>
      <c r="G20" s="10"/>
      <c r="H20" s="40" t="s">
        <v>1</v>
      </c>
      <c r="I20" s="39"/>
      <c r="J20" s="39"/>
      <c r="K20" s="24">
        <v>50.526967172623792</v>
      </c>
      <c r="L20" s="24">
        <v>125.41864323673578</v>
      </c>
      <c r="M20" s="24">
        <v>67.871108982229245</v>
      </c>
    </row>
    <row r="21" spans="1:13" x14ac:dyDescent="0.2">
      <c r="A21" s="21" t="s">
        <v>73</v>
      </c>
      <c r="B21" s="25"/>
      <c r="C21" s="23"/>
      <c r="D21" s="23">
        <v>4975.3965954605965</v>
      </c>
      <c r="E21" s="23">
        <v>6236.5836670465369</v>
      </c>
      <c r="F21" s="23">
        <v>7612.6645277314983</v>
      </c>
      <c r="G21" s="10"/>
      <c r="H21" s="33" t="s">
        <v>74</v>
      </c>
      <c r="I21" s="36"/>
      <c r="J21" s="35"/>
      <c r="K21" s="35">
        <v>4975.3965954605965</v>
      </c>
      <c r="L21" s="35">
        <v>7310.7833937242531</v>
      </c>
      <c r="M21" s="35">
        <v>10007.170406150814</v>
      </c>
    </row>
    <row r="22" spans="1:13" x14ac:dyDescent="0.2">
      <c r="A22" s="40" t="s">
        <v>22</v>
      </c>
      <c r="B22" s="16"/>
      <c r="C22" s="16"/>
      <c r="D22" s="17">
        <v>1837.2948894575366</v>
      </c>
      <c r="E22" s="17">
        <v>2469.1158470433438</v>
      </c>
      <c r="F22" s="17">
        <v>2824.7947854390632</v>
      </c>
      <c r="G22" s="10"/>
      <c r="H22" s="40" t="s">
        <v>22</v>
      </c>
      <c r="I22" s="16"/>
      <c r="J22" s="16"/>
      <c r="K22" s="17">
        <v>1837.2948894575366</v>
      </c>
      <c r="L22" s="17">
        <v>2704.9176123812804</v>
      </c>
      <c r="M22" s="17">
        <v>3251.6840601650488</v>
      </c>
    </row>
    <row r="23" spans="1:13" x14ac:dyDescent="0.2">
      <c r="A23" s="40" t="s">
        <v>23</v>
      </c>
      <c r="B23" s="16"/>
      <c r="C23" s="16"/>
      <c r="D23" s="17">
        <v>2743.373208002401</v>
      </c>
      <c r="E23" s="17">
        <v>3273.7731531198788</v>
      </c>
      <c r="F23" s="17">
        <v>4158.3764626300981</v>
      </c>
      <c r="G23" s="10"/>
      <c r="H23" s="40" t="s">
        <v>23</v>
      </c>
      <c r="I23" s="16"/>
      <c r="J23" s="16"/>
      <c r="K23" s="17">
        <v>2743.373208002401</v>
      </c>
      <c r="L23" s="17">
        <v>3857.4069079090914</v>
      </c>
      <c r="M23" s="17">
        <v>5907.4780587116575</v>
      </c>
    </row>
    <row r="24" spans="1:13" x14ac:dyDescent="0.2">
      <c r="A24" s="40" t="s">
        <v>24</v>
      </c>
      <c r="B24" s="18"/>
      <c r="C24" s="18"/>
      <c r="D24" s="17">
        <v>394.7284980006591</v>
      </c>
      <c r="E24" s="17">
        <v>493.69466688331443</v>
      </c>
      <c r="F24" s="17">
        <v>629.49327966233693</v>
      </c>
      <c r="G24" s="10"/>
      <c r="H24" s="40" t="s">
        <v>24</v>
      </c>
      <c r="I24" s="18"/>
      <c r="J24" s="18"/>
      <c r="K24" s="17">
        <v>394.7284980006591</v>
      </c>
      <c r="L24" s="17">
        <v>748.45887343388165</v>
      </c>
      <c r="M24" s="17">
        <v>848.00828727410737</v>
      </c>
    </row>
    <row r="25" spans="1:13" x14ac:dyDescent="0.2">
      <c r="A25" s="21" t="s">
        <v>18</v>
      </c>
      <c r="B25" s="25"/>
      <c r="C25" s="25"/>
      <c r="D25" s="23">
        <v>426.13413898042643</v>
      </c>
      <c r="E25" s="23">
        <v>2991.7356664233025</v>
      </c>
      <c r="F25" s="23">
        <v>3994.2048840127518</v>
      </c>
      <c r="G25" s="10"/>
      <c r="H25" s="33" t="s">
        <v>18</v>
      </c>
      <c r="I25" s="36"/>
      <c r="J25" s="36"/>
      <c r="K25" s="35">
        <v>426.13413898042643</v>
      </c>
      <c r="L25" s="35">
        <v>6904.9465792237206</v>
      </c>
      <c r="M25" s="35">
        <v>12650.271000937484</v>
      </c>
    </row>
    <row r="26" spans="1:13" x14ac:dyDescent="0.2">
      <c r="A26" s="40" t="s">
        <v>19</v>
      </c>
      <c r="B26" s="19"/>
      <c r="C26" s="19"/>
      <c r="D26" s="24">
        <v>400.56241149759035</v>
      </c>
      <c r="E26" s="24">
        <v>2808.9690412565924</v>
      </c>
      <c r="F26" s="24">
        <v>3458.9996126195219</v>
      </c>
      <c r="G26" s="10"/>
      <c r="H26" s="40" t="s">
        <v>19</v>
      </c>
      <c r="I26" s="19"/>
      <c r="J26" s="19"/>
      <c r="K26" s="24">
        <v>400.56241149759035</v>
      </c>
      <c r="L26" s="24">
        <v>6603.2688026528549</v>
      </c>
      <c r="M26" s="24">
        <v>11803.493985157047</v>
      </c>
    </row>
    <row r="27" spans="1:13" x14ac:dyDescent="0.2">
      <c r="A27" s="40" t="s">
        <v>20</v>
      </c>
      <c r="B27" s="19"/>
      <c r="C27" s="19"/>
      <c r="D27" s="24">
        <v>25.571727482836092</v>
      </c>
      <c r="E27" s="24">
        <v>182.76662516671016</v>
      </c>
      <c r="F27" s="24">
        <v>535.20527139322974</v>
      </c>
      <c r="G27" s="10"/>
      <c r="H27" s="40" t="s">
        <v>20</v>
      </c>
      <c r="I27" s="19"/>
      <c r="J27" s="19"/>
      <c r="K27" s="24">
        <v>25.571727482836092</v>
      </c>
      <c r="L27" s="24">
        <v>301.6777765708656</v>
      </c>
      <c r="M27" s="24">
        <v>846.77701578043684</v>
      </c>
    </row>
    <row r="28" spans="1:13" x14ac:dyDescent="0.2">
      <c r="A28" s="21" t="s">
        <v>25</v>
      </c>
      <c r="B28" s="46"/>
      <c r="C28" s="46"/>
      <c r="D28" s="47">
        <v>0.11506104772783428</v>
      </c>
      <c r="E28" s="47">
        <v>7.298554209566408</v>
      </c>
      <c r="F28" s="47">
        <v>15.658986382864109</v>
      </c>
      <c r="G28" s="10"/>
      <c r="H28" s="33" t="s">
        <v>25</v>
      </c>
      <c r="I28" s="50"/>
      <c r="J28" s="50"/>
      <c r="K28" s="51">
        <v>0.11506104772783428</v>
      </c>
      <c r="L28" s="51">
        <v>21.757906620154259</v>
      </c>
      <c r="M28" s="51">
        <v>79.067520957529709</v>
      </c>
    </row>
    <row r="29" spans="1:13" x14ac:dyDescent="0.2">
      <c r="A29" s="40" t="s">
        <v>26</v>
      </c>
      <c r="B29" s="11"/>
      <c r="C29" s="11"/>
      <c r="D29" s="43">
        <v>3.8349170889316673E-3</v>
      </c>
      <c r="E29" s="43">
        <v>0.19987815554092694</v>
      </c>
      <c r="F29" s="43">
        <v>0.34699373430318775</v>
      </c>
      <c r="G29" s="10"/>
      <c r="H29" s="40" t="s">
        <v>26</v>
      </c>
      <c r="I29" s="11"/>
      <c r="J29" s="11"/>
      <c r="K29" s="43">
        <v>3.8349170889316673E-3</v>
      </c>
      <c r="L29" s="43">
        <v>8.3951153131421421</v>
      </c>
      <c r="M29" s="43">
        <v>17.540906609302144</v>
      </c>
    </row>
    <row r="30" spans="1:13" x14ac:dyDescent="0.2">
      <c r="A30" s="40" t="s">
        <v>27</v>
      </c>
      <c r="B30" s="11"/>
      <c r="C30" s="11"/>
      <c r="D30" s="43">
        <v>0.11122613063890262</v>
      </c>
      <c r="E30" s="43">
        <v>7.0986760540254812</v>
      </c>
      <c r="F30" s="43">
        <v>15.311992648560899</v>
      </c>
      <c r="G30" s="10"/>
      <c r="H30" s="40" t="s">
        <v>27</v>
      </c>
      <c r="I30" s="11"/>
      <c r="J30" s="11"/>
      <c r="K30" s="43">
        <v>0.11122613063890262</v>
      </c>
      <c r="L30" s="43">
        <v>13.362791307012117</v>
      </c>
      <c r="M30" s="43">
        <v>61.526614348227561</v>
      </c>
    </row>
    <row r="31" spans="1:13" ht="12.95" customHeight="1" x14ac:dyDescent="0.2">
      <c r="A31" s="21" t="s">
        <v>0</v>
      </c>
      <c r="B31" s="25"/>
      <c r="C31" s="25"/>
      <c r="D31" s="23">
        <v>7093.6553166853218</v>
      </c>
      <c r="E31" s="23">
        <v>12141.053615494762</v>
      </c>
      <c r="F31" s="23">
        <v>14965.715849851531</v>
      </c>
      <c r="G31" s="7"/>
      <c r="H31" s="33" t="s">
        <v>0</v>
      </c>
      <c r="I31" s="36"/>
      <c r="J31" s="36"/>
      <c r="K31" s="35">
        <v>7093.6553166853218</v>
      </c>
      <c r="L31" s="35">
        <v>19057.903115085599</v>
      </c>
      <c r="M31" s="35">
        <v>27485.249003036868</v>
      </c>
    </row>
    <row r="32" spans="1:13" ht="12.95" customHeight="1" x14ac:dyDescent="0.2">
      <c r="A32" s="10"/>
      <c r="B32" s="10"/>
      <c r="C32" s="10"/>
      <c r="D32" s="10"/>
      <c r="E32" s="10"/>
      <c r="F32" s="10"/>
      <c r="G32" s="7"/>
      <c r="H32" s="10"/>
      <c r="I32" s="10"/>
      <c r="J32" s="10"/>
      <c r="K32" s="10"/>
      <c r="L32" s="10"/>
      <c r="M32" s="10"/>
    </row>
    <row r="33" spans="1:13" ht="12.75" customHeight="1" x14ac:dyDescent="0.2">
      <c r="A33" s="13"/>
      <c r="B33" s="14"/>
      <c r="C33" s="14"/>
      <c r="D33" s="89" t="s">
        <v>9</v>
      </c>
      <c r="E33" s="89"/>
      <c r="F33" s="89"/>
      <c r="G33" s="7"/>
      <c r="H33" s="26"/>
      <c r="I33" s="27"/>
      <c r="J33" s="27"/>
      <c r="K33" s="84" t="s">
        <v>8</v>
      </c>
      <c r="L33" s="84"/>
      <c r="M33" s="84"/>
    </row>
    <row r="34" spans="1:13" ht="12.75" customHeight="1" x14ac:dyDescent="0.2">
      <c r="A34" s="92" t="s">
        <v>31</v>
      </c>
      <c r="B34" s="8"/>
      <c r="C34" s="8"/>
      <c r="D34" s="85">
        <v>2020</v>
      </c>
      <c r="E34" s="85">
        <v>2030</v>
      </c>
      <c r="F34" s="85">
        <v>2040</v>
      </c>
      <c r="G34" s="7"/>
      <c r="H34" s="94" t="str">
        <f>A34</f>
        <v>Total demand by mineral</v>
      </c>
      <c r="I34" s="28"/>
      <c r="J34" s="28"/>
      <c r="K34" s="87">
        <v>2020</v>
      </c>
      <c r="L34" s="87">
        <v>2030</v>
      </c>
      <c r="M34" s="87">
        <v>2040</v>
      </c>
    </row>
    <row r="35" spans="1:13" x14ac:dyDescent="0.2">
      <c r="A35" s="93"/>
      <c r="B35" s="9"/>
      <c r="C35" s="37"/>
      <c r="D35" s="86"/>
      <c r="E35" s="86"/>
      <c r="F35" s="86"/>
      <c r="G35" s="10"/>
      <c r="H35" s="95"/>
      <c r="I35" s="29"/>
      <c r="J35" s="38"/>
      <c r="K35" s="88"/>
      <c r="L35" s="88"/>
      <c r="M35" s="88"/>
    </row>
    <row r="36" spans="1:13" x14ac:dyDescent="0.2">
      <c r="A36" s="44" t="s">
        <v>10</v>
      </c>
      <c r="B36" s="45"/>
      <c r="C36" s="45"/>
      <c r="D36" s="90"/>
      <c r="E36" s="90"/>
      <c r="F36" s="90"/>
      <c r="G36" s="10"/>
      <c r="H36" s="48" t="str">
        <f>A36</f>
        <v>(thousand tonnes, kt)</v>
      </c>
      <c r="I36" s="49"/>
      <c r="J36" s="49"/>
      <c r="K36" s="83"/>
      <c r="L36" s="83"/>
      <c r="M36" s="83"/>
    </row>
    <row r="37" spans="1:13" x14ac:dyDescent="0.2">
      <c r="A37" s="40" t="s">
        <v>62</v>
      </c>
      <c r="B37" s="6"/>
      <c r="C37" s="6"/>
      <c r="D37" s="43">
        <v>0</v>
      </c>
      <c r="E37" s="43">
        <v>0.10435902630028961</v>
      </c>
      <c r="F37" s="43">
        <v>5.2683653603483496</v>
      </c>
      <c r="H37" s="40" t="s">
        <v>62</v>
      </c>
      <c r="I37" s="6"/>
      <c r="J37" s="6"/>
      <c r="K37" s="43">
        <v>0</v>
      </c>
      <c r="L37" s="43">
        <v>0.19480212941315841</v>
      </c>
      <c r="M37" s="43">
        <v>6.9070478670697515</v>
      </c>
    </row>
    <row r="38" spans="1:13" x14ac:dyDescent="0.2">
      <c r="A38" s="40" t="s">
        <v>32</v>
      </c>
      <c r="B38" s="39"/>
      <c r="C38" s="39"/>
      <c r="D38" s="43">
        <v>8.4823310354988468E-2</v>
      </c>
      <c r="E38" s="43">
        <v>0.19298944031275272</v>
      </c>
      <c r="F38" s="43">
        <v>0.19508768094502577</v>
      </c>
      <c r="G38" s="10"/>
      <c r="H38" s="40" t="s">
        <v>32</v>
      </c>
      <c r="I38" s="31"/>
      <c r="J38" s="31"/>
      <c r="K38" s="43">
        <v>8.4823310354988468E-2</v>
      </c>
      <c r="L38" s="43">
        <v>0.25906692240567925</v>
      </c>
      <c r="M38" s="43">
        <v>0.29568393592846443</v>
      </c>
    </row>
    <row r="39" spans="1:13" x14ac:dyDescent="0.2">
      <c r="A39" s="40" t="s">
        <v>33</v>
      </c>
      <c r="B39" s="39"/>
      <c r="C39" s="39"/>
      <c r="D39" s="43">
        <v>0.20755966842937967</v>
      </c>
      <c r="E39" s="43">
        <v>0.21190938279192181</v>
      </c>
      <c r="F39" s="43">
        <v>0.3267255550080721</v>
      </c>
      <c r="G39" s="10"/>
      <c r="H39" s="40" t="s">
        <v>33</v>
      </c>
      <c r="I39" s="39"/>
      <c r="J39" s="39"/>
      <c r="K39" s="43">
        <v>0.20755966842937967</v>
      </c>
      <c r="L39" s="43">
        <v>0.34579556886535157</v>
      </c>
      <c r="M39" s="43">
        <v>0.31791997585629556</v>
      </c>
    </row>
    <row r="40" spans="1:13" x14ac:dyDescent="0.2">
      <c r="A40" s="40" t="s">
        <v>34</v>
      </c>
      <c r="B40" s="41"/>
      <c r="C40" s="41"/>
      <c r="D40" s="63">
        <v>133.60301542280911</v>
      </c>
      <c r="E40" s="63">
        <v>368.70917707085846</v>
      </c>
      <c r="F40" s="63">
        <v>273.25325800652985</v>
      </c>
      <c r="G40" s="10"/>
      <c r="H40" s="40" t="s">
        <v>34</v>
      </c>
      <c r="I40" s="41"/>
      <c r="J40" s="41"/>
      <c r="K40" s="63">
        <v>133.60301542280911</v>
      </c>
      <c r="L40" s="63">
        <v>573.53336796364135</v>
      </c>
      <c r="M40" s="63">
        <v>458.96412466529631</v>
      </c>
    </row>
    <row r="41" spans="1:13" x14ac:dyDescent="0.2">
      <c r="A41" s="40" t="s">
        <v>35</v>
      </c>
      <c r="B41" s="41"/>
      <c r="C41" s="41"/>
      <c r="D41" s="63">
        <v>5715.1713979147862</v>
      </c>
      <c r="E41" s="63">
        <v>8006.5793040607205</v>
      </c>
      <c r="F41" s="63">
        <v>10000.828920863365</v>
      </c>
      <c r="G41" s="10"/>
      <c r="H41" s="40" t="s">
        <v>35</v>
      </c>
      <c r="I41" s="41"/>
      <c r="J41" s="41"/>
      <c r="K41" s="63">
        <v>5715.1713979147862</v>
      </c>
      <c r="L41" s="63">
        <v>10704.984510657969</v>
      </c>
      <c r="M41" s="63">
        <v>15146.841995699449</v>
      </c>
    </row>
    <row r="42" spans="1:13" x14ac:dyDescent="0.2">
      <c r="A42" s="40" t="s">
        <v>36</v>
      </c>
      <c r="B42" s="39"/>
      <c r="C42" s="39"/>
      <c r="D42" s="63">
        <v>21.336168054068747</v>
      </c>
      <c r="E42" s="63">
        <v>109.58209097617103</v>
      </c>
      <c r="F42" s="63">
        <v>136.27687632869984</v>
      </c>
      <c r="G42" s="10"/>
      <c r="H42" s="40" t="s">
        <v>36</v>
      </c>
      <c r="I42" s="39"/>
      <c r="J42" s="39"/>
      <c r="K42" s="63">
        <v>21.336168054068747</v>
      </c>
      <c r="L42" s="63">
        <v>262.26249995522727</v>
      </c>
      <c r="M42" s="63">
        <v>455.13509811140494</v>
      </c>
    </row>
    <row r="43" spans="1:13" x14ac:dyDescent="0.2">
      <c r="A43" s="40" t="s">
        <v>37</v>
      </c>
      <c r="B43" s="41"/>
      <c r="C43" s="41"/>
      <c r="D43" s="43">
        <v>4.1656455504019349E-3</v>
      </c>
      <c r="E43" s="43">
        <v>4.7924178320947461E-2</v>
      </c>
      <c r="F43" s="43">
        <v>2.111538523754696</v>
      </c>
      <c r="G43" s="10"/>
      <c r="H43" s="40" t="s">
        <v>37</v>
      </c>
      <c r="I43" s="41"/>
      <c r="J43" s="41"/>
      <c r="K43" s="43">
        <v>4.1656455504019349E-3</v>
      </c>
      <c r="L43" s="43">
        <v>8.9141019612721972E-2</v>
      </c>
      <c r="M43" s="43">
        <v>2.7663277252700973</v>
      </c>
    </row>
    <row r="44" spans="1:13" x14ac:dyDescent="0.2">
      <c r="A44" s="40" t="s">
        <v>38</v>
      </c>
      <c r="B44" s="41"/>
      <c r="C44" s="41"/>
      <c r="D44" s="61">
        <v>4.8675847621647466E-3</v>
      </c>
      <c r="E44" s="61">
        <v>3.9119989763116564E-3</v>
      </c>
      <c r="F44" s="61">
        <v>5.2133986564165662E-3</v>
      </c>
      <c r="G44" s="10"/>
      <c r="H44" s="40" t="s">
        <v>38</v>
      </c>
      <c r="I44" s="41"/>
      <c r="J44" s="41"/>
      <c r="K44" s="61">
        <v>4.8675847621647466E-3</v>
      </c>
      <c r="L44" s="61">
        <v>6.7971523637762486E-3</v>
      </c>
      <c r="M44" s="61">
        <v>5.3945382757612593E-3</v>
      </c>
    </row>
    <row r="45" spans="1:13" x14ac:dyDescent="0.2">
      <c r="A45" s="40" t="s">
        <v>39</v>
      </c>
      <c r="B45" s="39"/>
      <c r="C45" s="39"/>
      <c r="D45" s="63">
        <v>155.66862344048641</v>
      </c>
      <c r="E45" s="63">
        <v>1151.3634953393557</v>
      </c>
      <c r="F45" s="63">
        <v>1203.9795201956238</v>
      </c>
      <c r="G45" s="10"/>
      <c r="H45" s="40" t="s">
        <v>39</v>
      </c>
      <c r="I45" s="39"/>
      <c r="J45" s="39"/>
      <c r="K45" s="63">
        <v>155.66862344048641</v>
      </c>
      <c r="L45" s="63">
        <v>2641.3020108285127</v>
      </c>
      <c r="M45" s="63">
        <v>3848.7472633468792</v>
      </c>
    </row>
    <row r="46" spans="1:13" ht="12.95" customHeight="1" x14ac:dyDescent="0.2">
      <c r="A46" s="40" t="s">
        <v>40</v>
      </c>
      <c r="B46" s="39"/>
      <c r="C46" s="39"/>
      <c r="D46" s="61">
        <v>4.5988801574707028E-3</v>
      </c>
      <c r="E46" s="61">
        <v>9.3436798095703124E-3</v>
      </c>
      <c r="F46" s="61">
        <v>3.5112000274658203E-3</v>
      </c>
      <c r="G46" s="7"/>
      <c r="H46" s="40" t="s">
        <v>40</v>
      </c>
      <c r="I46" s="39"/>
      <c r="J46" s="39"/>
      <c r="K46" s="61">
        <v>4.5988801574707028E-3</v>
      </c>
      <c r="L46" s="61">
        <v>1.1415395422166392E-2</v>
      </c>
      <c r="M46" s="61">
        <v>6.177514975270919E-3</v>
      </c>
    </row>
    <row r="47" spans="1:13" ht="12.95" customHeight="1" x14ac:dyDescent="0.2">
      <c r="A47" s="40" t="s">
        <v>41</v>
      </c>
      <c r="B47" s="39"/>
      <c r="C47" s="39"/>
      <c r="D47" s="62">
        <v>3.083204112854979E-2</v>
      </c>
      <c r="E47" s="62">
        <v>5.2883955984154893E-2</v>
      </c>
      <c r="F47" s="62">
        <v>7.1512409981687744E-2</v>
      </c>
      <c r="G47" s="7"/>
      <c r="H47" s="40" t="s">
        <v>41</v>
      </c>
      <c r="I47" s="39"/>
      <c r="J47" s="39"/>
      <c r="K47" s="62">
        <v>3.083204112854979E-2</v>
      </c>
      <c r="L47" s="62">
        <v>7.0422229458722188E-2</v>
      </c>
      <c r="M47" s="62">
        <v>9.0765952774127287E-2</v>
      </c>
    </row>
    <row r="48" spans="1:13" ht="12.75" customHeight="1" x14ac:dyDescent="0.2">
      <c r="A48" s="40" t="s">
        <v>42</v>
      </c>
      <c r="B48" s="41"/>
      <c r="C48" s="41"/>
      <c r="D48" s="43">
        <v>6.7518441945321242E-7</v>
      </c>
      <c r="E48" s="43">
        <v>7.5193650048882564E-6</v>
      </c>
      <c r="F48" s="43">
        <v>1.3312017363558122E-5</v>
      </c>
      <c r="G48" s="7"/>
      <c r="H48" s="40" t="s">
        <v>42</v>
      </c>
      <c r="I48" s="41"/>
      <c r="J48" s="41"/>
      <c r="K48" s="43">
        <v>6.7518441945321242E-7</v>
      </c>
      <c r="L48" s="43">
        <v>5.961188700443691E-4</v>
      </c>
      <c r="M48" s="43">
        <v>1.2011375122133894E-3</v>
      </c>
    </row>
    <row r="49" spans="1:13" ht="12.75" customHeight="1" x14ac:dyDescent="0.2">
      <c r="A49" s="40" t="s">
        <v>43</v>
      </c>
      <c r="B49" s="41"/>
      <c r="C49" s="41"/>
      <c r="D49" s="43">
        <v>8.3075126244270354</v>
      </c>
      <c r="E49" s="43">
        <v>13.882626657877143</v>
      </c>
      <c r="F49" s="43">
        <v>11.292193594608328</v>
      </c>
      <c r="G49" s="7"/>
      <c r="H49" s="40" t="s">
        <v>43</v>
      </c>
      <c r="I49" s="41"/>
      <c r="J49" s="41"/>
      <c r="K49" s="43">
        <v>8.3075126244270354</v>
      </c>
      <c r="L49" s="43">
        <v>19.511466513925733</v>
      </c>
      <c r="M49" s="43">
        <v>14.41139822447324</v>
      </c>
    </row>
    <row r="50" spans="1:13" x14ac:dyDescent="0.2">
      <c r="A50" s="40" t="s">
        <v>44</v>
      </c>
      <c r="B50" s="39"/>
      <c r="C50" s="39"/>
      <c r="D50" s="63">
        <v>21.573672384835781</v>
      </c>
      <c r="E50" s="63">
        <v>163.80138843719737</v>
      </c>
      <c r="F50" s="63">
        <v>275.86289175874884</v>
      </c>
      <c r="G50" s="10"/>
      <c r="H50" s="40" t="s">
        <v>44</v>
      </c>
      <c r="I50" s="39"/>
      <c r="J50" s="39"/>
      <c r="K50" s="63">
        <v>21.573672384835781</v>
      </c>
      <c r="L50" s="63">
        <v>378.15773892835847</v>
      </c>
      <c r="M50" s="63">
        <v>903.81661291261537</v>
      </c>
    </row>
    <row r="51" spans="1:13" x14ac:dyDescent="0.2">
      <c r="A51" s="40" t="s">
        <v>45</v>
      </c>
      <c r="B51" s="39"/>
      <c r="C51" s="39"/>
      <c r="D51" s="43">
        <v>2.7668764519691469</v>
      </c>
      <c r="E51" s="43">
        <v>9.5712050385475163</v>
      </c>
      <c r="F51" s="43">
        <v>12.600337203979493</v>
      </c>
      <c r="G51" s="10"/>
      <c r="H51" s="40" t="s">
        <v>45</v>
      </c>
      <c r="I51" s="39"/>
      <c r="J51" s="39"/>
      <c r="K51" s="43">
        <v>2.7668764519691469</v>
      </c>
      <c r="L51" s="43">
        <v>25.432401415332667</v>
      </c>
      <c r="M51" s="43">
        <v>57.151814720596782</v>
      </c>
    </row>
    <row r="52" spans="1:13" x14ac:dyDescent="0.2">
      <c r="A52" s="40" t="s">
        <v>46</v>
      </c>
      <c r="B52" s="16"/>
      <c r="C52" s="15"/>
      <c r="D52" s="63">
        <v>81.589404156235418</v>
      </c>
      <c r="E52" s="63">
        <v>209.35696039831055</v>
      </c>
      <c r="F52" s="63">
        <v>245.02672181722585</v>
      </c>
      <c r="G52" s="10"/>
      <c r="H52" s="40" t="s">
        <v>46</v>
      </c>
      <c r="I52" s="52"/>
      <c r="J52" s="32"/>
      <c r="K52" s="63">
        <v>81.589404156235418</v>
      </c>
      <c r="L52" s="63">
        <v>437.91082938332715</v>
      </c>
      <c r="M52" s="63">
        <v>663.71138001016038</v>
      </c>
    </row>
    <row r="53" spans="1:13" x14ac:dyDescent="0.2">
      <c r="A53" s="40" t="s">
        <v>47</v>
      </c>
      <c r="B53" s="16"/>
      <c r="C53" s="16"/>
      <c r="D53" s="63">
        <v>17.788064565087584</v>
      </c>
      <c r="E53" s="63">
        <v>44.281280989539155</v>
      </c>
      <c r="F53" s="63">
        <v>35.471575453148894</v>
      </c>
      <c r="G53" s="10"/>
      <c r="H53" s="40" t="s">
        <v>47</v>
      </c>
      <c r="I53" s="16"/>
      <c r="J53" s="16"/>
      <c r="K53" s="63">
        <v>17.788064565087584</v>
      </c>
      <c r="L53" s="63">
        <v>68.002589369275626</v>
      </c>
      <c r="M53" s="63">
        <v>51.181094142475949</v>
      </c>
    </row>
    <row r="54" spans="1:13" x14ac:dyDescent="0.2">
      <c r="A54" s="40" t="s">
        <v>48</v>
      </c>
      <c r="B54" s="16"/>
      <c r="C54" s="16"/>
      <c r="D54" s="63">
        <v>196.25957871594673</v>
      </c>
      <c r="E54" s="63">
        <v>1061.8518203197962</v>
      </c>
      <c r="F54" s="63">
        <v>1271.5573275473275</v>
      </c>
      <c r="G54" s="10"/>
      <c r="H54" s="40" t="s">
        <v>48</v>
      </c>
      <c r="I54" s="16"/>
      <c r="J54" s="16"/>
      <c r="K54" s="63">
        <v>196.25957871594673</v>
      </c>
      <c r="L54" s="63">
        <v>2224.954860431425</v>
      </c>
      <c r="M54" s="63">
        <v>3804.0340167534387</v>
      </c>
    </row>
    <row r="55" spans="1:13" x14ac:dyDescent="0.2">
      <c r="A55" s="40" t="s">
        <v>49</v>
      </c>
      <c r="B55" s="39"/>
      <c r="C55" s="39"/>
      <c r="D55" s="43">
        <v>0.14618539905548095</v>
      </c>
      <c r="E55" s="43">
        <v>0.72875156641006467</v>
      </c>
      <c r="F55" s="43">
        <v>0.75663638162612912</v>
      </c>
      <c r="G55" s="10"/>
      <c r="H55" s="40" t="s">
        <v>49</v>
      </c>
      <c r="I55" s="39"/>
      <c r="J55" s="39"/>
      <c r="K55" s="43">
        <v>0.14618539905548095</v>
      </c>
      <c r="L55" s="43">
        <v>1.6189468368468747</v>
      </c>
      <c r="M55" s="43">
        <v>2.937755839009442</v>
      </c>
    </row>
    <row r="56" spans="1:13" x14ac:dyDescent="0.2">
      <c r="A56" s="40" t="s">
        <v>50</v>
      </c>
      <c r="B56" s="16"/>
      <c r="C56" s="16"/>
      <c r="D56" s="61">
        <v>7.7587934863210619E-4</v>
      </c>
      <c r="E56" s="61">
        <v>1.2590611874549282E-2</v>
      </c>
      <c r="F56" s="61">
        <v>1.827869892315696E-2</v>
      </c>
      <c r="G56" s="10"/>
      <c r="H56" s="40" t="s">
        <v>50</v>
      </c>
      <c r="I56" s="52"/>
      <c r="J56" s="52"/>
      <c r="K56" s="61">
        <v>7.7587934863210619E-4</v>
      </c>
      <c r="L56" s="61">
        <v>3.584015551210188E-2</v>
      </c>
      <c r="M56" s="61">
        <v>0.11719901603732168</v>
      </c>
    </row>
    <row r="57" spans="1:13" x14ac:dyDescent="0.2">
      <c r="A57" s="40" t="s">
        <v>51</v>
      </c>
      <c r="B57" s="19"/>
      <c r="C57" s="19"/>
      <c r="D57" s="43">
        <v>3.5704114291313878E-2</v>
      </c>
      <c r="E57" s="43">
        <v>4.0150875306844136E-2</v>
      </c>
      <c r="F57" s="43">
        <v>5.4153083774235597E-2</v>
      </c>
      <c r="G57" s="10"/>
      <c r="H57" s="40" t="s">
        <v>51</v>
      </c>
      <c r="I57" s="19"/>
      <c r="J57" s="19"/>
      <c r="K57" s="43">
        <v>3.5704114291313878E-2</v>
      </c>
      <c r="L57" s="43">
        <v>7.7922861410998717E-2</v>
      </c>
      <c r="M57" s="43">
        <v>6.9085727578014677E-2</v>
      </c>
    </row>
    <row r="58" spans="1:13" s="2" customFormat="1" ht="12" x14ac:dyDescent="0.2">
      <c r="A58" s="40" t="s">
        <v>52</v>
      </c>
      <c r="B58" s="19"/>
      <c r="C58" s="19"/>
      <c r="D58" s="63">
        <v>390.18850334420853</v>
      </c>
      <c r="E58" s="63">
        <v>460.92758254943612</v>
      </c>
      <c r="F58" s="63">
        <v>705.46065118497438</v>
      </c>
      <c r="H58" s="40" t="s">
        <v>52</v>
      </c>
      <c r="I58" s="19"/>
      <c r="J58" s="19"/>
      <c r="K58" s="63">
        <v>390.18850334420853</v>
      </c>
      <c r="L58" s="63">
        <v>831.25188210366139</v>
      </c>
      <c r="M58" s="63">
        <v>904.36923369354201</v>
      </c>
    </row>
    <row r="59" spans="1:13" x14ac:dyDescent="0.2">
      <c r="A59" s="40" t="s">
        <v>53</v>
      </c>
      <c r="B59" s="19"/>
      <c r="C59" s="19"/>
      <c r="D59" s="43">
        <v>1.9759401722996621</v>
      </c>
      <c r="E59" s="43">
        <v>2.1435281693909465</v>
      </c>
      <c r="F59" s="43">
        <v>2.3039633432360227</v>
      </c>
      <c r="H59" s="40" t="s">
        <v>53</v>
      </c>
      <c r="I59" s="53"/>
      <c r="J59" s="53"/>
      <c r="K59" s="43">
        <v>1.9759401722996621</v>
      </c>
      <c r="L59" s="43">
        <v>3.7625509038252218</v>
      </c>
      <c r="M59" s="43">
        <v>2.6675346627059162</v>
      </c>
    </row>
    <row r="60" spans="1:13" x14ac:dyDescent="0.2">
      <c r="A60" s="40" t="s">
        <v>54</v>
      </c>
      <c r="B60" s="16"/>
      <c r="C60" s="16"/>
      <c r="D60" s="43">
        <v>5.0482879638671874E-2</v>
      </c>
      <c r="E60" s="43">
        <v>0.2157286376953125</v>
      </c>
      <c r="F60" s="43">
        <v>0.14441792297363282</v>
      </c>
      <c r="H60" s="40" t="s">
        <v>54</v>
      </c>
      <c r="I60" s="16"/>
      <c r="J60" s="16"/>
      <c r="K60" s="43">
        <v>5.0482879638671874E-2</v>
      </c>
      <c r="L60" s="43">
        <v>0.33745534165905366</v>
      </c>
      <c r="M60" s="43">
        <v>0.21276366360572085</v>
      </c>
    </row>
    <row r="61" spans="1:13" x14ac:dyDescent="0.2">
      <c r="A61" s="40" t="s">
        <v>55</v>
      </c>
      <c r="B61" s="16"/>
      <c r="C61" s="16"/>
      <c r="D61" s="43">
        <v>0.20541309757755272</v>
      </c>
      <c r="E61" s="43">
        <v>0.19111836317325304</v>
      </c>
      <c r="F61" s="43">
        <v>0.28857898523687131</v>
      </c>
      <c r="H61" s="40" t="s">
        <v>55</v>
      </c>
      <c r="I61" s="16"/>
      <c r="J61" s="16"/>
      <c r="K61" s="43">
        <v>0.20541309757755272</v>
      </c>
      <c r="L61" s="43">
        <v>0.33821280458688563</v>
      </c>
      <c r="M61" s="43">
        <v>0.32854715318401145</v>
      </c>
    </row>
    <row r="62" spans="1:13" x14ac:dyDescent="0.2">
      <c r="A62" s="40" t="s">
        <v>56</v>
      </c>
      <c r="B62" s="16"/>
      <c r="C62" s="16"/>
      <c r="D62" s="43">
        <v>0.67387040623994421</v>
      </c>
      <c r="E62" s="43">
        <v>0.98997313194349912</v>
      </c>
      <c r="F62" s="43">
        <v>1.4882556774823641</v>
      </c>
      <c r="H62" s="40" t="s">
        <v>56</v>
      </c>
      <c r="I62" s="52"/>
      <c r="J62" s="52"/>
      <c r="K62" s="43">
        <v>0.67387040623994421</v>
      </c>
      <c r="L62" s="43">
        <v>1.7305464445428838</v>
      </c>
      <c r="M62" s="43">
        <v>1.8370642433070326</v>
      </c>
    </row>
    <row r="63" spans="1:13" x14ac:dyDescent="0.2">
      <c r="A63" s="40" t="s">
        <v>57</v>
      </c>
      <c r="B63" s="6"/>
      <c r="C63" s="6"/>
      <c r="D63" s="43">
        <v>4.7279959010481836</v>
      </c>
      <c r="E63" s="43">
        <v>9.4524344425797455</v>
      </c>
      <c r="F63" s="43">
        <v>8.2833991411924366</v>
      </c>
      <c r="H63" s="40" t="s">
        <v>57</v>
      </c>
      <c r="I63" s="6"/>
      <c r="J63" s="6"/>
      <c r="K63" s="43">
        <v>4.7279959010481836</v>
      </c>
      <c r="L63" s="43">
        <v>15.05621875502448</v>
      </c>
      <c r="M63" s="43">
        <v>13.576484168031136</v>
      </c>
    </row>
    <row r="64" spans="1:13" x14ac:dyDescent="0.2">
      <c r="A64" s="40" t="s">
        <v>58</v>
      </c>
      <c r="B64" s="6"/>
      <c r="C64" s="6"/>
      <c r="D64" s="43">
        <v>4.7905001640319828E-2</v>
      </c>
      <c r="E64" s="43">
        <v>9.7329998016357416E-2</v>
      </c>
      <c r="F64" s="43">
        <v>3.6575000286102298E-2</v>
      </c>
      <c r="H64" s="40" t="s">
        <v>58</v>
      </c>
      <c r="I64" s="6"/>
      <c r="J64" s="6"/>
      <c r="K64" s="43">
        <v>4.7905001640319828E-2</v>
      </c>
      <c r="L64" s="43">
        <v>0.11891036898089993</v>
      </c>
      <c r="M64" s="43">
        <v>6.4349114325738782E-2</v>
      </c>
    </row>
    <row r="65" spans="1:13" x14ac:dyDescent="0.2">
      <c r="A65" s="40" t="s">
        <v>59</v>
      </c>
      <c r="B65" s="6"/>
      <c r="C65" s="6"/>
      <c r="D65" s="63">
        <v>6.2830920088291168E-3</v>
      </c>
      <c r="E65" s="63">
        <v>11.322872018029233</v>
      </c>
      <c r="F65" s="63">
        <v>138.70166325169481</v>
      </c>
      <c r="H65" s="40" t="s">
        <v>59</v>
      </c>
      <c r="I65" s="6"/>
      <c r="J65" s="6"/>
      <c r="K65" s="63">
        <v>6.2830920088291168E-3</v>
      </c>
      <c r="L65" s="63">
        <v>18.693070524925943</v>
      </c>
      <c r="M65" s="63">
        <v>219.47698285002761</v>
      </c>
    </row>
    <row r="66" spans="1:13" x14ac:dyDescent="0.2">
      <c r="A66" s="40" t="s">
        <v>60</v>
      </c>
      <c r="B66" s="6"/>
      <c r="C66" s="6"/>
      <c r="D66" s="63">
        <v>334.53766000602712</v>
      </c>
      <c r="E66" s="63">
        <v>495.81134006142088</v>
      </c>
      <c r="F66" s="63">
        <v>612.02017917298531</v>
      </c>
      <c r="H66" s="40" t="s">
        <v>60</v>
      </c>
      <c r="I66" s="6"/>
      <c r="J66" s="6"/>
      <c r="K66" s="63">
        <v>334.53766000602712</v>
      </c>
      <c r="L66" s="63">
        <v>811.87854261565724</v>
      </c>
      <c r="M66" s="63">
        <v>876.12896246610444</v>
      </c>
    </row>
    <row r="67" spans="1:13" x14ac:dyDescent="0.2">
      <c r="A67" s="40" t="s">
        <v>61</v>
      </c>
      <c r="B67" s="6"/>
      <c r="C67" s="6"/>
      <c r="D67" s="43">
        <v>0.29267538144016264</v>
      </c>
      <c r="E67" s="43">
        <v>0.61751619253247225</v>
      </c>
      <c r="F67" s="43">
        <v>0.26437006393233564</v>
      </c>
      <c r="H67" s="40" t="s">
        <v>61</v>
      </c>
      <c r="I67" s="6"/>
      <c r="J67" s="6"/>
      <c r="K67" s="43">
        <v>0.29267538144016264</v>
      </c>
      <c r="L67" s="43">
        <v>1.7243882910049888</v>
      </c>
      <c r="M67" s="43">
        <v>2.475046405949286</v>
      </c>
    </row>
    <row r="68" spans="1:13" x14ac:dyDescent="0.2">
      <c r="A68" s="40" t="s">
        <v>78</v>
      </c>
      <c r="B68" s="6"/>
      <c r="C68" s="6"/>
      <c r="D68" s="43">
        <v>6.3647604742778583</v>
      </c>
      <c r="E68" s="43">
        <v>18.900020406718248</v>
      </c>
      <c r="F68" s="43">
        <v>21.763137733218635</v>
      </c>
      <c r="H68" s="40" t="s">
        <v>78</v>
      </c>
      <c r="I68" s="6"/>
      <c r="J68" s="6"/>
      <c r="K68" s="43">
        <v>6.3647604742778583</v>
      </c>
      <c r="L68" s="43">
        <v>34.248315094548801</v>
      </c>
      <c r="M68" s="43">
        <v>46.602676799010041</v>
      </c>
    </row>
    <row r="69" spans="1:13" x14ac:dyDescent="0.2">
      <c r="A69" s="64" t="s">
        <v>63</v>
      </c>
      <c r="B69" s="6"/>
      <c r="C69" s="6"/>
      <c r="D69" s="43">
        <v>4.9397713198649935</v>
      </c>
      <c r="E69" s="43">
        <v>14.75516853735984</v>
      </c>
      <c r="F69" s="43">
        <v>17.036095059075627</v>
      </c>
      <c r="H69" s="64" t="s">
        <v>63</v>
      </c>
      <c r="I69" s="6"/>
      <c r="J69" s="6"/>
      <c r="K69" s="43">
        <v>4.9397713198649935</v>
      </c>
      <c r="L69" s="43">
        <v>26.910826654457637</v>
      </c>
      <c r="M69" s="43">
        <v>36.694853582043038</v>
      </c>
    </row>
    <row r="70" spans="1:13" x14ac:dyDescent="0.2">
      <c r="A70" s="64" t="s">
        <v>69</v>
      </c>
      <c r="B70" s="6"/>
      <c r="C70" s="6"/>
      <c r="D70" s="43">
        <f>D68-D69</f>
        <v>1.4249891544128648</v>
      </c>
      <c r="E70" s="43">
        <f t="shared" ref="E70:F70" si="0">E68-E69</f>
        <v>4.1448518693584084</v>
      </c>
      <c r="F70" s="43">
        <f t="shared" si="0"/>
        <v>4.7270426741430072</v>
      </c>
      <c r="H70" s="64" t="s">
        <v>69</v>
      </c>
      <c r="I70" s="6"/>
      <c r="J70" s="6"/>
      <c r="K70" s="43">
        <f>K68-K69</f>
        <v>1.4249891544128648</v>
      </c>
      <c r="L70" s="43">
        <f t="shared" ref="L70" si="1">L68-L69</f>
        <v>7.337488440091164</v>
      </c>
      <c r="M70" s="43">
        <f t="shared" ref="M70" si="2">M68-M69</f>
        <v>9.9078232169670031</v>
      </c>
    </row>
    <row r="71" spans="1:13" x14ac:dyDescent="0.2">
      <c r="A71" s="21" t="s">
        <v>0</v>
      </c>
      <c r="B71" s="25"/>
      <c r="C71" s="25"/>
      <c r="D71" s="23">
        <v>7093.6553166853209</v>
      </c>
      <c r="E71" s="23">
        <v>12141.05361549476</v>
      </c>
      <c r="F71" s="23">
        <v>14965.715849851533</v>
      </c>
      <c r="H71" s="33" t="s">
        <v>0</v>
      </c>
      <c r="I71" s="36"/>
      <c r="J71" s="36"/>
      <c r="K71" s="35">
        <v>7093.6553166853209</v>
      </c>
      <c r="L71" s="35">
        <v>19057.903115085599</v>
      </c>
      <c r="M71" s="35">
        <v>27485.249003036868</v>
      </c>
    </row>
    <row r="73" spans="1:13" x14ac:dyDescent="0.2">
      <c r="A73" s="70" t="s">
        <v>82</v>
      </c>
    </row>
  </sheetData>
  <mergeCells count="25">
    <mergeCell ref="A34:A35"/>
    <mergeCell ref="H34:H35"/>
    <mergeCell ref="D6:F6"/>
    <mergeCell ref="K3:M3"/>
    <mergeCell ref="K6:M6"/>
    <mergeCell ref="H4:H5"/>
    <mergeCell ref="L34:L35"/>
    <mergeCell ref="A1:M1"/>
    <mergeCell ref="D4:D5"/>
    <mergeCell ref="E4:E5"/>
    <mergeCell ref="F4:F5"/>
    <mergeCell ref="K4:K5"/>
    <mergeCell ref="L4:L5"/>
    <mergeCell ref="M4:M5"/>
    <mergeCell ref="D3:F3"/>
    <mergeCell ref="A4:A5"/>
    <mergeCell ref="K36:M36"/>
    <mergeCell ref="K33:M33"/>
    <mergeCell ref="D34:D35"/>
    <mergeCell ref="F34:F35"/>
    <mergeCell ref="K34:K35"/>
    <mergeCell ref="M34:M35"/>
    <mergeCell ref="E34:E35"/>
    <mergeCell ref="D33:F33"/>
    <mergeCell ref="D36:F3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05"/>
  <sheetViews>
    <sheetView zoomScaleNormal="100" workbookViewId="0">
      <selection activeCell="A2" sqref="A2"/>
    </sheetView>
  </sheetViews>
  <sheetFormatPr defaultColWidth="9.140625" defaultRowHeight="12.75" x14ac:dyDescent="0.2"/>
  <cols>
    <col min="1" max="1" width="21" style="5" customWidth="1"/>
    <col min="2" max="3" width="8.5703125" style="5" customWidth="1"/>
    <col min="4" max="6" width="10.7109375" style="5" customWidth="1"/>
    <col min="7" max="7" width="7.7109375" style="5" customWidth="1"/>
    <col min="8" max="8" width="21" style="5" customWidth="1"/>
    <col min="9" max="10" width="8.5703125" style="5" customWidth="1"/>
    <col min="11" max="13" width="10.7109375" style="5" customWidth="1"/>
    <col min="14" max="16384" width="9.140625" style="5"/>
  </cols>
  <sheetData>
    <row r="1" spans="1:15" s="4" customFormat="1" ht="42.75" customHeight="1" x14ac:dyDescent="0.2">
      <c r="A1" s="91" t="s">
        <v>75</v>
      </c>
      <c r="B1" s="91"/>
      <c r="C1" s="91"/>
      <c r="D1" s="91"/>
      <c r="E1" s="91"/>
      <c r="F1" s="91"/>
      <c r="G1" s="91"/>
      <c r="H1" s="91"/>
      <c r="I1" s="91"/>
      <c r="J1" s="91"/>
      <c r="K1" s="91"/>
      <c r="L1" s="91"/>
      <c r="M1" s="91"/>
      <c r="N1" s="3"/>
      <c r="O1" s="3"/>
    </row>
    <row r="2" spans="1:15" s="2" customFormat="1" ht="15" customHeight="1" x14ac:dyDescent="0.2">
      <c r="A2" s="1"/>
      <c r="B2" s="1"/>
      <c r="C2" s="1"/>
      <c r="D2" s="1"/>
      <c r="E2" s="1"/>
      <c r="F2" s="1"/>
      <c r="G2" s="1"/>
      <c r="I2" s="1"/>
      <c r="J2" s="1"/>
      <c r="K2" s="1"/>
      <c r="L2" s="1"/>
      <c r="M2" s="1"/>
    </row>
    <row r="3" spans="1:15" ht="12.95" customHeight="1" x14ac:dyDescent="0.2">
      <c r="A3" s="67"/>
      <c r="B3" s="68"/>
      <c r="C3" s="68"/>
      <c r="D3" s="89" t="s">
        <v>9</v>
      </c>
      <c r="E3" s="89"/>
      <c r="F3" s="89"/>
      <c r="G3" s="7"/>
      <c r="H3" s="65"/>
      <c r="I3" s="66"/>
      <c r="J3" s="66"/>
      <c r="K3" s="84" t="s">
        <v>8</v>
      </c>
      <c r="L3" s="84"/>
      <c r="M3" s="84"/>
    </row>
    <row r="4" spans="1:15" ht="25.5" customHeight="1" x14ac:dyDescent="0.2">
      <c r="A4" s="92" t="s">
        <v>77</v>
      </c>
      <c r="B4" s="8"/>
      <c r="C4" s="8"/>
      <c r="D4" s="85">
        <v>2020</v>
      </c>
      <c r="E4" s="85">
        <v>2030</v>
      </c>
      <c r="F4" s="85">
        <v>2040</v>
      </c>
      <c r="G4" s="7"/>
      <c r="H4" s="94" t="str">
        <f>A4</f>
        <v>Demand</v>
      </c>
      <c r="I4" s="28"/>
      <c r="J4" s="28"/>
      <c r="K4" s="87">
        <v>2020</v>
      </c>
      <c r="L4" s="87">
        <v>2030</v>
      </c>
      <c r="M4" s="87">
        <v>2040</v>
      </c>
    </row>
    <row r="5" spans="1:15" ht="5.25" customHeight="1" x14ac:dyDescent="0.2">
      <c r="A5" s="93"/>
      <c r="B5" s="9"/>
      <c r="C5" s="37"/>
      <c r="D5" s="86"/>
      <c r="E5" s="86"/>
      <c r="F5" s="86"/>
      <c r="G5" s="7"/>
      <c r="H5" s="95"/>
      <c r="I5" s="29"/>
      <c r="J5" s="38"/>
      <c r="K5" s="88"/>
      <c r="L5" s="88"/>
      <c r="M5" s="88"/>
    </row>
    <row r="6" spans="1:15" x14ac:dyDescent="0.2">
      <c r="A6" s="44" t="s">
        <v>10</v>
      </c>
      <c r="B6" s="45"/>
      <c r="C6" s="45"/>
      <c r="D6" s="90"/>
      <c r="E6" s="90"/>
      <c r="F6" s="90"/>
      <c r="G6" s="7"/>
      <c r="H6" s="48" t="str">
        <f>A6</f>
        <v>(thousand tonnes, kt)</v>
      </c>
      <c r="I6" s="49"/>
      <c r="J6" s="49"/>
      <c r="K6" s="83"/>
      <c r="L6" s="83"/>
      <c r="M6" s="83"/>
    </row>
    <row r="7" spans="1:15" x14ac:dyDescent="0.2">
      <c r="A7" s="21" t="s">
        <v>11</v>
      </c>
      <c r="B7" s="22"/>
      <c r="C7" s="22"/>
      <c r="D7" s="23">
        <v>1692.0095211965713</v>
      </c>
      <c r="E7" s="23">
        <v>2905.4357278153561</v>
      </c>
      <c r="F7" s="23">
        <v>3343.1874517244187</v>
      </c>
      <c r="G7" s="10"/>
      <c r="H7" s="33" t="s">
        <v>11</v>
      </c>
      <c r="I7" s="34"/>
      <c r="J7" s="34"/>
      <c r="K7" s="35">
        <v>1692.0095211965713</v>
      </c>
      <c r="L7" s="35">
        <v>4820.4152355174683</v>
      </c>
      <c r="M7" s="35">
        <v>4748.740074991043</v>
      </c>
    </row>
    <row r="8" spans="1:15" s="57" customFormat="1" x14ac:dyDescent="0.2">
      <c r="A8" s="54" t="s">
        <v>4</v>
      </c>
      <c r="B8" s="39"/>
      <c r="C8" s="39"/>
      <c r="D8" s="55">
        <v>742.98637522697277</v>
      </c>
      <c r="E8" s="55">
        <v>962.64467834593756</v>
      </c>
      <c r="F8" s="55">
        <v>1491.4667673694316</v>
      </c>
      <c r="G8" s="56"/>
      <c r="H8" s="54" t="s">
        <v>4</v>
      </c>
      <c r="I8" s="39"/>
      <c r="J8" s="39"/>
      <c r="K8" s="55">
        <v>742.98637522697277</v>
      </c>
      <c r="L8" s="55">
        <v>1753.0861590809059</v>
      </c>
      <c r="M8" s="55">
        <v>1822.4458875235312</v>
      </c>
    </row>
    <row r="9" spans="1:15" x14ac:dyDescent="0.2">
      <c r="A9" s="42" t="s">
        <v>33</v>
      </c>
      <c r="B9" s="41"/>
      <c r="C9" s="20"/>
      <c r="D9" s="69">
        <v>0.19797866810131573</v>
      </c>
      <c r="E9" s="69">
        <v>0.19244338318865034</v>
      </c>
      <c r="F9" s="69">
        <v>0.31941055495085163</v>
      </c>
      <c r="G9" s="10"/>
      <c r="H9" s="42" t="s">
        <v>33</v>
      </c>
      <c r="I9" s="41"/>
      <c r="J9" s="20"/>
      <c r="K9" s="69">
        <v>0.19797866810131573</v>
      </c>
      <c r="L9" s="69">
        <v>0.3220134950691716</v>
      </c>
      <c r="M9" s="69">
        <v>0.30505015299114779</v>
      </c>
    </row>
    <row r="10" spans="1:15" x14ac:dyDescent="0.2">
      <c r="A10" s="42" t="s">
        <v>35</v>
      </c>
      <c r="B10" s="41"/>
      <c r="C10" s="20"/>
      <c r="D10" s="20">
        <v>345.97074147429453</v>
      </c>
      <c r="E10" s="20">
        <v>501.5398245279261</v>
      </c>
      <c r="F10" s="20">
        <v>795.2973508205115</v>
      </c>
      <c r="G10" s="10"/>
      <c r="H10" s="42" t="s">
        <v>35</v>
      </c>
      <c r="I10" s="41"/>
      <c r="J10" s="20"/>
      <c r="K10" s="20">
        <v>345.97074147429453</v>
      </c>
      <c r="L10" s="20">
        <v>926.75719965870564</v>
      </c>
      <c r="M10" s="20">
        <v>989.13330026405777</v>
      </c>
    </row>
    <row r="11" spans="1:15" x14ac:dyDescent="0.2">
      <c r="A11" s="42" t="s">
        <v>37</v>
      </c>
      <c r="B11" s="41"/>
      <c r="C11" s="20"/>
      <c r="D11" s="69">
        <v>4.1656455504019349E-3</v>
      </c>
      <c r="E11" s="69">
        <v>4.7924178320947461E-2</v>
      </c>
      <c r="F11" s="69">
        <v>2.111538523754696</v>
      </c>
      <c r="G11" s="10"/>
      <c r="H11" s="42" t="s">
        <v>37</v>
      </c>
      <c r="I11" s="41"/>
      <c r="J11" s="20"/>
      <c r="K11" s="69">
        <v>4.1656455504019349E-3</v>
      </c>
      <c r="L11" s="69">
        <v>8.9141019612721972E-2</v>
      </c>
      <c r="M11" s="69">
        <v>2.7663277252700973</v>
      </c>
    </row>
    <row r="12" spans="1:15" x14ac:dyDescent="0.2">
      <c r="A12" s="42" t="s">
        <v>41</v>
      </c>
      <c r="B12" s="41"/>
      <c r="C12" s="20"/>
      <c r="D12" s="69">
        <v>1.5502440603647444E-2</v>
      </c>
      <c r="E12" s="69">
        <v>2.1738356618920519E-2</v>
      </c>
      <c r="F12" s="69">
        <v>5.9808409890135007E-2</v>
      </c>
      <c r="G12" s="10"/>
      <c r="H12" s="42" t="s">
        <v>41</v>
      </c>
      <c r="I12" s="41"/>
      <c r="J12" s="20"/>
      <c r="K12" s="69">
        <v>1.5502440603647444E-2</v>
      </c>
      <c r="L12" s="69">
        <v>3.2370911384834201E-2</v>
      </c>
      <c r="M12" s="69">
        <v>7.0174236189890896E-2</v>
      </c>
    </row>
    <row r="13" spans="1:15" x14ac:dyDescent="0.2">
      <c r="A13" s="42" t="s">
        <v>43</v>
      </c>
      <c r="B13" s="41"/>
      <c r="C13" s="20"/>
      <c r="D13" s="69">
        <v>0.61032170455093793</v>
      </c>
      <c r="E13" s="69">
        <v>0.86608227005976002</v>
      </c>
      <c r="F13" s="69">
        <v>1.38621918645861</v>
      </c>
      <c r="G13" s="10"/>
      <c r="H13" s="42" t="s">
        <v>43</v>
      </c>
      <c r="I13" s="41"/>
      <c r="J13" s="20"/>
      <c r="K13" s="69">
        <v>0.61032170455093793</v>
      </c>
      <c r="L13" s="69">
        <v>1.560422943327255</v>
      </c>
      <c r="M13" s="69">
        <v>1.6954788951807047</v>
      </c>
    </row>
    <row r="14" spans="1:15" x14ac:dyDescent="0.2">
      <c r="A14" s="42" t="s">
        <v>51</v>
      </c>
      <c r="B14" s="41"/>
      <c r="C14" s="20"/>
      <c r="D14" s="69">
        <v>3.5704114291313878E-2</v>
      </c>
      <c r="E14" s="69">
        <v>4.0150875306844136E-2</v>
      </c>
      <c r="F14" s="69">
        <v>5.4153083774235597E-2</v>
      </c>
      <c r="G14" s="10"/>
      <c r="H14" s="42" t="s">
        <v>51</v>
      </c>
      <c r="I14" s="41"/>
      <c r="J14" s="20"/>
      <c r="K14" s="69">
        <v>3.5704114291313878E-2</v>
      </c>
      <c r="L14" s="69">
        <v>7.7922861410998717E-2</v>
      </c>
      <c r="M14" s="69">
        <v>6.9085727578014677E-2</v>
      </c>
    </row>
    <row r="15" spans="1:15" x14ac:dyDescent="0.2">
      <c r="A15" s="42" t="s">
        <v>52</v>
      </c>
      <c r="B15" s="41"/>
      <c r="C15" s="20"/>
      <c r="D15" s="20">
        <v>389.97339903986131</v>
      </c>
      <c r="E15" s="20">
        <v>451.8072724288748</v>
      </c>
      <c r="F15" s="20">
        <v>675.16410190526142</v>
      </c>
      <c r="G15" s="10"/>
      <c r="H15" s="42" t="s">
        <v>52</v>
      </c>
      <c r="I15" s="41"/>
      <c r="J15" s="20"/>
      <c r="K15" s="20">
        <v>389.97339903986131</v>
      </c>
      <c r="L15" s="20">
        <v>809.75568088257751</v>
      </c>
      <c r="M15" s="20">
        <v>807.52621360726982</v>
      </c>
    </row>
    <row r="16" spans="1:15" x14ac:dyDescent="0.2">
      <c r="A16" s="42" t="s">
        <v>53</v>
      </c>
      <c r="B16" s="41"/>
      <c r="C16" s="20"/>
      <c r="D16" s="69">
        <v>1.9624629345028788</v>
      </c>
      <c r="E16" s="69">
        <v>2.0884187189171612</v>
      </c>
      <c r="F16" s="69">
        <v>2.2369161506815489</v>
      </c>
      <c r="G16" s="10"/>
      <c r="H16" s="42" t="s">
        <v>53</v>
      </c>
      <c r="I16" s="41"/>
      <c r="J16" s="20"/>
      <c r="K16" s="69">
        <v>1.9624629345028788</v>
      </c>
      <c r="L16" s="69">
        <v>3.615092283903937</v>
      </c>
      <c r="M16" s="69">
        <v>2.3269219264467016</v>
      </c>
    </row>
    <row r="17" spans="1:13" x14ac:dyDescent="0.2">
      <c r="A17" s="42" t="s">
        <v>55</v>
      </c>
      <c r="B17" s="41"/>
      <c r="C17" s="20"/>
      <c r="D17" s="69">
        <v>0.20541309757755272</v>
      </c>
      <c r="E17" s="69">
        <v>0.19111836317325304</v>
      </c>
      <c r="F17" s="69">
        <v>0.28857898523687131</v>
      </c>
      <c r="G17" s="10"/>
      <c r="H17" s="42" t="s">
        <v>55</v>
      </c>
      <c r="I17" s="41"/>
      <c r="J17" s="20"/>
      <c r="K17" s="69">
        <v>0.20541309757755272</v>
      </c>
      <c r="L17" s="69">
        <v>0.33821280458688563</v>
      </c>
      <c r="M17" s="69">
        <v>0.32854715318401145</v>
      </c>
    </row>
    <row r="18" spans="1:13" x14ac:dyDescent="0.2">
      <c r="A18" s="42" t="s">
        <v>56</v>
      </c>
      <c r="B18" s="41"/>
      <c r="C18" s="20"/>
      <c r="D18" s="69">
        <v>0.62979780473085001</v>
      </c>
      <c r="E18" s="69">
        <v>0.90042953376845025</v>
      </c>
      <c r="F18" s="69">
        <v>1.4546066772191499</v>
      </c>
      <c r="G18" s="10"/>
      <c r="H18" s="42" t="s">
        <v>56</v>
      </c>
      <c r="I18" s="41"/>
      <c r="J18" s="20"/>
      <c r="K18" s="69">
        <v>0.62979780473085001</v>
      </c>
      <c r="L18" s="69">
        <v>1.6211489050804559</v>
      </c>
      <c r="M18" s="69">
        <v>1.7778630581273529</v>
      </c>
    </row>
    <row r="19" spans="1:13" ht="12.75" customHeight="1" x14ac:dyDescent="0.2">
      <c r="A19" s="42" t="s">
        <v>60</v>
      </c>
      <c r="B19" s="41"/>
      <c r="C19" s="20"/>
      <c r="D19" s="69">
        <v>3.1743926325845702</v>
      </c>
      <c r="E19" s="69">
        <v>4.5384675155824894</v>
      </c>
      <c r="F19" s="69">
        <v>7.3317065966054296</v>
      </c>
      <c r="G19" s="7"/>
      <c r="H19" s="42" t="s">
        <v>60</v>
      </c>
      <c r="I19" s="41"/>
      <c r="J19" s="20"/>
      <c r="K19" s="69">
        <v>3.1743926325845702</v>
      </c>
      <c r="L19" s="69">
        <v>8.1711354056072025</v>
      </c>
      <c r="M19" s="69">
        <v>8.9610274139898092</v>
      </c>
    </row>
    <row r="20" spans="1:13" x14ac:dyDescent="0.2">
      <c r="A20" s="42" t="s">
        <v>62</v>
      </c>
      <c r="B20" s="41"/>
      <c r="C20" s="20"/>
      <c r="D20" s="69">
        <v>0</v>
      </c>
      <c r="E20" s="69">
        <v>0.10435902630028961</v>
      </c>
      <c r="F20" s="69">
        <v>5.2683653603483496</v>
      </c>
      <c r="G20" s="10"/>
      <c r="H20" s="42" t="s">
        <v>62</v>
      </c>
      <c r="I20" s="41"/>
      <c r="J20" s="20"/>
      <c r="K20" s="69">
        <v>0</v>
      </c>
      <c r="L20" s="69">
        <v>0.19480212941315841</v>
      </c>
      <c r="M20" s="69">
        <v>6.9070478670697515</v>
      </c>
    </row>
    <row r="21" spans="1:13" x14ac:dyDescent="0.2">
      <c r="A21" s="42" t="s">
        <v>81</v>
      </c>
      <c r="B21" s="41"/>
      <c r="C21" s="20"/>
      <c r="D21" s="69">
        <f>D8-SUM(D9:D20)</f>
        <v>0.2064956703234202</v>
      </c>
      <c r="E21" s="69">
        <f t="shared" ref="E21:F21" si="0">E8-SUM(E9:E20)</f>
        <v>0.30644916789992749</v>
      </c>
      <c r="F21" s="69">
        <f t="shared" si="0"/>
        <v>0.49401111473889614</v>
      </c>
      <c r="G21" s="10"/>
      <c r="H21" s="42" t="s">
        <v>81</v>
      </c>
      <c r="I21" s="41"/>
      <c r="J21" s="20"/>
      <c r="K21" s="69">
        <f>K8-SUM(K9:K20)</f>
        <v>0.2064956703234202</v>
      </c>
      <c r="L21" s="69">
        <f t="shared" ref="L21" si="1">L8-SUM(L9:L20)</f>
        <v>0.55101578022595277</v>
      </c>
      <c r="M21" s="69">
        <f t="shared" ref="M21" si="2">M8-SUM(M9:M20)</f>
        <v>0.57884949617618986</v>
      </c>
    </row>
    <row r="22" spans="1:13" s="57" customFormat="1" x14ac:dyDescent="0.2">
      <c r="A22" s="58" t="s">
        <v>3</v>
      </c>
      <c r="B22" s="59"/>
      <c r="C22" s="59"/>
      <c r="D22" s="55">
        <v>643.70458676755936</v>
      </c>
      <c r="E22" s="55">
        <v>1015.4648398209875</v>
      </c>
      <c r="F22" s="55">
        <v>1195.4039158465043</v>
      </c>
      <c r="G22" s="56"/>
      <c r="H22" s="58" t="s">
        <v>3</v>
      </c>
      <c r="I22" s="59"/>
      <c r="J22" s="59"/>
      <c r="K22" s="55">
        <v>643.70458676755936</v>
      </c>
      <c r="L22" s="55">
        <v>1602.0472095395887</v>
      </c>
      <c r="M22" s="55">
        <v>1704.5139226568385</v>
      </c>
    </row>
    <row r="23" spans="1:13" ht="12.95" customHeight="1" x14ac:dyDescent="0.2">
      <c r="A23" s="42" t="s">
        <v>34</v>
      </c>
      <c r="B23" s="41"/>
      <c r="C23" s="39"/>
      <c r="D23" s="20">
        <v>28.731941491413117</v>
      </c>
      <c r="E23" s="20">
        <v>42.974391702079764</v>
      </c>
      <c r="F23" s="20">
        <v>53.280471467590331</v>
      </c>
      <c r="G23" s="7"/>
      <c r="H23" s="42" t="s">
        <v>34</v>
      </c>
      <c r="I23" s="41"/>
      <c r="J23" s="39"/>
      <c r="K23" s="20">
        <v>28.731941491413117</v>
      </c>
      <c r="L23" s="20">
        <v>69.52829493295917</v>
      </c>
      <c r="M23" s="20">
        <v>74.894162025764842</v>
      </c>
    </row>
    <row r="24" spans="1:13" ht="12.95" customHeight="1" x14ac:dyDescent="0.2">
      <c r="A24" s="42" t="s">
        <v>35</v>
      </c>
      <c r="B24" s="41"/>
      <c r="C24" s="39"/>
      <c r="D24" s="20">
        <v>216.7638143861632</v>
      </c>
      <c r="E24" s="20">
        <v>386.6627359843377</v>
      </c>
      <c r="F24" s="20">
        <v>414.71934641147743</v>
      </c>
      <c r="G24" s="7"/>
      <c r="H24" s="42" t="s">
        <v>35</v>
      </c>
      <c r="I24" s="41"/>
      <c r="J24" s="39"/>
      <c r="K24" s="20">
        <v>216.7638143861632</v>
      </c>
      <c r="L24" s="20">
        <v>577.14281157536664</v>
      </c>
      <c r="M24" s="20">
        <v>609.78812798513616</v>
      </c>
    </row>
    <row r="25" spans="1:13" x14ac:dyDescent="0.2">
      <c r="A25" s="42" t="s">
        <v>46</v>
      </c>
      <c r="B25" s="41"/>
      <c r="C25" s="39"/>
      <c r="D25" s="20">
        <v>45.781693302726737</v>
      </c>
      <c r="E25" s="20">
        <v>67.39580428962708</v>
      </c>
      <c r="F25" s="20">
        <v>83.752296969604487</v>
      </c>
      <c r="G25" s="10"/>
      <c r="H25" s="42" t="s">
        <v>46</v>
      </c>
      <c r="I25" s="41"/>
      <c r="J25" s="39"/>
      <c r="K25" s="20">
        <v>45.781693302726737</v>
      </c>
      <c r="L25" s="20">
        <v>109.90365873960064</v>
      </c>
      <c r="M25" s="20">
        <v>117.44174968857183</v>
      </c>
    </row>
    <row r="26" spans="1:13" x14ac:dyDescent="0.2">
      <c r="A26" s="42" t="s">
        <v>47</v>
      </c>
      <c r="B26" s="41"/>
      <c r="C26" s="16"/>
      <c r="D26" s="20">
        <v>6.0149707609176639</v>
      </c>
      <c r="E26" s="20">
        <v>8.9755361698150633</v>
      </c>
      <c r="F26" s="20">
        <v>11.131818637084962</v>
      </c>
      <c r="G26" s="10"/>
      <c r="H26" s="42" t="s">
        <v>47</v>
      </c>
      <c r="I26" s="41"/>
      <c r="J26" s="16"/>
      <c r="K26" s="20">
        <v>6.0149707609176639</v>
      </c>
      <c r="L26" s="20">
        <v>14.538374718702993</v>
      </c>
      <c r="M26" s="20">
        <v>15.64197243228913</v>
      </c>
    </row>
    <row r="27" spans="1:13" x14ac:dyDescent="0.2">
      <c r="A27" s="42" t="s">
        <v>48</v>
      </c>
      <c r="B27" s="41"/>
      <c r="C27" s="19"/>
      <c r="D27" s="20">
        <v>21.048812787003516</v>
      </c>
      <c r="E27" s="20">
        <v>29.329121312379836</v>
      </c>
      <c r="F27" s="20">
        <v>37.730333195495611</v>
      </c>
      <c r="G27" s="10"/>
      <c r="H27" s="42" t="s">
        <v>48</v>
      </c>
      <c r="I27" s="41"/>
      <c r="J27" s="19"/>
      <c r="K27" s="20">
        <v>21.048812787003516</v>
      </c>
      <c r="L27" s="20">
        <v>49.202510813003201</v>
      </c>
      <c r="M27" s="20">
        <v>52.33601575166086</v>
      </c>
    </row>
    <row r="28" spans="1:13" x14ac:dyDescent="0.2">
      <c r="A28" s="42" t="s">
        <v>60</v>
      </c>
      <c r="B28" s="41"/>
      <c r="C28" s="6"/>
      <c r="D28" s="20">
        <v>321.17029953002924</v>
      </c>
      <c r="E28" s="20">
        <v>471.82301712036133</v>
      </c>
      <c r="F28" s="20">
        <v>586.50900268554688</v>
      </c>
      <c r="H28" s="42" t="s">
        <v>60</v>
      </c>
      <c r="I28" s="41"/>
      <c r="J28" s="6"/>
      <c r="K28" s="20">
        <v>321.17029953002924</v>
      </c>
      <c r="L28" s="20">
        <v>770.20420281194868</v>
      </c>
      <c r="M28" s="20">
        <v>822.17147563811238</v>
      </c>
    </row>
    <row r="29" spans="1:13" x14ac:dyDescent="0.2">
      <c r="A29" s="42" t="s">
        <v>63</v>
      </c>
      <c r="B29" s="41"/>
      <c r="C29" s="6"/>
      <c r="D29" s="69">
        <v>3.1384480426918762</v>
      </c>
      <c r="E29" s="69">
        <v>6.1320305064104144</v>
      </c>
      <c r="F29" s="69">
        <v>6.0973082778714103</v>
      </c>
      <c r="H29" s="42" t="s">
        <v>63</v>
      </c>
      <c r="I29" s="41"/>
      <c r="J29" s="6"/>
      <c r="K29" s="69">
        <v>3.1384480426918762</v>
      </c>
      <c r="L29" s="69">
        <v>8.5364930044989418</v>
      </c>
      <c r="M29" s="69">
        <v>8.9859520192419442</v>
      </c>
    </row>
    <row r="30" spans="1:13" x14ac:dyDescent="0.2">
      <c r="A30" s="42" t="s">
        <v>64</v>
      </c>
      <c r="B30" s="41"/>
      <c r="C30" s="6"/>
      <c r="D30" s="69">
        <v>0.34299381690837494</v>
      </c>
      <c r="E30" s="69">
        <v>0.63538986467410674</v>
      </c>
      <c r="F30" s="69">
        <v>0.65328036022752323</v>
      </c>
      <c r="H30" s="42" t="s">
        <v>64</v>
      </c>
      <c r="I30" s="41"/>
      <c r="J30" s="6"/>
      <c r="K30" s="69">
        <v>0.34299381690837494</v>
      </c>
      <c r="L30" s="69">
        <v>0.90709881101085299</v>
      </c>
      <c r="M30" s="69">
        <v>0.95317912927172277</v>
      </c>
    </row>
    <row r="31" spans="1:13" x14ac:dyDescent="0.2">
      <c r="A31" s="42" t="s">
        <v>65</v>
      </c>
      <c r="B31" s="41"/>
      <c r="C31" s="6"/>
      <c r="D31" s="69">
        <v>0.51002410718711733</v>
      </c>
      <c r="E31" s="69">
        <v>1.0992733877359819</v>
      </c>
      <c r="F31" s="69">
        <v>1.0794479633710317</v>
      </c>
      <c r="H31" s="42" t="s">
        <v>65</v>
      </c>
      <c r="I31" s="41"/>
      <c r="J31" s="6"/>
      <c r="K31" s="69">
        <v>0.51002410718711733</v>
      </c>
      <c r="L31" s="69">
        <v>1.4859825684827372</v>
      </c>
      <c r="M31" s="69">
        <v>1.6232404161978686</v>
      </c>
    </row>
    <row r="32" spans="1:13" x14ac:dyDescent="0.2">
      <c r="A32" s="42" t="s">
        <v>66</v>
      </c>
      <c r="B32" s="41"/>
      <c r="C32" s="6"/>
      <c r="D32" s="69">
        <v>0.11684991086006163</v>
      </c>
      <c r="E32" s="69">
        <v>0.24467110940933232</v>
      </c>
      <c r="F32" s="69">
        <v>0.25571777465820311</v>
      </c>
      <c r="H32" s="42" t="s">
        <v>66</v>
      </c>
      <c r="I32" s="41"/>
      <c r="J32" s="6"/>
      <c r="K32" s="69">
        <v>0.11684991086006163</v>
      </c>
      <c r="L32" s="69">
        <v>0.33893261120980789</v>
      </c>
      <c r="M32" s="69">
        <v>0.38260267507442358</v>
      </c>
    </row>
    <row r="33" spans="1:13" x14ac:dyDescent="0.2">
      <c r="A33" s="42" t="s">
        <v>81</v>
      </c>
      <c r="B33" s="41"/>
      <c r="C33" s="6"/>
      <c r="D33" s="69">
        <f>D22-SUM(D23:D32)</f>
        <v>8.4738631658524355E-2</v>
      </c>
      <c r="E33" s="69">
        <f t="shared" ref="E33:F33" si="3">E22-SUM(E23:E32)</f>
        <v>0.1928683741570012</v>
      </c>
      <c r="F33" s="69">
        <f t="shared" si="3"/>
        <v>0.1948921035764215</v>
      </c>
      <c r="H33" s="42" t="s">
        <v>81</v>
      </c>
      <c r="I33" s="41"/>
      <c r="J33" s="6"/>
      <c r="K33" s="69">
        <f>K22-SUM(K23:K32)</f>
        <v>8.4738631658524355E-2</v>
      </c>
      <c r="L33" s="69">
        <f t="shared" ref="L33" si="4">L22-SUM(L23:L32)</f>
        <v>0.25884895280478304</v>
      </c>
      <c r="M33" s="69">
        <f t="shared" ref="M33" si="5">M22-SUM(M23:M32)</f>
        <v>0.29544489551744846</v>
      </c>
    </row>
    <row r="34" spans="1:13" s="57" customFormat="1" x14ac:dyDescent="0.2">
      <c r="A34" s="58" t="s">
        <v>2</v>
      </c>
      <c r="B34" s="59"/>
      <c r="C34" s="55"/>
      <c r="D34" s="55">
        <v>81.303784189224245</v>
      </c>
      <c r="E34" s="55">
        <v>141.85005867004395</v>
      </c>
      <c r="F34" s="55">
        <v>107.0607427597046</v>
      </c>
      <c r="H34" s="58" t="s">
        <v>2</v>
      </c>
      <c r="I34" s="59"/>
      <c r="J34" s="55"/>
      <c r="K34" s="55">
        <v>81.303784189224245</v>
      </c>
      <c r="L34" s="55">
        <v>194.21944607276913</v>
      </c>
      <c r="M34" s="55">
        <v>128.29757833682643</v>
      </c>
    </row>
    <row r="35" spans="1:13" x14ac:dyDescent="0.2">
      <c r="A35" s="42" t="s">
        <v>34</v>
      </c>
      <c r="B35" s="41"/>
      <c r="D35" s="20">
        <v>31.833901405334473</v>
      </c>
      <c r="E35" s="20">
        <v>55.540351867675781</v>
      </c>
      <c r="F35" s="20">
        <v>41.918849945068359</v>
      </c>
      <c r="H35" s="42" t="s">
        <v>34</v>
      </c>
      <c r="I35" s="41"/>
      <c r="K35" s="20">
        <v>31.833901405334473</v>
      </c>
      <c r="L35" s="20">
        <v>76.045202064514157</v>
      </c>
      <c r="M35" s="20">
        <v>50.233977422406625</v>
      </c>
    </row>
    <row r="36" spans="1:13" x14ac:dyDescent="0.2">
      <c r="A36" s="42" t="s">
        <v>35</v>
      </c>
      <c r="B36" s="41"/>
      <c r="D36" s="20">
        <v>22.283730983734131</v>
      </c>
      <c r="E36" s="20">
        <v>38.878246307373047</v>
      </c>
      <c r="F36" s="20">
        <v>29.343194961547852</v>
      </c>
      <c r="H36" s="42" t="s">
        <v>35</v>
      </c>
      <c r="I36" s="41"/>
      <c r="K36" s="20">
        <v>22.283730983734131</v>
      </c>
      <c r="L36" s="20">
        <v>53.231641445159909</v>
      </c>
      <c r="M36" s="20">
        <v>35.163784195684627</v>
      </c>
    </row>
    <row r="37" spans="1:13" x14ac:dyDescent="0.2">
      <c r="A37" s="42" t="s">
        <v>43</v>
      </c>
      <c r="B37" s="41"/>
      <c r="D37" s="20">
        <v>6.3667802810668945</v>
      </c>
      <c r="E37" s="20">
        <v>11.108070373535156</v>
      </c>
      <c r="F37" s="20">
        <v>8.3837699890136719</v>
      </c>
      <c r="H37" s="42" t="s">
        <v>43</v>
      </c>
      <c r="I37" s="41"/>
      <c r="K37" s="20">
        <v>6.3667802810668945</v>
      </c>
      <c r="L37" s="20">
        <v>15.209040412902834</v>
      </c>
      <c r="M37" s="20">
        <v>10.04679548448131</v>
      </c>
    </row>
    <row r="38" spans="1:13" x14ac:dyDescent="0.2">
      <c r="A38" s="42" t="s">
        <v>45</v>
      </c>
      <c r="B38" s="41"/>
      <c r="D38" s="69">
        <v>2.1222600936889648</v>
      </c>
      <c r="E38" s="69">
        <v>3.7026901245117188</v>
      </c>
      <c r="F38" s="69">
        <v>2.7945899963378906</v>
      </c>
      <c r="H38" s="42" t="s">
        <v>45</v>
      </c>
      <c r="I38" s="41"/>
      <c r="K38" s="69">
        <v>2.1222600936889648</v>
      </c>
      <c r="L38" s="69">
        <v>5.0696801376342773</v>
      </c>
      <c r="M38" s="69">
        <v>3.3489318281604379</v>
      </c>
    </row>
    <row r="39" spans="1:13" x14ac:dyDescent="0.2">
      <c r="A39" s="42" t="s">
        <v>46</v>
      </c>
      <c r="B39" s="41"/>
      <c r="D39" s="69">
        <v>4.2445201873779297</v>
      </c>
      <c r="E39" s="69">
        <v>7.4053802490234375</v>
      </c>
      <c r="F39" s="69">
        <v>5.5891799926757813</v>
      </c>
      <c r="H39" s="42" t="s">
        <v>46</v>
      </c>
      <c r="I39" s="41"/>
      <c r="K39" s="69">
        <v>4.2445201873779297</v>
      </c>
      <c r="L39" s="69">
        <v>10.139360275268555</v>
      </c>
      <c r="M39" s="69">
        <v>6.6978636563208758</v>
      </c>
    </row>
    <row r="40" spans="1:13" x14ac:dyDescent="0.2">
      <c r="A40" s="42" t="s">
        <v>47</v>
      </c>
      <c r="B40" s="41"/>
      <c r="D40" s="69">
        <v>5.3056502342224121</v>
      </c>
      <c r="E40" s="69">
        <v>9.2567253112792969</v>
      </c>
      <c r="F40" s="69">
        <v>6.9864749908447266</v>
      </c>
      <c r="H40" s="42" t="s">
        <v>47</v>
      </c>
      <c r="I40" s="41"/>
      <c r="K40" s="69">
        <v>5.3056502342224121</v>
      </c>
      <c r="L40" s="69">
        <v>12.674200344085694</v>
      </c>
      <c r="M40" s="69">
        <v>8.3723295704010976</v>
      </c>
    </row>
    <row r="41" spans="1:13" x14ac:dyDescent="0.2">
      <c r="A41" s="42" t="s">
        <v>48</v>
      </c>
      <c r="B41" s="41"/>
      <c r="D41" s="69">
        <v>0.65790062904357915</v>
      </c>
      <c r="E41" s="69">
        <v>1.1478339385986329</v>
      </c>
      <c r="F41" s="69">
        <v>0.86632289886474612</v>
      </c>
      <c r="H41" s="42" t="s">
        <v>48</v>
      </c>
      <c r="I41" s="41"/>
      <c r="K41" s="69">
        <v>0.65790062904357915</v>
      </c>
      <c r="L41" s="69">
        <v>1.5716008426666259</v>
      </c>
      <c r="M41" s="69">
        <v>1.0381688667297357</v>
      </c>
    </row>
    <row r="42" spans="1:13" x14ac:dyDescent="0.2">
      <c r="A42" s="42" t="s">
        <v>60</v>
      </c>
      <c r="B42" s="41"/>
      <c r="D42" s="20">
        <v>8.4890403747558594</v>
      </c>
      <c r="E42" s="20">
        <v>14.810760498046875</v>
      </c>
      <c r="F42" s="20">
        <v>11.178359985351563</v>
      </c>
      <c r="H42" s="42" t="s">
        <v>60</v>
      </c>
      <c r="I42" s="41"/>
      <c r="K42" s="20">
        <v>8.4890403747558594</v>
      </c>
      <c r="L42" s="20">
        <v>20.278720550537109</v>
      </c>
      <c r="M42" s="20">
        <v>13.395727312641752</v>
      </c>
    </row>
    <row r="43" spans="1:13" x14ac:dyDescent="0.2">
      <c r="A43" s="42" t="s">
        <v>81</v>
      </c>
      <c r="B43" s="41"/>
      <c r="D43" s="20">
        <f>D34-SUM(D35:D42)</f>
        <v>0</v>
      </c>
      <c r="E43" s="20">
        <f t="shared" ref="E43:F43" si="6">E34-SUM(E35:E42)</f>
        <v>0</v>
      </c>
      <c r="F43" s="20">
        <f t="shared" si="6"/>
        <v>0</v>
      </c>
      <c r="H43" s="42" t="s">
        <v>81</v>
      </c>
      <c r="I43" s="41"/>
      <c r="K43" s="20">
        <f>K34-SUM(K35:K42)</f>
        <v>0</v>
      </c>
      <c r="L43" s="20">
        <f t="shared" ref="L43" si="7">L34-SUM(L35:L42)</f>
        <v>0</v>
      </c>
      <c r="M43" s="20">
        <f t="shared" ref="M43" si="8">M34-SUM(M35:M42)</f>
        <v>0</v>
      </c>
    </row>
    <row r="44" spans="1:13" s="57" customFormat="1" x14ac:dyDescent="0.2">
      <c r="A44" s="58" t="s">
        <v>15</v>
      </c>
      <c r="B44" s="59"/>
      <c r="D44" s="55">
        <v>25.306394748878475</v>
      </c>
      <c r="E44" s="55">
        <v>28.815087575340272</v>
      </c>
      <c r="F44" s="55">
        <v>33.726734489440915</v>
      </c>
      <c r="H44" s="58" t="s">
        <v>15</v>
      </c>
      <c r="I44" s="59"/>
      <c r="K44" s="55">
        <v>25.306394748878475</v>
      </c>
      <c r="L44" s="55">
        <v>46.876882006901155</v>
      </c>
      <c r="M44" s="55">
        <v>59.081852862839199</v>
      </c>
    </row>
    <row r="45" spans="1:13" x14ac:dyDescent="0.2">
      <c r="A45" s="42" t="s">
        <v>35</v>
      </c>
      <c r="B45" s="41"/>
      <c r="D45" s="20">
        <v>19.41907784461975</v>
      </c>
      <c r="E45" s="20">
        <v>22.111503210067749</v>
      </c>
      <c r="F45" s="20">
        <v>25.880497360229491</v>
      </c>
      <c r="H45" s="42" t="s">
        <v>35</v>
      </c>
      <c r="I45" s="41"/>
      <c r="K45" s="20">
        <v>19.41907784461975</v>
      </c>
      <c r="L45" s="20">
        <v>35.971375213192353</v>
      </c>
      <c r="M45" s="20">
        <v>45.336963693680268</v>
      </c>
    </row>
    <row r="46" spans="1:13" x14ac:dyDescent="0.2">
      <c r="A46" s="42" t="s">
        <v>43</v>
      </c>
      <c r="B46" s="41"/>
      <c r="D46" s="69">
        <v>0.88968462371826174</v>
      </c>
      <c r="E46" s="69">
        <v>1.0130380325317383</v>
      </c>
      <c r="F46" s="69">
        <v>1.1857144165039062</v>
      </c>
      <c r="H46" s="42" t="s">
        <v>43</v>
      </c>
      <c r="I46" s="41"/>
      <c r="K46" s="69">
        <v>0.88968462371826174</v>
      </c>
      <c r="L46" s="69">
        <v>1.6480277630713678</v>
      </c>
      <c r="M46" s="69">
        <v>2.0771119930144297</v>
      </c>
    </row>
    <row r="47" spans="1:13" x14ac:dyDescent="0.2">
      <c r="A47" s="42" t="s">
        <v>48</v>
      </c>
      <c r="B47" s="41"/>
      <c r="D47" s="69">
        <v>0.17109319686889649</v>
      </c>
      <c r="E47" s="69">
        <v>0.19481500625610351</v>
      </c>
      <c r="F47" s="69">
        <v>0.22802200317382812</v>
      </c>
      <c r="H47" s="42" t="s">
        <v>48</v>
      </c>
      <c r="I47" s="41"/>
      <c r="K47" s="69">
        <v>0.17109319686889649</v>
      </c>
      <c r="L47" s="69">
        <v>0.316928415975263</v>
      </c>
      <c r="M47" s="69">
        <v>0.39944461404123649</v>
      </c>
    </row>
    <row r="48" spans="1:13" x14ac:dyDescent="0.2">
      <c r="A48" s="42" t="s">
        <v>57</v>
      </c>
      <c r="B48" s="41"/>
      <c r="D48" s="69">
        <v>3.4218639373779296</v>
      </c>
      <c r="E48" s="69">
        <v>3.8963001251220701</v>
      </c>
      <c r="F48" s="69">
        <v>4.5604400634765625</v>
      </c>
      <c r="H48" s="42" t="s">
        <v>57</v>
      </c>
      <c r="I48" s="41"/>
      <c r="K48" s="69">
        <v>3.4218639373779296</v>
      </c>
      <c r="L48" s="69">
        <v>6.3385683195052609</v>
      </c>
      <c r="M48" s="69">
        <v>7.9888922808247189</v>
      </c>
    </row>
    <row r="49" spans="1:13" x14ac:dyDescent="0.2">
      <c r="A49" s="42" t="s">
        <v>60</v>
      </c>
      <c r="B49" s="41"/>
      <c r="D49" s="69">
        <v>1.3687455749511719</v>
      </c>
      <c r="E49" s="69">
        <v>1.5585200500488281</v>
      </c>
      <c r="F49" s="69">
        <v>1.824176025390625</v>
      </c>
      <c r="H49" s="42" t="s">
        <v>60</v>
      </c>
      <c r="I49" s="41"/>
      <c r="K49" s="69">
        <v>1.3687455749511719</v>
      </c>
      <c r="L49" s="69">
        <v>2.535427327802104</v>
      </c>
      <c r="M49" s="69">
        <v>3.1955569123298919</v>
      </c>
    </row>
    <row r="50" spans="1:13" x14ac:dyDescent="0.2">
      <c r="A50" s="42" t="s">
        <v>81</v>
      </c>
      <c r="B50" s="41"/>
      <c r="D50" s="69">
        <f>D44-SUM(D45:D49)</f>
        <v>3.5929571342467881E-2</v>
      </c>
      <c r="E50" s="69">
        <f t="shared" ref="E50:F50" si="9">E44-SUM(E45:E49)</f>
        <v>4.0911151313782312E-2</v>
      </c>
      <c r="F50" s="69">
        <f t="shared" si="9"/>
        <v>4.7884620666501121E-2</v>
      </c>
      <c r="H50" s="42" t="s">
        <v>81</v>
      </c>
      <c r="I50" s="41"/>
      <c r="K50" s="69">
        <f>K44-SUM(K45:K49)</f>
        <v>3.5929571342467881E-2</v>
      </c>
      <c r="L50" s="69">
        <f t="shared" ref="L50" si="10">L44-SUM(L45:L49)</f>
        <v>6.6554967354804262E-2</v>
      </c>
      <c r="M50" s="69">
        <f t="shared" ref="M50" si="11">M44-SUM(M45:M49)</f>
        <v>8.3883368948654891E-2</v>
      </c>
    </row>
    <row r="51" spans="1:13" s="57" customFormat="1" x14ac:dyDescent="0.2">
      <c r="A51" s="58" t="s">
        <v>7</v>
      </c>
      <c r="B51" s="59"/>
      <c r="D51" s="55">
        <v>4.4379208788979057</v>
      </c>
      <c r="E51" s="55">
        <v>39.744453982909441</v>
      </c>
      <c r="F51" s="55">
        <v>65.74102663516426</v>
      </c>
      <c r="H51" s="58" t="s">
        <v>7</v>
      </c>
      <c r="I51" s="59"/>
      <c r="K51" s="55">
        <v>4.4379208788979057</v>
      </c>
      <c r="L51" s="55">
        <v>137.90631030904765</v>
      </c>
      <c r="M51" s="55">
        <v>360.71261907749988</v>
      </c>
    </row>
    <row r="52" spans="1:13" x14ac:dyDescent="0.2">
      <c r="A52" s="42" t="s">
        <v>34</v>
      </c>
      <c r="B52" s="41"/>
      <c r="D52" s="20">
        <v>1.2319090125918388</v>
      </c>
      <c r="E52" s="20">
        <v>10.446721088459492</v>
      </c>
      <c r="F52" s="20">
        <v>16.674906185727117</v>
      </c>
      <c r="H52" s="42" t="s">
        <v>34</v>
      </c>
      <c r="I52" s="41"/>
      <c r="K52" s="20">
        <v>1.2319090125918388</v>
      </c>
      <c r="L52" s="20">
        <v>36.248296699626827</v>
      </c>
      <c r="M52" s="20">
        <v>91.493081124290569</v>
      </c>
    </row>
    <row r="53" spans="1:13" x14ac:dyDescent="0.2">
      <c r="A53" s="42" t="s">
        <v>35</v>
      </c>
      <c r="B53" s="41"/>
      <c r="D53" s="20">
        <v>0.624995576441288</v>
      </c>
      <c r="E53" s="20">
        <v>5.0110421037077906</v>
      </c>
      <c r="F53" s="20">
        <v>7.6833985327482219</v>
      </c>
      <c r="H53" s="42" t="s">
        <v>35</v>
      </c>
      <c r="I53" s="41"/>
      <c r="K53" s="20">
        <v>0.624995576441288</v>
      </c>
      <c r="L53" s="20">
        <v>17.387440462077816</v>
      </c>
      <c r="M53" s="20">
        <v>42.157826703019282</v>
      </c>
    </row>
    <row r="54" spans="1:13" x14ac:dyDescent="0.2">
      <c r="A54" s="42" t="s">
        <v>45</v>
      </c>
      <c r="B54" s="41"/>
      <c r="D54" s="20">
        <v>0.64461635828018193</v>
      </c>
      <c r="E54" s="20">
        <v>5.8685149140357975</v>
      </c>
      <c r="F54" s="20">
        <v>9.8057472076416019</v>
      </c>
      <c r="H54" s="42" t="s">
        <v>45</v>
      </c>
      <c r="I54" s="41"/>
      <c r="K54" s="20">
        <v>0.64461635828018193</v>
      </c>
      <c r="L54" s="20">
        <v>20.362721277698391</v>
      </c>
      <c r="M54" s="20">
        <v>53.802882892436351</v>
      </c>
    </row>
    <row r="55" spans="1:13" x14ac:dyDescent="0.2">
      <c r="A55" s="42" t="s">
        <v>46</v>
      </c>
      <c r="B55" s="41"/>
      <c r="D55" s="20">
        <v>1.1453945486068726</v>
      </c>
      <c r="E55" s="20">
        <v>11.081738692836762</v>
      </c>
      <c r="F55" s="20">
        <v>19.181111883792877</v>
      </c>
      <c r="H55" s="42" t="s">
        <v>46</v>
      </c>
      <c r="I55" s="41"/>
      <c r="K55" s="20">
        <v>1.1453945486068726</v>
      </c>
      <c r="L55" s="20">
        <v>38.451696822789096</v>
      </c>
      <c r="M55" s="20">
        <v>105.24431178749877</v>
      </c>
    </row>
    <row r="56" spans="1:13" x14ac:dyDescent="0.2">
      <c r="A56" s="42" t="s">
        <v>47</v>
      </c>
      <c r="B56" s="41"/>
      <c r="D56" s="69">
        <v>3.337859487533569E-2</v>
      </c>
      <c r="E56" s="69">
        <v>0.25625321187973021</v>
      </c>
      <c r="F56" s="69">
        <v>0.3798000679016113</v>
      </c>
      <c r="H56" s="42" t="s">
        <v>47</v>
      </c>
      <c r="I56" s="41"/>
      <c r="K56" s="69">
        <v>3.337859487533569E-2</v>
      </c>
      <c r="L56" s="69">
        <v>0.88915386711243649</v>
      </c>
      <c r="M56" s="69">
        <v>2.0839144782281687</v>
      </c>
    </row>
    <row r="57" spans="1:13" x14ac:dyDescent="0.2">
      <c r="A57" s="42" t="s">
        <v>48</v>
      </c>
      <c r="B57" s="41"/>
      <c r="D57" s="69">
        <v>0.38908708359003064</v>
      </c>
      <c r="E57" s="69">
        <v>3.6818999298262596</v>
      </c>
      <c r="F57" s="69">
        <v>6.2940208298063283</v>
      </c>
      <c r="H57" s="42" t="s">
        <v>48</v>
      </c>
      <c r="I57" s="41"/>
      <c r="K57" s="69">
        <v>0.38908708359003064</v>
      </c>
      <c r="L57" s="69">
        <v>12.775549375211501</v>
      </c>
      <c r="M57" s="69">
        <v>34.534488648119172</v>
      </c>
    </row>
    <row r="58" spans="1:13" x14ac:dyDescent="0.2">
      <c r="A58" s="42" t="s">
        <v>49</v>
      </c>
      <c r="B58" s="41"/>
      <c r="D58" s="69">
        <v>2.6057639122009278E-2</v>
      </c>
      <c r="E58" s="69">
        <v>0.25836229181289672</v>
      </c>
      <c r="F58" s="69">
        <v>0.45317053556442261</v>
      </c>
      <c r="H58" s="42" t="s">
        <v>49</v>
      </c>
      <c r="I58" s="41"/>
      <c r="K58" s="69">
        <v>2.6057639122009278E-2</v>
      </c>
      <c r="L58" s="69">
        <v>0.8964720059364073</v>
      </c>
      <c r="M58" s="69">
        <v>2.4864888660677043</v>
      </c>
    </row>
    <row r="59" spans="1:13" x14ac:dyDescent="0.2">
      <c r="A59" s="42" t="s">
        <v>60</v>
      </c>
      <c r="B59" s="41"/>
      <c r="D59" s="69">
        <v>0.33518189370632173</v>
      </c>
      <c r="E59" s="69">
        <v>3.0805748773813248</v>
      </c>
      <c r="F59" s="69">
        <v>5.1769338800907132</v>
      </c>
      <c r="H59" s="42" t="s">
        <v>60</v>
      </c>
      <c r="I59" s="41"/>
      <c r="K59" s="69">
        <v>0.33518189370632173</v>
      </c>
      <c r="L59" s="69">
        <v>10.689056519762161</v>
      </c>
      <c r="M59" s="69">
        <v>28.405175189030555</v>
      </c>
    </row>
    <row r="60" spans="1:13" x14ac:dyDescent="0.2">
      <c r="A60" s="42" t="s">
        <v>81</v>
      </c>
      <c r="B60" s="41"/>
      <c r="D60" s="69">
        <f>D51-SUM(D52:D59)</f>
        <v>7.3001716840268571E-3</v>
      </c>
      <c r="E60" s="69">
        <f t="shared" ref="E60:F60" si="12">E51-SUM(E52:E59)</f>
        <v>5.934687296939245E-2</v>
      </c>
      <c r="F60" s="69">
        <f t="shared" si="12"/>
        <v>9.1937511891359236E-2</v>
      </c>
      <c r="H60" s="42" t="s">
        <v>81</v>
      </c>
      <c r="I60" s="41"/>
      <c r="K60" s="69">
        <f>K51-SUM(K52:K59)</f>
        <v>7.3001716840268571E-3</v>
      </c>
      <c r="L60" s="69">
        <f t="shared" ref="L60" si="13">L51-SUM(L52:L59)</f>
        <v>0.20592327883301209</v>
      </c>
      <c r="M60" s="69">
        <f t="shared" ref="M60" si="14">M51-SUM(M52:M59)</f>
        <v>0.50444938880929158</v>
      </c>
    </row>
    <row r="61" spans="1:13" s="57" customFormat="1" x14ac:dyDescent="0.2">
      <c r="A61" s="58" t="s">
        <v>6</v>
      </c>
      <c r="B61" s="59"/>
      <c r="D61" s="55">
        <v>143.74349221241476</v>
      </c>
      <c r="E61" s="55">
        <v>614.25948706769941</v>
      </c>
      <c r="F61" s="55">
        <v>411.21141929453614</v>
      </c>
      <c r="H61" s="58" t="s">
        <v>6</v>
      </c>
      <c r="I61" s="59"/>
      <c r="K61" s="55">
        <v>143.74349221241476</v>
      </c>
      <c r="L61" s="55">
        <v>960.86058527151965</v>
      </c>
      <c r="M61" s="55">
        <v>605.81710555127813</v>
      </c>
    </row>
    <row r="62" spans="1:13" x14ac:dyDescent="0.2">
      <c r="A62" s="42" t="s">
        <v>34</v>
      </c>
      <c r="B62" s="41"/>
      <c r="D62" s="20">
        <v>50.802341611385344</v>
      </c>
      <c r="E62" s="20">
        <v>217.09379548072815</v>
      </c>
      <c r="F62" s="20">
        <v>145.33181764245035</v>
      </c>
      <c r="H62" s="42" t="s">
        <v>34</v>
      </c>
      <c r="I62" s="41"/>
      <c r="K62" s="20">
        <v>50.802341611385344</v>
      </c>
      <c r="L62" s="20">
        <v>339.59080124298987</v>
      </c>
      <c r="M62" s="20">
        <v>214.11005866447573</v>
      </c>
    </row>
    <row r="63" spans="1:13" x14ac:dyDescent="0.2">
      <c r="A63" s="42" t="s">
        <v>35</v>
      </c>
      <c r="B63" s="41"/>
      <c r="D63" s="20">
        <v>1.8418363118171692</v>
      </c>
      <c r="E63" s="20">
        <v>7.8707245159149171</v>
      </c>
      <c r="F63" s="20">
        <v>5.2689976584911342</v>
      </c>
      <c r="H63" s="42" t="s">
        <v>35</v>
      </c>
      <c r="I63" s="41"/>
      <c r="K63" s="20">
        <v>1.8418363118171692</v>
      </c>
      <c r="L63" s="20">
        <v>12.311847230842035</v>
      </c>
      <c r="M63" s="20">
        <v>7.7625492893649692</v>
      </c>
    </row>
    <row r="64" spans="1:13" x14ac:dyDescent="0.2">
      <c r="A64" s="42" t="s">
        <v>46</v>
      </c>
      <c r="B64" s="41"/>
      <c r="D64" s="20">
        <v>3.4115383505821226</v>
      </c>
      <c r="E64" s="20">
        <v>14.57853684425354</v>
      </c>
      <c r="F64" s="20">
        <v>9.7594924509525303</v>
      </c>
      <c r="H64" s="42" t="s">
        <v>46</v>
      </c>
      <c r="I64" s="41"/>
      <c r="K64" s="20">
        <v>3.4115383505821226</v>
      </c>
      <c r="L64" s="20">
        <v>22.804599260553239</v>
      </c>
      <c r="M64" s="20">
        <v>14.378169454605356</v>
      </c>
    </row>
    <row r="65" spans="1:13" x14ac:dyDescent="0.2">
      <c r="A65" s="42" t="s">
        <v>47</v>
      </c>
      <c r="B65" s="41"/>
      <c r="D65" s="20">
        <v>5.6864231142997745</v>
      </c>
      <c r="E65" s="20">
        <v>24.299808580398558</v>
      </c>
      <c r="F65" s="20">
        <v>16.267325104951858</v>
      </c>
      <c r="H65" s="42" t="s">
        <v>47</v>
      </c>
      <c r="I65" s="41"/>
      <c r="K65" s="20">
        <v>5.6864231142997745</v>
      </c>
      <c r="L65" s="20">
        <v>38.011180594064349</v>
      </c>
      <c r="M65" s="20">
        <v>23.965832045838134</v>
      </c>
    </row>
    <row r="66" spans="1:13" x14ac:dyDescent="0.2">
      <c r="A66" s="42" t="s">
        <v>48</v>
      </c>
      <c r="B66" s="41"/>
      <c r="D66" s="20">
        <v>80.561013164639476</v>
      </c>
      <c r="E66" s="20">
        <v>344.26161395215991</v>
      </c>
      <c r="F66" s="20">
        <v>230.46336257284881</v>
      </c>
      <c r="H66" s="42" t="s">
        <v>48</v>
      </c>
      <c r="I66" s="41"/>
      <c r="K66" s="20">
        <v>80.561013164639476</v>
      </c>
      <c r="L66" s="20">
        <v>538.51413422636028</v>
      </c>
      <c r="M66" s="20">
        <v>339.5300828197432</v>
      </c>
    </row>
    <row r="67" spans="1:13" x14ac:dyDescent="0.2">
      <c r="A67" s="42" t="s">
        <v>57</v>
      </c>
      <c r="B67" s="41"/>
      <c r="D67" s="20">
        <v>1.2888910207748414</v>
      </c>
      <c r="E67" s="20">
        <v>5.5078217811584471</v>
      </c>
      <c r="F67" s="20">
        <v>3.6871700959205627</v>
      </c>
      <c r="H67" s="42" t="s">
        <v>57</v>
      </c>
      <c r="I67" s="41"/>
      <c r="K67" s="20">
        <v>1.2888910207748414</v>
      </c>
      <c r="L67" s="20">
        <v>8.6156566917327151</v>
      </c>
      <c r="M67" s="20">
        <v>5.4321222864335583</v>
      </c>
    </row>
    <row r="68" spans="1:13" x14ac:dyDescent="0.2">
      <c r="A68" s="42" t="s">
        <v>81</v>
      </c>
      <c r="B68" s="41"/>
      <c r="D68" s="20">
        <f>D61-SUM(D62:D67)</f>
        <v>0.15144863891603677</v>
      </c>
      <c r="E68" s="20">
        <f t="shared" ref="E68:F68" si="15">E61-SUM(E62:E67)</f>
        <v>0.64718591308587747</v>
      </c>
      <c r="F68" s="20">
        <f t="shared" si="15"/>
        <v>0.43325376892090617</v>
      </c>
      <c r="H68" s="42" t="s">
        <v>81</v>
      </c>
      <c r="I68" s="41"/>
      <c r="K68" s="20">
        <f>K61-SUM(K62:K67)</f>
        <v>0.15144863891603677</v>
      </c>
      <c r="L68" s="20">
        <f t="shared" ref="L68" si="16">L61-SUM(L62:L67)</f>
        <v>1.0123660249771547</v>
      </c>
      <c r="M68" s="20">
        <f t="shared" ref="M68" si="17">M61-SUM(M62:M67)</f>
        <v>0.63829099081715412</v>
      </c>
    </row>
    <row r="69" spans="1:13" s="57" customFormat="1" x14ac:dyDescent="0.2">
      <c r="A69" s="58" t="s">
        <v>1</v>
      </c>
      <c r="B69" s="59"/>
      <c r="D69" s="55">
        <v>50.526967172623799</v>
      </c>
      <c r="E69" s="55">
        <v>102.65712235243753</v>
      </c>
      <c r="F69" s="55">
        <v>38.576845329636413</v>
      </c>
      <c r="H69" s="58" t="s">
        <v>1</v>
      </c>
      <c r="I69" s="59"/>
      <c r="K69" s="55">
        <v>50.526967172623799</v>
      </c>
      <c r="L69" s="55">
        <v>125.41864323673579</v>
      </c>
      <c r="M69" s="55">
        <v>67.871108982229231</v>
      </c>
    </row>
    <row r="70" spans="1:13" x14ac:dyDescent="0.2">
      <c r="A70" s="42" t="s">
        <v>34</v>
      </c>
      <c r="B70" s="41"/>
      <c r="D70" s="20">
        <v>20.982390718460081</v>
      </c>
      <c r="E70" s="20">
        <v>42.630539131164554</v>
      </c>
      <c r="F70" s="20">
        <v>16.019850125312804</v>
      </c>
      <c r="H70" s="42" t="s">
        <v>34</v>
      </c>
      <c r="I70" s="41"/>
      <c r="K70" s="20">
        <v>20.982390718460081</v>
      </c>
      <c r="L70" s="20">
        <v>52.082741613634177</v>
      </c>
      <c r="M70" s="20">
        <v>28.184912074673573</v>
      </c>
    </row>
    <row r="71" spans="1:13" x14ac:dyDescent="0.2">
      <c r="A71" s="42" t="s">
        <v>35</v>
      </c>
      <c r="B71" s="41"/>
      <c r="D71" s="20">
        <v>14.11281348323822</v>
      </c>
      <c r="E71" s="20">
        <v>28.673417415618896</v>
      </c>
      <c r="F71" s="20">
        <v>10.774995084285736</v>
      </c>
      <c r="H71" s="42" t="s">
        <v>35</v>
      </c>
      <c r="I71" s="41"/>
      <c r="K71" s="20">
        <v>14.11281348323822</v>
      </c>
      <c r="L71" s="20">
        <v>35.030994701773118</v>
      </c>
      <c r="M71" s="20">
        <v>18.957249080362629</v>
      </c>
    </row>
    <row r="72" spans="1:13" x14ac:dyDescent="0.2">
      <c r="A72" s="42" t="s">
        <v>40</v>
      </c>
      <c r="B72" s="41"/>
      <c r="D72" s="69">
        <v>4.5988801574707028E-3</v>
      </c>
      <c r="E72" s="69">
        <v>9.3436798095703124E-3</v>
      </c>
      <c r="F72" s="69">
        <v>3.5112000274658203E-3</v>
      </c>
      <c r="H72" s="42" t="s">
        <v>40</v>
      </c>
      <c r="I72" s="41"/>
      <c r="K72" s="69">
        <v>4.5988801574707028E-3</v>
      </c>
      <c r="L72" s="69">
        <v>1.1415395422166392E-2</v>
      </c>
      <c r="M72" s="69">
        <v>6.177514975270919E-3</v>
      </c>
    </row>
    <row r="73" spans="1:13" x14ac:dyDescent="0.2">
      <c r="A73" s="42" t="s">
        <v>43</v>
      </c>
      <c r="B73" s="41"/>
      <c r="D73" s="69">
        <v>0.44072601509094239</v>
      </c>
      <c r="E73" s="69">
        <v>0.89543598175048833</v>
      </c>
      <c r="F73" s="69">
        <v>0.33649000263214113</v>
      </c>
      <c r="H73" s="42" t="s">
        <v>43</v>
      </c>
      <c r="I73" s="41"/>
      <c r="K73" s="69">
        <v>0.44072601509094239</v>
      </c>
      <c r="L73" s="69">
        <v>1.0939753946242794</v>
      </c>
      <c r="M73" s="69">
        <v>0.59201185179679627</v>
      </c>
    </row>
    <row r="74" spans="1:13" x14ac:dyDescent="0.2">
      <c r="A74" s="42" t="s">
        <v>46</v>
      </c>
      <c r="B74" s="41"/>
      <c r="D74" s="69">
        <v>1.4149702729751348</v>
      </c>
      <c r="E74" s="69">
        <v>2.874836638059139</v>
      </c>
      <c r="F74" s="69">
        <v>1.080315966325605</v>
      </c>
      <c r="H74" s="42" t="s">
        <v>46</v>
      </c>
      <c r="I74" s="41"/>
      <c r="K74" s="69">
        <v>1.4149702729751348</v>
      </c>
      <c r="L74" s="69">
        <v>3.5122561631406866</v>
      </c>
      <c r="M74" s="69">
        <v>1.9006801115849179</v>
      </c>
    </row>
    <row r="75" spans="1:13" x14ac:dyDescent="0.2">
      <c r="A75" s="42" t="s">
        <v>47</v>
      </c>
      <c r="B75" s="41"/>
      <c r="D75" s="69">
        <v>0.67833482322692873</v>
      </c>
      <c r="E75" s="69">
        <v>1.3781927719116212</v>
      </c>
      <c r="F75" s="69">
        <v>0.51790200405120845</v>
      </c>
      <c r="H75" s="42" t="s">
        <v>47</v>
      </c>
      <c r="I75" s="41"/>
      <c r="K75" s="69">
        <v>0.67833482322692873</v>
      </c>
      <c r="L75" s="69">
        <v>1.6837708247695429</v>
      </c>
      <c r="M75" s="69">
        <v>0.91118345885245944</v>
      </c>
    </row>
    <row r="76" spans="1:13" x14ac:dyDescent="0.2">
      <c r="A76" s="42" t="s">
        <v>48</v>
      </c>
      <c r="B76" s="41"/>
      <c r="D76" s="20">
        <v>12.43037066362953</v>
      </c>
      <c r="E76" s="20">
        <v>25.255148953285214</v>
      </c>
      <c r="F76" s="20">
        <v>9.4904664442377094</v>
      </c>
      <c r="H76" s="42" t="s">
        <v>48</v>
      </c>
      <c r="I76" s="41"/>
      <c r="K76" s="20">
        <v>12.43037066362953</v>
      </c>
      <c r="L76" s="20">
        <v>30.854814979016322</v>
      </c>
      <c r="M76" s="20">
        <v>16.697282445596958</v>
      </c>
    </row>
    <row r="77" spans="1:13" x14ac:dyDescent="0.2">
      <c r="A77" s="42" t="s">
        <v>49</v>
      </c>
      <c r="B77" s="41"/>
      <c r="D77" s="69">
        <v>1.9162000656127928E-2</v>
      </c>
      <c r="E77" s="69">
        <v>3.8931999206542972E-2</v>
      </c>
      <c r="F77" s="69">
        <v>1.4630000114440917E-2</v>
      </c>
      <c r="H77" s="42" t="s">
        <v>49</v>
      </c>
      <c r="I77" s="41"/>
      <c r="K77" s="69">
        <v>1.9162000656127928E-2</v>
      </c>
      <c r="L77" s="69">
        <v>4.7564147592359975E-2</v>
      </c>
      <c r="M77" s="69">
        <v>2.57396457302955E-2</v>
      </c>
    </row>
    <row r="78" spans="1:13" x14ac:dyDescent="0.2">
      <c r="A78" s="42" t="s">
        <v>53</v>
      </c>
      <c r="B78" s="41"/>
      <c r="D78" s="69">
        <v>9.5810003280639641E-3</v>
      </c>
      <c r="E78" s="69">
        <v>1.9465999603271486E-2</v>
      </c>
      <c r="F78" s="69">
        <v>7.3150000572204587E-3</v>
      </c>
      <c r="H78" s="42" t="s">
        <v>53</v>
      </c>
      <c r="I78" s="41"/>
      <c r="K78" s="69">
        <v>9.5810003280639641E-3</v>
      </c>
      <c r="L78" s="69">
        <v>2.3782073796179987E-2</v>
      </c>
      <c r="M78" s="69">
        <v>1.286982286514775E-2</v>
      </c>
    </row>
    <row r="79" spans="1:13" x14ac:dyDescent="0.2">
      <c r="A79" s="42" t="s">
        <v>56</v>
      </c>
      <c r="B79" s="41"/>
      <c r="D79" s="69">
        <v>4.4072601509094235E-2</v>
      </c>
      <c r="E79" s="69">
        <v>8.9543598175048825E-2</v>
      </c>
      <c r="F79" s="69">
        <v>3.3649000263214109E-2</v>
      </c>
      <c r="H79" s="42" t="s">
        <v>56</v>
      </c>
      <c r="I79" s="41"/>
      <c r="K79" s="69">
        <v>4.4072601509094235E-2</v>
      </c>
      <c r="L79" s="69">
        <v>0.10939753946242793</v>
      </c>
      <c r="M79" s="69">
        <v>5.920118517967965E-2</v>
      </c>
    </row>
    <row r="80" spans="1:13" x14ac:dyDescent="0.2">
      <c r="A80" s="42" t="s">
        <v>57</v>
      </c>
      <c r="B80" s="41"/>
      <c r="D80" s="69">
        <v>1.4371500492095948E-2</v>
      </c>
      <c r="E80" s="69">
        <v>2.9198999404907226E-2</v>
      </c>
      <c r="F80" s="69">
        <v>1.0972500085830688E-2</v>
      </c>
      <c r="H80" s="42" t="s">
        <v>57</v>
      </c>
      <c r="I80" s="41"/>
      <c r="K80" s="69">
        <v>1.4371500492095948E-2</v>
      </c>
      <c r="L80" s="69">
        <v>3.5673110694269983E-2</v>
      </c>
      <c r="M80" s="69">
        <v>1.9304734297721612E-2</v>
      </c>
    </row>
    <row r="81" spans="1:13" x14ac:dyDescent="0.2">
      <c r="A81" s="42" t="s">
        <v>58</v>
      </c>
      <c r="B81" s="41"/>
      <c r="D81" s="69">
        <v>4.7905001640319828E-2</v>
      </c>
      <c r="E81" s="69">
        <v>9.7329998016357416E-2</v>
      </c>
      <c r="F81" s="69">
        <v>3.6575000286102298E-2</v>
      </c>
      <c r="H81" s="42" t="s">
        <v>58</v>
      </c>
      <c r="I81" s="41"/>
      <c r="K81" s="69">
        <v>4.7905001640319828E-2</v>
      </c>
      <c r="L81" s="69">
        <v>0.11891036898089993</v>
      </c>
      <c r="M81" s="69">
        <v>6.4349114325738782E-2</v>
      </c>
    </row>
    <row r="82" spans="1:13" x14ac:dyDescent="0.2">
      <c r="A82" s="42" t="s">
        <v>59</v>
      </c>
      <c r="B82" s="41"/>
      <c r="D82" s="69">
        <v>5.7486001968383793E-3</v>
      </c>
      <c r="E82" s="69">
        <v>1.1679599761962891E-2</v>
      </c>
      <c r="F82" s="69">
        <v>4.3890000343322754E-3</v>
      </c>
      <c r="H82" s="42" t="s">
        <v>59</v>
      </c>
      <c r="I82" s="41"/>
      <c r="K82" s="69">
        <v>5.7486001968383793E-3</v>
      </c>
      <c r="L82" s="69">
        <v>1.4269244277707992E-2</v>
      </c>
      <c r="M82" s="69">
        <v>7.721893719088645E-3</v>
      </c>
    </row>
    <row r="83" spans="1:13" x14ac:dyDescent="0.2">
      <c r="A83" s="42" t="s">
        <v>61</v>
      </c>
      <c r="B83" s="41"/>
      <c r="D83" s="69">
        <v>0.29222051000595095</v>
      </c>
      <c r="E83" s="69">
        <v>0.59371298789978022</v>
      </c>
      <c r="F83" s="69">
        <v>0.22310750174522401</v>
      </c>
      <c r="H83" s="42" t="s">
        <v>61</v>
      </c>
      <c r="I83" s="41"/>
      <c r="K83" s="69">
        <v>0.29222051000595095</v>
      </c>
      <c r="L83" s="69">
        <v>0.72535325078348956</v>
      </c>
      <c r="M83" s="69">
        <v>0.39252959738700627</v>
      </c>
    </row>
    <row r="84" spans="1:13" x14ac:dyDescent="0.2">
      <c r="A84" s="42" t="s">
        <v>67</v>
      </c>
      <c r="B84" s="41"/>
      <c r="D84" s="69">
        <v>4.7905001640319821E-3</v>
      </c>
      <c r="E84" s="69">
        <v>9.732999801635743E-3</v>
      </c>
      <c r="F84" s="69">
        <v>3.6575000286102294E-3</v>
      </c>
      <c r="H84" s="42" t="s">
        <v>67</v>
      </c>
      <c r="I84" s="41"/>
      <c r="K84" s="69">
        <v>4.7905001640319821E-3</v>
      </c>
      <c r="L84" s="69">
        <v>1.1891036898089994E-2</v>
      </c>
      <c r="M84" s="69">
        <v>6.4349114325738749E-3</v>
      </c>
    </row>
    <row r="85" spans="1:13" x14ac:dyDescent="0.2">
      <c r="A85" s="42" t="s">
        <v>81</v>
      </c>
      <c r="B85" s="41"/>
      <c r="D85" s="69">
        <f>D69-SUM(D70:D84)</f>
        <v>2.4910600852962261E-2</v>
      </c>
      <c r="E85" s="69">
        <f t="shared" ref="E85:F85" si="18">E69-SUM(E70:E84)</f>
        <v>5.0611598968515636E-2</v>
      </c>
      <c r="F85" s="69">
        <f t="shared" si="18"/>
        <v>1.9019000148766452E-2</v>
      </c>
      <c r="H85" s="42" t="s">
        <v>81</v>
      </c>
      <c r="I85" s="41"/>
      <c r="K85" s="69">
        <f>K69-SUM(K70:K84)</f>
        <v>2.4910600852962261E-2</v>
      </c>
      <c r="L85" s="69">
        <f t="shared" ref="L85" si="19">L69-SUM(L70:L84)</f>
        <v>6.1833391870067089E-2</v>
      </c>
      <c r="M85" s="69">
        <f t="shared" ref="M85" si="20">M69-SUM(M70:M84)</f>
        <v>3.3461539449376687E-2</v>
      </c>
    </row>
    <row r="86" spans="1:13" x14ac:dyDescent="0.2">
      <c r="B86" s="41"/>
      <c r="D86" s="20"/>
      <c r="E86" s="20"/>
      <c r="F86" s="20"/>
      <c r="I86" s="41"/>
      <c r="K86" s="20"/>
      <c r="L86" s="20"/>
      <c r="M86" s="20"/>
    </row>
    <row r="87" spans="1:13" x14ac:dyDescent="0.2">
      <c r="A87" s="21" t="s">
        <v>18</v>
      </c>
      <c r="B87" s="22"/>
      <c r="C87" s="22"/>
      <c r="D87" s="23">
        <v>426.13413898042643</v>
      </c>
      <c r="E87" s="23">
        <v>2991.7356664233034</v>
      </c>
      <c r="F87" s="23">
        <v>3994.2048840127513</v>
      </c>
      <c r="H87" s="33" t="s">
        <v>18</v>
      </c>
      <c r="I87" s="34"/>
      <c r="J87" s="34"/>
      <c r="K87" s="35">
        <v>426.13413898042643</v>
      </c>
      <c r="L87" s="35">
        <v>6904.9465792237197</v>
      </c>
      <c r="M87" s="35">
        <v>12650.271000937482</v>
      </c>
    </row>
    <row r="88" spans="1:13" s="57" customFormat="1" x14ac:dyDescent="0.2">
      <c r="A88" s="54" t="s">
        <v>71</v>
      </c>
      <c r="B88" s="41"/>
      <c r="D88" s="55">
        <v>400.56241149759035</v>
      </c>
      <c r="E88" s="55">
        <v>2808.9690412565928</v>
      </c>
      <c r="F88" s="55">
        <v>3458.9996126195219</v>
      </c>
      <c r="H88" s="54" t="s">
        <v>71</v>
      </c>
      <c r="I88" s="41"/>
      <c r="K88" s="55">
        <v>400.56241149759035</v>
      </c>
      <c r="L88" s="55">
        <v>6603.2688026528531</v>
      </c>
      <c r="M88" s="55">
        <v>11803.493985157045</v>
      </c>
    </row>
    <row r="89" spans="1:13" x14ac:dyDescent="0.2">
      <c r="A89" s="42" t="s">
        <v>35</v>
      </c>
      <c r="B89" s="41"/>
      <c r="D89" s="20">
        <v>110.31865934579267</v>
      </c>
      <c r="E89" s="20">
        <v>717.3996427919808</v>
      </c>
      <c r="F89" s="20">
        <v>950.81278330814973</v>
      </c>
      <c r="H89" s="42" t="s">
        <v>35</v>
      </c>
      <c r="I89" s="41"/>
      <c r="K89" s="20">
        <v>110.31865934579267</v>
      </c>
      <c r="L89" s="20">
        <v>1632.6340455428167</v>
      </c>
      <c r="M89" s="20">
        <v>3119.3486763238316</v>
      </c>
    </row>
    <row r="90" spans="1:13" x14ac:dyDescent="0.2">
      <c r="A90" s="42" t="s">
        <v>36</v>
      </c>
      <c r="B90" s="41"/>
      <c r="D90" s="20">
        <v>21.121748192470264</v>
      </c>
      <c r="E90" s="20">
        <v>106.18389534112697</v>
      </c>
      <c r="F90" s="20">
        <v>127.42803441104265</v>
      </c>
      <c r="H90" s="42" t="s">
        <v>36</v>
      </c>
      <c r="I90" s="41"/>
      <c r="K90" s="20">
        <v>21.121748192470264</v>
      </c>
      <c r="L90" s="20">
        <v>256.63523418483311</v>
      </c>
      <c r="M90" s="20">
        <v>441.11850925404565</v>
      </c>
    </row>
    <row r="91" spans="1:13" x14ac:dyDescent="0.2">
      <c r="A91" s="42" t="s">
        <v>39</v>
      </c>
      <c r="B91" s="41"/>
      <c r="D91" s="20">
        <v>141.03300676650719</v>
      </c>
      <c r="E91" s="20">
        <v>1065.3036582917903</v>
      </c>
      <c r="F91" s="20">
        <v>1026.873288936174</v>
      </c>
      <c r="H91" s="42" t="s">
        <v>39</v>
      </c>
      <c r="I91" s="41"/>
      <c r="K91" s="20">
        <v>141.03300676650719</v>
      </c>
      <c r="L91" s="20">
        <v>2499.2501440345668</v>
      </c>
      <c r="M91" s="20">
        <v>3568.5379791752175</v>
      </c>
    </row>
    <row r="92" spans="1:13" x14ac:dyDescent="0.2">
      <c r="A92" s="42" t="s">
        <v>44</v>
      </c>
      <c r="B92" s="41"/>
      <c r="D92" s="20">
        <v>19.831668917811665</v>
      </c>
      <c r="E92" s="20">
        <v>151.82562353199265</v>
      </c>
      <c r="F92" s="20">
        <v>247.7098465950321</v>
      </c>
      <c r="H92" s="42" t="s">
        <v>44</v>
      </c>
      <c r="I92" s="41"/>
      <c r="K92" s="20">
        <v>19.831668917811665</v>
      </c>
      <c r="L92" s="20">
        <v>358.39033267438765</v>
      </c>
      <c r="M92" s="20">
        <v>859.27416753122736</v>
      </c>
    </row>
    <row r="93" spans="1:13" x14ac:dyDescent="0.2">
      <c r="A93" s="42" t="s">
        <v>46</v>
      </c>
      <c r="B93" s="41"/>
      <c r="D93" s="20">
        <v>25.343904288544888</v>
      </c>
      <c r="E93" s="20">
        <v>101.88851904513311</v>
      </c>
      <c r="F93" s="20">
        <v>116.63193675906233</v>
      </c>
      <c r="H93" s="42" t="s">
        <v>46</v>
      </c>
      <c r="I93" s="41"/>
      <c r="K93" s="20">
        <v>25.343904288544888</v>
      </c>
      <c r="L93" s="20">
        <v>246.27866816940806</v>
      </c>
      <c r="M93" s="20">
        <v>403.75797928251757</v>
      </c>
    </row>
    <row r="94" spans="1:13" x14ac:dyDescent="0.2">
      <c r="A94" s="42" t="s">
        <v>48</v>
      </c>
      <c r="B94" s="41"/>
      <c r="D94" s="20">
        <v>80.469150871066986</v>
      </c>
      <c r="E94" s="20">
        <v>647.27517868307359</v>
      </c>
      <c r="F94" s="20">
        <v>949.81453903715408</v>
      </c>
      <c r="H94" s="42" t="s">
        <v>48</v>
      </c>
      <c r="I94" s="41"/>
      <c r="K94" s="20">
        <v>80.469150871066986</v>
      </c>
      <c r="L94" s="20">
        <v>1566.9478278420595</v>
      </c>
      <c r="M94" s="20">
        <v>3286.6872018988679</v>
      </c>
    </row>
    <row r="95" spans="1:13" x14ac:dyDescent="0.2">
      <c r="A95" s="42" t="s">
        <v>52</v>
      </c>
      <c r="B95" s="41"/>
      <c r="D95" s="20">
        <v>0.19261901893024236</v>
      </c>
      <c r="E95" s="20">
        <v>8.3136010328085366</v>
      </c>
      <c r="F95" s="20">
        <v>26.055700096401807</v>
      </c>
      <c r="H95" s="42" t="s">
        <v>52</v>
      </c>
      <c r="I95" s="41"/>
      <c r="K95" s="20">
        <v>0.19261901893024236</v>
      </c>
      <c r="L95" s="20">
        <v>20.164633142334392</v>
      </c>
      <c r="M95" s="20">
        <v>90.13334473783803</v>
      </c>
    </row>
    <row r="96" spans="1:13" x14ac:dyDescent="0.2">
      <c r="A96" s="42" t="s">
        <v>63</v>
      </c>
      <c r="B96" s="41"/>
      <c r="D96" s="20">
        <v>1.8013232771731169</v>
      </c>
      <c r="E96" s="20">
        <v>8.6231380309494252</v>
      </c>
      <c r="F96" s="20">
        <v>10.938786781204218</v>
      </c>
      <c r="H96" s="42" t="s">
        <v>63</v>
      </c>
      <c r="I96" s="41"/>
      <c r="K96" s="20">
        <v>1.8013232771731169</v>
      </c>
      <c r="L96" s="20">
        <v>18.374333649958693</v>
      </c>
      <c r="M96" s="20">
        <v>27.708901562801092</v>
      </c>
    </row>
    <row r="97" spans="1:13" x14ac:dyDescent="0.2">
      <c r="A97" s="42" t="s">
        <v>69</v>
      </c>
      <c r="B97" s="41"/>
      <c r="D97" s="20">
        <v>0.45033081929327923</v>
      </c>
      <c r="E97" s="20">
        <v>2.1557845077373563</v>
      </c>
      <c r="F97" s="20">
        <v>2.7346966953010545</v>
      </c>
      <c r="H97" s="42" t="s">
        <v>69</v>
      </c>
      <c r="I97" s="41"/>
      <c r="K97" s="20">
        <v>0.45033081929327923</v>
      </c>
      <c r="L97" s="20">
        <v>4.5935834124896733</v>
      </c>
      <c r="M97" s="20">
        <v>6.927225390700273</v>
      </c>
    </row>
    <row r="98" spans="1:13" s="57" customFormat="1" x14ac:dyDescent="0.2">
      <c r="A98" s="54" t="s">
        <v>20</v>
      </c>
      <c r="B98" s="41"/>
      <c r="D98" s="55">
        <v>25.571727482836092</v>
      </c>
      <c r="E98" s="55">
        <v>182.76662516671013</v>
      </c>
      <c r="F98" s="55">
        <v>535.20527139322974</v>
      </c>
      <c r="H98" s="54" t="s">
        <v>20</v>
      </c>
      <c r="I98" s="41"/>
      <c r="K98" s="55">
        <v>25.571727482836092</v>
      </c>
      <c r="L98" s="55">
        <v>301.6777765708656</v>
      </c>
      <c r="M98" s="55">
        <v>846.77701578043673</v>
      </c>
    </row>
    <row r="99" spans="1:13" x14ac:dyDescent="0.2">
      <c r="A99" s="42" t="s">
        <v>35</v>
      </c>
      <c r="B99" s="41"/>
      <c r="D99" s="20">
        <v>8.3286766031155519</v>
      </c>
      <c r="E99" s="20">
        <v>54.762186853204568</v>
      </c>
      <c r="F99" s="20">
        <v>133.08955271681361</v>
      </c>
      <c r="H99" s="42" t="s">
        <v>35</v>
      </c>
      <c r="I99" s="41"/>
      <c r="K99" s="20">
        <v>8.3286766031155519</v>
      </c>
      <c r="L99" s="20">
        <v>90.39141995954607</v>
      </c>
      <c r="M99" s="20">
        <v>210.56813208832338</v>
      </c>
    </row>
    <row r="100" spans="1:13" x14ac:dyDescent="0.2">
      <c r="A100" s="42" t="s">
        <v>36</v>
      </c>
      <c r="B100" s="41"/>
      <c r="D100" s="20">
        <v>0.19899973607466429</v>
      </c>
      <c r="E100" s="20">
        <v>3.3802019140829911</v>
      </c>
      <c r="F100" s="20">
        <v>8.8280559808575561</v>
      </c>
      <c r="H100" s="42" t="s">
        <v>36</v>
      </c>
      <c r="I100" s="41"/>
      <c r="K100" s="20">
        <v>0.19899973607466429</v>
      </c>
      <c r="L100" s="20">
        <v>5.5794201861034249</v>
      </c>
      <c r="M100" s="20">
        <v>13.967341687710737</v>
      </c>
    </row>
    <row r="101" spans="1:13" x14ac:dyDescent="0.2">
      <c r="A101" s="42" t="s">
        <v>39</v>
      </c>
      <c r="B101" s="41"/>
      <c r="D101" s="20">
        <v>14.63561667397923</v>
      </c>
      <c r="E101" s="20">
        <v>86.059837047565409</v>
      </c>
      <c r="F101" s="20">
        <v>177.1062312594498</v>
      </c>
      <c r="H101" s="42" t="s">
        <v>39</v>
      </c>
      <c r="I101" s="41"/>
      <c r="K101" s="20">
        <v>14.63561667397923</v>
      </c>
      <c r="L101" s="20">
        <v>142.05186679394583</v>
      </c>
      <c r="M101" s="20">
        <v>280.20928417166164</v>
      </c>
    </row>
    <row r="102" spans="1:13" x14ac:dyDescent="0.2">
      <c r="A102" s="42" t="s">
        <v>44</v>
      </c>
      <c r="B102" s="41"/>
      <c r="D102" s="20">
        <v>1.7420034670241162</v>
      </c>
      <c r="E102" s="20">
        <v>11.975764905204727</v>
      </c>
      <c r="F102" s="20">
        <v>28.153045163716726</v>
      </c>
      <c r="H102" s="42" t="s">
        <v>44</v>
      </c>
      <c r="I102" s="41"/>
      <c r="K102" s="20">
        <v>1.7420034670241162</v>
      </c>
      <c r="L102" s="20">
        <v>19.767406253970808</v>
      </c>
      <c r="M102" s="20">
        <v>44.542445381388056</v>
      </c>
    </row>
    <row r="103" spans="1:13" x14ac:dyDescent="0.2">
      <c r="A103" s="42" t="s">
        <v>46</v>
      </c>
      <c r="B103" s="41"/>
      <c r="D103" s="20">
        <v>0.24738320542173611</v>
      </c>
      <c r="E103" s="20">
        <v>4.1321446393774677</v>
      </c>
      <c r="F103" s="20">
        <v>9.0323877948122249</v>
      </c>
      <c r="H103" s="42" t="s">
        <v>46</v>
      </c>
      <c r="I103" s="41"/>
      <c r="K103" s="20">
        <v>0.24738320542173611</v>
      </c>
      <c r="L103" s="20">
        <v>6.8205899525668547</v>
      </c>
      <c r="M103" s="20">
        <v>14.290626029060983</v>
      </c>
    </row>
    <row r="104" spans="1:13" x14ac:dyDescent="0.2">
      <c r="A104" s="42" t="s">
        <v>48</v>
      </c>
      <c r="B104" s="41"/>
      <c r="D104" s="20">
        <v>0.39656251180382501</v>
      </c>
      <c r="E104" s="20">
        <v>10.343178186459493</v>
      </c>
      <c r="F104" s="20">
        <v>36.065263880292804</v>
      </c>
      <c r="H104" s="42" t="s">
        <v>48</v>
      </c>
      <c r="I104" s="41"/>
      <c r="K104" s="20">
        <v>0.39656251180382501</v>
      </c>
      <c r="L104" s="20">
        <v>17.072630164950503</v>
      </c>
      <c r="M104" s="20">
        <v>57.060791726489391</v>
      </c>
    </row>
    <row r="105" spans="1:13" x14ac:dyDescent="0.2">
      <c r="A105" s="42" t="s">
        <v>52</v>
      </c>
      <c r="B105" s="41"/>
      <c r="D105" s="20">
        <v>2.2485285416966233E-2</v>
      </c>
      <c r="E105" s="20">
        <v>0.80670908775278516</v>
      </c>
      <c r="F105" s="20">
        <v>4.240849183311207</v>
      </c>
      <c r="H105" s="42" t="s">
        <v>52</v>
      </c>
      <c r="I105" s="41"/>
      <c r="K105" s="20">
        <v>2.2485285416966233E-2</v>
      </c>
      <c r="L105" s="20">
        <v>1.3315680787495288</v>
      </c>
      <c r="M105" s="20">
        <v>6.7096753484341569</v>
      </c>
    </row>
    <row r="106" spans="1:13" x14ac:dyDescent="0.2">
      <c r="A106" s="42" t="s">
        <v>59</v>
      </c>
      <c r="B106" s="41"/>
      <c r="D106" s="20">
        <v>0</v>
      </c>
      <c r="E106" s="20">
        <v>11.306602533062717</v>
      </c>
      <c r="F106" s="20">
        <v>138.68988541397584</v>
      </c>
      <c r="H106" s="42" t="s">
        <v>59</v>
      </c>
      <c r="I106" s="41"/>
      <c r="K106" s="20">
        <v>0</v>
      </c>
      <c r="L106" s="20">
        <v>18.662875181032568</v>
      </c>
      <c r="M106" s="20">
        <v>219.42871934736846</v>
      </c>
    </row>
    <row r="107" spans="1:13" x14ac:dyDescent="0.2">
      <c r="B107" s="41"/>
      <c r="D107" s="20"/>
      <c r="E107" s="20"/>
      <c r="F107" s="20"/>
      <c r="I107" s="41"/>
      <c r="K107" s="20"/>
      <c r="L107" s="20"/>
      <c r="M107" s="20"/>
    </row>
    <row r="108" spans="1:13" x14ac:dyDescent="0.2">
      <c r="A108" s="21" t="s">
        <v>21</v>
      </c>
      <c r="B108" s="22"/>
      <c r="C108" s="22"/>
      <c r="D108" s="23">
        <v>14079.667537154255</v>
      </c>
      <c r="E108" s="23">
        <v>17034.3942124891</v>
      </c>
      <c r="F108" s="23">
        <v>20483.649569885267</v>
      </c>
      <c r="H108" s="33" t="s">
        <v>21</v>
      </c>
      <c r="I108" s="34"/>
      <c r="J108" s="34"/>
      <c r="K108" s="35">
        <v>14079.667537154255</v>
      </c>
      <c r="L108" s="35">
        <v>19385.623172816242</v>
      </c>
      <c r="M108" s="35">
        <v>26334.544781429591</v>
      </c>
    </row>
    <row r="109" spans="1:13" x14ac:dyDescent="0.2">
      <c r="A109" s="42" t="s">
        <v>35</v>
      </c>
      <c r="B109" s="41"/>
      <c r="D109" s="20">
        <v>4975.3965954605965</v>
      </c>
      <c r="E109" s="20">
        <v>6236.5836670465369</v>
      </c>
      <c r="F109" s="20">
        <v>7612.6645277314983</v>
      </c>
      <c r="H109" s="42" t="s">
        <v>35</v>
      </c>
      <c r="I109" s="41"/>
      <c r="K109" s="20">
        <v>4975.3965954605965</v>
      </c>
      <c r="L109" s="20">
        <v>7310.7833937242531</v>
      </c>
      <c r="M109" s="20">
        <v>10007.170406150814</v>
      </c>
    </row>
    <row r="110" spans="1:13" x14ac:dyDescent="0.2">
      <c r="A110" s="42" t="s">
        <v>72</v>
      </c>
      <c r="B110" s="41"/>
      <c r="D110" s="20">
        <v>9104.2709416936596</v>
      </c>
      <c r="E110" s="20">
        <v>10797.810545442564</v>
      </c>
      <c r="F110" s="20">
        <v>12870.985042153767</v>
      </c>
      <c r="H110" s="42" t="s">
        <v>72</v>
      </c>
      <c r="I110" s="41"/>
      <c r="K110" s="20">
        <v>9104.2709416936596</v>
      </c>
      <c r="L110" s="20">
        <v>12074.839779091988</v>
      </c>
      <c r="M110" s="20">
        <v>16327.37437527878</v>
      </c>
    </row>
    <row r="111" spans="1:13" s="57" customFormat="1" x14ac:dyDescent="0.2">
      <c r="A111" s="54" t="s">
        <v>22</v>
      </c>
      <c r="B111" s="41"/>
      <c r="D111" s="55">
        <v>5985.1400271683606</v>
      </c>
      <c r="E111" s="55">
        <v>7421.4725367393494</v>
      </c>
      <c r="F111" s="55">
        <v>8332.928052948344</v>
      </c>
      <c r="H111" s="54" t="s">
        <v>22</v>
      </c>
      <c r="I111" s="41"/>
      <c r="K111" s="55">
        <v>5985.1400271683606</v>
      </c>
      <c r="L111" s="55">
        <v>7969.7455758459591</v>
      </c>
      <c r="M111" s="55">
        <v>9325.507051161534</v>
      </c>
    </row>
    <row r="112" spans="1:13" x14ac:dyDescent="0.2">
      <c r="A112" s="42" t="s">
        <v>35</v>
      </c>
      <c r="B112" s="41"/>
      <c r="D112" s="20">
        <v>1837.2948894575366</v>
      </c>
      <c r="E112" s="20">
        <v>2469.1158470433438</v>
      </c>
      <c r="F112" s="20">
        <v>2824.7947854390632</v>
      </c>
      <c r="H112" s="42" t="s">
        <v>35</v>
      </c>
      <c r="I112" s="41"/>
      <c r="K112" s="20">
        <v>1837.2948894575366</v>
      </c>
      <c r="L112" s="20">
        <v>2704.9176123812804</v>
      </c>
      <c r="M112" s="20">
        <v>3251.6840601650488</v>
      </c>
    </row>
    <row r="113" spans="1:13" x14ac:dyDescent="0.2">
      <c r="A113" s="42" t="s">
        <v>72</v>
      </c>
      <c r="B113" s="41"/>
      <c r="D113" s="20">
        <v>4147.845137710824</v>
      </c>
      <c r="E113" s="20">
        <v>4952.3566896960056</v>
      </c>
      <c r="F113" s="20">
        <v>5508.1332675092799</v>
      </c>
      <c r="H113" s="42" t="s">
        <v>72</v>
      </c>
      <c r="I113" s="41"/>
      <c r="K113" s="20">
        <v>4147.845137710824</v>
      </c>
      <c r="L113" s="20">
        <v>5264.8279634646788</v>
      </c>
      <c r="M113" s="20">
        <v>6073.8229909964848</v>
      </c>
    </row>
    <row r="114" spans="1:13" s="57" customFormat="1" x14ac:dyDescent="0.2">
      <c r="A114" s="54" t="s">
        <v>23</v>
      </c>
      <c r="B114" s="41"/>
      <c r="D114" s="55">
        <v>7699.7990119852357</v>
      </c>
      <c r="E114" s="55">
        <v>9119.2270088664372</v>
      </c>
      <c r="F114" s="55">
        <v>11521.228237274585</v>
      </c>
      <c r="H114" s="54" t="s">
        <v>23</v>
      </c>
      <c r="I114" s="41"/>
      <c r="K114" s="55">
        <v>7699.7990119852357</v>
      </c>
      <c r="L114" s="55">
        <v>10667.418723536401</v>
      </c>
      <c r="M114" s="55">
        <v>16161.029442993953</v>
      </c>
    </row>
    <row r="115" spans="1:13" x14ac:dyDescent="0.2">
      <c r="A115" s="42" t="s">
        <v>35</v>
      </c>
      <c r="B115" s="41"/>
      <c r="D115" s="20">
        <v>2743.373208002401</v>
      </c>
      <c r="E115" s="20">
        <v>3273.7731531198788</v>
      </c>
      <c r="F115" s="20">
        <v>4158.3764626300981</v>
      </c>
      <c r="H115" s="42" t="s">
        <v>35</v>
      </c>
      <c r="I115" s="41"/>
      <c r="K115" s="20">
        <v>2743.373208002401</v>
      </c>
      <c r="L115" s="20">
        <v>3857.4069079090914</v>
      </c>
      <c r="M115" s="20">
        <v>5907.4780587116575</v>
      </c>
    </row>
    <row r="116" spans="1:13" x14ac:dyDescent="0.2">
      <c r="A116" s="42" t="s">
        <v>72</v>
      </c>
      <c r="B116" s="41"/>
      <c r="D116" s="20">
        <v>4956.4258039828346</v>
      </c>
      <c r="E116" s="20">
        <v>5845.4538557465585</v>
      </c>
      <c r="F116" s="20">
        <v>7362.8517746444868</v>
      </c>
      <c r="H116" s="42" t="s">
        <v>72</v>
      </c>
      <c r="I116" s="41"/>
      <c r="K116" s="20">
        <v>4956.4258039828346</v>
      </c>
      <c r="L116" s="20">
        <v>6810.0118156273093</v>
      </c>
      <c r="M116" s="20">
        <v>10253.551384282295</v>
      </c>
    </row>
    <row r="117" spans="1:13" s="57" customFormat="1" x14ac:dyDescent="0.2">
      <c r="A117" s="54" t="s">
        <v>24</v>
      </c>
      <c r="B117" s="41"/>
      <c r="D117" s="55">
        <v>394.7284980006591</v>
      </c>
      <c r="E117" s="55">
        <v>493.69466688331443</v>
      </c>
      <c r="F117" s="55">
        <v>629.49327966233693</v>
      </c>
      <c r="H117" s="54" t="s">
        <v>24</v>
      </c>
      <c r="I117" s="41"/>
      <c r="K117" s="55">
        <v>394.7284980006591</v>
      </c>
      <c r="L117" s="55">
        <v>748.45887343388165</v>
      </c>
      <c r="M117" s="55">
        <v>848.00828727410737</v>
      </c>
    </row>
    <row r="118" spans="1:13" x14ac:dyDescent="0.2">
      <c r="A118" s="42" t="s">
        <v>35</v>
      </c>
      <c r="B118" s="41"/>
      <c r="D118" s="20">
        <v>394.7284980006591</v>
      </c>
      <c r="E118" s="20">
        <v>493.69466688331443</v>
      </c>
      <c r="F118" s="20">
        <v>629.49327966233693</v>
      </c>
      <c r="H118" s="42" t="s">
        <v>35</v>
      </c>
      <c r="I118" s="41"/>
      <c r="K118" s="20">
        <v>394.7284980006591</v>
      </c>
      <c r="L118" s="20">
        <v>748.45887343388165</v>
      </c>
      <c r="M118" s="20">
        <v>848.00828727410737</v>
      </c>
    </row>
    <row r="119" spans="1:13" x14ac:dyDescent="0.2">
      <c r="B119" s="41"/>
      <c r="D119" s="20"/>
      <c r="E119" s="20"/>
      <c r="F119" s="20"/>
      <c r="I119" s="41"/>
      <c r="K119" s="20"/>
      <c r="L119" s="20"/>
      <c r="M119" s="20"/>
    </row>
    <row r="120" spans="1:13" x14ac:dyDescent="0.2">
      <c r="A120" s="21" t="s">
        <v>25</v>
      </c>
      <c r="B120" s="22"/>
      <c r="C120" s="22"/>
      <c r="D120" s="23">
        <v>0.11506104772783429</v>
      </c>
      <c r="E120" s="23">
        <v>7.2985542095664089</v>
      </c>
      <c r="F120" s="23">
        <v>15.658986382864105</v>
      </c>
      <c r="H120" s="33" t="s">
        <v>25</v>
      </c>
      <c r="I120" s="34"/>
      <c r="J120" s="34"/>
      <c r="K120" s="35">
        <v>0.11506104772783429</v>
      </c>
      <c r="L120" s="35">
        <v>21.757906620154259</v>
      </c>
      <c r="M120" s="35">
        <v>79.06752095752968</v>
      </c>
    </row>
    <row r="121" spans="1:13" s="57" customFormat="1" x14ac:dyDescent="0.2">
      <c r="A121" s="58" t="s">
        <v>26</v>
      </c>
      <c r="B121" s="59"/>
      <c r="D121" s="71">
        <v>3.8349170889316673E-3</v>
      </c>
      <c r="E121" s="71">
        <v>0.19987815554092694</v>
      </c>
      <c r="F121" s="71">
        <v>0.34699373430318775</v>
      </c>
      <c r="H121" s="58" t="s">
        <v>26</v>
      </c>
      <c r="I121" s="59"/>
      <c r="K121" s="71">
        <v>3.8349170889316673E-3</v>
      </c>
      <c r="L121" s="71">
        <v>8.3951153131421421</v>
      </c>
      <c r="M121" s="71">
        <v>17.540906609302144</v>
      </c>
    </row>
    <row r="122" spans="1:13" x14ac:dyDescent="0.2">
      <c r="A122" s="42" t="s">
        <v>35</v>
      </c>
      <c r="B122" s="41"/>
      <c r="D122" s="69">
        <v>5.8718259653530089E-6</v>
      </c>
      <c r="E122" s="69">
        <v>2.2383793469986241E-4</v>
      </c>
      <c r="F122" s="69">
        <v>5.5907984169047565E-4</v>
      </c>
      <c r="H122" s="42" t="s">
        <v>35</v>
      </c>
      <c r="I122" s="41"/>
      <c r="K122" s="69">
        <v>5.8718259653530089E-6</v>
      </c>
      <c r="L122" s="69">
        <v>1.5019171733748312E-2</v>
      </c>
      <c r="M122" s="69">
        <v>4.5260304815124261E-2</v>
      </c>
    </row>
    <row r="123" spans="1:13" x14ac:dyDescent="0.2">
      <c r="A123" s="42" t="s">
        <v>36</v>
      </c>
      <c r="B123" s="41"/>
      <c r="D123" s="69">
        <v>2.1737805616280434E-5</v>
      </c>
      <c r="E123" s="69">
        <v>4.6037039801667304E-4</v>
      </c>
      <c r="F123" s="69">
        <v>2.639565139892093E-4</v>
      </c>
      <c r="H123" s="42" t="s">
        <v>36</v>
      </c>
      <c r="I123" s="41"/>
      <c r="K123" s="69">
        <v>2.1737805616280434E-5</v>
      </c>
      <c r="L123" s="69">
        <v>1.9322026852959882E-2</v>
      </c>
      <c r="M123" s="69">
        <v>1.3297154384804491E-2</v>
      </c>
    </row>
    <row r="124" spans="1:13" x14ac:dyDescent="0.2">
      <c r="A124" s="42" t="s">
        <v>48</v>
      </c>
      <c r="B124" s="41"/>
      <c r="D124" s="69">
        <v>3.3514389815250344E-3</v>
      </c>
      <c r="E124" s="69">
        <v>0.17537919924444689</v>
      </c>
      <c r="F124" s="69">
        <v>0.30464919505420945</v>
      </c>
      <c r="H124" s="42" t="s">
        <v>48</v>
      </c>
      <c r="I124" s="41"/>
      <c r="K124" s="69">
        <v>3.3514389815250344E-3</v>
      </c>
      <c r="L124" s="69">
        <v>7.3607721344609072</v>
      </c>
      <c r="M124" s="69">
        <v>15.383186221567817</v>
      </c>
    </row>
    <row r="125" spans="1:13" x14ac:dyDescent="0.2">
      <c r="A125" s="42" t="s">
        <v>42</v>
      </c>
      <c r="B125" s="41"/>
      <c r="D125" s="69">
        <v>6.7518441945321242E-7</v>
      </c>
      <c r="E125" s="69">
        <v>7.5193650048882564E-6</v>
      </c>
      <c r="F125" s="69">
        <v>1.3312017363558122E-5</v>
      </c>
      <c r="H125" s="42" t="s">
        <v>42</v>
      </c>
      <c r="I125" s="41"/>
      <c r="K125" s="69">
        <v>6.7518441945321242E-7</v>
      </c>
      <c r="L125" s="69">
        <v>5.961188700443691E-4</v>
      </c>
      <c r="M125" s="69">
        <v>1.2011375122133894E-3</v>
      </c>
    </row>
    <row r="126" spans="1:13" x14ac:dyDescent="0.2">
      <c r="A126" s="42" t="s">
        <v>50</v>
      </c>
      <c r="B126" s="41"/>
      <c r="D126" s="69">
        <v>3.2185719384434937E-7</v>
      </c>
      <c r="E126" s="69">
        <v>4.023966066586524E-6</v>
      </c>
      <c r="F126" s="69">
        <v>3.2481322367081817E-6</v>
      </c>
      <c r="H126" s="42" t="s">
        <v>50</v>
      </c>
      <c r="I126" s="41"/>
      <c r="K126" s="69">
        <v>3.2185719384434937E-7</v>
      </c>
      <c r="L126" s="69">
        <v>3.7082100298348257E-4</v>
      </c>
      <c r="M126" s="69">
        <v>3.0428816976072528E-4</v>
      </c>
    </row>
    <row r="127" spans="1:13" x14ac:dyDescent="0.2">
      <c r="A127" s="42" t="s">
        <v>61</v>
      </c>
      <c r="B127" s="41"/>
      <c r="D127" s="69">
        <v>4.5487143421170205E-4</v>
      </c>
      <c r="E127" s="69">
        <v>2.3803204632692043E-2</v>
      </c>
      <c r="F127" s="69">
        <v>4.1262562187111634E-2</v>
      </c>
      <c r="H127" s="42" t="s">
        <v>61</v>
      </c>
      <c r="I127" s="41"/>
      <c r="K127" s="69">
        <v>4.5487143421170205E-4</v>
      </c>
      <c r="L127" s="69">
        <v>0.99903504022149936</v>
      </c>
      <c r="M127" s="69">
        <v>2.0825168085622798</v>
      </c>
    </row>
    <row r="128" spans="1:13" x14ac:dyDescent="0.2">
      <c r="A128" s="42" t="s">
        <v>67</v>
      </c>
      <c r="B128" s="41"/>
      <c r="D128" s="69">
        <v>0</v>
      </c>
      <c r="E128" s="69">
        <v>0</v>
      </c>
      <c r="F128" s="69">
        <v>1.9010239732294298E-5</v>
      </c>
      <c r="H128" s="42" t="s">
        <v>67</v>
      </c>
      <c r="I128" s="41"/>
      <c r="K128" s="69">
        <v>0</v>
      </c>
      <c r="L128" s="69">
        <v>0</v>
      </c>
      <c r="M128" s="69">
        <v>1.1875054345211818E-3</v>
      </c>
    </row>
    <row r="129" spans="1:13" x14ac:dyDescent="0.2">
      <c r="A129" s="42" t="s">
        <v>68</v>
      </c>
      <c r="B129" s="41"/>
      <c r="D129" s="69">
        <v>0</v>
      </c>
      <c r="E129" s="69">
        <v>0</v>
      </c>
      <c r="F129" s="69">
        <v>2.2337031685445798E-4</v>
      </c>
      <c r="H129" s="42" t="s">
        <v>68</v>
      </c>
      <c r="I129" s="41"/>
      <c r="K129" s="69">
        <v>0</v>
      </c>
      <c r="L129" s="69">
        <v>0</v>
      </c>
      <c r="M129" s="69">
        <v>1.3953188855623886E-2</v>
      </c>
    </row>
    <row r="130" spans="1:13" s="57" customFormat="1" x14ac:dyDescent="0.2">
      <c r="A130" s="58" t="s">
        <v>27</v>
      </c>
      <c r="B130" s="59"/>
      <c r="D130" s="71">
        <v>0.11122613063890262</v>
      </c>
      <c r="E130" s="71">
        <v>7.0986760540254812</v>
      </c>
      <c r="F130" s="71">
        <v>15.311992648560921</v>
      </c>
      <c r="H130" s="58" t="s">
        <v>27</v>
      </c>
      <c r="I130" s="59"/>
      <c r="K130" s="71">
        <v>0.11122613063890262</v>
      </c>
      <c r="L130" s="71">
        <v>13.362791307012117</v>
      </c>
      <c r="M130" s="71">
        <v>61.526614348227561</v>
      </c>
    </row>
    <row r="131" spans="1:13" x14ac:dyDescent="0.2">
      <c r="A131" s="42" t="s">
        <v>35</v>
      </c>
      <c r="B131" s="41"/>
      <c r="D131" s="69">
        <v>0.11045057314746436</v>
      </c>
      <c r="E131" s="69">
        <v>7.0860894661169986</v>
      </c>
      <c r="F131" s="69">
        <v>15.29371719777</v>
      </c>
      <c r="H131" s="42" t="s">
        <v>35</v>
      </c>
      <c r="I131" s="41"/>
      <c r="K131" s="69">
        <v>0.11045057314746436</v>
      </c>
      <c r="L131" s="69">
        <v>13.327321972502999</v>
      </c>
      <c r="M131" s="69">
        <v>61.409719620360001</v>
      </c>
    </row>
    <row r="132" spans="1:13" x14ac:dyDescent="0.2">
      <c r="A132" s="42" t="s">
        <v>84</v>
      </c>
      <c r="B132" s="41"/>
      <c r="D132" s="69">
        <v>7.7555749143826179E-4</v>
      </c>
      <c r="E132" s="69">
        <v>1.2586587908482695E-2</v>
      </c>
      <c r="F132" s="69">
        <v>1.8275450790920252E-2</v>
      </c>
      <c r="H132" s="42" t="s">
        <v>84</v>
      </c>
      <c r="I132" s="41"/>
      <c r="K132" s="69">
        <v>7.7555749143826179E-4</v>
      </c>
      <c r="L132" s="69">
        <v>3.5469334509118398E-2</v>
      </c>
      <c r="M132" s="69">
        <v>0.11689472786756096</v>
      </c>
    </row>
    <row r="133" spans="1:13" x14ac:dyDescent="0.2">
      <c r="A133" s="42"/>
      <c r="B133" s="41"/>
      <c r="D133" s="71"/>
      <c r="E133" s="71"/>
      <c r="F133" s="71"/>
    </row>
    <row r="134" spans="1:13" x14ac:dyDescent="0.2">
      <c r="A134" s="70" t="s">
        <v>83</v>
      </c>
      <c r="B134" s="41"/>
      <c r="D134" s="20"/>
      <c r="E134" s="20"/>
      <c r="F134" s="20"/>
    </row>
    <row r="135" spans="1:13" x14ac:dyDescent="0.2">
      <c r="A135" s="42"/>
      <c r="B135" s="41"/>
      <c r="D135" s="20"/>
      <c r="E135" s="20"/>
      <c r="F135" s="20"/>
    </row>
    <row r="136" spans="1:13" x14ac:dyDescent="0.2">
      <c r="A136" s="42"/>
      <c r="B136" s="41"/>
      <c r="D136" s="20"/>
      <c r="E136" s="20"/>
      <c r="F136" s="20"/>
    </row>
    <row r="137" spans="1:13" x14ac:dyDescent="0.2">
      <c r="A137" s="42"/>
      <c r="B137" s="41"/>
      <c r="D137" s="20"/>
      <c r="E137" s="20"/>
      <c r="F137" s="20"/>
    </row>
    <row r="138" spans="1:13" x14ac:dyDescent="0.2">
      <c r="A138" s="42"/>
      <c r="B138" s="41"/>
      <c r="D138" s="20"/>
      <c r="E138" s="20"/>
      <c r="F138" s="20"/>
    </row>
    <row r="139" spans="1:13" x14ac:dyDescent="0.2">
      <c r="B139" s="41"/>
      <c r="D139" s="20"/>
      <c r="E139" s="20"/>
      <c r="F139" s="20"/>
    </row>
    <row r="140" spans="1:13" x14ac:dyDescent="0.2">
      <c r="B140" s="41"/>
      <c r="D140" s="20"/>
      <c r="E140" s="20"/>
      <c r="F140" s="20"/>
    </row>
    <row r="141" spans="1:13" x14ac:dyDescent="0.2">
      <c r="A141" s="42"/>
      <c r="B141" s="41"/>
      <c r="D141" s="20"/>
      <c r="E141" s="20"/>
      <c r="F141" s="20"/>
    </row>
    <row r="142" spans="1:13" x14ac:dyDescent="0.2">
      <c r="A142" s="42"/>
      <c r="B142" s="41"/>
      <c r="D142" s="20"/>
      <c r="E142" s="20"/>
      <c r="F142" s="20"/>
    </row>
    <row r="143" spans="1:13" x14ac:dyDescent="0.2">
      <c r="A143" s="42"/>
      <c r="B143" s="41"/>
      <c r="D143" s="20"/>
      <c r="E143" s="20"/>
      <c r="F143" s="20"/>
    </row>
    <row r="144" spans="1:13" x14ac:dyDescent="0.2">
      <c r="A144" s="42"/>
      <c r="B144" s="41"/>
      <c r="D144" s="20"/>
      <c r="E144" s="20"/>
      <c r="F144" s="20"/>
    </row>
    <row r="145" spans="1:6" x14ac:dyDescent="0.2">
      <c r="A145" s="42"/>
      <c r="B145" s="41"/>
      <c r="D145" s="20"/>
      <c r="E145" s="20"/>
      <c r="F145" s="20"/>
    </row>
    <row r="146" spans="1:6" x14ac:dyDescent="0.2">
      <c r="A146" s="42"/>
      <c r="B146" s="41"/>
      <c r="D146" s="20"/>
      <c r="E146" s="20"/>
      <c r="F146" s="20"/>
    </row>
    <row r="147" spans="1:6" x14ac:dyDescent="0.2">
      <c r="A147" s="42"/>
      <c r="B147" s="41"/>
      <c r="D147" s="20"/>
      <c r="E147" s="20"/>
      <c r="F147" s="20"/>
    </row>
    <row r="148" spans="1:6" x14ac:dyDescent="0.2">
      <c r="A148" s="42"/>
      <c r="B148" s="41"/>
      <c r="D148" s="20"/>
      <c r="E148" s="20"/>
      <c r="F148" s="20"/>
    </row>
    <row r="149" spans="1:6" x14ac:dyDescent="0.2">
      <c r="A149" s="42"/>
      <c r="B149" s="41"/>
      <c r="D149" s="20"/>
      <c r="E149" s="20"/>
      <c r="F149" s="20"/>
    </row>
    <row r="150" spans="1:6" x14ac:dyDescent="0.2">
      <c r="A150" s="42"/>
      <c r="B150" s="41"/>
      <c r="D150" s="20"/>
      <c r="E150" s="20"/>
      <c r="F150" s="20"/>
    </row>
    <row r="151" spans="1:6" x14ac:dyDescent="0.2">
      <c r="B151" s="41"/>
      <c r="D151" s="20"/>
      <c r="E151" s="20"/>
      <c r="F151" s="20"/>
    </row>
    <row r="152" spans="1:6" x14ac:dyDescent="0.2">
      <c r="B152" s="41"/>
      <c r="D152" s="20"/>
      <c r="E152" s="20"/>
      <c r="F152" s="20"/>
    </row>
    <row r="153" spans="1:6" x14ac:dyDescent="0.2">
      <c r="A153" s="42"/>
      <c r="B153" s="41"/>
      <c r="D153" s="20"/>
      <c r="E153" s="20"/>
      <c r="F153" s="20"/>
    </row>
    <row r="154" spans="1:6" x14ac:dyDescent="0.2">
      <c r="A154" s="42"/>
      <c r="B154" s="41"/>
      <c r="D154" s="20"/>
      <c r="E154" s="20"/>
      <c r="F154" s="20"/>
    </row>
    <row r="155" spans="1:6" x14ac:dyDescent="0.2">
      <c r="A155" s="42"/>
      <c r="B155" s="41"/>
      <c r="D155" s="20"/>
      <c r="E155" s="20"/>
      <c r="F155" s="20"/>
    </row>
    <row r="156" spans="1:6" x14ac:dyDescent="0.2">
      <c r="A156" s="42"/>
      <c r="B156" s="41"/>
      <c r="D156" s="20"/>
      <c r="E156" s="20"/>
      <c r="F156" s="20"/>
    </row>
    <row r="157" spans="1:6" x14ac:dyDescent="0.2">
      <c r="A157" s="42"/>
      <c r="B157" s="41"/>
      <c r="D157" s="20"/>
      <c r="E157" s="20"/>
      <c r="F157" s="20"/>
    </row>
    <row r="158" spans="1:6" x14ac:dyDescent="0.2">
      <c r="A158" s="42"/>
      <c r="B158" s="41"/>
      <c r="D158" s="20"/>
      <c r="E158" s="20"/>
      <c r="F158" s="20"/>
    </row>
    <row r="159" spans="1:6" x14ac:dyDescent="0.2">
      <c r="A159" s="42"/>
      <c r="B159" s="41"/>
      <c r="D159" s="20"/>
      <c r="E159" s="20"/>
      <c r="F159" s="20"/>
    </row>
    <row r="160" spans="1:6" x14ac:dyDescent="0.2">
      <c r="A160" s="42"/>
      <c r="B160" s="41"/>
      <c r="D160" s="20"/>
      <c r="E160" s="20"/>
      <c r="F160" s="20"/>
    </row>
    <row r="161" spans="1:6" x14ac:dyDescent="0.2">
      <c r="A161" s="42"/>
      <c r="B161" s="41"/>
      <c r="D161" s="20"/>
      <c r="E161" s="20"/>
      <c r="F161" s="20"/>
    </row>
    <row r="162" spans="1:6" x14ac:dyDescent="0.2">
      <c r="A162" s="42"/>
      <c r="B162" s="41"/>
      <c r="D162" s="20"/>
      <c r="E162" s="20"/>
      <c r="F162" s="20"/>
    </row>
    <row r="163" spans="1:6" x14ac:dyDescent="0.2">
      <c r="B163" s="41"/>
      <c r="D163" s="20"/>
      <c r="E163" s="20"/>
      <c r="F163" s="20"/>
    </row>
    <row r="164" spans="1:6" x14ac:dyDescent="0.2">
      <c r="B164" s="41"/>
      <c r="D164" s="20"/>
      <c r="E164" s="20"/>
      <c r="F164" s="20"/>
    </row>
    <row r="165" spans="1:6" x14ac:dyDescent="0.2">
      <c r="B165" s="41"/>
      <c r="D165" s="20"/>
      <c r="E165" s="20"/>
      <c r="F165" s="20"/>
    </row>
    <row r="166" spans="1:6" x14ac:dyDescent="0.2">
      <c r="B166" s="41"/>
      <c r="D166" s="20"/>
      <c r="E166" s="20"/>
      <c r="F166" s="20"/>
    </row>
    <row r="167" spans="1:6" x14ac:dyDescent="0.2">
      <c r="A167" s="42"/>
      <c r="B167" s="41"/>
      <c r="D167" s="20"/>
      <c r="E167" s="20"/>
      <c r="F167" s="20"/>
    </row>
    <row r="168" spans="1:6" x14ac:dyDescent="0.2">
      <c r="A168" s="42"/>
      <c r="B168" s="41"/>
      <c r="D168" s="20"/>
      <c r="E168" s="20"/>
      <c r="F168" s="20"/>
    </row>
    <row r="169" spans="1:6" x14ac:dyDescent="0.2">
      <c r="B169" s="41"/>
      <c r="D169" s="20"/>
      <c r="E169" s="20"/>
      <c r="F169" s="20"/>
    </row>
    <row r="170" spans="1:6" x14ac:dyDescent="0.2">
      <c r="A170" s="42"/>
      <c r="B170" s="41"/>
      <c r="D170" s="20"/>
      <c r="E170" s="20"/>
      <c r="F170" s="20"/>
    </row>
    <row r="171" spans="1:6" x14ac:dyDescent="0.2">
      <c r="A171" s="42"/>
      <c r="B171" s="41"/>
      <c r="D171" s="20"/>
      <c r="E171" s="20"/>
      <c r="F171" s="20"/>
    </row>
    <row r="172" spans="1:6" x14ac:dyDescent="0.2">
      <c r="B172" s="41"/>
      <c r="D172" s="20"/>
      <c r="E172" s="20"/>
      <c r="F172" s="20"/>
    </row>
    <row r="173" spans="1:6" x14ac:dyDescent="0.2">
      <c r="A173" s="42"/>
      <c r="B173" s="41"/>
      <c r="D173" s="20"/>
      <c r="E173" s="20"/>
      <c r="F173" s="20"/>
    </row>
    <row r="174" spans="1:6" x14ac:dyDescent="0.2">
      <c r="A174" s="42"/>
      <c r="B174" s="41"/>
      <c r="D174" s="20"/>
      <c r="E174" s="20"/>
      <c r="F174" s="20"/>
    </row>
    <row r="175" spans="1:6" x14ac:dyDescent="0.2">
      <c r="B175" s="41"/>
      <c r="D175" s="20"/>
      <c r="E175" s="20"/>
      <c r="F175" s="20"/>
    </row>
    <row r="176" spans="1:6" x14ac:dyDescent="0.2">
      <c r="A176" s="42"/>
      <c r="B176" s="41"/>
      <c r="D176" s="20"/>
      <c r="E176" s="20"/>
      <c r="F176" s="20"/>
    </row>
    <row r="177" spans="1:6" x14ac:dyDescent="0.2">
      <c r="A177" s="42"/>
      <c r="B177" s="41"/>
      <c r="D177" s="20"/>
      <c r="E177" s="20"/>
      <c r="F177" s="20"/>
    </row>
    <row r="178" spans="1:6" x14ac:dyDescent="0.2">
      <c r="B178" s="41"/>
      <c r="D178" s="20"/>
      <c r="E178" s="20"/>
      <c r="F178" s="20"/>
    </row>
    <row r="179" spans="1:6" x14ac:dyDescent="0.2">
      <c r="B179" s="41"/>
      <c r="D179" s="20"/>
      <c r="E179" s="20"/>
      <c r="F179" s="20"/>
    </row>
    <row r="180" spans="1:6" x14ac:dyDescent="0.2">
      <c r="B180" s="41"/>
      <c r="D180" s="20"/>
      <c r="E180" s="20"/>
      <c r="F180" s="20"/>
    </row>
    <row r="181" spans="1:6" x14ac:dyDescent="0.2">
      <c r="B181" s="41"/>
      <c r="D181" s="20"/>
      <c r="E181" s="20"/>
      <c r="F181" s="20"/>
    </row>
    <row r="182" spans="1:6" x14ac:dyDescent="0.2">
      <c r="A182" s="42"/>
      <c r="B182" s="41"/>
      <c r="D182" s="20"/>
      <c r="E182" s="20"/>
      <c r="F182" s="20"/>
    </row>
    <row r="183" spans="1:6" x14ac:dyDescent="0.2">
      <c r="A183" s="42"/>
      <c r="B183" s="41"/>
      <c r="D183" s="20"/>
      <c r="E183" s="20"/>
      <c r="F183" s="20"/>
    </row>
    <row r="184" spans="1:6" x14ac:dyDescent="0.2">
      <c r="A184" s="42"/>
      <c r="B184" s="41"/>
      <c r="D184" s="20"/>
      <c r="E184" s="20"/>
      <c r="F184" s="20"/>
    </row>
    <row r="185" spans="1:6" x14ac:dyDescent="0.2">
      <c r="A185" s="42"/>
      <c r="B185" s="41"/>
      <c r="D185" s="20"/>
      <c r="E185" s="20"/>
      <c r="F185" s="20"/>
    </row>
    <row r="186" spans="1:6" x14ac:dyDescent="0.2">
      <c r="A186" s="42"/>
      <c r="B186" s="41"/>
      <c r="D186" s="20"/>
      <c r="E186" s="20"/>
      <c r="F186" s="20"/>
    </row>
    <row r="187" spans="1:6" x14ac:dyDescent="0.2">
      <c r="A187" s="42"/>
      <c r="B187" s="41"/>
      <c r="D187" s="20"/>
      <c r="E187" s="20"/>
      <c r="F187" s="20"/>
    </row>
    <row r="188" spans="1:6" x14ac:dyDescent="0.2">
      <c r="A188" s="42"/>
      <c r="B188" s="41"/>
      <c r="D188" s="20"/>
      <c r="E188" s="20"/>
      <c r="F188" s="20"/>
    </row>
    <row r="189" spans="1:6" x14ac:dyDescent="0.2">
      <c r="A189" s="42"/>
      <c r="B189" s="41"/>
      <c r="D189" s="20"/>
      <c r="E189" s="20"/>
      <c r="F189" s="20"/>
    </row>
    <row r="190" spans="1:6" x14ac:dyDescent="0.2">
      <c r="B190" s="41"/>
      <c r="D190" s="20"/>
      <c r="E190" s="20"/>
      <c r="F190" s="20"/>
    </row>
    <row r="191" spans="1:6" x14ac:dyDescent="0.2">
      <c r="B191" s="41"/>
      <c r="D191" s="20"/>
      <c r="E191" s="20"/>
      <c r="F191" s="20"/>
    </row>
    <row r="192" spans="1:6" x14ac:dyDescent="0.2">
      <c r="A192" s="42"/>
      <c r="B192" s="41"/>
      <c r="D192" s="20"/>
      <c r="E192" s="20"/>
      <c r="F192" s="20"/>
    </row>
    <row r="193" spans="1:6" x14ac:dyDescent="0.2">
      <c r="A193" s="42"/>
      <c r="B193" s="41"/>
      <c r="D193" s="20"/>
      <c r="E193" s="20"/>
      <c r="F193" s="20"/>
    </row>
    <row r="194" spans="1:6" x14ac:dyDescent="0.2">
      <c r="B194" s="41"/>
      <c r="D194" s="20"/>
      <c r="E194" s="20"/>
      <c r="F194" s="20"/>
    </row>
    <row r="195" spans="1:6" x14ac:dyDescent="0.2">
      <c r="B195" s="41"/>
      <c r="D195" s="20"/>
      <c r="E195" s="20"/>
      <c r="F195" s="20"/>
    </row>
    <row r="196" spans="1:6" x14ac:dyDescent="0.2">
      <c r="A196" s="42"/>
      <c r="B196" s="41"/>
      <c r="D196" s="20"/>
      <c r="E196" s="20"/>
      <c r="F196" s="20"/>
    </row>
    <row r="197" spans="1:6" x14ac:dyDescent="0.2">
      <c r="A197" s="42"/>
      <c r="B197" s="41"/>
      <c r="D197" s="20"/>
      <c r="E197" s="20"/>
      <c r="F197" s="20"/>
    </row>
    <row r="198" spans="1:6" x14ac:dyDescent="0.2">
      <c r="A198" s="42"/>
      <c r="B198" s="41"/>
      <c r="D198" s="20"/>
      <c r="E198" s="20"/>
      <c r="F198" s="20"/>
    </row>
    <row r="199" spans="1:6" x14ac:dyDescent="0.2">
      <c r="A199" s="42"/>
      <c r="B199" s="41"/>
      <c r="D199" s="20"/>
      <c r="E199" s="20"/>
      <c r="F199" s="20"/>
    </row>
    <row r="200" spans="1:6" x14ac:dyDescent="0.2">
      <c r="A200" s="42"/>
      <c r="B200" s="41"/>
      <c r="D200" s="20"/>
      <c r="E200" s="20"/>
      <c r="F200" s="20"/>
    </row>
    <row r="201" spans="1:6" x14ac:dyDescent="0.2">
      <c r="A201" s="42"/>
      <c r="B201" s="41"/>
      <c r="D201" s="20"/>
      <c r="E201" s="20"/>
      <c r="F201" s="20"/>
    </row>
    <row r="202" spans="1:6" x14ac:dyDescent="0.2">
      <c r="A202" s="42"/>
      <c r="B202" s="41"/>
      <c r="D202" s="20"/>
      <c r="E202" s="20"/>
      <c r="F202" s="20"/>
    </row>
    <row r="203" spans="1:6" x14ac:dyDescent="0.2">
      <c r="A203" s="42"/>
      <c r="B203" s="41"/>
      <c r="D203" s="20"/>
      <c r="E203" s="20"/>
      <c r="F203" s="20"/>
    </row>
    <row r="204" spans="1:6" x14ac:dyDescent="0.2">
      <c r="B204" s="41"/>
      <c r="D204" s="20"/>
      <c r="E204" s="20"/>
      <c r="F204" s="20"/>
    </row>
    <row r="205" spans="1:6" x14ac:dyDescent="0.2">
      <c r="D205" s="20"/>
      <c r="E205" s="20"/>
      <c r="F205" s="20"/>
    </row>
  </sheetData>
  <mergeCells count="13">
    <mergeCell ref="M4:M5"/>
    <mergeCell ref="D6:F6"/>
    <mergeCell ref="K6:M6"/>
    <mergeCell ref="A1:M1"/>
    <mergeCell ref="D3:F3"/>
    <mergeCell ref="K3:M3"/>
    <mergeCell ref="A4:A5"/>
    <mergeCell ref="D4:D5"/>
    <mergeCell ref="E4:E5"/>
    <mergeCell ref="F4:F5"/>
    <mergeCell ref="H4:H5"/>
    <mergeCell ref="K4:K5"/>
    <mergeCell ref="L4:L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09"/>
  <sheetViews>
    <sheetView zoomScaleNormal="100" workbookViewId="0">
      <selection activeCell="A2" sqref="A2"/>
    </sheetView>
  </sheetViews>
  <sheetFormatPr defaultColWidth="9.140625" defaultRowHeight="12.75" x14ac:dyDescent="0.2"/>
  <cols>
    <col min="1" max="1" width="21" style="5" customWidth="1"/>
    <col min="2" max="3" width="8.5703125" style="5" customWidth="1"/>
    <col min="4" max="6" width="10.7109375" style="5" customWidth="1"/>
    <col min="7" max="7" width="7.7109375" style="5" customWidth="1"/>
    <col min="8" max="8" width="21" style="5" customWidth="1"/>
    <col min="9" max="10" width="8.5703125" style="5" customWidth="1"/>
    <col min="11" max="13" width="10.7109375" style="5" customWidth="1"/>
    <col min="14" max="16384" width="9.140625" style="5"/>
  </cols>
  <sheetData>
    <row r="1" spans="1:15" s="4" customFormat="1" ht="42.75" customHeight="1" x14ac:dyDescent="0.2">
      <c r="A1" s="91" t="s">
        <v>76</v>
      </c>
      <c r="B1" s="91"/>
      <c r="C1" s="91"/>
      <c r="D1" s="91"/>
      <c r="E1" s="91"/>
      <c r="F1" s="91"/>
      <c r="G1" s="91"/>
      <c r="H1" s="91"/>
      <c r="I1" s="91"/>
      <c r="J1" s="91"/>
      <c r="K1" s="91"/>
      <c r="L1" s="91"/>
      <c r="M1" s="91"/>
      <c r="N1" s="3"/>
      <c r="O1" s="3"/>
    </row>
    <row r="2" spans="1:15" s="2" customFormat="1" ht="15" customHeight="1" x14ac:dyDescent="0.2">
      <c r="A2" s="1"/>
      <c r="B2" s="1"/>
      <c r="C2" s="1"/>
      <c r="D2" s="1"/>
      <c r="E2" s="1"/>
      <c r="F2" s="1"/>
      <c r="G2" s="1"/>
      <c r="I2" s="1"/>
      <c r="J2" s="1"/>
      <c r="K2" s="1"/>
      <c r="L2" s="1"/>
      <c r="M2" s="1"/>
    </row>
    <row r="3" spans="1:15" ht="12.95" customHeight="1" x14ac:dyDescent="0.2">
      <c r="A3" s="13"/>
      <c r="B3" s="14"/>
      <c r="C3" s="14"/>
      <c r="D3" s="89" t="s">
        <v>9</v>
      </c>
      <c r="E3" s="89"/>
      <c r="F3" s="89"/>
      <c r="G3" s="7"/>
      <c r="H3" s="26"/>
      <c r="I3" s="27"/>
      <c r="J3" s="27"/>
      <c r="K3" s="84" t="s">
        <v>8</v>
      </c>
      <c r="L3" s="84"/>
      <c r="M3" s="84"/>
    </row>
    <row r="4" spans="1:15" ht="25.5" customHeight="1" x14ac:dyDescent="0.2">
      <c r="A4" s="92" t="s">
        <v>77</v>
      </c>
      <c r="B4" s="8"/>
      <c r="C4" s="8"/>
      <c r="D4" s="85">
        <v>2020</v>
      </c>
      <c r="E4" s="85">
        <v>2030</v>
      </c>
      <c r="F4" s="85">
        <v>2040</v>
      </c>
      <c r="G4" s="7"/>
      <c r="H4" s="94" t="str">
        <f>A4</f>
        <v>Demand</v>
      </c>
      <c r="I4" s="28"/>
      <c r="J4" s="28"/>
      <c r="K4" s="87">
        <v>2020</v>
      </c>
      <c r="L4" s="87">
        <v>2030</v>
      </c>
      <c r="M4" s="87">
        <v>2040</v>
      </c>
    </row>
    <row r="5" spans="1:15" ht="5.25" customHeight="1" x14ac:dyDescent="0.2">
      <c r="A5" s="93"/>
      <c r="B5" s="9"/>
      <c r="C5" s="37"/>
      <c r="D5" s="86"/>
      <c r="E5" s="86"/>
      <c r="F5" s="86"/>
      <c r="G5" s="7"/>
      <c r="H5" s="95"/>
      <c r="I5" s="29"/>
      <c r="J5" s="38"/>
      <c r="K5" s="88"/>
      <c r="L5" s="88"/>
      <c r="M5" s="88"/>
    </row>
    <row r="6" spans="1:15" x14ac:dyDescent="0.2">
      <c r="A6" s="44" t="s">
        <v>10</v>
      </c>
      <c r="B6" s="45"/>
      <c r="C6" s="45"/>
      <c r="D6" s="90"/>
      <c r="E6" s="90"/>
      <c r="F6" s="90"/>
      <c r="G6" s="7"/>
      <c r="H6" s="48" t="str">
        <f>A6</f>
        <v>(thousand tonnes, kt)</v>
      </c>
      <c r="I6" s="49"/>
      <c r="J6" s="49"/>
      <c r="K6" s="83"/>
      <c r="L6" s="83"/>
      <c r="M6" s="83"/>
    </row>
    <row r="7" spans="1:15" x14ac:dyDescent="0.2">
      <c r="A7" s="21" t="s">
        <v>34</v>
      </c>
      <c r="B7" s="22"/>
      <c r="C7" s="22"/>
      <c r="D7" s="23">
        <v>133.60301542280911</v>
      </c>
      <c r="E7" s="23">
        <v>368.70917707085846</v>
      </c>
      <c r="F7" s="23">
        <v>273.25325800652985</v>
      </c>
      <c r="G7" s="10"/>
      <c r="H7" s="33" t="s">
        <v>34</v>
      </c>
      <c r="I7" s="34"/>
      <c r="J7" s="34"/>
      <c r="K7" s="35">
        <v>133.60301542280911</v>
      </c>
      <c r="L7" s="35">
        <v>573.53336796364135</v>
      </c>
      <c r="M7" s="35">
        <v>458.96412466529631</v>
      </c>
    </row>
    <row r="8" spans="1:15" x14ac:dyDescent="0.2">
      <c r="A8" s="60" t="s">
        <v>11</v>
      </c>
      <c r="B8" s="24"/>
      <c r="C8" s="24"/>
      <c r="D8" s="24">
        <v>133.60301542280911</v>
      </c>
      <c r="E8" s="24">
        <v>368.70917707085846</v>
      </c>
      <c r="F8" s="24">
        <v>273.25325800652985</v>
      </c>
      <c r="H8" s="60" t="s">
        <v>11</v>
      </c>
      <c r="I8" s="24"/>
      <c r="J8" s="24"/>
      <c r="K8" s="24">
        <v>133.60301542280911</v>
      </c>
      <c r="L8" s="24">
        <v>573.53336796364135</v>
      </c>
      <c r="M8" s="24">
        <v>458.96412466529631</v>
      </c>
    </row>
    <row r="9" spans="1:15" x14ac:dyDescent="0.2">
      <c r="A9" s="42" t="s">
        <v>4</v>
      </c>
      <c r="B9" s="20"/>
      <c r="C9" s="20"/>
      <c r="D9" s="20">
        <v>0</v>
      </c>
      <c r="E9" s="20">
        <v>0</v>
      </c>
      <c r="F9" s="20">
        <v>0</v>
      </c>
      <c r="H9" s="42" t="s">
        <v>4</v>
      </c>
      <c r="I9" s="20"/>
      <c r="J9" s="20"/>
      <c r="K9" s="20">
        <v>0</v>
      </c>
      <c r="L9" s="20">
        <v>0</v>
      </c>
      <c r="M9" s="20">
        <v>0</v>
      </c>
    </row>
    <row r="10" spans="1:15" x14ac:dyDescent="0.2">
      <c r="A10" s="42" t="s">
        <v>3</v>
      </c>
      <c r="B10" s="20"/>
      <c r="C10" s="20"/>
      <c r="D10" s="20">
        <v>28.731941491413117</v>
      </c>
      <c r="E10" s="20">
        <v>42.974391702079764</v>
      </c>
      <c r="F10" s="20">
        <v>53.280471467590331</v>
      </c>
      <c r="H10" s="42" t="s">
        <v>3</v>
      </c>
      <c r="I10" s="20"/>
      <c r="J10" s="20"/>
      <c r="K10" s="20">
        <v>28.731941491413117</v>
      </c>
      <c r="L10" s="20">
        <v>69.52829493295917</v>
      </c>
      <c r="M10" s="20">
        <v>74.894162025764842</v>
      </c>
    </row>
    <row r="11" spans="1:15" x14ac:dyDescent="0.2">
      <c r="A11" s="42" t="s">
        <v>5</v>
      </c>
      <c r="B11" s="20"/>
      <c r="C11" s="20"/>
      <c r="D11" s="20">
        <v>83.888683212935916</v>
      </c>
      <c r="E11" s="20">
        <v>283.10424623761412</v>
      </c>
      <c r="F11" s="20">
        <v>203.95293641362673</v>
      </c>
      <c r="H11" s="42" t="s">
        <v>5</v>
      </c>
      <c r="I11" s="20"/>
      <c r="J11" s="20"/>
      <c r="K11" s="20">
        <v>83.888683212935916</v>
      </c>
      <c r="L11" s="20">
        <v>451.92233141704799</v>
      </c>
      <c r="M11" s="20">
        <v>355.88505056485792</v>
      </c>
    </row>
    <row r="12" spans="1:15" x14ac:dyDescent="0.2">
      <c r="A12" s="42" t="s">
        <v>1</v>
      </c>
      <c r="B12" s="20"/>
      <c r="C12" s="20"/>
      <c r="D12" s="20">
        <v>20.982390718460081</v>
      </c>
      <c r="E12" s="20">
        <v>42.630539131164554</v>
      </c>
      <c r="F12" s="20">
        <v>16.019850125312804</v>
      </c>
      <c r="H12" s="42" t="s">
        <v>1</v>
      </c>
      <c r="I12" s="20"/>
      <c r="J12" s="20"/>
      <c r="K12" s="20">
        <v>20.982390718460081</v>
      </c>
      <c r="L12" s="20">
        <v>52.082741613634177</v>
      </c>
      <c r="M12" s="20">
        <v>28.184912074673573</v>
      </c>
    </row>
    <row r="13" spans="1:15" x14ac:dyDescent="0.2">
      <c r="A13" s="60" t="s">
        <v>18</v>
      </c>
      <c r="B13" s="24"/>
      <c r="C13" s="24"/>
      <c r="D13" s="24">
        <v>0</v>
      </c>
      <c r="E13" s="24">
        <v>0</v>
      </c>
      <c r="F13" s="24">
        <v>0</v>
      </c>
      <c r="H13" s="60" t="s">
        <v>18</v>
      </c>
      <c r="I13" s="24"/>
      <c r="J13" s="24"/>
      <c r="K13" s="24">
        <v>0</v>
      </c>
      <c r="L13" s="24">
        <v>0</v>
      </c>
      <c r="M13" s="24">
        <v>0</v>
      </c>
    </row>
    <row r="14" spans="1:15" x14ac:dyDescent="0.2">
      <c r="A14" s="42" t="s">
        <v>71</v>
      </c>
      <c r="B14" s="20"/>
      <c r="C14" s="20"/>
      <c r="D14" s="20">
        <v>0</v>
      </c>
      <c r="E14" s="20">
        <v>0</v>
      </c>
      <c r="F14" s="20">
        <v>0</v>
      </c>
      <c r="H14" s="42" t="s">
        <v>71</v>
      </c>
      <c r="I14" s="20"/>
      <c r="J14" s="20"/>
      <c r="K14" s="20">
        <v>0</v>
      </c>
      <c r="L14" s="20">
        <v>0</v>
      </c>
      <c r="M14" s="20">
        <v>0</v>
      </c>
    </row>
    <row r="15" spans="1:15" x14ac:dyDescent="0.2">
      <c r="A15" s="42" t="s">
        <v>20</v>
      </c>
      <c r="B15" s="20"/>
      <c r="C15" s="20"/>
      <c r="D15" s="20">
        <v>0</v>
      </c>
      <c r="E15" s="20">
        <v>0</v>
      </c>
      <c r="F15" s="20">
        <v>0</v>
      </c>
      <c r="H15" s="42" t="s">
        <v>20</v>
      </c>
      <c r="I15" s="20"/>
      <c r="J15" s="20"/>
      <c r="K15" s="20">
        <v>0</v>
      </c>
      <c r="L15" s="20">
        <v>0</v>
      </c>
      <c r="M15" s="20">
        <v>0</v>
      </c>
    </row>
    <row r="16" spans="1:15" x14ac:dyDescent="0.2">
      <c r="A16" s="60" t="s">
        <v>21</v>
      </c>
      <c r="B16" s="24"/>
      <c r="C16" s="24"/>
      <c r="D16" s="24">
        <v>0</v>
      </c>
      <c r="E16" s="24">
        <v>0</v>
      </c>
      <c r="F16" s="24">
        <v>0</v>
      </c>
      <c r="H16" s="60" t="s">
        <v>21</v>
      </c>
      <c r="I16" s="24"/>
      <c r="J16" s="24"/>
      <c r="K16" s="24">
        <v>0</v>
      </c>
      <c r="L16" s="24">
        <v>0</v>
      </c>
      <c r="M16" s="24">
        <v>0</v>
      </c>
    </row>
    <row r="17" spans="1:13" x14ac:dyDescent="0.2">
      <c r="A17" s="60" t="s">
        <v>25</v>
      </c>
      <c r="B17" s="24"/>
      <c r="C17" s="24"/>
      <c r="D17" s="24">
        <v>0</v>
      </c>
      <c r="E17" s="24">
        <v>0</v>
      </c>
      <c r="F17" s="24">
        <v>0</v>
      </c>
      <c r="H17" s="60" t="s">
        <v>25</v>
      </c>
      <c r="I17" s="24"/>
      <c r="J17" s="24"/>
      <c r="K17" s="24">
        <v>0</v>
      </c>
      <c r="L17" s="24">
        <v>0</v>
      </c>
      <c r="M17" s="24">
        <v>0</v>
      </c>
    </row>
    <row r="18" spans="1:13" x14ac:dyDescent="0.2">
      <c r="A18" s="21" t="s">
        <v>35</v>
      </c>
      <c r="B18" s="22"/>
      <c r="C18" s="22"/>
      <c r="D18" s="23">
        <v>5715.1713979147862</v>
      </c>
      <c r="E18" s="23">
        <v>8006.5793040607205</v>
      </c>
      <c r="F18" s="23">
        <v>10000.828920863365</v>
      </c>
      <c r="H18" s="33" t="s">
        <v>35</v>
      </c>
      <c r="I18" s="34"/>
      <c r="J18" s="34"/>
      <c r="K18" s="35">
        <v>5715.1713979147862</v>
      </c>
      <c r="L18" s="35">
        <v>10704.984510657969</v>
      </c>
      <c r="M18" s="35">
        <v>15146.841995699449</v>
      </c>
    </row>
    <row r="19" spans="1:13" x14ac:dyDescent="0.2">
      <c r="A19" s="60" t="s">
        <v>11</v>
      </c>
      <c r="B19" s="24"/>
      <c r="C19" s="24"/>
      <c r="D19" s="24">
        <v>621.01701006030828</v>
      </c>
      <c r="E19" s="24">
        <v>990.74749406494618</v>
      </c>
      <c r="F19" s="24">
        <v>1288.9677808292913</v>
      </c>
      <c r="H19" s="60" t="s">
        <v>11</v>
      </c>
      <c r="I19" s="24"/>
      <c r="J19" s="24"/>
      <c r="K19" s="24">
        <v>621.01701006030828</v>
      </c>
      <c r="L19" s="24">
        <v>1657.8333102871175</v>
      </c>
      <c r="M19" s="24">
        <v>1748.2998012113057</v>
      </c>
    </row>
    <row r="20" spans="1:13" x14ac:dyDescent="0.2">
      <c r="A20" s="42" t="s">
        <v>4</v>
      </c>
      <c r="B20" s="20"/>
      <c r="C20" s="20"/>
      <c r="D20" s="20">
        <v>345.97074147429453</v>
      </c>
      <c r="E20" s="20">
        <v>501.5398245279261</v>
      </c>
      <c r="F20" s="20">
        <v>795.2973508205115</v>
      </c>
      <c r="H20" s="42" t="s">
        <v>4</v>
      </c>
      <c r="I20" s="20"/>
      <c r="J20" s="20"/>
      <c r="K20" s="20">
        <v>345.97074147429453</v>
      </c>
      <c r="L20" s="20">
        <v>926.75719965870564</v>
      </c>
      <c r="M20" s="20">
        <v>989.13330026405777</v>
      </c>
    </row>
    <row r="21" spans="1:13" x14ac:dyDescent="0.2">
      <c r="A21" s="42" t="s">
        <v>3</v>
      </c>
      <c r="B21" s="20"/>
      <c r="C21" s="20"/>
      <c r="D21" s="20">
        <v>216.7638143861632</v>
      </c>
      <c r="E21" s="20">
        <v>386.6627359843377</v>
      </c>
      <c r="F21" s="20">
        <v>414.71934641147743</v>
      </c>
      <c r="H21" s="42" t="s">
        <v>3</v>
      </c>
      <c r="I21" s="20"/>
      <c r="J21" s="20"/>
      <c r="K21" s="20">
        <v>216.7638143861632</v>
      </c>
      <c r="L21" s="20">
        <v>577.14281157536664</v>
      </c>
      <c r="M21" s="20">
        <v>609.78812798513616</v>
      </c>
    </row>
    <row r="22" spans="1:13" x14ac:dyDescent="0.2">
      <c r="A22" s="42" t="s">
        <v>5</v>
      </c>
      <c r="B22" s="20"/>
      <c r="C22" s="20"/>
      <c r="D22" s="20">
        <v>44.169640716612321</v>
      </c>
      <c r="E22" s="20">
        <v>73.871516137063509</v>
      </c>
      <c r="F22" s="20">
        <v>68.176088513016566</v>
      </c>
      <c r="H22" s="42" t="s">
        <v>5</v>
      </c>
      <c r="I22" s="20"/>
      <c r="J22" s="20"/>
      <c r="K22" s="20">
        <v>44.169640716612321</v>
      </c>
      <c r="L22" s="20">
        <v>118.90230435127205</v>
      </c>
      <c r="M22" s="20">
        <v>130.42112388174928</v>
      </c>
    </row>
    <row r="23" spans="1:13" x14ac:dyDescent="0.2">
      <c r="A23" s="42" t="s">
        <v>1</v>
      </c>
      <c r="B23" s="20"/>
      <c r="C23" s="20"/>
      <c r="D23" s="20">
        <v>14.11281348323822</v>
      </c>
      <c r="E23" s="20">
        <v>28.673417415618896</v>
      </c>
      <c r="F23" s="20">
        <v>10.774995084285736</v>
      </c>
      <c r="H23" s="42" t="s">
        <v>1</v>
      </c>
      <c r="I23" s="20"/>
      <c r="J23" s="20"/>
      <c r="K23" s="20">
        <v>14.11281348323822</v>
      </c>
      <c r="L23" s="20">
        <v>35.030994701773118</v>
      </c>
      <c r="M23" s="20">
        <v>18.957249080362629</v>
      </c>
    </row>
    <row r="24" spans="1:13" x14ac:dyDescent="0.2">
      <c r="A24" s="60" t="s">
        <v>18</v>
      </c>
      <c r="B24" s="24"/>
      <c r="C24" s="24"/>
      <c r="D24" s="24">
        <v>118.64733594890822</v>
      </c>
      <c r="E24" s="24">
        <v>772.16182964518532</v>
      </c>
      <c r="F24" s="24">
        <v>1083.9023360249635</v>
      </c>
      <c r="H24" s="60" t="s">
        <v>18</v>
      </c>
      <c r="I24" s="24"/>
      <c r="J24" s="24"/>
      <c r="K24" s="24">
        <v>118.64733594890822</v>
      </c>
      <c r="L24" s="24">
        <v>1723.0254655023627</v>
      </c>
      <c r="M24" s="24">
        <v>3329.9168084121548</v>
      </c>
    </row>
    <row r="25" spans="1:13" x14ac:dyDescent="0.2">
      <c r="A25" s="42" t="s">
        <v>71</v>
      </c>
      <c r="B25" s="20"/>
      <c r="C25" s="20"/>
      <c r="D25" s="20">
        <v>110.31865934579267</v>
      </c>
      <c r="E25" s="20">
        <v>717.3996427919808</v>
      </c>
      <c r="F25" s="20">
        <v>950.81278330814973</v>
      </c>
      <c r="H25" s="42" t="s">
        <v>71</v>
      </c>
      <c r="I25" s="20"/>
      <c r="J25" s="20"/>
      <c r="K25" s="20">
        <v>110.31865934579267</v>
      </c>
      <c r="L25" s="20">
        <v>1632.6340455428167</v>
      </c>
      <c r="M25" s="20">
        <v>3119.3486763238316</v>
      </c>
    </row>
    <row r="26" spans="1:13" x14ac:dyDescent="0.2">
      <c r="A26" s="42" t="s">
        <v>20</v>
      </c>
      <c r="B26" s="20"/>
      <c r="C26" s="20"/>
      <c r="D26" s="20">
        <v>8.3286766031155519</v>
      </c>
      <c r="E26" s="20">
        <v>54.762186853204568</v>
      </c>
      <c r="F26" s="20">
        <v>133.08955271681361</v>
      </c>
      <c r="H26" s="42" t="s">
        <v>20</v>
      </c>
      <c r="I26" s="20"/>
      <c r="J26" s="20"/>
      <c r="K26" s="20">
        <v>8.3286766031155519</v>
      </c>
      <c r="L26" s="20">
        <v>90.39141995954607</v>
      </c>
      <c r="M26" s="20">
        <v>210.56813208832338</v>
      </c>
    </row>
    <row r="27" spans="1:13" x14ac:dyDescent="0.2">
      <c r="A27" s="60" t="s">
        <v>21</v>
      </c>
      <c r="B27" s="24"/>
      <c r="C27" s="24"/>
      <c r="D27" s="24">
        <v>4975.3965954605965</v>
      </c>
      <c r="E27" s="24">
        <v>6236.5836670465369</v>
      </c>
      <c r="F27" s="24">
        <v>7612.6645277314983</v>
      </c>
      <c r="H27" s="60" t="s">
        <v>21</v>
      </c>
      <c r="I27" s="24"/>
      <c r="J27" s="24"/>
      <c r="K27" s="24">
        <v>4975.3965954605965</v>
      </c>
      <c r="L27" s="24">
        <v>7310.7833937242531</v>
      </c>
      <c r="M27" s="24">
        <v>10007.170406150814</v>
      </c>
    </row>
    <row r="28" spans="1:13" x14ac:dyDescent="0.2">
      <c r="A28" s="60" t="s">
        <v>25</v>
      </c>
      <c r="B28" s="24"/>
      <c r="C28" s="24"/>
      <c r="D28" s="24">
        <v>0.11045644497342971</v>
      </c>
      <c r="E28" s="24">
        <v>7.0863133040516981</v>
      </c>
      <c r="F28" s="24">
        <v>15.29427627761169</v>
      </c>
      <c r="H28" s="60" t="s">
        <v>25</v>
      </c>
      <c r="I28" s="24"/>
      <c r="J28" s="24"/>
      <c r="K28" s="24">
        <v>0.11045644497342971</v>
      </c>
      <c r="L28" s="24">
        <v>13.342341144236746</v>
      </c>
      <c r="M28" s="24">
        <v>61.454979925175124</v>
      </c>
    </row>
    <row r="29" spans="1:13" x14ac:dyDescent="0.2">
      <c r="A29" s="21" t="s">
        <v>36</v>
      </c>
      <c r="B29" s="22"/>
      <c r="C29" s="22"/>
      <c r="D29" s="23">
        <v>21.336168054068747</v>
      </c>
      <c r="E29" s="23">
        <v>109.58209097617103</v>
      </c>
      <c r="F29" s="23">
        <v>136.27687632869984</v>
      </c>
      <c r="H29" s="33" t="s">
        <v>36</v>
      </c>
      <c r="I29" s="34"/>
      <c r="J29" s="34"/>
      <c r="K29" s="35">
        <v>21.336168054068747</v>
      </c>
      <c r="L29" s="35">
        <v>262.26249995522727</v>
      </c>
      <c r="M29" s="35">
        <v>455.13509811140494</v>
      </c>
    </row>
    <row r="30" spans="1:13" x14ac:dyDescent="0.2">
      <c r="A30" s="60" t="s">
        <v>11</v>
      </c>
      <c r="B30" s="24"/>
      <c r="C30" s="24"/>
      <c r="D30" s="24">
        <v>1.5398387718200684E-2</v>
      </c>
      <c r="E30" s="24">
        <v>1.7533350563049319E-2</v>
      </c>
      <c r="F30" s="24">
        <v>2.0521980285644531E-2</v>
      </c>
      <c r="H30" s="60" t="s">
        <v>11</v>
      </c>
      <c r="I30" s="24"/>
      <c r="J30" s="24"/>
      <c r="K30" s="24">
        <v>1.5398387718200684E-2</v>
      </c>
      <c r="L30" s="24">
        <v>2.8523557437773676E-2</v>
      </c>
      <c r="M30" s="24">
        <v>3.5950015263711242E-2</v>
      </c>
    </row>
    <row r="31" spans="1:13" x14ac:dyDescent="0.2">
      <c r="A31" s="42" t="s">
        <v>4</v>
      </c>
      <c r="B31" s="20"/>
      <c r="C31" s="20"/>
      <c r="D31" s="20">
        <v>0</v>
      </c>
      <c r="E31" s="20">
        <v>0</v>
      </c>
      <c r="F31" s="20">
        <v>0</v>
      </c>
      <c r="H31" s="42" t="s">
        <v>4</v>
      </c>
      <c r="I31" s="20"/>
      <c r="J31" s="20"/>
      <c r="K31" s="20">
        <v>0</v>
      </c>
      <c r="L31" s="20">
        <v>0</v>
      </c>
      <c r="M31" s="20">
        <v>0</v>
      </c>
    </row>
    <row r="32" spans="1:13" x14ac:dyDescent="0.2">
      <c r="A32" s="42" t="s">
        <v>3</v>
      </c>
      <c r="B32" s="20"/>
      <c r="C32" s="20"/>
      <c r="D32" s="20">
        <v>0</v>
      </c>
      <c r="E32" s="20">
        <v>0</v>
      </c>
      <c r="F32" s="20">
        <v>0</v>
      </c>
      <c r="H32" s="42" t="s">
        <v>3</v>
      </c>
      <c r="I32" s="20"/>
      <c r="J32" s="20"/>
      <c r="K32" s="20">
        <v>0</v>
      </c>
      <c r="L32" s="20">
        <v>0</v>
      </c>
      <c r="M32" s="20">
        <v>0</v>
      </c>
    </row>
    <row r="33" spans="1:13" x14ac:dyDescent="0.2">
      <c r="A33" s="42" t="s">
        <v>5</v>
      </c>
      <c r="B33" s="20"/>
      <c r="C33" s="20"/>
      <c r="D33" s="20">
        <v>1.5398387718200684E-2</v>
      </c>
      <c r="E33" s="20">
        <v>1.7533350563049319E-2</v>
      </c>
      <c r="F33" s="20">
        <v>2.0521980285644531E-2</v>
      </c>
      <c r="H33" s="42" t="s">
        <v>5</v>
      </c>
      <c r="I33" s="20"/>
      <c r="J33" s="20"/>
      <c r="K33" s="20">
        <v>1.5398387718200684E-2</v>
      </c>
      <c r="L33" s="20">
        <v>2.8523557437773676E-2</v>
      </c>
      <c r="M33" s="20">
        <v>3.5950015263711242E-2</v>
      </c>
    </row>
    <row r="34" spans="1:13" x14ac:dyDescent="0.2">
      <c r="A34" s="42" t="s">
        <v>1</v>
      </c>
      <c r="B34" s="20"/>
      <c r="C34" s="20"/>
      <c r="D34" s="20">
        <v>0</v>
      </c>
      <c r="E34" s="20">
        <v>0</v>
      </c>
      <c r="F34" s="20">
        <v>0</v>
      </c>
      <c r="H34" s="42" t="s">
        <v>1</v>
      </c>
      <c r="I34" s="20"/>
      <c r="J34" s="20"/>
      <c r="K34" s="20">
        <v>0</v>
      </c>
      <c r="L34" s="20">
        <v>0</v>
      </c>
      <c r="M34" s="20">
        <v>0</v>
      </c>
    </row>
    <row r="35" spans="1:13" x14ac:dyDescent="0.2">
      <c r="A35" s="60" t="s">
        <v>18</v>
      </c>
      <c r="B35" s="24"/>
      <c r="C35" s="24"/>
      <c r="D35" s="24">
        <v>21.320747928544929</v>
      </c>
      <c r="E35" s="24">
        <v>109.56409725520996</v>
      </c>
      <c r="F35" s="24">
        <v>136.25609039190022</v>
      </c>
      <c r="H35" s="60" t="s">
        <v>18</v>
      </c>
      <c r="I35" s="24"/>
      <c r="J35" s="24"/>
      <c r="K35" s="24">
        <v>21.320747928544929</v>
      </c>
      <c r="L35" s="24">
        <v>262.21465437093656</v>
      </c>
      <c r="M35" s="24">
        <v>455.08585094175641</v>
      </c>
    </row>
    <row r="36" spans="1:13" x14ac:dyDescent="0.2">
      <c r="A36" s="42" t="s">
        <v>71</v>
      </c>
      <c r="B36" s="20"/>
      <c r="C36" s="20"/>
      <c r="D36" s="20">
        <v>21.121748192470264</v>
      </c>
      <c r="E36" s="20">
        <v>106.18389534112697</v>
      </c>
      <c r="F36" s="20">
        <v>127.42803441104265</v>
      </c>
      <c r="H36" s="42" t="s">
        <v>71</v>
      </c>
      <c r="I36" s="20"/>
      <c r="J36" s="20"/>
      <c r="K36" s="20">
        <v>21.121748192470264</v>
      </c>
      <c r="L36" s="20">
        <v>256.63523418483311</v>
      </c>
      <c r="M36" s="20">
        <v>441.11850925404565</v>
      </c>
    </row>
    <row r="37" spans="1:13" x14ac:dyDescent="0.2">
      <c r="A37" s="42" t="s">
        <v>20</v>
      </c>
      <c r="B37" s="20"/>
      <c r="C37" s="20"/>
      <c r="D37" s="20">
        <v>0.19899973607466429</v>
      </c>
      <c r="E37" s="20">
        <v>3.3802019140829911</v>
      </c>
      <c r="F37" s="20">
        <v>8.8280559808575561</v>
      </c>
      <c r="H37" s="42" t="s">
        <v>20</v>
      </c>
      <c r="I37" s="20"/>
      <c r="J37" s="20"/>
      <c r="K37" s="20">
        <v>0.19899973607466429</v>
      </c>
      <c r="L37" s="20">
        <v>5.5794201861034249</v>
      </c>
      <c r="M37" s="20">
        <v>13.967341687710737</v>
      </c>
    </row>
    <row r="38" spans="1:13" s="57" customFormat="1" x14ac:dyDescent="0.2">
      <c r="A38" s="60" t="s">
        <v>21</v>
      </c>
      <c r="B38" s="24"/>
      <c r="C38" s="24"/>
      <c r="D38" s="24">
        <v>0</v>
      </c>
      <c r="E38" s="24">
        <v>0</v>
      </c>
      <c r="F38" s="24">
        <v>0</v>
      </c>
      <c r="G38" s="56"/>
      <c r="H38" s="60" t="s">
        <v>21</v>
      </c>
      <c r="I38" s="24"/>
      <c r="J38" s="24"/>
      <c r="K38" s="24">
        <v>0</v>
      </c>
      <c r="L38" s="24">
        <v>0</v>
      </c>
      <c r="M38" s="24">
        <v>0</v>
      </c>
    </row>
    <row r="39" spans="1:13" x14ac:dyDescent="0.2">
      <c r="A39" s="60" t="s">
        <v>25</v>
      </c>
      <c r="B39" s="24"/>
      <c r="C39" s="24"/>
      <c r="D39" s="24">
        <v>2.1737805616280434E-5</v>
      </c>
      <c r="E39" s="24">
        <v>4.6037039801667304E-4</v>
      </c>
      <c r="F39" s="24">
        <v>2.639565139892093E-4</v>
      </c>
      <c r="G39" s="10"/>
      <c r="H39" s="60" t="s">
        <v>25</v>
      </c>
      <c r="I39" s="24"/>
      <c r="J39" s="24"/>
      <c r="K39" s="24">
        <v>2.1737805616280434E-5</v>
      </c>
      <c r="L39" s="24">
        <v>1.9322026852959882E-2</v>
      </c>
      <c r="M39" s="24">
        <v>1.3297154384804491E-2</v>
      </c>
    </row>
    <row r="40" spans="1:13" x14ac:dyDescent="0.2">
      <c r="A40" s="21" t="s">
        <v>39</v>
      </c>
      <c r="B40" s="22"/>
      <c r="C40" s="22"/>
      <c r="D40" s="23">
        <v>155.66862344048641</v>
      </c>
      <c r="E40" s="23">
        <v>1151.3634953393557</v>
      </c>
      <c r="F40" s="23">
        <v>1203.9795201956238</v>
      </c>
      <c r="G40" s="10"/>
      <c r="H40" s="33" t="s">
        <v>39</v>
      </c>
      <c r="I40" s="34"/>
      <c r="J40" s="34"/>
      <c r="K40" s="35">
        <v>155.66862344048641</v>
      </c>
      <c r="L40" s="35">
        <v>2641.3020108285127</v>
      </c>
      <c r="M40" s="35">
        <v>3848.7472633468792</v>
      </c>
    </row>
    <row r="41" spans="1:13" x14ac:dyDescent="0.2">
      <c r="A41" s="60" t="s">
        <v>11</v>
      </c>
      <c r="B41" s="24"/>
      <c r="C41" s="24"/>
      <c r="D41" s="24">
        <v>0</v>
      </c>
      <c r="E41" s="24">
        <v>0</v>
      </c>
      <c r="F41" s="24">
        <v>0</v>
      </c>
      <c r="G41" s="10"/>
      <c r="H41" s="60" t="s">
        <v>11</v>
      </c>
      <c r="I41" s="24"/>
      <c r="J41" s="24"/>
      <c r="K41" s="24">
        <v>0</v>
      </c>
      <c r="L41" s="24">
        <v>0</v>
      </c>
      <c r="M41" s="24">
        <v>0</v>
      </c>
    </row>
    <row r="42" spans="1:13" x14ac:dyDescent="0.2">
      <c r="A42" s="42" t="s">
        <v>4</v>
      </c>
      <c r="B42" s="20"/>
      <c r="C42" s="20"/>
      <c r="D42" s="20">
        <v>0</v>
      </c>
      <c r="E42" s="20">
        <v>0</v>
      </c>
      <c r="F42" s="20">
        <v>0</v>
      </c>
      <c r="G42" s="10"/>
      <c r="H42" s="42" t="s">
        <v>4</v>
      </c>
      <c r="I42" s="20"/>
      <c r="J42" s="20"/>
      <c r="K42" s="20">
        <v>0</v>
      </c>
      <c r="L42" s="20">
        <v>0</v>
      </c>
      <c r="M42" s="20">
        <v>0</v>
      </c>
    </row>
    <row r="43" spans="1:13" x14ac:dyDescent="0.2">
      <c r="A43" s="42" t="s">
        <v>3</v>
      </c>
      <c r="B43" s="20"/>
      <c r="C43" s="20"/>
      <c r="D43" s="20">
        <v>0</v>
      </c>
      <c r="E43" s="20">
        <v>0</v>
      </c>
      <c r="F43" s="20">
        <v>0</v>
      </c>
      <c r="G43" s="10"/>
      <c r="H43" s="42" t="s">
        <v>3</v>
      </c>
      <c r="I43" s="20"/>
      <c r="J43" s="20"/>
      <c r="K43" s="20">
        <v>0</v>
      </c>
      <c r="L43" s="20">
        <v>0</v>
      </c>
      <c r="M43" s="20">
        <v>0</v>
      </c>
    </row>
    <row r="44" spans="1:13" x14ac:dyDescent="0.2">
      <c r="A44" s="42" t="s">
        <v>5</v>
      </c>
      <c r="B44" s="20"/>
      <c r="C44" s="20"/>
      <c r="D44" s="20">
        <v>0</v>
      </c>
      <c r="E44" s="20">
        <v>0</v>
      </c>
      <c r="F44" s="20">
        <v>0</v>
      </c>
      <c r="G44" s="10"/>
      <c r="H44" s="42" t="s">
        <v>5</v>
      </c>
      <c r="I44" s="20"/>
      <c r="J44" s="20"/>
      <c r="K44" s="20">
        <v>0</v>
      </c>
      <c r="L44" s="20">
        <v>0</v>
      </c>
      <c r="M44" s="20">
        <v>0</v>
      </c>
    </row>
    <row r="45" spans="1:13" x14ac:dyDescent="0.2">
      <c r="A45" s="42" t="s">
        <v>1</v>
      </c>
      <c r="B45" s="20"/>
      <c r="C45" s="20"/>
      <c r="D45" s="20">
        <v>0</v>
      </c>
      <c r="E45" s="20">
        <v>0</v>
      </c>
      <c r="F45" s="20">
        <v>0</v>
      </c>
      <c r="G45" s="10"/>
      <c r="H45" s="42" t="s">
        <v>1</v>
      </c>
      <c r="I45" s="20"/>
      <c r="J45" s="20"/>
      <c r="K45" s="20">
        <v>0</v>
      </c>
      <c r="L45" s="20">
        <v>0</v>
      </c>
      <c r="M45" s="20">
        <v>0</v>
      </c>
    </row>
    <row r="46" spans="1:13" x14ac:dyDescent="0.2">
      <c r="A46" s="60" t="s">
        <v>18</v>
      </c>
      <c r="B46" s="24"/>
      <c r="C46" s="24"/>
      <c r="D46" s="24">
        <v>155.66862344048641</v>
      </c>
      <c r="E46" s="24">
        <v>1151.3634953393557</v>
      </c>
      <c r="F46" s="24">
        <v>1203.9795201956238</v>
      </c>
      <c r="G46" s="10"/>
      <c r="H46" s="60" t="s">
        <v>18</v>
      </c>
      <c r="I46" s="24"/>
      <c r="J46" s="24"/>
      <c r="K46" s="24">
        <v>155.66862344048641</v>
      </c>
      <c r="L46" s="24">
        <v>2641.3020108285127</v>
      </c>
      <c r="M46" s="24">
        <v>3848.7472633468792</v>
      </c>
    </row>
    <row r="47" spans="1:13" x14ac:dyDescent="0.2">
      <c r="A47" s="42" t="s">
        <v>71</v>
      </c>
      <c r="B47" s="20"/>
      <c r="C47" s="20"/>
      <c r="D47" s="20">
        <v>141.03300676650719</v>
      </c>
      <c r="E47" s="20">
        <v>1065.3036582917903</v>
      </c>
      <c r="F47" s="20">
        <v>1026.873288936174</v>
      </c>
      <c r="G47" s="10"/>
      <c r="H47" s="42" t="s">
        <v>71</v>
      </c>
      <c r="I47" s="20"/>
      <c r="J47" s="20"/>
      <c r="K47" s="20">
        <v>141.03300676650719</v>
      </c>
      <c r="L47" s="20">
        <v>2499.2501440345668</v>
      </c>
      <c r="M47" s="20">
        <v>3568.5379791752175</v>
      </c>
    </row>
    <row r="48" spans="1:13" x14ac:dyDescent="0.2">
      <c r="A48" s="42" t="s">
        <v>20</v>
      </c>
      <c r="B48" s="20"/>
      <c r="C48" s="20"/>
      <c r="D48" s="20">
        <v>14.63561667397923</v>
      </c>
      <c r="E48" s="20">
        <v>86.059837047565409</v>
      </c>
      <c r="F48" s="20">
        <v>177.1062312594498</v>
      </c>
      <c r="G48" s="10"/>
      <c r="H48" s="42" t="s">
        <v>20</v>
      </c>
      <c r="I48" s="20"/>
      <c r="J48" s="20"/>
      <c r="K48" s="20">
        <v>14.63561667397923</v>
      </c>
      <c r="L48" s="20">
        <v>142.05186679394583</v>
      </c>
      <c r="M48" s="20">
        <v>280.20928417166164</v>
      </c>
    </row>
    <row r="49" spans="1:13" x14ac:dyDescent="0.2">
      <c r="A49" s="60" t="s">
        <v>21</v>
      </c>
      <c r="B49" s="24"/>
      <c r="C49" s="24"/>
      <c r="D49" s="24">
        <v>0</v>
      </c>
      <c r="E49" s="24">
        <v>0</v>
      </c>
      <c r="F49" s="24">
        <v>0</v>
      </c>
      <c r="G49" s="10"/>
      <c r="H49" s="60" t="s">
        <v>21</v>
      </c>
      <c r="I49" s="24"/>
      <c r="J49" s="24"/>
      <c r="K49" s="24">
        <v>0</v>
      </c>
      <c r="L49" s="24">
        <v>0</v>
      </c>
      <c r="M49" s="24">
        <v>0</v>
      </c>
    </row>
    <row r="50" spans="1:13" x14ac:dyDescent="0.2">
      <c r="A50" s="60" t="s">
        <v>25</v>
      </c>
      <c r="B50" s="24"/>
      <c r="C50" s="24"/>
      <c r="D50" s="24">
        <v>0</v>
      </c>
      <c r="E50" s="24">
        <v>0</v>
      </c>
      <c r="F50" s="24">
        <v>0</v>
      </c>
      <c r="G50" s="10"/>
      <c r="H50" s="60" t="s">
        <v>25</v>
      </c>
      <c r="I50" s="24"/>
      <c r="J50" s="24"/>
      <c r="K50" s="24">
        <v>0</v>
      </c>
      <c r="L50" s="24">
        <v>0</v>
      </c>
      <c r="M50" s="24">
        <v>0</v>
      </c>
    </row>
    <row r="51" spans="1:13" x14ac:dyDescent="0.2">
      <c r="A51" s="21" t="s">
        <v>44</v>
      </c>
      <c r="B51" s="22"/>
      <c r="C51" s="22"/>
      <c r="D51" s="23">
        <v>21.573672384835781</v>
      </c>
      <c r="E51" s="23">
        <v>163.80138843719737</v>
      </c>
      <c r="F51" s="23">
        <v>275.86289175874884</v>
      </c>
      <c r="G51" s="10"/>
      <c r="H51" s="33" t="s">
        <v>44</v>
      </c>
      <c r="I51" s="34"/>
      <c r="J51" s="34"/>
      <c r="K51" s="35">
        <v>21.573672384835781</v>
      </c>
      <c r="L51" s="35">
        <v>378.15773892835847</v>
      </c>
      <c r="M51" s="35">
        <v>903.81661291261537</v>
      </c>
    </row>
    <row r="52" spans="1:13" x14ac:dyDescent="0.2">
      <c r="A52" s="60" t="s">
        <v>11</v>
      </c>
      <c r="B52" s="24"/>
      <c r="C52" s="24"/>
      <c r="D52" s="24">
        <v>0</v>
      </c>
      <c r="E52" s="24">
        <v>0</v>
      </c>
      <c r="F52" s="24">
        <v>0</v>
      </c>
      <c r="G52" s="10"/>
      <c r="H52" s="60" t="s">
        <v>11</v>
      </c>
      <c r="I52" s="24"/>
      <c r="J52" s="24"/>
      <c r="K52" s="24">
        <v>0</v>
      </c>
      <c r="L52" s="24">
        <v>0</v>
      </c>
      <c r="M52" s="24">
        <v>0</v>
      </c>
    </row>
    <row r="53" spans="1:13" x14ac:dyDescent="0.2">
      <c r="A53" s="42" t="s">
        <v>4</v>
      </c>
      <c r="B53" s="20"/>
      <c r="C53" s="20"/>
      <c r="D53" s="20">
        <v>0</v>
      </c>
      <c r="E53" s="20">
        <v>0</v>
      </c>
      <c r="F53" s="20">
        <v>0</v>
      </c>
      <c r="G53" s="10"/>
      <c r="H53" s="42" t="s">
        <v>4</v>
      </c>
      <c r="I53" s="20"/>
      <c r="J53" s="20"/>
      <c r="K53" s="20">
        <v>0</v>
      </c>
      <c r="L53" s="20">
        <v>0</v>
      </c>
      <c r="M53" s="20">
        <v>0</v>
      </c>
    </row>
    <row r="54" spans="1:13" x14ac:dyDescent="0.2">
      <c r="A54" s="42" t="s">
        <v>3</v>
      </c>
      <c r="B54" s="20"/>
      <c r="C54" s="20"/>
      <c r="D54" s="20">
        <v>0</v>
      </c>
      <c r="E54" s="20">
        <v>0</v>
      </c>
      <c r="F54" s="20">
        <v>0</v>
      </c>
      <c r="G54" s="10"/>
      <c r="H54" s="42" t="s">
        <v>3</v>
      </c>
      <c r="I54" s="20"/>
      <c r="J54" s="20"/>
      <c r="K54" s="20">
        <v>0</v>
      </c>
      <c r="L54" s="20">
        <v>0</v>
      </c>
      <c r="M54" s="20">
        <v>0</v>
      </c>
    </row>
    <row r="55" spans="1:13" x14ac:dyDescent="0.2">
      <c r="A55" s="42" t="s">
        <v>5</v>
      </c>
      <c r="B55" s="20"/>
      <c r="C55" s="20"/>
      <c r="D55" s="20">
        <v>0</v>
      </c>
      <c r="E55" s="20">
        <v>0</v>
      </c>
      <c r="F55" s="20">
        <v>0</v>
      </c>
      <c r="G55" s="10"/>
      <c r="H55" s="42" t="s">
        <v>5</v>
      </c>
      <c r="I55" s="20"/>
      <c r="J55" s="20"/>
      <c r="K55" s="20">
        <v>0</v>
      </c>
      <c r="L55" s="20">
        <v>0</v>
      </c>
      <c r="M55" s="20">
        <v>0</v>
      </c>
    </row>
    <row r="56" spans="1:13" x14ac:dyDescent="0.2">
      <c r="A56" s="42" t="s">
        <v>1</v>
      </c>
      <c r="B56" s="20"/>
      <c r="C56" s="20"/>
      <c r="D56" s="20">
        <v>0</v>
      </c>
      <c r="E56" s="20">
        <v>0</v>
      </c>
      <c r="F56" s="20">
        <v>0</v>
      </c>
      <c r="G56" s="10"/>
      <c r="H56" s="42" t="s">
        <v>1</v>
      </c>
      <c r="I56" s="20"/>
      <c r="J56" s="20"/>
      <c r="K56" s="20">
        <v>0</v>
      </c>
      <c r="L56" s="20">
        <v>0</v>
      </c>
      <c r="M56" s="20">
        <v>0</v>
      </c>
    </row>
    <row r="57" spans="1:13" x14ac:dyDescent="0.2">
      <c r="A57" s="60" t="s">
        <v>18</v>
      </c>
      <c r="B57" s="24"/>
      <c r="C57" s="24"/>
      <c r="D57" s="24">
        <v>21.573672384835781</v>
      </c>
      <c r="E57" s="24">
        <v>163.80138843719737</v>
      </c>
      <c r="F57" s="24">
        <v>275.86289175874884</v>
      </c>
      <c r="G57" s="10"/>
      <c r="H57" s="60" t="s">
        <v>18</v>
      </c>
      <c r="I57" s="24"/>
      <c r="J57" s="24"/>
      <c r="K57" s="24">
        <v>21.573672384835781</v>
      </c>
      <c r="L57" s="24">
        <v>378.15773892835847</v>
      </c>
      <c r="M57" s="24">
        <v>903.81661291261537</v>
      </c>
    </row>
    <row r="58" spans="1:13" x14ac:dyDescent="0.2">
      <c r="A58" s="42" t="s">
        <v>71</v>
      </c>
      <c r="B58" s="20"/>
      <c r="C58" s="20"/>
      <c r="D58" s="20">
        <v>19.831668917811665</v>
      </c>
      <c r="E58" s="20">
        <v>151.82562353199265</v>
      </c>
      <c r="F58" s="20">
        <v>247.7098465950321</v>
      </c>
      <c r="G58" s="10"/>
      <c r="H58" s="42" t="s">
        <v>71</v>
      </c>
      <c r="I58" s="20"/>
      <c r="J58" s="20"/>
      <c r="K58" s="20">
        <v>19.831668917811665</v>
      </c>
      <c r="L58" s="20">
        <v>358.39033267438765</v>
      </c>
      <c r="M58" s="20">
        <v>859.27416753122736</v>
      </c>
    </row>
    <row r="59" spans="1:13" ht="12.95" customHeight="1" x14ac:dyDescent="0.2">
      <c r="A59" s="42" t="s">
        <v>20</v>
      </c>
      <c r="B59" s="20"/>
      <c r="C59" s="20"/>
      <c r="D59" s="20">
        <v>1.7420034670241162</v>
      </c>
      <c r="E59" s="20">
        <v>11.975764905204727</v>
      </c>
      <c r="F59" s="20">
        <v>28.153045163716726</v>
      </c>
      <c r="G59" s="7"/>
      <c r="H59" s="42" t="s">
        <v>20</v>
      </c>
      <c r="I59" s="20"/>
      <c r="J59" s="20"/>
      <c r="K59" s="20">
        <v>1.7420034670241162</v>
      </c>
      <c r="L59" s="20">
        <v>19.767406253970808</v>
      </c>
      <c r="M59" s="20">
        <v>44.542445381388056</v>
      </c>
    </row>
    <row r="60" spans="1:13" ht="12.95" customHeight="1" x14ac:dyDescent="0.2">
      <c r="A60" s="60" t="s">
        <v>21</v>
      </c>
      <c r="B60" s="24"/>
      <c r="C60" s="24"/>
      <c r="D60" s="24">
        <v>0</v>
      </c>
      <c r="E60" s="24">
        <v>0</v>
      </c>
      <c r="F60" s="24">
        <v>0</v>
      </c>
      <c r="G60" s="7"/>
      <c r="H60" s="60" t="s">
        <v>21</v>
      </c>
      <c r="I60" s="24"/>
      <c r="J60" s="24"/>
      <c r="K60" s="24">
        <v>0</v>
      </c>
      <c r="L60" s="24">
        <v>0</v>
      </c>
      <c r="M60" s="24">
        <v>0</v>
      </c>
    </row>
    <row r="61" spans="1:13" ht="12.75" customHeight="1" x14ac:dyDescent="0.2">
      <c r="A61" s="60" t="s">
        <v>25</v>
      </c>
      <c r="B61" s="24"/>
      <c r="C61" s="24"/>
      <c r="D61" s="24">
        <v>0</v>
      </c>
      <c r="E61" s="24">
        <v>0</v>
      </c>
      <c r="F61" s="24">
        <v>0</v>
      </c>
      <c r="G61" s="7"/>
      <c r="H61" s="60" t="s">
        <v>25</v>
      </c>
      <c r="I61" s="24"/>
      <c r="J61" s="24"/>
      <c r="K61" s="24">
        <v>0</v>
      </c>
      <c r="L61" s="24">
        <v>0</v>
      </c>
      <c r="M61" s="24">
        <v>0</v>
      </c>
    </row>
    <row r="62" spans="1:13" x14ac:dyDescent="0.2">
      <c r="A62" s="21" t="s">
        <v>46</v>
      </c>
      <c r="B62" s="22"/>
      <c r="C62" s="22"/>
      <c r="D62" s="23">
        <v>81.589404156235418</v>
      </c>
      <c r="E62" s="23">
        <v>209.35696039831055</v>
      </c>
      <c r="F62" s="23">
        <v>245.02672181722585</v>
      </c>
      <c r="G62" s="10"/>
      <c r="H62" s="33" t="s">
        <v>46</v>
      </c>
      <c r="I62" s="34"/>
      <c r="J62" s="34"/>
      <c r="K62" s="35">
        <v>81.589404156235418</v>
      </c>
      <c r="L62" s="35">
        <v>437.91082938332715</v>
      </c>
      <c r="M62" s="35">
        <v>663.71138001016038</v>
      </c>
    </row>
    <row r="63" spans="1:13" x14ac:dyDescent="0.2">
      <c r="A63" s="60" t="s">
        <v>11</v>
      </c>
      <c r="B63" s="24"/>
      <c r="C63" s="24"/>
      <c r="D63" s="24">
        <v>55.998116662268799</v>
      </c>
      <c r="E63" s="24">
        <v>103.33629671379995</v>
      </c>
      <c r="F63" s="24">
        <v>119.36239726335128</v>
      </c>
      <c r="G63" s="10"/>
      <c r="H63" s="60" t="s">
        <v>11</v>
      </c>
      <c r="I63" s="24"/>
      <c r="J63" s="24"/>
      <c r="K63" s="24">
        <v>55.998116662268799</v>
      </c>
      <c r="L63" s="24">
        <v>184.81157126135221</v>
      </c>
      <c r="M63" s="24">
        <v>245.66277469858176</v>
      </c>
    </row>
    <row r="64" spans="1:13" x14ac:dyDescent="0.2">
      <c r="A64" s="42" t="s">
        <v>4</v>
      </c>
      <c r="B64" s="20"/>
      <c r="C64" s="20"/>
      <c r="D64" s="20">
        <v>0</v>
      </c>
      <c r="E64" s="20">
        <v>0</v>
      </c>
      <c r="F64" s="20">
        <v>0</v>
      </c>
      <c r="G64" s="10"/>
      <c r="H64" s="42" t="s">
        <v>4</v>
      </c>
      <c r="I64" s="20"/>
      <c r="J64" s="20"/>
      <c r="K64" s="20">
        <v>0</v>
      </c>
      <c r="L64" s="20">
        <v>0</v>
      </c>
      <c r="M64" s="20">
        <v>0</v>
      </c>
    </row>
    <row r="65" spans="1:13" x14ac:dyDescent="0.2">
      <c r="A65" s="42" t="s">
        <v>3</v>
      </c>
      <c r="B65" s="20"/>
      <c r="C65" s="20"/>
      <c r="D65" s="20">
        <v>45.781693302726737</v>
      </c>
      <c r="E65" s="20">
        <v>67.39580428962708</v>
      </c>
      <c r="F65" s="20">
        <v>83.752296969604487</v>
      </c>
      <c r="G65" s="10"/>
      <c r="H65" s="42" t="s">
        <v>3</v>
      </c>
      <c r="I65" s="20"/>
      <c r="J65" s="20"/>
      <c r="K65" s="20">
        <v>45.781693302726737</v>
      </c>
      <c r="L65" s="20">
        <v>109.90365873960064</v>
      </c>
      <c r="M65" s="20">
        <v>117.44174968857183</v>
      </c>
    </row>
    <row r="66" spans="1:13" x14ac:dyDescent="0.2">
      <c r="A66" s="42" t="s">
        <v>5</v>
      </c>
      <c r="B66" s="20"/>
      <c r="C66" s="20"/>
      <c r="D66" s="20">
        <v>8.80145308656693</v>
      </c>
      <c r="E66" s="20">
        <v>33.065655786113737</v>
      </c>
      <c r="F66" s="20">
        <v>34.529784327421197</v>
      </c>
      <c r="G66" s="10"/>
      <c r="H66" s="42" t="s">
        <v>5</v>
      </c>
      <c r="I66" s="20"/>
      <c r="J66" s="20"/>
      <c r="K66" s="20">
        <v>8.80145308656693</v>
      </c>
      <c r="L66" s="20">
        <v>71.395656358610879</v>
      </c>
      <c r="M66" s="20">
        <v>126.32034489842501</v>
      </c>
    </row>
    <row r="67" spans="1:13" x14ac:dyDescent="0.2">
      <c r="A67" s="42" t="s">
        <v>1</v>
      </c>
      <c r="B67" s="20"/>
      <c r="C67" s="20"/>
      <c r="D67" s="20">
        <v>1.4149702729751348</v>
      </c>
      <c r="E67" s="20">
        <v>2.874836638059139</v>
      </c>
      <c r="F67" s="20">
        <v>1.080315966325605</v>
      </c>
      <c r="G67" s="10"/>
      <c r="H67" s="42" t="s">
        <v>1</v>
      </c>
      <c r="I67" s="20"/>
      <c r="J67" s="20"/>
      <c r="K67" s="20">
        <v>1.4149702729751348</v>
      </c>
      <c r="L67" s="20">
        <v>3.5122561631406866</v>
      </c>
      <c r="M67" s="20">
        <v>1.9006801115849179</v>
      </c>
    </row>
    <row r="68" spans="1:13" s="57" customFormat="1" x14ac:dyDescent="0.2">
      <c r="A68" s="60" t="s">
        <v>18</v>
      </c>
      <c r="B68" s="24"/>
      <c r="C68" s="24"/>
      <c r="D68" s="24">
        <v>25.591287493966625</v>
      </c>
      <c r="E68" s="24">
        <v>106.02066368451058</v>
      </c>
      <c r="F68" s="24">
        <v>125.66432455387455</v>
      </c>
      <c r="G68" s="56"/>
      <c r="H68" s="60" t="s">
        <v>18</v>
      </c>
      <c r="I68" s="24"/>
      <c r="J68" s="24"/>
      <c r="K68" s="24">
        <v>25.591287493966625</v>
      </c>
      <c r="L68" s="24">
        <v>253.09925812197491</v>
      </c>
      <c r="M68" s="24">
        <v>418.04860531157857</v>
      </c>
    </row>
    <row r="69" spans="1:13" x14ac:dyDescent="0.2">
      <c r="A69" s="42" t="s">
        <v>71</v>
      </c>
      <c r="B69" s="20"/>
      <c r="C69" s="20"/>
      <c r="D69" s="20">
        <v>25.343904288544888</v>
      </c>
      <c r="E69" s="20">
        <v>101.88851904513311</v>
      </c>
      <c r="F69" s="20">
        <v>116.63193675906233</v>
      </c>
      <c r="G69" s="10"/>
      <c r="H69" s="42" t="s">
        <v>71</v>
      </c>
      <c r="I69" s="20"/>
      <c r="J69" s="20"/>
      <c r="K69" s="20">
        <v>25.343904288544888</v>
      </c>
      <c r="L69" s="20">
        <v>246.27866816940806</v>
      </c>
      <c r="M69" s="20">
        <v>403.75797928251757</v>
      </c>
    </row>
    <row r="70" spans="1:13" x14ac:dyDescent="0.2">
      <c r="A70" s="42" t="s">
        <v>20</v>
      </c>
      <c r="B70" s="20"/>
      <c r="C70" s="20"/>
      <c r="D70" s="20">
        <v>0.24738320542173611</v>
      </c>
      <c r="E70" s="20">
        <v>4.1321446393774677</v>
      </c>
      <c r="F70" s="20">
        <v>9.0323877948122249</v>
      </c>
      <c r="G70" s="10"/>
      <c r="H70" s="42" t="s">
        <v>20</v>
      </c>
      <c r="I70" s="20"/>
      <c r="J70" s="20"/>
      <c r="K70" s="20">
        <v>0.24738320542173611</v>
      </c>
      <c r="L70" s="20">
        <v>6.8205899525668547</v>
      </c>
      <c r="M70" s="20">
        <v>14.290626029060983</v>
      </c>
    </row>
    <row r="71" spans="1:13" ht="12.95" customHeight="1" x14ac:dyDescent="0.2">
      <c r="A71" s="60" t="s">
        <v>21</v>
      </c>
      <c r="B71" s="24"/>
      <c r="C71" s="24"/>
      <c r="D71" s="24">
        <v>0</v>
      </c>
      <c r="E71" s="24">
        <v>0</v>
      </c>
      <c r="F71" s="24">
        <v>0</v>
      </c>
      <c r="G71" s="7"/>
      <c r="H71" s="60" t="s">
        <v>21</v>
      </c>
      <c r="I71" s="24"/>
      <c r="J71" s="24"/>
      <c r="K71" s="24">
        <v>0</v>
      </c>
      <c r="L71" s="24">
        <v>0</v>
      </c>
      <c r="M71" s="24">
        <v>0</v>
      </c>
    </row>
    <row r="72" spans="1:13" ht="12.95" customHeight="1" x14ac:dyDescent="0.2">
      <c r="A72" s="60" t="s">
        <v>25</v>
      </c>
      <c r="B72" s="24"/>
      <c r="C72" s="24"/>
      <c r="D72" s="24">
        <v>0</v>
      </c>
      <c r="E72" s="24">
        <v>0</v>
      </c>
      <c r="F72" s="24">
        <v>0</v>
      </c>
      <c r="G72" s="7"/>
      <c r="H72" s="60" t="s">
        <v>25</v>
      </c>
      <c r="I72" s="24"/>
      <c r="J72" s="24"/>
      <c r="K72" s="24">
        <v>0</v>
      </c>
      <c r="L72" s="24">
        <v>0</v>
      </c>
      <c r="M72" s="24">
        <v>0</v>
      </c>
    </row>
    <row r="73" spans="1:13" ht="12.75" customHeight="1" x14ac:dyDescent="0.2">
      <c r="A73" s="21" t="s">
        <v>47</v>
      </c>
      <c r="B73" s="22"/>
      <c r="C73" s="22"/>
      <c r="D73" s="23">
        <v>17.788064565087584</v>
      </c>
      <c r="E73" s="23">
        <v>44.281280989539155</v>
      </c>
      <c r="F73" s="23">
        <v>35.471575453148894</v>
      </c>
      <c r="G73" s="7"/>
      <c r="H73" s="33" t="s">
        <v>47</v>
      </c>
      <c r="I73" s="34"/>
      <c r="J73" s="34"/>
      <c r="K73" s="35">
        <v>17.788064565087584</v>
      </c>
      <c r="L73" s="35">
        <v>68.002589369275626</v>
      </c>
      <c r="M73" s="35">
        <v>51.181094142475949</v>
      </c>
    </row>
    <row r="74" spans="1:13" x14ac:dyDescent="0.2">
      <c r="A74" s="60" t="s">
        <v>11</v>
      </c>
      <c r="B74" s="24"/>
      <c r="C74" s="24"/>
      <c r="D74" s="24">
        <v>17.788064565087584</v>
      </c>
      <c r="E74" s="24">
        <v>44.281280989539155</v>
      </c>
      <c r="F74" s="24">
        <v>35.471575453148894</v>
      </c>
      <c r="G74" s="10"/>
      <c r="H74" s="60" t="s">
        <v>11</v>
      </c>
      <c r="I74" s="24"/>
      <c r="J74" s="24"/>
      <c r="K74" s="24">
        <v>17.788064565087584</v>
      </c>
      <c r="L74" s="24">
        <v>68.002589369275626</v>
      </c>
      <c r="M74" s="24">
        <v>51.181094142475949</v>
      </c>
    </row>
    <row r="75" spans="1:13" x14ac:dyDescent="0.2">
      <c r="A75" s="42" t="s">
        <v>4</v>
      </c>
      <c r="B75" s="20"/>
      <c r="C75" s="20"/>
      <c r="D75" s="20">
        <v>6.9307037545471101E-2</v>
      </c>
      <c r="E75" s="20">
        <v>0.11476494425488207</v>
      </c>
      <c r="F75" s="20">
        <v>0.18825464831452146</v>
      </c>
      <c r="G75" s="10"/>
      <c r="H75" s="42" t="s">
        <v>4</v>
      </c>
      <c r="I75" s="20"/>
      <c r="J75" s="20"/>
      <c r="K75" s="20">
        <v>6.9307037545471101E-2</v>
      </c>
      <c r="L75" s="20">
        <v>0.20590902054061322</v>
      </c>
      <c r="M75" s="20">
        <v>0.20586215686695816</v>
      </c>
    </row>
    <row r="76" spans="1:13" x14ac:dyDescent="0.2">
      <c r="A76" s="42" t="s">
        <v>3</v>
      </c>
      <c r="B76" s="20"/>
      <c r="C76" s="20"/>
      <c r="D76" s="20">
        <v>6.0149707609176639</v>
      </c>
      <c r="E76" s="20">
        <v>8.9755361698150633</v>
      </c>
      <c r="F76" s="20">
        <v>11.131818637084962</v>
      </c>
      <c r="G76" s="10"/>
      <c r="H76" s="42" t="s">
        <v>3</v>
      </c>
      <c r="I76" s="20"/>
      <c r="J76" s="20"/>
      <c r="K76" s="20">
        <v>6.0149707609176639</v>
      </c>
      <c r="L76" s="20">
        <v>14.538374718702993</v>
      </c>
      <c r="M76" s="20">
        <v>15.64197243228913</v>
      </c>
    </row>
    <row r="77" spans="1:13" x14ac:dyDescent="0.2">
      <c r="A77" s="42" t="s">
        <v>5</v>
      </c>
      <c r="B77" s="20"/>
      <c r="C77" s="20"/>
      <c r="D77" s="20">
        <v>11.02545194339752</v>
      </c>
      <c r="E77" s="20">
        <v>33.812787103557589</v>
      </c>
      <c r="F77" s="20">
        <v>23.633600163698205</v>
      </c>
      <c r="G77" s="10"/>
      <c r="H77" s="42" t="s">
        <v>5</v>
      </c>
      <c r="I77" s="20"/>
      <c r="J77" s="20"/>
      <c r="K77" s="20">
        <v>11.02545194339752</v>
      </c>
      <c r="L77" s="20">
        <v>51.574534805262473</v>
      </c>
      <c r="M77" s="20">
        <v>34.4220760944674</v>
      </c>
    </row>
    <row r="78" spans="1:13" x14ac:dyDescent="0.2">
      <c r="A78" s="42" t="s">
        <v>1</v>
      </c>
      <c r="B78" s="20"/>
      <c r="C78" s="20"/>
      <c r="D78" s="20">
        <v>0.67833482322692873</v>
      </c>
      <c r="E78" s="20">
        <v>1.3781927719116212</v>
      </c>
      <c r="F78" s="20">
        <v>0.51790200405120845</v>
      </c>
      <c r="G78" s="10"/>
      <c r="H78" s="42" t="s">
        <v>1</v>
      </c>
      <c r="I78" s="20"/>
      <c r="J78" s="20"/>
      <c r="K78" s="20">
        <v>0.67833482322692873</v>
      </c>
      <c r="L78" s="20">
        <v>1.6837708247695429</v>
      </c>
      <c r="M78" s="20">
        <v>0.91118345885245944</v>
      </c>
    </row>
    <row r="79" spans="1:13" x14ac:dyDescent="0.2">
      <c r="A79" s="60" t="s">
        <v>18</v>
      </c>
      <c r="B79" s="24"/>
      <c r="C79" s="24"/>
      <c r="D79" s="24">
        <v>0</v>
      </c>
      <c r="E79" s="24">
        <v>0</v>
      </c>
      <c r="F79" s="24">
        <v>0</v>
      </c>
      <c r="G79" s="10"/>
      <c r="H79" s="60" t="s">
        <v>18</v>
      </c>
      <c r="I79" s="24"/>
      <c r="J79" s="24"/>
      <c r="K79" s="24">
        <v>0</v>
      </c>
      <c r="L79" s="24">
        <v>0</v>
      </c>
      <c r="M79" s="24">
        <v>0</v>
      </c>
    </row>
    <row r="80" spans="1:13" x14ac:dyDescent="0.2">
      <c r="A80" s="42" t="s">
        <v>71</v>
      </c>
      <c r="B80" s="20"/>
      <c r="C80" s="20"/>
      <c r="D80" s="20">
        <v>0</v>
      </c>
      <c r="E80" s="20">
        <v>0</v>
      </c>
      <c r="F80" s="20">
        <v>0</v>
      </c>
      <c r="G80" s="10"/>
      <c r="H80" s="42" t="s">
        <v>71</v>
      </c>
      <c r="I80" s="20"/>
      <c r="J80" s="20"/>
      <c r="K80" s="20">
        <v>0</v>
      </c>
      <c r="L80" s="20">
        <v>0</v>
      </c>
      <c r="M80" s="20">
        <v>0</v>
      </c>
    </row>
    <row r="81" spans="1:13" x14ac:dyDescent="0.2">
      <c r="A81" s="42" t="s">
        <v>20</v>
      </c>
      <c r="B81" s="20"/>
      <c r="C81" s="20"/>
      <c r="D81" s="20">
        <v>0</v>
      </c>
      <c r="E81" s="20">
        <v>0</v>
      </c>
      <c r="F81" s="20">
        <v>0</v>
      </c>
      <c r="G81" s="10"/>
      <c r="H81" s="42" t="s">
        <v>20</v>
      </c>
      <c r="I81" s="20"/>
      <c r="J81" s="20"/>
      <c r="K81" s="20">
        <v>0</v>
      </c>
      <c r="L81" s="20">
        <v>0</v>
      </c>
      <c r="M81" s="20">
        <v>0</v>
      </c>
    </row>
    <row r="82" spans="1:13" s="2" customFormat="1" ht="12" x14ac:dyDescent="0.2">
      <c r="A82" s="60" t="s">
        <v>21</v>
      </c>
      <c r="B82" s="24"/>
      <c r="C82" s="24"/>
      <c r="D82" s="24">
        <v>0</v>
      </c>
      <c r="E82" s="24">
        <v>0</v>
      </c>
      <c r="F82" s="24">
        <v>0</v>
      </c>
      <c r="H82" s="60" t="s">
        <v>21</v>
      </c>
      <c r="I82" s="24"/>
      <c r="J82" s="24"/>
      <c r="K82" s="24">
        <v>0</v>
      </c>
      <c r="L82" s="24">
        <v>0</v>
      </c>
      <c r="M82" s="24">
        <v>0</v>
      </c>
    </row>
    <row r="83" spans="1:13" x14ac:dyDescent="0.2">
      <c r="A83" s="60" t="s">
        <v>25</v>
      </c>
      <c r="B83" s="24"/>
      <c r="C83" s="24"/>
      <c r="D83" s="24">
        <v>0</v>
      </c>
      <c r="E83" s="24">
        <v>0</v>
      </c>
      <c r="F83" s="24">
        <v>0</v>
      </c>
      <c r="H83" s="60" t="s">
        <v>25</v>
      </c>
      <c r="I83" s="24"/>
      <c r="J83" s="24"/>
      <c r="K83" s="24">
        <v>0</v>
      </c>
      <c r="L83" s="24">
        <v>0</v>
      </c>
      <c r="M83" s="24">
        <v>0</v>
      </c>
    </row>
    <row r="84" spans="1:13" x14ac:dyDescent="0.2">
      <c r="A84" s="21" t="s">
        <v>48</v>
      </c>
      <c r="B84" s="22"/>
      <c r="C84" s="22"/>
      <c r="D84" s="23">
        <v>196.25957871594673</v>
      </c>
      <c r="E84" s="23">
        <v>1061.8518203197962</v>
      </c>
      <c r="F84" s="23">
        <v>1271.5573275473275</v>
      </c>
      <c r="H84" s="33" t="s">
        <v>48</v>
      </c>
      <c r="I84" s="34"/>
      <c r="J84" s="34"/>
      <c r="K84" s="35">
        <v>196.25957871594673</v>
      </c>
      <c r="L84" s="35">
        <v>2224.954860431425</v>
      </c>
      <c r="M84" s="35">
        <v>3804.0340167534387</v>
      </c>
    </row>
    <row r="85" spans="1:13" x14ac:dyDescent="0.2">
      <c r="A85" s="60" t="s">
        <v>11</v>
      </c>
      <c r="B85" s="24"/>
      <c r="C85" s="24"/>
      <c r="D85" s="24">
        <v>115.39051389409438</v>
      </c>
      <c r="E85" s="24">
        <v>404.05808425101884</v>
      </c>
      <c r="F85" s="24">
        <v>285.37287543482637</v>
      </c>
      <c r="H85" s="60" t="s">
        <v>11</v>
      </c>
      <c r="I85" s="24"/>
      <c r="J85" s="24"/>
      <c r="K85" s="24">
        <v>115.39051389409438</v>
      </c>
      <c r="L85" s="24">
        <v>633.57363028995417</v>
      </c>
      <c r="M85" s="24">
        <v>444.90283690651358</v>
      </c>
    </row>
    <row r="86" spans="1:13" x14ac:dyDescent="0.2">
      <c r="A86" s="42" t="s">
        <v>4</v>
      </c>
      <c r="B86" s="20"/>
      <c r="C86" s="20"/>
      <c r="D86" s="20">
        <v>0.13223636931936991</v>
      </c>
      <c r="E86" s="20">
        <v>0.187651158512948</v>
      </c>
      <c r="F86" s="20">
        <v>0.30034749039936548</v>
      </c>
      <c r="H86" s="42" t="s">
        <v>4</v>
      </c>
      <c r="I86" s="20"/>
      <c r="J86" s="20"/>
      <c r="K86" s="20">
        <v>0.13223636931936991</v>
      </c>
      <c r="L86" s="20">
        <v>0.33809163772090522</v>
      </c>
      <c r="M86" s="20">
        <v>0.36735376062248631</v>
      </c>
    </row>
    <row r="87" spans="1:13" x14ac:dyDescent="0.2">
      <c r="A87" s="42" t="s">
        <v>3</v>
      </c>
      <c r="B87" s="20"/>
      <c r="C87" s="20"/>
      <c r="D87" s="20">
        <v>21.048812787003516</v>
      </c>
      <c r="E87" s="20">
        <v>29.329121312379836</v>
      </c>
      <c r="F87" s="20">
        <v>37.730333195495611</v>
      </c>
      <c r="H87" s="42" t="s">
        <v>3</v>
      </c>
      <c r="I87" s="20"/>
      <c r="J87" s="20"/>
      <c r="K87" s="20">
        <v>21.048812787003516</v>
      </c>
      <c r="L87" s="20">
        <v>49.202510813003201</v>
      </c>
      <c r="M87" s="20">
        <v>52.33601575166086</v>
      </c>
    </row>
    <row r="88" spans="1:13" x14ac:dyDescent="0.2">
      <c r="A88" s="42" t="s">
        <v>5</v>
      </c>
      <c r="B88" s="20"/>
      <c r="C88" s="20"/>
      <c r="D88" s="20">
        <v>81.779094074141966</v>
      </c>
      <c r="E88" s="20">
        <v>349.28616282684084</v>
      </c>
      <c r="F88" s="20">
        <v>237.85172830469367</v>
      </c>
      <c r="H88" s="42" t="s">
        <v>5</v>
      </c>
      <c r="I88" s="20"/>
      <c r="J88" s="20"/>
      <c r="K88" s="20">
        <v>81.779094074141966</v>
      </c>
      <c r="L88" s="20">
        <v>553.17821286021376</v>
      </c>
      <c r="M88" s="20">
        <v>375.50218494863327</v>
      </c>
    </row>
    <row r="89" spans="1:13" x14ac:dyDescent="0.2">
      <c r="A89" s="42" t="s">
        <v>1</v>
      </c>
      <c r="B89" s="20"/>
      <c r="C89" s="20"/>
      <c r="D89" s="20">
        <v>12.43037066362953</v>
      </c>
      <c r="E89" s="20">
        <v>25.255148953285214</v>
      </c>
      <c r="F89" s="20">
        <v>9.4904664442377094</v>
      </c>
      <c r="H89" s="42" t="s">
        <v>1</v>
      </c>
      <c r="I89" s="20"/>
      <c r="J89" s="20"/>
      <c r="K89" s="20">
        <v>12.43037066362953</v>
      </c>
      <c r="L89" s="20">
        <v>30.854814979016322</v>
      </c>
      <c r="M89" s="20">
        <v>16.697282445596958</v>
      </c>
    </row>
    <row r="90" spans="1:13" x14ac:dyDescent="0.2">
      <c r="A90" s="60" t="s">
        <v>18</v>
      </c>
      <c r="B90" s="24"/>
      <c r="C90" s="24"/>
      <c r="D90" s="24">
        <v>80.865713382870808</v>
      </c>
      <c r="E90" s="24">
        <v>657.61835686953305</v>
      </c>
      <c r="F90" s="24">
        <v>985.87980291744691</v>
      </c>
      <c r="H90" s="60" t="s">
        <v>18</v>
      </c>
      <c r="I90" s="24"/>
      <c r="J90" s="24"/>
      <c r="K90" s="24">
        <v>80.865713382870808</v>
      </c>
      <c r="L90" s="24">
        <v>1584.0204580070099</v>
      </c>
      <c r="M90" s="24">
        <v>3343.7479936253571</v>
      </c>
    </row>
    <row r="91" spans="1:13" x14ac:dyDescent="0.2">
      <c r="A91" s="42" t="s">
        <v>71</v>
      </c>
      <c r="B91" s="20"/>
      <c r="C91" s="20"/>
      <c r="D91" s="20">
        <v>80.469150871066986</v>
      </c>
      <c r="E91" s="20">
        <v>647.27517868307359</v>
      </c>
      <c r="F91" s="20">
        <v>949.81453903715408</v>
      </c>
      <c r="H91" s="42" t="s">
        <v>71</v>
      </c>
      <c r="I91" s="20"/>
      <c r="J91" s="20"/>
      <c r="K91" s="20">
        <v>80.469150871066986</v>
      </c>
      <c r="L91" s="20">
        <v>1566.9478278420595</v>
      </c>
      <c r="M91" s="20">
        <v>3286.6872018988679</v>
      </c>
    </row>
    <row r="92" spans="1:13" x14ac:dyDescent="0.2">
      <c r="A92" s="42" t="s">
        <v>20</v>
      </c>
      <c r="B92" s="20"/>
      <c r="C92" s="20"/>
      <c r="D92" s="20">
        <v>0.39656251180382501</v>
      </c>
      <c r="E92" s="20">
        <v>10.343178186459493</v>
      </c>
      <c r="F92" s="20">
        <v>36.065263880292804</v>
      </c>
      <c r="H92" s="42" t="s">
        <v>20</v>
      </c>
      <c r="I92" s="20"/>
      <c r="J92" s="20"/>
      <c r="K92" s="20">
        <v>0.39656251180382501</v>
      </c>
      <c r="L92" s="20">
        <v>17.072630164950503</v>
      </c>
      <c r="M92" s="20">
        <v>57.060791726489391</v>
      </c>
    </row>
    <row r="93" spans="1:13" x14ac:dyDescent="0.2">
      <c r="A93" s="60" t="s">
        <v>21</v>
      </c>
      <c r="B93" s="24"/>
      <c r="C93" s="24"/>
      <c r="D93" s="24">
        <v>0</v>
      </c>
      <c r="E93" s="24">
        <v>0</v>
      </c>
      <c r="F93" s="24">
        <v>0</v>
      </c>
      <c r="H93" s="60" t="s">
        <v>21</v>
      </c>
      <c r="I93" s="24"/>
      <c r="J93" s="24"/>
      <c r="K93" s="24">
        <v>0</v>
      </c>
      <c r="L93" s="24">
        <v>0</v>
      </c>
      <c r="M93" s="24">
        <v>0</v>
      </c>
    </row>
    <row r="94" spans="1:13" x14ac:dyDescent="0.2">
      <c r="A94" s="60" t="s">
        <v>25</v>
      </c>
      <c r="B94" s="24"/>
      <c r="C94" s="24"/>
      <c r="D94" s="24">
        <v>3.3514389815250344E-3</v>
      </c>
      <c r="E94" s="24">
        <v>0.17537919924444689</v>
      </c>
      <c r="F94" s="24">
        <v>0.30464919505420945</v>
      </c>
      <c r="H94" s="60" t="s">
        <v>25</v>
      </c>
      <c r="I94" s="24"/>
      <c r="J94" s="24"/>
      <c r="K94" s="24">
        <v>3.3514389815250344E-3</v>
      </c>
      <c r="L94" s="24">
        <v>7.3607721344609072</v>
      </c>
      <c r="M94" s="24">
        <v>15.383186221567817</v>
      </c>
    </row>
    <row r="95" spans="1:13" x14ac:dyDescent="0.2">
      <c r="A95" s="21" t="s">
        <v>84</v>
      </c>
      <c r="B95" s="22"/>
      <c r="C95" s="22"/>
      <c r="D95" s="72">
        <v>7.7587934863210619E-4</v>
      </c>
      <c r="E95" s="72">
        <v>1.2590611874549282E-2</v>
      </c>
      <c r="F95" s="72">
        <v>1.827869892315696E-2</v>
      </c>
      <c r="H95" s="33" t="s">
        <v>84</v>
      </c>
      <c r="I95" s="34"/>
      <c r="J95" s="34"/>
      <c r="K95" s="73">
        <v>7.7587934863210619E-4</v>
      </c>
      <c r="L95" s="73">
        <v>3.584015551210188E-2</v>
      </c>
      <c r="M95" s="73">
        <v>0.11719901603732168</v>
      </c>
    </row>
    <row r="96" spans="1:13" x14ac:dyDescent="0.2">
      <c r="A96" s="60" t="s">
        <v>11</v>
      </c>
      <c r="B96" s="20"/>
      <c r="C96" s="20"/>
      <c r="D96" s="20">
        <v>0</v>
      </c>
      <c r="E96" s="20">
        <v>0</v>
      </c>
      <c r="F96" s="20">
        <v>0</v>
      </c>
      <c r="H96" s="60" t="s">
        <v>11</v>
      </c>
      <c r="I96" s="20"/>
      <c r="J96" s="20"/>
      <c r="K96" s="20">
        <v>0</v>
      </c>
      <c r="L96" s="20">
        <v>0</v>
      </c>
      <c r="M96" s="20">
        <v>0</v>
      </c>
    </row>
    <row r="97" spans="1:13" s="57" customFormat="1" x14ac:dyDescent="0.2">
      <c r="A97" s="42" t="s">
        <v>4</v>
      </c>
      <c r="B97" s="20"/>
      <c r="C97" s="20"/>
      <c r="D97" s="20">
        <v>0</v>
      </c>
      <c r="E97" s="20">
        <v>0</v>
      </c>
      <c r="F97" s="20">
        <v>0</v>
      </c>
      <c r="H97" s="42" t="s">
        <v>4</v>
      </c>
      <c r="I97" s="20"/>
      <c r="J97" s="20"/>
      <c r="K97" s="20">
        <v>0</v>
      </c>
      <c r="L97" s="20">
        <v>0</v>
      </c>
      <c r="M97" s="20">
        <v>0</v>
      </c>
    </row>
    <row r="98" spans="1:13" x14ac:dyDescent="0.2">
      <c r="A98" s="42" t="s">
        <v>3</v>
      </c>
      <c r="B98" s="20"/>
      <c r="C98" s="20"/>
      <c r="D98" s="20">
        <v>0</v>
      </c>
      <c r="E98" s="20">
        <v>0</v>
      </c>
      <c r="F98" s="20">
        <v>0</v>
      </c>
      <c r="H98" s="42" t="s">
        <v>3</v>
      </c>
      <c r="I98" s="20"/>
      <c r="J98" s="20"/>
      <c r="K98" s="20">
        <v>0</v>
      </c>
      <c r="L98" s="20">
        <v>0</v>
      </c>
      <c r="M98" s="20">
        <v>0</v>
      </c>
    </row>
    <row r="99" spans="1:13" x14ac:dyDescent="0.2">
      <c r="A99" s="42" t="s">
        <v>5</v>
      </c>
      <c r="B99" s="20"/>
      <c r="C99" s="20"/>
      <c r="D99" s="20">
        <v>0</v>
      </c>
      <c r="E99" s="20">
        <v>0</v>
      </c>
      <c r="F99" s="20">
        <v>0</v>
      </c>
      <c r="H99" s="42" t="s">
        <v>5</v>
      </c>
      <c r="I99" s="20"/>
      <c r="J99" s="20"/>
      <c r="K99" s="20">
        <v>0</v>
      </c>
      <c r="L99" s="20">
        <v>0</v>
      </c>
      <c r="M99" s="20">
        <v>0</v>
      </c>
    </row>
    <row r="100" spans="1:13" x14ac:dyDescent="0.2">
      <c r="A100" s="42" t="s">
        <v>1</v>
      </c>
      <c r="B100" s="20"/>
      <c r="C100" s="20"/>
      <c r="D100" s="20">
        <v>0</v>
      </c>
      <c r="E100" s="20">
        <v>0</v>
      </c>
      <c r="F100" s="20">
        <v>0</v>
      </c>
      <c r="H100" s="42" t="s">
        <v>1</v>
      </c>
      <c r="I100" s="20"/>
      <c r="J100" s="20"/>
      <c r="K100" s="20">
        <v>0</v>
      </c>
      <c r="L100" s="20">
        <v>0</v>
      </c>
      <c r="M100" s="20">
        <v>0</v>
      </c>
    </row>
    <row r="101" spans="1:13" x14ac:dyDescent="0.2">
      <c r="A101" s="60" t="s">
        <v>18</v>
      </c>
      <c r="B101" s="24"/>
      <c r="C101" s="24"/>
      <c r="D101" s="24">
        <v>0</v>
      </c>
      <c r="E101" s="24">
        <v>0</v>
      </c>
      <c r="F101" s="24">
        <v>0</v>
      </c>
      <c r="H101" s="60" t="s">
        <v>18</v>
      </c>
      <c r="I101" s="24"/>
      <c r="J101" s="24"/>
      <c r="K101" s="24">
        <v>0</v>
      </c>
      <c r="L101" s="24">
        <v>0</v>
      </c>
      <c r="M101" s="24">
        <v>0</v>
      </c>
    </row>
    <row r="102" spans="1:13" x14ac:dyDescent="0.2">
      <c r="A102" s="42" t="s">
        <v>71</v>
      </c>
      <c r="B102" s="20"/>
      <c r="C102" s="20"/>
      <c r="D102" s="20">
        <v>0</v>
      </c>
      <c r="E102" s="20">
        <v>0</v>
      </c>
      <c r="F102" s="20">
        <v>0</v>
      </c>
      <c r="H102" s="42" t="s">
        <v>71</v>
      </c>
      <c r="I102" s="20"/>
      <c r="J102" s="20"/>
      <c r="K102" s="20">
        <v>0</v>
      </c>
      <c r="L102" s="20">
        <v>0</v>
      </c>
      <c r="M102" s="20">
        <v>0</v>
      </c>
    </row>
    <row r="103" spans="1:13" x14ac:dyDescent="0.2">
      <c r="A103" s="42" t="s">
        <v>20</v>
      </c>
      <c r="B103" s="20"/>
      <c r="C103" s="20"/>
      <c r="D103" s="20">
        <v>0</v>
      </c>
      <c r="E103" s="20">
        <v>0</v>
      </c>
      <c r="F103" s="20">
        <v>0</v>
      </c>
      <c r="H103" s="42" t="s">
        <v>20</v>
      </c>
      <c r="I103" s="20"/>
      <c r="J103" s="20"/>
      <c r="K103" s="20">
        <v>0</v>
      </c>
      <c r="L103" s="20">
        <v>0</v>
      </c>
      <c r="M103" s="20">
        <v>0</v>
      </c>
    </row>
    <row r="104" spans="1:13" x14ac:dyDescent="0.2">
      <c r="A104" s="60" t="s">
        <v>21</v>
      </c>
      <c r="B104" s="24"/>
      <c r="C104" s="24"/>
      <c r="D104" s="24">
        <v>0</v>
      </c>
      <c r="E104" s="24">
        <v>0</v>
      </c>
      <c r="F104" s="24">
        <v>0</v>
      </c>
      <c r="H104" s="60" t="s">
        <v>21</v>
      </c>
      <c r="I104" s="24"/>
      <c r="J104" s="24"/>
      <c r="K104" s="24">
        <v>0</v>
      </c>
      <c r="L104" s="24">
        <v>0</v>
      </c>
      <c r="M104" s="24">
        <v>0</v>
      </c>
    </row>
    <row r="105" spans="1:13" x14ac:dyDescent="0.2">
      <c r="A105" s="60" t="s">
        <v>25</v>
      </c>
      <c r="B105" s="24"/>
      <c r="C105" s="24"/>
      <c r="D105" s="74">
        <v>7.7587934863210619E-4</v>
      </c>
      <c r="E105" s="74">
        <v>1.2590611874549282E-2</v>
      </c>
      <c r="F105" s="74">
        <v>1.827869892315696E-2</v>
      </c>
      <c r="H105" s="60" t="s">
        <v>25</v>
      </c>
      <c r="I105" s="24"/>
      <c r="J105" s="24"/>
      <c r="K105" s="74">
        <v>7.7587934863210619E-4</v>
      </c>
      <c r="L105" s="74">
        <v>3.584015551210188E-2</v>
      </c>
      <c r="M105" s="74">
        <v>0.11719901603732168</v>
      </c>
    </row>
    <row r="106" spans="1:13" x14ac:dyDescent="0.2">
      <c r="A106" s="21" t="s">
        <v>52</v>
      </c>
      <c r="B106" s="22"/>
      <c r="C106" s="22"/>
      <c r="D106" s="23">
        <v>390.18850334420853</v>
      </c>
      <c r="E106" s="23">
        <v>460.92758254943612</v>
      </c>
      <c r="F106" s="23">
        <v>705.46065118497438</v>
      </c>
      <c r="H106" s="33" t="s">
        <v>52</v>
      </c>
      <c r="I106" s="34"/>
      <c r="J106" s="34"/>
      <c r="K106" s="35">
        <v>390.18850334420853</v>
      </c>
      <c r="L106" s="35">
        <v>831.25188210366139</v>
      </c>
      <c r="M106" s="35">
        <v>904.36923369354201</v>
      </c>
    </row>
    <row r="107" spans="1:13" x14ac:dyDescent="0.2">
      <c r="A107" s="60" t="s">
        <v>11</v>
      </c>
      <c r="B107" s="24"/>
      <c r="C107" s="24"/>
      <c r="D107" s="24">
        <v>389.97339903986131</v>
      </c>
      <c r="E107" s="24">
        <v>451.8072724288748</v>
      </c>
      <c r="F107" s="24">
        <v>675.16410190526142</v>
      </c>
      <c r="H107" s="60" t="s">
        <v>11</v>
      </c>
      <c r="I107" s="24"/>
      <c r="J107" s="24"/>
      <c r="K107" s="24">
        <v>389.97339903986131</v>
      </c>
      <c r="L107" s="24">
        <v>809.75568088257751</v>
      </c>
      <c r="M107" s="24">
        <v>807.52621360726982</v>
      </c>
    </row>
    <row r="108" spans="1:13" x14ac:dyDescent="0.2">
      <c r="A108" s="42" t="s">
        <v>4</v>
      </c>
      <c r="B108" s="20"/>
      <c r="C108" s="20"/>
      <c r="D108" s="20">
        <v>389.97339903986131</v>
      </c>
      <c r="E108" s="20">
        <v>451.8072724288748</v>
      </c>
      <c r="F108" s="20">
        <v>675.16410190526142</v>
      </c>
      <c r="H108" s="42" t="s">
        <v>4</v>
      </c>
      <c r="I108" s="20"/>
      <c r="J108" s="20"/>
      <c r="K108" s="20">
        <v>389.97339903986131</v>
      </c>
      <c r="L108" s="20">
        <v>809.75568088257751</v>
      </c>
      <c r="M108" s="20">
        <v>807.52621360726982</v>
      </c>
    </row>
    <row r="109" spans="1:13" x14ac:dyDescent="0.2">
      <c r="A109" s="42" t="s">
        <v>3</v>
      </c>
      <c r="B109" s="20"/>
      <c r="C109" s="20"/>
      <c r="D109" s="20">
        <v>0</v>
      </c>
      <c r="E109" s="20">
        <v>0</v>
      </c>
      <c r="F109" s="20">
        <v>0</v>
      </c>
      <c r="H109" s="42" t="s">
        <v>3</v>
      </c>
      <c r="I109" s="20"/>
      <c r="J109" s="20"/>
      <c r="K109" s="20">
        <v>0</v>
      </c>
      <c r="L109" s="20">
        <v>0</v>
      </c>
      <c r="M109" s="20">
        <v>0</v>
      </c>
    </row>
    <row r="110" spans="1:13" x14ac:dyDescent="0.2">
      <c r="A110" s="42" t="s">
        <v>5</v>
      </c>
      <c r="B110" s="20"/>
      <c r="C110" s="20"/>
      <c r="D110" s="20">
        <v>0</v>
      </c>
      <c r="E110" s="20">
        <v>0</v>
      </c>
      <c r="F110" s="20">
        <v>0</v>
      </c>
      <c r="H110" s="42" t="s">
        <v>5</v>
      </c>
      <c r="I110" s="20"/>
      <c r="J110" s="20"/>
      <c r="K110" s="20">
        <v>0</v>
      </c>
      <c r="L110" s="20">
        <v>0</v>
      </c>
      <c r="M110" s="20">
        <v>0</v>
      </c>
    </row>
    <row r="111" spans="1:13" x14ac:dyDescent="0.2">
      <c r="A111" s="42" t="s">
        <v>1</v>
      </c>
      <c r="B111" s="20"/>
      <c r="C111" s="20"/>
      <c r="D111" s="20">
        <v>0</v>
      </c>
      <c r="E111" s="20">
        <v>0</v>
      </c>
      <c r="F111" s="20">
        <v>0</v>
      </c>
      <c r="H111" s="42" t="s">
        <v>1</v>
      </c>
      <c r="I111" s="20"/>
      <c r="J111" s="20"/>
      <c r="K111" s="20">
        <v>0</v>
      </c>
      <c r="L111" s="20">
        <v>0</v>
      </c>
      <c r="M111" s="20">
        <v>0</v>
      </c>
    </row>
    <row r="112" spans="1:13" x14ac:dyDescent="0.2">
      <c r="A112" s="60" t="s">
        <v>18</v>
      </c>
      <c r="B112" s="24"/>
      <c r="C112" s="24"/>
      <c r="D112" s="24">
        <v>0.21510430434720859</v>
      </c>
      <c r="E112" s="24">
        <v>9.1203101205613208</v>
      </c>
      <c r="F112" s="24">
        <v>30.296549279713012</v>
      </c>
      <c r="H112" s="60" t="s">
        <v>18</v>
      </c>
      <c r="I112" s="24"/>
      <c r="J112" s="24"/>
      <c r="K112" s="24">
        <v>0.21510430434720859</v>
      </c>
      <c r="L112" s="24">
        <v>21.496201221083922</v>
      </c>
      <c r="M112" s="24">
        <v>96.84302008627219</v>
      </c>
    </row>
    <row r="113" spans="1:13" x14ac:dyDescent="0.2">
      <c r="A113" s="42" t="s">
        <v>71</v>
      </c>
      <c r="B113" s="20"/>
      <c r="C113" s="20"/>
      <c r="D113" s="20">
        <v>0.19261901893024236</v>
      </c>
      <c r="E113" s="20">
        <v>8.3136010328085366</v>
      </c>
      <c r="F113" s="20">
        <v>26.055700096401807</v>
      </c>
      <c r="H113" s="42" t="s">
        <v>71</v>
      </c>
      <c r="I113" s="20"/>
      <c r="J113" s="20"/>
      <c r="K113" s="20">
        <v>0.19261901893024236</v>
      </c>
      <c r="L113" s="20">
        <v>20.164633142334392</v>
      </c>
      <c r="M113" s="20">
        <v>90.13334473783803</v>
      </c>
    </row>
    <row r="114" spans="1:13" x14ac:dyDescent="0.2">
      <c r="A114" s="42" t="s">
        <v>20</v>
      </c>
      <c r="B114" s="20"/>
      <c r="C114" s="20"/>
      <c r="D114" s="20">
        <v>2.2485285416966233E-2</v>
      </c>
      <c r="E114" s="20">
        <v>0.80670908775278516</v>
      </c>
      <c r="F114" s="20">
        <v>4.240849183311207</v>
      </c>
      <c r="H114" s="42" t="s">
        <v>20</v>
      </c>
      <c r="I114" s="20"/>
      <c r="J114" s="20"/>
      <c r="K114" s="20">
        <v>2.2485285416966233E-2</v>
      </c>
      <c r="L114" s="20">
        <v>1.3315680787495288</v>
      </c>
      <c r="M114" s="20">
        <v>6.7096753484341569</v>
      </c>
    </row>
    <row r="115" spans="1:13" x14ac:dyDescent="0.2">
      <c r="A115" s="60" t="s">
        <v>21</v>
      </c>
      <c r="B115" s="24"/>
      <c r="C115" s="24"/>
      <c r="D115" s="24">
        <v>0</v>
      </c>
      <c r="E115" s="24">
        <v>0</v>
      </c>
      <c r="F115" s="24">
        <v>0</v>
      </c>
      <c r="H115" s="60" t="s">
        <v>21</v>
      </c>
      <c r="I115" s="24"/>
      <c r="J115" s="24"/>
      <c r="K115" s="24">
        <v>0</v>
      </c>
      <c r="L115" s="24">
        <v>0</v>
      </c>
      <c r="M115" s="24">
        <v>0</v>
      </c>
    </row>
    <row r="116" spans="1:13" x14ac:dyDescent="0.2">
      <c r="A116" s="60" t="s">
        <v>25</v>
      </c>
      <c r="B116" s="24"/>
      <c r="C116" s="24"/>
      <c r="D116" s="24">
        <v>0</v>
      </c>
      <c r="E116" s="24">
        <v>0</v>
      </c>
      <c r="F116" s="24">
        <v>0</v>
      </c>
      <c r="H116" s="60" t="s">
        <v>25</v>
      </c>
      <c r="I116" s="24"/>
      <c r="J116" s="24"/>
      <c r="K116" s="24">
        <v>0</v>
      </c>
      <c r="L116" s="24">
        <v>0</v>
      </c>
      <c r="M116" s="24">
        <v>0</v>
      </c>
    </row>
    <row r="117" spans="1:13" x14ac:dyDescent="0.2">
      <c r="A117" s="21" t="s">
        <v>53</v>
      </c>
      <c r="B117" s="22"/>
      <c r="C117" s="22"/>
      <c r="D117" s="23">
        <v>1.9759401722996621</v>
      </c>
      <c r="E117" s="23">
        <v>2.1435281693909465</v>
      </c>
      <c r="F117" s="23">
        <v>2.3039633432360227</v>
      </c>
      <c r="H117" s="33" t="s">
        <v>53</v>
      </c>
      <c r="I117" s="34"/>
      <c r="J117" s="34"/>
      <c r="K117" s="35">
        <v>1.9759401722996621</v>
      </c>
      <c r="L117" s="35">
        <v>3.7625509038252218</v>
      </c>
      <c r="M117" s="35">
        <v>2.6675346627059162</v>
      </c>
    </row>
    <row r="118" spans="1:13" x14ac:dyDescent="0.2">
      <c r="A118" s="60" t="s">
        <v>11</v>
      </c>
      <c r="B118" s="24"/>
      <c r="C118" s="24"/>
      <c r="D118" s="24">
        <v>1.9759401722996621</v>
      </c>
      <c r="E118" s="24">
        <v>2.1435281693909465</v>
      </c>
      <c r="F118" s="24">
        <v>2.3039633432360227</v>
      </c>
      <c r="H118" s="60" t="s">
        <v>11</v>
      </c>
      <c r="I118" s="24"/>
      <c r="J118" s="24"/>
      <c r="K118" s="24">
        <v>1.9759401722996621</v>
      </c>
      <c r="L118" s="24">
        <v>3.7625509038252218</v>
      </c>
      <c r="M118" s="24">
        <v>2.6675346627059162</v>
      </c>
    </row>
    <row r="119" spans="1:13" x14ac:dyDescent="0.2">
      <c r="A119" s="42" t="s">
        <v>4</v>
      </c>
      <c r="B119" s="20"/>
      <c r="C119" s="20"/>
      <c r="D119" s="20">
        <v>1.9624629345028788</v>
      </c>
      <c r="E119" s="20">
        <v>2.0884187189171612</v>
      </c>
      <c r="F119" s="20">
        <v>2.2369161506815489</v>
      </c>
      <c r="H119" s="42" t="s">
        <v>4</v>
      </c>
      <c r="I119" s="20"/>
      <c r="J119" s="20"/>
      <c r="K119" s="20">
        <v>1.9624629345028788</v>
      </c>
      <c r="L119" s="20">
        <v>3.615092283903937</v>
      </c>
      <c r="M119" s="20">
        <v>2.3269219264467016</v>
      </c>
    </row>
    <row r="120" spans="1:13" x14ac:dyDescent="0.2">
      <c r="A120" s="42" t="s">
        <v>3</v>
      </c>
      <c r="B120" s="20"/>
      <c r="C120" s="20"/>
      <c r="D120" s="20">
        <v>0</v>
      </c>
      <c r="E120" s="20">
        <v>0</v>
      </c>
      <c r="F120" s="20">
        <v>0</v>
      </c>
      <c r="H120" s="42" t="s">
        <v>3</v>
      </c>
      <c r="I120" s="20"/>
      <c r="J120" s="20"/>
      <c r="K120" s="20">
        <v>0</v>
      </c>
      <c r="L120" s="20">
        <v>0</v>
      </c>
      <c r="M120" s="20">
        <v>0</v>
      </c>
    </row>
    <row r="121" spans="1:13" x14ac:dyDescent="0.2">
      <c r="A121" s="42" t="s">
        <v>5</v>
      </c>
      <c r="B121" s="20"/>
      <c r="C121" s="20"/>
      <c r="D121" s="20">
        <v>3.8962374687194767E-3</v>
      </c>
      <c r="E121" s="20">
        <v>3.5643450870513682E-2</v>
      </c>
      <c r="F121" s="20">
        <v>5.9732192497253145E-2</v>
      </c>
      <c r="H121" s="42" t="s">
        <v>5</v>
      </c>
      <c r="I121" s="20"/>
      <c r="J121" s="20"/>
      <c r="K121" s="20">
        <v>3.8962374687194767E-3</v>
      </c>
      <c r="L121" s="20">
        <v>0.12367654612510481</v>
      </c>
      <c r="M121" s="20">
        <v>0.3277429133940668</v>
      </c>
    </row>
    <row r="122" spans="1:13" x14ac:dyDescent="0.2">
      <c r="A122" s="42" t="s">
        <v>1</v>
      </c>
      <c r="B122" s="20"/>
      <c r="C122" s="20"/>
      <c r="D122" s="20">
        <v>9.5810003280639641E-3</v>
      </c>
      <c r="E122" s="20">
        <v>1.9465999603271486E-2</v>
      </c>
      <c r="F122" s="20">
        <v>7.3150000572204587E-3</v>
      </c>
      <c r="H122" s="42" t="s">
        <v>1</v>
      </c>
      <c r="I122" s="20"/>
      <c r="J122" s="20"/>
      <c r="K122" s="20">
        <v>9.5810003280639641E-3</v>
      </c>
      <c r="L122" s="20">
        <v>2.3782073796179987E-2</v>
      </c>
      <c r="M122" s="20">
        <v>1.286982286514775E-2</v>
      </c>
    </row>
    <row r="123" spans="1:13" x14ac:dyDescent="0.2">
      <c r="A123" s="60" t="s">
        <v>18</v>
      </c>
      <c r="B123" s="24"/>
      <c r="C123" s="24"/>
      <c r="D123" s="24">
        <v>0</v>
      </c>
      <c r="E123" s="24">
        <v>0</v>
      </c>
      <c r="F123" s="24">
        <v>0</v>
      </c>
      <c r="H123" s="60" t="s">
        <v>18</v>
      </c>
      <c r="I123" s="24"/>
      <c r="J123" s="24"/>
      <c r="K123" s="24">
        <v>0</v>
      </c>
      <c r="L123" s="24">
        <v>0</v>
      </c>
      <c r="M123" s="24">
        <v>0</v>
      </c>
    </row>
    <row r="124" spans="1:13" x14ac:dyDescent="0.2">
      <c r="A124" s="42" t="s">
        <v>71</v>
      </c>
      <c r="B124" s="20"/>
      <c r="C124" s="20"/>
      <c r="D124" s="20">
        <v>0</v>
      </c>
      <c r="E124" s="20">
        <v>0</v>
      </c>
      <c r="F124" s="20">
        <v>0</v>
      </c>
      <c r="H124" s="42" t="s">
        <v>71</v>
      </c>
      <c r="I124" s="20"/>
      <c r="J124" s="20"/>
      <c r="K124" s="20">
        <v>0</v>
      </c>
      <c r="L124" s="20">
        <v>0</v>
      </c>
      <c r="M124" s="20">
        <v>0</v>
      </c>
    </row>
    <row r="125" spans="1:13" x14ac:dyDescent="0.2">
      <c r="A125" s="42" t="s">
        <v>20</v>
      </c>
      <c r="B125" s="20"/>
      <c r="C125" s="20"/>
      <c r="D125" s="20">
        <v>0</v>
      </c>
      <c r="E125" s="20">
        <v>0</v>
      </c>
      <c r="F125" s="20">
        <v>0</v>
      </c>
      <c r="H125" s="42" t="s">
        <v>20</v>
      </c>
      <c r="I125" s="20"/>
      <c r="J125" s="20"/>
      <c r="K125" s="20">
        <v>0</v>
      </c>
      <c r="L125" s="20">
        <v>0</v>
      </c>
      <c r="M125" s="20">
        <v>0</v>
      </c>
    </row>
    <row r="126" spans="1:13" x14ac:dyDescent="0.2">
      <c r="A126" s="60" t="s">
        <v>21</v>
      </c>
      <c r="B126" s="24"/>
      <c r="C126" s="24"/>
      <c r="D126" s="24">
        <v>0</v>
      </c>
      <c r="E126" s="24">
        <v>0</v>
      </c>
      <c r="F126" s="24">
        <v>0</v>
      </c>
      <c r="H126" s="60" t="s">
        <v>21</v>
      </c>
      <c r="I126" s="24"/>
      <c r="J126" s="24"/>
      <c r="K126" s="24">
        <v>0</v>
      </c>
      <c r="L126" s="24">
        <v>0</v>
      </c>
      <c r="M126" s="24">
        <v>0</v>
      </c>
    </row>
    <row r="127" spans="1:13" s="57" customFormat="1" x14ac:dyDescent="0.2">
      <c r="A127" s="60" t="s">
        <v>25</v>
      </c>
      <c r="B127" s="24"/>
      <c r="C127" s="24"/>
      <c r="D127" s="24">
        <v>0</v>
      </c>
      <c r="E127" s="24">
        <v>0</v>
      </c>
      <c r="F127" s="24">
        <v>0</v>
      </c>
      <c r="H127" s="60" t="s">
        <v>25</v>
      </c>
      <c r="I127" s="24"/>
      <c r="J127" s="24"/>
      <c r="K127" s="24">
        <v>0</v>
      </c>
      <c r="L127" s="24">
        <v>0</v>
      </c>
      <c r="M127" s="24">
        <v>0</v>
      </c>
    </row>
    <row r="128" spans="1:13" x14ac:dyDescent="0.2">
      <c r="A128" s="21" t="s">
        <v>60</v>
      </c>
      <c r="B128" s="22"/>
      <c r="C128" s="22"/>
      <c r="D128" s="23">
        <v>334.53766000602712</v>
      </c>
      <c r="E128" s="23">
        <v>495.81134006142088</v>
      </c>
      <c r="F128" s="23">
        <v>612.02017917298531</v>
      </c>
      <c r="H128" s="33" t="s">
        <v>60</v>
      </c>
      <c r="I128" s="34"/>
      <c r="J128" s="34"/>
      <c r="K128" s="35">
        <v>334.53766000602712</v>
      </c>
      <c r="L128" s="35">
        <v>811.87854261565724</v>
      </c>
      <c r="M128" s="35">
        <v>876.12896246610444</v>
      </c>
    </row>
    <row r="129" spans="1:13" x14ac:dyDescent="0.2">
      <c r="A129" s="60" t="s">
        <v>11</v>
      </c>
      <c r="B129" s="24"/>
      <c r="C129" s="24"/>
      <c r="D129" s="24">
        <v>334.53766000602712</v>
      </c>
      <c r="E129" s="24">
        <v>495.81134006142088</v>
      </c>
      <c r="F129" s="24">
        <v>612.02017917298531</v>
      </c>
      <c r="H129" s="60" t="s">
        <v>11</v>
      </c>
      <c r="I129" s="24"/>
      <c r="J129" s="24"/>
      <c r="K129" s="24">
        <v>334.53766000602712</v>
      </c>
      <c r="L129" s="24">
        <v>811.87854261565724</v>
      </c>
      <c r="M129" s="24">
        <v>876.12896246610444</v>
      </c>
    </row>
    <row r="130" spans="1:13" x14ac:dyDescent="0.2">
      <c r="A130" s="42" t="s">
        <v>4</v>
      </c>
      <c r="B130" s="20"/>
      <c r="C130" s="20"/>
      <c r="D130" s="20">
        <v>3.1743926325845702</v>
      </c>
      <c r="E130" s="20">
        <v>4.5384675155824894</v>
      </c>
      <c r="F130" s="20">
        <v>7.3317065966054296</v>
      </c>
      <c r="H130" s="42" t="s">
        <v>4</v>
      </c>
      <c r="I130" s="20"/>
      <c r="J130" s="20"/>
      <c r="K130" s="20">
        <v>3.1743926325845702</v>
      </c>
      <c r="L130" s="20">
        <v>8.1711354056072025</v>
      </c>
      <c r="M130" s="20">
        <v>8.9610274139898092</v>
      </c>
    </row>
    <row r="131" spans="1:13" x14ac:dyDescent="0.2">
      <c r="A131" s="42" t="s">
        <v>3</v>
      </c>
      <c r="B131" s="20"/>
      <c r="C131" s="20"/>
      <c r="D131" s="20">
        <v>321.17029953002924</v>
      </c>
      <c r="E131" s="20">
        <v>471.82301712036133</v>
      </c>
      <c r="F131" s="20">
        <v>586.50900268554688</v>
      </c>
      <c r="H131" s="42" t="s">
        <v>3</v>
      </c>
      <c r="I131" s="20"/>
      <c r="J131" s="20"/>
      <c r="K131" s="20">
        <v>321.17029953002924</v>
      </c>
      <c r="L131" s="20">
        <v>770.20420281194868</v>
      </c>
      <c r="M131" s="20">
        <v>822.17147563811238</v>
      </c>
    </row>
    <row r="132" spans="1:13" x14ac:dyDescent="0.2">
      <c r="A132" s="42" t="s">
        <v>5</v>
      </c>
      <c r="B132" s="20"/>
      <c r="C132" s="20"/>
      <c r="D132" s="20">
        <v>10.192967843413328</v>
      </c>
      <c r="E132" s="20">
        <v>19.44985542547704</v>
      </c>
      <c r="F132" s="20">
        <v>18.179469890833047</v>
      </c>
      <c r="H132" s="42" t="s">
        <v>5</v>
      </c>
      <c r="I132" s="20"/>
      <c r="J132" s="20"/>
      <c r="K132" s="20">
        <v>10.192967843413328</v>
      </c>
      <c r="L132" s="20">
        <v>33.503204398101389</v>
      </c>
      <c r="M132" s="20">
        <v>44.996459414002288</v>
      </c>
    </row>
    <row r="133" spans="1:13" x14ac:dyDescent="0.2">
      <c r="A133" s="42" t="s">
        <v>1</v>
      </c>
      <c r="B133" s="20"/>
      <c r="C133" s="20"/>
      <c r="D133" s="20">
        <v>0</v>
      </c>
      <c r="E133" s="20">
        <v>0</v>
      </c>
      <c r="F133" s="20">
        <v>0</v>
      </c>
      <c r="H133" s="42" t="s">
        <v>1</v>
      </c>
      <c r="I133" s="20"/>
      <c r="J133" s="20"/>
      <c r="K133" s="20">
        <v>0</v>
      </c>
      <c r="L133" s="20">
        <v>0</v>
      </c>
      <c r="M133" s="20">
        <v>0</v>
      </c>
    </row>
    <row r="134" spans="1:13" x14ac:dyDescent="0.2">
      <c r="A134" s="60" t="s">
        <v>18</v>
      </c>
      <c r="B134" s="24"/>
      <c r="C134" s="24"/>
      <c r="D134" s="24">
        <v>0</v>
      </c>
      <c r="E134" s="24">
        <v>0</v>
      </c>
      <c r="F134" s="24">
        <v>0</v>
      </c>
      <c r="H134" s="60" t="s">
        <v>18</v>
      </c>
      <c r="I134" s="24"/>
      <c r="J134" s="24"/>
      <c r="K134" s="24">
        <v>0</v>
      </c>
      <c r="L134" s="24">
        <v>0</v>
      </c>
      <c r="M134" s="24">
        <v>0</v>
      </c>
    </row>
    <row r="135" spans="1:13" x14ac:dyDescent="0.2">
      <c r="A135" s="42" t="s">
        <v>71</v>
      </c>
      <c r="B135" s="20"/>
      <c r="C135" s="20"/>
      <c r="D135" s="20">
        <v>0</v>
      </c>
      <c r="E135" s="20">
        <v>0</v>
      </c>
      <c r="F135" s="20">
        <v>0</v>
      </c>
      <c r="H135" s="42" t="s">
        <v>71</v>
      </c>
      <c r="I135" s="20"/>
      <c r="J135" s="20"/>
      <c r="K135" s="20">
        <v>0</v>
      </c>
      <c r="L135" s="20">
        <v>0</v>
      </c>
      <c r="M135" s="20">
        <v>0</v>
      </c>
    </row>
    <row r="136" spans="1:13" x14ac:dyDescent="0.2">
      <c r="A136" s="42" t="s">
        <v>20</v>
      </c>
      <c r="B136" s="20"/>
      <c r="C136" s="20"/>
      <c r="D136" s="20">
        <v>0</v>
      </c>
      <c r="E136" s="20">
        <v>0</v>
      </c>
      <c r="F136" s="20">
        <v>0</v>
      </c>
      <c r="H136" s="42" t="s">
        <v>20</v>
      </c>
      <c r="I136" s="20"/>
      <c r="J136" s="20"/>
      <c r="K136" s="20">
        <v>0</v>
      </c>
      <c r="L136" s="20">
        <v>0</v>
      </c>
      <c r="M136" s="20">
        <v>0</v>
      </c>
    </row>
    <row r="137" spans="1:13" x14ac:dyDescent="0.2">
      <c r="A137" s="60" t="s">
        <v>21</v>
      </c>
      <c r="B137" s="24"/>
      <c r="C137" s="24"/>
      <c r="D137" s="24">
        <v>0</v>
      </c>
      <c r="E137" s="24">
        <v>0</v>
      </c>
      <c r="F137" s="24">
        <v>0</v>
      </c>
      <c r="H137" s="60" t="s">
        <v>21</v>
      </c>
      <c r="I137" s="24"/>
      <c r="J137" s="24"/>
      <c r="K137" s="24">
        <v>0</v>
      </c>
      <c r="L137" s="24">
        <v>0</v>
      </c>
      <c r="M137" s="24">
        <v>0</v>
      </c>
    </row>
    <row r="138" spans="1:13" x14ac:dyDescent="0.2">
      <c r="A138" s="60" t="s">
        <v>25</v>
      </c>
      <c r="B138" s="24"/>
      <c r="C138" s="24"/>
      <c r="D138" s="24">
        <v>0</v>
      </c>
      <c r="E138" s="24">
        <v>0</v>
      </c>
      <c r="F138" s="24">
        <v>0</v>
      </c>
      <c r="H138" s="60" t="s">
        <v>25</v>
      </c>
      <c r="I138" s="24"/>
      <c r="J138" s="24"/>
      <c r="K138" s="24">
        <v>0</v>
      </c>
      <c r="L138" s="24">
        <v>0</v>
      </c>
      <c r="M138" s="24">
        <v>0</v>
      </c>
    </row>
    <row r="139" spans="1:13" x14ac:dyDescent="0.2">
      <c r="A139" s="21" t="s">
        <v>85</v>
      </c>
      <c r="B139" s="22"/>
      <c r="C139" s="22"/>
      <c r="D139" s="23">
        <v>6.3647604742778583</v>
      </c>
      <c r="E139" s="23">
        <v>18.900020406718252</v>
      </c>
      <c r="F139" s="23">
        <v>21.763137733218635</v>
      </c>
      <c r="H139" s="33" t="s">
        <v>70</v>
      </c>
      <c r="I139" s="34"/>
      <c r="J139" s="34"/>
      <c r="K139" s="35">
        <v>6.3647604742778583</v>
      </c>
      <c r="L139" s="35">
        <v>34.248315094548794</v>
      </c>
      <c r="M139" s="35">
        <v>46.602676799010048</v>
      </c>
    </row>
    <row r="140" spans="1:13" x14ac:dyDescent="0.2">
      <c r="A140" s="60" t="s">
        <v>11</v>
      </c>
      <c r="B140" s="24"/>
      <c r="C140" s="24"/>
      <c r="D140" s="24">
        <v>4.1131063778114623</v>
      </c>
      <c r="E140" s="24">
        <v>8.1210978680314696</v>
      </c>
      <c r="F140" s="24">
        <v>8.0894118761567793</v>
      </c>
      <c r="H140" s="60" t="s">
        <v>11</v>
      </c>
      <c r="I140" s="24"/>
      <c r="J140" s="24"/>
      <c r="K140" s="24">
        <v>4.1131063778114623</v>
      </c>
      <c r="L140" s="24">
        <v>11.280398032100429</v>
      </c>
      <c r="M140" s="24">
        <v>11.951409151218533</v>
      </c>
    </row>
    <row r="141" spans="1:13" x14ac:dyDescent="0.2">
      <c r="A141" s="42" t="s">
        <v>4</v>
      </c>
      <c r="B141" s="20"/>
      <c r="C141" s="20"/>
      <c r="D141" s="20">
        <v>0</v>
      </c>
      <c r="E141" s="20">
        <v>0</v>
      </c>
      <c r="F141" s="20">
        <v>0</v>
      </c>
      <c r="H141" s="42" t="s">
        <v>4</v>
      </c>
      <c r="I141" s="20"/>
      <c r="J141" s="20"/>
      <c r="K141" s="20">
        <v>0</v>
      </c>
      <c r="L141" s="20">
        <v>0</v>
      </c>
      <c r="M141" s="20">
        <v>0</v>
      </c>
    </row>
    <row r="142" spans="1:13" x14ac:dyDescent="0.2">
      <c r="A142" s="42" t="s">
        <v>3</v>
      </c>
      <c r="B142" s="20"/>
      <c r="C142" s="20"/>
      <c r="D142" s="20">
        <v>4.1083158776474304</v>
      </c>
      <c r="E142" s="20">
        <v>8.1113648682298347</v>
      </c>
      <c r="F142" s="20">
        <v>8.0857543761281683</v>
      </c>
      <c r="H142" s="42" t="s">
        <v>3</v>
      </c>
      <c r="I142" s="20"/>
      <c r="J142" s="20"/>
      <c r="K142" s="20">
        <v>4.1083158776474304</v>
      </c>
      <c r="L142" s="20">
        <v>11.268506995202339</v>
      </c>
      <c r="M142" s="20">
        <v>11.944974239785958</v>
      </c>
    </row>
    <row r="143" spans="1:13" x14ac:dyDescent="0.2">
      <c r="A143" s="42" t="s">
        <v>5</v>
      </c>
      <c r="B143" s="20"/>
      <c r="C143" s="20"/>
      <c r="D143" s="20">
        <v>0</v>
      </c>
      <c r="E143" s="20">
        <v>0</v>
      </c>
      <c r="F143" s="20">
        <v>0</v>
      </c>
      <c r="H143" s="42" t="s">
        <v>5</v>
      </c>
      <c r="I143" s="20"/>
      <c r="J143" s="20"/>
      <c r="K143" s="20">
        <v>0</v>
      </c>
      <c r="L143" s="20">
        <v>0</v>
      </c>
      <c r="M143" s="20">
        <v>0</v>
      </c>
    </row>
    <row r="144" spans="1:13" x14ac:dyDescent="0.2">
      <c r="A144" s="42" t="s">
        <v>1</v>
      </c>
      <c r="B144" s="20"/>
      <c r="C144" s="20"/>
      <c r="D144" s="20">
        <v>4.7905001640319821E-3</v>
      </c>
      <c r="E144" s="20">
        <v>9.732999801635743E-3</v>
      </c>
      <c r="F144" s="20">
        <v>3.6575000286102294E-3</v>
      </c>
      <c r="H144" s="42" t="s">
        <v>1</v>
      </c>
      <c r="I144" s="20"/>
      <c r="J144" s="20"/>
      <c r="K144" s="20">
        <v>4.7905001640319821E-3</v>
      </c>
      <c r="L144" s="20">
        <v>1.1891036898089994E-2</v>
      </c>
      <c r="M144" s="20">
        <v>6.4349114325738749E-3</v>
      </c>
    </row>
    <row r="145" spans="1:13" s="57" customFormat="1" x14ac:dyDescent="0.2">
      <c r="A145" s="60" t="s">
        <v>18</v>
      </c>
      <c r="B145" s="24"/>
      <c r="C145" s="24"/>
      <c r="D145" s="24">
        <v>2.251654096466396</v>
      </c>
      <c r="E145" s="24">
        <v>10.778922538686782</v>
      </c>
      <c r="F145" s="24">
        <v>13.673483476505272</v>
      </c>
      <c r="H145" s="60" t="s">
        <v>18</v>
      </c>
      <c r="I145" s="24"/>
      <c r="J145" s="24"/>
      <c r="K145" s="24">
        <v>2.251654096466396</v>
      </c>
      <c r="L145" s="24">
        <v>22.967917062448365</v>
      </c>
      <c r="M145" s="24">
        <v>34.636126953501368</v>
      </c>
    </row>
    <row r="146" spans="1:13" x14ac:dyDescent="0.2">
      <c r="A146" s="42" t="s">
        <v>71</v>
      </c>
      <c r="B146" s="20"/>
      <c r="C146" s="20"/>
      <c r="D146" s="20">
        <v>2.251654096466396</v>
      </c>
      <c r="E146" s="20">
        <v>10.778922538686782</v>
      </c>
      <c r="F146" s="20">
        <v>13.673483476505272</v>
      </c>
      <c r="H146" s="42" t="s">
        <v>71</v>
      </c>
      <c r="I146" s="20"/>
      <c r="J146" s="20"/>
      <c r="K146" s="20">
        <v>2.251654096466396</v>
      </c>
      <c r="L146" s="20">
        <v>22.967917062448365</v>
      </c>
      <c r="M146" s="20">
        <v>34.636126953501368</v>
      </c>
    </row>
    <row r="147" spans="1:13" x14ac:dyDescent="0.2">
      <c r="A147" s="42" t="s">
        <v>20</v>
      </c>
      <c r="B147" s="20"/>
      <c r="C147" s="20"/>
      <c r="D147" s="20">
        <v>0</v>
      </c>
      <c r="E147" s="20">
        <v>0</v>
      </c>
      <c r="F147" s="20">
        <v>0</v>
      </c>
      <c r="H147" s="42" t="s">
        <v>20</v>
      </c>
      <c r="I147" s="20"/>
      <c r="J147" s="20"/>
      <c r="K147" s="20">
        <v>0</v>
      </c>
      <c r="L147" s="20">
        <v>0</v>
      </c>
      <c r="M147" s="20">
        <v>0</v>
      </c>
    </row>
    <row r="148" spans="1:13" x14ac:dyDescent="0.2">
      <c r="A148" s="60" t="s">
        <v>21</v>
      </c>
      <c r="B148" s="24"/>
      <c r="C148" s="24"/>
      <c r="D148" s="24">
        <v>0</v>
      </c>
      <c r="E148" s="24">
        <v>0</v>
      </c>
      <c r="F148" s="24">
        <v>0</v>
      </c>
      <c r="H148" s="60" t="s">
        <v>21</v>
      </c>
      <c r="I148" s="24"/>
      <c r="J148" s="24"/>
      <c r="K148" s="24">
        <v>0</v>
      </c>
      <c r="L148" s="24">
        <v>0</v>
      </c>
      <c r="M148" s="24">
        <v>0</v>
      </c>
    </row>
    <row r="149" spans="1:13" x14ac:dyDescent="0.2">
      <c r="A149" s="60" t="s">
        <v>25</v>
      </c>
      <c r="B149" s="24"/>
      <c r="C149" s="24"/>
      <c r="D149" s="24">
        <v>0</v>
      </c>
      <c r="E149" s="24">
        <v>0</v>
      </c>
      <c r="F149" s="24">
        <v>2.4238055658675227E-4</v>
      </c>
      <c r="H149" s="60" t="s">
        <v>25</v>
      </c>
      <c r="I149" s="24"/>
      <c r="J149" s="24"/>
      <c r="K149" s="24">
        <v>0</v>
      </c>
      <c r="L149" s="24">
        <v>0</v>
      </c>
      <c r="M149" s="24">
        <v>1.5140694290145067E-2</v>
      </c>
    </row>
    <row r="150" spans="1:13" x14ac:dyDescent="0.2">
      <c r="A150" s="42"/>
      <c r="B150" s="41"/>
      <c r="D150" s="20"/>
      <c r="E150" s="20"/>
      <c r="F150" s="20"/>
    </row>
    <row r="151" spans="1:13" x14ac:dyDescent="0.2">
      <c r="A151" s="42"/>
      <c r="B151" s="41"/>
      <c r="D151" s="20"/>
      <c r="E151" s="20"/>
      <c r="F151" s="20"/>
    </row>
    <row r="152" spans="1:13" x14ac:dyDescent="0.2">
      <c r="A152" s="42"/>
      <c r="B152" s="41"/>
      <c r="D152" s="20"/>
      <c r="E152" s="20"/>
      <c r="F152" s="20"/>
    </row>
    <row r="153" spans="1:13" x14ac:dyDescent="0.2">
      <c r="A153" s="42"/>
      <c r="B153" s="41"/>
      <c r="D153" s="20"/>
      <c r="E153" s="20"/>
      <c r="F153" s="20"/>
    </row>
    <row r="154" spans="1:13" x14ac:dyDescent="0.2">
      <c r="A154" s="42"/>
      <c r="B154" s="41"/>
      <c r="D154" s="20"/>
      <c r="E154" s="20"/>
      <c r="F154" s="20"/>
    </row>
    <row r="155" spans="1:13" x14ac:dyDescent="0.2">
      <c r="B155" s="41"/>
      <c r="D155" s="20"/>
      <c r="E155" s="20"/>
      <c r="F155" s="20"/>
    </row>
    <row r="156" spans="1:13" x14ac:dyDescent="0.2">
      <c r="B156" s="41"/>
      <c r="D156" s="20"/>
      <c r="E156" s="20"/>
      <c r="F156" s="20"/>
    </row>
    <row r="157" spans="1:13" x14ac:dyDescent="0.2">
      <c r="A157" s="42"/>
      <c r="B157" s="41"/>
      <c r="D157" s="20"/>
      <c r="E157" s="20"/>
      <c r="F157" s="20"/>
    </row>
    <row r="158" spans="1:13" x14ac:dyDescent="0.2">
      <c r="A158" s="42"/>
      <c r="B158" s="41"/>
      <c r="D158" s="20"/>
      <c r="E158" s="20"/>
      <c r="F158" s="20"/>
    </row>
    <row r="159" spans="1:13" x14ac:dyDescent="0.2">
      <c r="A159" s="42"/>
      <c r="B159" s="41"/>
      <c r="D159" s="20"/>
      <c r="E159" s="20"/>
      <c r="F159" s="20"/>
    </row>
    <row r="160" spans="1:13" x14ac:dyDescent="0.2">
      <c r="A160" s="42"/>
      <c r="B160" s="41"/>
      <c r="D160" s="20"/>
      <c r="E160" s="20"/>
      <c r="F160" s="20"/>
    </row>
    <row r="161" spans="1:6" x14ac:dyDescent="0.2">
      <c r="A161" s="42"/>
      <c r="B161" s="41"/>
      <c r="D161" s="20"/>
      <c r="E161" s="20"/>
      <c r="F161" s="20"/>
    </row>
    <row r="162" spans="1:6" x14ac:dyDescent="0.2">
      <c r="A162" s="42"/>
      <c r="B162" s="41"/>
      <c r="D162" s="20"/>
      <c r="E162" s="20"/>
      <c r="F162" s="20"/>
    </row>
    <row r="163" spans="1:6" x14ac:dyDescent="0.2">
      <c r="A163" s="42"/>
      <c r="B163" s="41"/>
      <c r="D163" s="20"/>
      <c r="E163" s="20"/>
      <c r="F163" s="20"/>
    </row>
    <row r="164" spans="1:6" x14ac:dyDescent="0.2">
      <c r="A164" s="42"/>
      <c r="B164" s="41"/>
      <c r="D164" s="20"/>
      <c r="E164" s="20"/>
      <c r="F164" s="20"/>
    </row>
    <row r="165" spans="1:6" x14ac:dyDescent="0.2">
      <c r="A165" s="42"/>
      <c r="B165" s="41"/>
      <c r="D165" s="20"/>
      <c r="E165" s="20"/>
      <c r="F165" s="20"/>
    </row>
    <row r="166" spans="1:6" x14ac:dyDescent="0.2">
      <c r="A166" s="42"/>
      <c r="B166" s="41"/>
      <c r="D166" s="20"/>
      <c r="E166" s="20"/>
      <c r="F166" s="20"/>
    </row>
    <row r="167" spans="1:6" x14ac:dyDescent="0.2">
      <c r="B167" s="41"/>
      <c r="D167" s="20"/>
      <c r="E167" s="20"/>
      <c r="F167" s="20"/>
    </row>
    <row r="168" spans="1:6" x14ac:dyDescent="0.2">
      <c r="B168" s="41"/>
      <c r="D168" s="20"/>
      <c r="E168" s="20"/>
      <c r="F168" s="20"/>
    </row>
    <row r="169" spans="1:6" x14ac:dyDescent="0.2">
      <c r="B169" s="41"/>
      <c r="D169" s="20"/>
      <c r="E169" s="20"/>
      <c r="F169" s="20"/>
    </row>
    <row r="170" spans="1:6" x14ac:dyDescent="0.2">
      <c r="B170" s="41"/>
      <c r="D170" s="20"/>
      <c r="E170" s="20"/>
      <c r="F170" s="20"/>
    </row>
    <row r="171" spans="1:6" x14ac:dyDescent="0.2">
      <c r="A171" s="42"/>
      <c r="B171" s="41"/>
      <c r="D171" s="20"/>
      <c r="E171" s="20"/>
      <c r="F171" s="20"/>
    </row>
    <row r="172" spans="1:6" x14ac:dyDescent="0.2">
      <c r="A172" s="42"/>
      <c r="B172" s="41"/>
      <c r="D172" s="20"/>
      <c r="E172" s="20"/>
      <c r="F172" s="20"/>
    </row>
    <row r="173" spans="1:6" x14ac:dyDescent="0.2">
      <c r="B173" s="41"/>
      <c r="D173" s="20"/>
      <c r="E173" s="20"/>
      <c r="F173" s="20"/>
    </row>
    <row r="174" spans="1:6" x14ac:dyDescent="0.2">
      <c r="A174" s="42"/>
      <c r="B174" s="41"/>
      <c r="D174" s="20"/>
      <c r="E174" s="20"/>
      <c r="F174" s="20"/>
    </row>
    <row r="175" spans="1:6" x14ac:dyDescent="0.2">
      <c r="A175" s="42"/>
      <c r="B175" s="41"/>
      <c r="D175" s="20"/>
      <c r="E175" s="20"/>
      <c r="F175" s="20"/>
    </row>
    <row r="176" spans="1:6" x14ac:dyDescent="0.2">
      <c r="B176" s="41"/>
      <c r="D176" s="20"/>
      <c r="E176" s="20"/>
      <c r="F176" s="20"/>
    </row>
    <row r="177" spans="1:6" x14ac:dyDescent="0.2">
      <c r="A177" s="42"/>
      <c r="B177" s="41"/>
      <c r="D177" s="20"/>
      <c r="E177" s="20"/>
      <c r="F177" s="20"/>
    </row>
    <row r="178" spans="1:6" x14ac:dyDescent="0.2">
      <c r="A178" s="42"/>
      <c r="B178" s="41"/>
      <c r="D178" s="20"/>
      <c r="E178" s="20"/>
      <c r="F178" s="20"/>
    </row>
    <row r="179" spans="1:6" x14ac:dyDescent="0.2">
      <c r="B179" s="41"/>
      <c r="D179" s="20"/>
      <c r="E179" s="20"/>
      <c r="F179" s="20"/>
    </row>
    <row r="180" spans="1:6" x14ac:dyDescent="0.2">
      <c r="A180" s="42"/>
      <c r="B180" s="41"/>
      <c r="D180" s="20"/>
      <c r="E180" s="20"/>
      <c r="F180" s="20"/>
    </row>
    <row r="181" spans="1:6" x14ac:dyDescent="0.2">
      <c r="A181" s="42"/>
      <c r="B181" s="41"/>
      <c r="D181" s="20"/>
      <c r="E181" s="20"/>
      <c r="F181" s="20"/>
    </row>
    <row r="182" spans="1:6" x14ac:dyDescent="0.2">
      <c r="B182" s="41"/>
      <c r="D182" s="20"/>
      <c r="E182" s="20"/>
      <c r="F182" s="20"/>
    </row>
    <row r="183" spans="1:6" x14ac:dyDescent="0.2">
      <c r="B183" s="41"/>
      <c r="D183" s="20"/>
      <c r="E183" s="20"/>
      <c r="F183" s="20"/>
    </row>
    <row r="184" spans="1:6" x14ac:dyDescent="0.2">
      <c r="B184" s="41"/>
      <c r="D184" s="20"/>
      <c r="E184" s="20"/>
      <c r="F184" s="20"/>
    </row>
    <row r="185" spans="1:6" x14ac:dyDescent="0.2">
      <c r="B185" s="41"/>
      <c r="D185" s="20"/>
      <c r="E185" s="20"/>
      <c r="F185" s="20"/>
    </row>
    <row r="186" spans="1:6" x14ac:dyDescent="0.2">
      <c r="A186" s="42"/>
      <c r="B186" s="41"/>
      <c r="D186" s="20"/>
      <c r="E186" s="20"/>
      <c r="F186" s="20"/>
    </row>
    <row r="187" spans="1:6" x14ac:dyDescent="0.2">
      <c r="A187" s="42"/>
      <c r="B187" s="41"/>
      <c r="D187" s="20"/>
      <c r="E187" s="20"/>
      <c r="F187" s="20"/>
    </row>
    <row r="188" spans="1:6" x14ac:dyDescent="0.2">
      <c r="A188" s="42"/>
      <c r="B188" s="41"/>
      <c r="D188" s="20"/>
      <c r="E188" s="20"/>
      <c r="F188" s="20"/>
    </row>
    <row r="189" spans="1:6" x14ac:dyDescent="0.2">
      <c r="A189" s="42"/>
      <c r="B189" s="41"/>
      <c r="D189" s="20"/>
      <c r="E189" s="20"/>
      <c r="F189" s="20"/>
    </row>
    <row r="190" spans="1:6" x14ac:dyDescent="0.2">
      <c r="A190" s="42"/>
      <c r="B190" s="41"/>
      <c r="D190" s="20"/>
      <c r="E190" s="20"/>
      <c r="F190" s="20"/>
    </row>
    <row r="191" spans="1:6" x14ac:dyDescent="0.2">
      <c r="A191" s="42"/>
      <c r="B191" s="41"/>
      <c r="D191" s="20"/>
      <c r="E191" s="20"/>
      <c r="F191" s="20"/>
    </row>
    <row r="192" spans="1:6" x14ac:dyDescent="0.2">
      <c r="A192" s="42"/>
      <c r="B192" s="41"/>
      <c r="D192" s="20"/>
      <c r="E192" s="20"/>
      <c r="F192" s="20"/>
    </row>
    <row r="193" spans="1:6" x14ac:dyDescent="0.2">
      <c r="A193" s="42"/>
      <c r="B193" s="41"/>
      <c r="D193" s="20"/>
      <c r="E193" s="20"/>
      <c r="F193" s="20"/>
    </row>
    <row r="194" spans="1:6" x14ac:dyDescent="0.2">
      <c r="B194" s="41"/>
      <c r="D194" s="20"/>
      <c r="E194" s="20"/>
      <c r="F194" s="20"/>
    </row>
    <row r="195" spans="1:6" x14ac:dyDescent="0.2">
      <c r="B195" s="41"/>
      <c r="D195" s="20"/>
      <c r="E195" s="20"/>
      <c r="F195" s="20"/>
    </row>
    <row r="196" spans="1:6" x14ac:dyDescent="0.2">
      <c r="A196" s="42"/>
      <c r="B196" s="41"/>
      <c r="D196" s="20"/>
      <c r="E196" s="20"/>
      <c r="F196" s="20"/>
    </row>
    <row r="197" spans="1:6" x14ac:dyDescent="0.2">
      <c r="A197" s="42"/>
      <c r="B197" s="41"/>
      <c r="D197" s="20"/>
      <c r="E197" s="20"/>
      <c r="F197" s="20"/>
    </row>
    <row r="198" spans="1:6" x14ac:dyDescent="0.2">
      <c r="B198" s="41"/>
      <c r="D198" s="20"/>
      <c r="E198" s="20"/>
      <c r="F198" s="20"/>
    </row>
    <row r="199" spans="1:6" x14ac:dyDescent="0.2">
      <c r="B199" s="41"/>
      <c r="D199" s="20"/>
      <c r="E199" s="20"/>
      <c r="F199" s="20"/>
    </row>
    <row r="200" spans="1:6" x14ac:dyDescent="0.2">
      <c r="A200" s="42"/>
      <c r="B200" s="41"/>
      <c r="D200" s="20"/>
      <c r="E200" s="20"/>
      <c r="F200" s="20"/>
    </row>
    <row r="201" spans="1:6" x14ac:dyDescent="0.2">
      <c r="A201" s="42"/>
      <c r="B201" s="41"/>
      <c r="D201" s="20"/>
      <c r="E201" s="20"/>
      <c r="F201" s="20"/>
    </row>
    <row r="202" spans="1:6" x14ac:dyDescent="0.2">
      <c r="A202" s="42"/>
      <c r="B202" s="41"/>
      <c r="D202" s="20"/>
      <c r="E202" s="20"/>
      <c r="F202" s="20"/>
    </row>
    <row r="203" spans="1:6" x14ac:dyDescent="0.2">
      <c r="A203" s="42"/>
      <c r="B203" s="41"/>
      <c r="D203" s="20"/>
      <c r="E203" s="20"/>
      <c r="F203" s="20"/>
    </row>
    <row r="204" spans="1:6" x14ac:dyDescent="0.2">
      <c r="A204" s="42"/>
      <c r="B204" s="41"/>
      <c r="D204" s="20"/>
      <c r="E204" s="20"/>
      <c r="F204" s="20"/>
    </row>
    <row r="205" spans="1:6" x14ac:dyDescent="0.2">
      <c r="A205" s="42"/>
      <c r="B205" s="41"/>
      <c r="D205" s="20"/>
      <c r="E205" s="20"/>
      <c r="F205" s="20"/>
    </row>
    <row r="206" spans="1:6" x14ac:dyDescent="0.2">
      <c r="A206" s="42"/>
      <c r="B206" s="41"/>
      <c r="D206" s="20"/>
      <c r="E206" s="20"/>
      <c r="F206" s="20"/>
    </row>
    <row r="207" spans="1:6" x14ac:dyDescent="0.2">
      <c r="A207" s="42"/>
      <c r="B207" s="41"/>
      <c r="D207" s="20"/>
      <c r="E207" s="20"/>
      <c r="F207" s="20"/>
    </row>
    <row r="208" spans="1:6" x14ac:dyDescent="0.2">
      <c r="B208" s="41"/>
      <c r="D208" s="20"/>
      <c r="E208" s="20"/>
      <c r="F208" s="20"/>
    </row>
    <row r="209" spans="4:6" x14ac:dyDescent="0.2">
      <c r="D209" s="20"/>
      <c r="E209" s="20"/>
      <c r="F209" s="20"/>
    </row>
  </sheetData>
  <mergeCells count="13">
    <mergeCell ref="M4:M5"/>
    <mergeCell ref="D6:F6"/>
    <mergeCell ref="K6:M6"/>
    <mergeCell ref="A1:M1"/>
    <mergeCell ref="D3:F3"/>
    <mergeCell ref="K3:M3"/>
    <mergeCell ref="A4:A5"/>
    <mergeCell ref="D4:D5"/>
    <mergeCell ref="E4:E5"/>
    <mergeCell ref="F4:F5"/>
    <mergeCell ref="H4:H5"/>
    <mergeCell ref="K4:K5"/>
    <mergeCell ref="L4:L5"/>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DBD041561B0A429329937AB0C0EBCA" ma:contentTypeVersion="0" ma:contentTypeDescription="Create a new document." ma:contentTypeScope="" ma:versionID="bc62bfd2f8aec3b9157037af3cbf7334">
  <xsd:schema xmlns:xsd="http://www.w3.org/2001/XMLSchema" xmlns:xs="http://www.w3.org/2001/XMLSchema" xmlns:p="http://schemas.microsoft.com/office/2006/metadata/properties" targetNamespace="http://schemas.microsoft.com/office/2006/metadata/properties" ma:root="true" ma:fieldsID="690f01c4aab139a1e851fe8c08e3303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A7DD03-E9F8-40F2-92A2-03280A9A8802}">
  <ds:schemaRefs>
    <ds:schemaRef ds:uri="http://purl.org/dc/dcmitype/"/>
    <ds:schemaRef ds:uri="http://schemas.microsoft.com/office/2006/metadata/properties"/>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B91B0C27-6E34-4EA5-A739-1E5B731ED06F}">
  <ds:schemaRefs>
    <ds:schemaRef ds:uri="http://schemas.microsoft.com/sharepoint/v3/contenttype/forms"/>
  </ds:schemaRefs>
</ds:datastoreItem>
</file>

<file path=customXml/itemProps3.xml><?xml version="1.0" encoding="utf-8"?>
<ds:datastoreItem xmlns:ds="http://schemas.openxmlformats.org/officeDocument/2006/customXml" ds:itemID="{4E970531-508E-4C90-A07A-AA1B5A5AD0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Overview</vt:lpstr>
      <vt:lpstr>By sector</vt:lpstr>
      <vt:lpstr>By mineral</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2012-11-07T10:29:50Z</cp:lastPrinted>
  <dcterms:created xsi:type="dcterms:W3CDTF">2008-07-04T10:22:18Z</dcterms:created>
  <dcterms:modified xsi:type="dcterms:W3CDTF">2021-05-04T13:34:55Z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0x01010055DBD041561B0A429329937AB0C0EBCA</vt:lpwstr>
  </property>
  <property fmtid="{D5CDD505-2E9C-101B-9397-08002B2CF9AE}" pid="3" name="{A44787D4-0540-4523-9961-78E4036D8C6D}">
    <vt:lpwstr>{9D5628FE-F785-49E7-887D-B481A8D2D371}</vt:lpwstr>
  </property>
</Properties>
</file>