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regional_minerals_sustainability/data/"/>
    </mc:Choice>
  </mc:AlternateContent>
  <xr:revisionPtr revIDLastSave="369" documentId="8_{1DAFEE2F-5599-4773-B5B5-7257124F17D1}" xr6:coauthVersionLast="47" xr6:coauthVersionMax="47" xr10:uidLastSave="{2B2D997E-E116-48B6-A376-9182C132BF66}"/>
  <bookViews>
    <workbookView xWindow="22932" yWindow="-108" windowWidth="23256" windowHeight="12456" activeTab="5" xr2:uid="{FFFCEF99-70DD-4414-B81F-3C68DB0F198E}"/>
  </bookViews>
  <sheets>
    <sheet name="README" sheetId="1" r:id="rId1"/>
    <sheet name="PT" sheetId="5" r:id="rId2"/>
    <sheet name="WMD_can_2022" sheetId="2" r:id="rId3"/>
    <sheet name="WMD_can" sheetId="6" r:id="rId4"/>
    <sheet name="Prod_can" sheetId="3" r:id="rId5"/>
    <sheet name="Penelope" sheetId="7" r:id="rId6"/>
    <sheet name="CM_by_country" sheetId="9" r:id="rId7"/>
    <sheet name="Can_recap" sheetId="10" r:id="rId8"/>
    <sheet name="ResV_can" sheetId="4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PT!$A$1:$G$1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7" l="1"/>
  <c r="F33" i="7"/>
  <c r="E33" i="7"/>
  <c r="D33" i="7"/>
  <c r="C33" i="7"/>
  <c r="G32" i="7"/>
  <c r="F32" i="7"/>
  <c r="D32" i="7"/>
  <c r="C32" i="7"/>
  <c r="G31" i="7"/>
  <c r="F31" i="7"/>
  <c r="E31" i="7"/>
  <c r="D31" i="7"/>
  <c r="C31" i="7"/>
  <c r="G30" i="7"/>
  <c r="F30" i="7"/>
  <c r="E30" i="7"/>
  <c r="D30" i="7"/>
  <c r="C30" i="7"/>
  <c r="G29" i="7"/>
  <c r="F29" i="7"/>
  <c r="E29" i="7"/>
  <c r="D29" i="7"/>
  <c r="C29" i="7"/>
  <c r="G28" i="7"/>
  <c r="F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D7" i="7"/>
  <c r="C7" i="7"/>
  <c r="G6" i="7"/>
  <c r="F6" i="7"/>
  <c r="D6" i="7"/>
  <c r="C6" i="7"/>
  <c r="G5" i="7"/>
  <c r="F5" i="7"/>
  <c r="E5" i="7"/>
  <c r="D5" i="7"/>
  <c r="C5" i="7"/>
  <c r="G4" i="7"/>
  <c r="F4" i="7"/>
  <c r="E4" i="7"/>
  <c r="D4" i="7"/>
  <c r="C4" i="7"/>
  <c r="G3" i="7"/>
  <c r="F3" i="7"/>
  <c r="E3" i="7"/>
  <c r="D3" i="7"/>
  <c r="C3" i="7"/>
  <c r="G2" i="7"/>
  <c r="F2" i="7"/>
  <c r="D2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tc={2BCDC107-AE0A-4280-9127-775B4F3D29C2}</author>
  </authors>
  <commentList>
    <comment ref="C81" authorId="0" shapeId="0" xr:uid="{2BCDC107-AE0A-4280-9127-775B4F3D29C2}">
      <text>
        <t>[Threaded comment]
Your version of Excel allows you to read this threaded comment; however, any edits to it will get removed if the file is opened in a newer version of Excel. Learn more: https://go.microsoft.com/fwlink/?linkid=870924
Comment:
    Potash</t>
      </text>
    </comment>
  </commentList>
</comments>
</file>

<file path=xl/sharedStrings.xml><?xml version="1.0" encoding="utf-8"?>
<sst xmlns="http://schemas.openxmlformats.org/spreadsheetml/2006/main" count="1865" uniqueCount="574">
  <si>
    <r>
      <rPr>
        <b/>
        <sz val="11"/>
        <color theme="1"/>
        <rFont val="Aptos Narrow"/>
        <family val="2"/>
        <scheme val="minor"/>
      </rPr>
      <t>Title of the article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</si>
  <si>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Authors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</si>
  <si>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Affiliations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</si>
  <si>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Journal</t>
    </r>
    <r>
      <rPr>
        <sz val="11"/>
        <color theme="1"/>
        <rFont val="Aptos Narrow"/>
        <family val="2"/>
        <scheme val="minor"/>
      </rPr>
      <t xml:space="preserve">: </t>
    </r>
  </si>
  <si>
    <t>TAB_NAME</t>
  </si>
  <si>
    <t>DESCRIPTION</t>
  </si>
  <si>
    <t>SOURCE</t>
  </si>
  <si>
    <t>Commodity</t>
  </si>
  <si>
    <t>Production Volume</t>
  </si>
  <si>
    <t>World Share (%)</t>
  </si>
  <si>
    <t>Aluminium</t>
  </si>
  <si>
    <t>Antimony</t>
  </si>
  <si>
    <t>Arsenic</t>
  </si>
  <si>
    <t>Asbestos</t>
  </si>
  <si>
    <t>Baryte</t>
  </si>
  <si>
    <t>Bauxite</t>
  </si>
  <si>
    <t>Bentonite</t>
  </si>
  <si>
    <t>Beryllium (conc.)</t>
  </si>
  <si>
    <t>Bismuth</t>
  </si>
  <si>
    <t>Boron Minerals</t>
  </si>
  <si>
    <t>Cadmium</t>
  </si>
  <si>
    <t>Chromium (Cr2O3)</t>
  </si>
  <si>
    <t>Cobalt</t>
  </si>
  <si>
    <t>Coking Coal</t>
  </si>
  <si>
    <t>Copper</t>
  </si>
  <si>
    <t>Diamonds (Gem)</t>
  </si>
  <si>
    <t>Diamonds (Ind)</t>
  </si>
  <si>
    <t>Diatomite</t>
  </si>
  <si>
    <t>Feldspar</t>
  </si>
  <si>
    <t>Fluorspar</t>
  </si>
  <si>
    <t>Gallium</t>
  </si>
  <si>
    <t>Germanium</t>
  </si>
  <si>
    <t>Gold</t>
  </si>
  <si>
    <t>Graphite</t>
  </si>
  <si>
    <t>Gypsum and Anhydrite</t>
  </si>
  <si>
    <t>Indium</t>
  </si>
  <si>
    <t>Iron (Fe)</t>
  </si>
  <si>
    <t>Kaolin (China-Clay)</t>
  </si>
  <si>
    <t>Lead</t>
  </si>
  <si>
    <t>Lignite</t>
  </si>
  <si>
    <t>Lithium (Li2O)</t>
  </si>
  <si>
    <t>Magnesite</t>
  </si>
  <si>
    <t>Manganese</t>
  </si>
  <si>
    <t>Mercury</t>
  </si>
  <si>
    <t>Molybdenum</t>
  </si>
  <si>
    <t>Natural Gas</t>
  </si>
  <si>
    <t>Nickel</t>
  </si>
  <si>
    <t>Niobium (Nb2O5)</t>
  </si>
  <si>
    <t>Oil Sands (part of Petroleum)</t>
  </si>
  <si>
    <t>Oil Shales</t>
  </si>
  <si>
    <t>Palladium</t>
  </si>
  <si>
    <t>Perlite</t>
  </si>
  <si>
    <t>Petroleum</t>
  </si>
  <si>
    <t>Phosphate Rock (P2O5)</t>
  </si>
  <si>
    <t>Platinum</t>
  </si>
  <si>
    <t>Potash (K2O)</t>
  </si>
  <si>
    <t>Rare Earths (REO)</t>
  </si>
  <si>
    <t>Rhenium</t>
  </si>
  <si>
    <t>Rhodium</t>
  </si>
  <si>
    <t>Salt (rock, brines, marine)</t>
  </si>
  <si>
    <t>Selenium</t>
  </si>
  <si>
    <t>Silver</t>
  </si>
  <si>
    <t xml:space="preserve">Steam Coal </t>
  </si>
  <si>
    <t>Sulfur (elementar &amp; industrial)</t>
  </si>
  <si>
    <t>Talc, Steatite &amp; Pyrophyllite</t>
  </si>
  <si>
    <t>Tantalum (Ta2O5)</t>
  </si>
  <si>
    <t>Tellurium</t>
  </si>
  <si>
    <t>Tin</t>
  </si>
  <si>
    <t>Titanium (TiO2)</t>
  </si>
  <si>
    <t>Tungsten (W)</t>
  </si>
  <si>
    <t>Uranium (U3O8)</t>
  </si>
  <si>
    <t>Vanadium (V)</t>
  </si>
  <si>
    <t>Vermiculite</t>
  </si>
  <si>
    <t>Zinc</t>
  </si>
  <si>
    <t>Zircon</t>
  </si>
  <si>
    <t>WMD_can</t>
  </si>
  <si>
    <t>Reichl, C, and M Schatz. 2024. “World Mining Data 2024.”</t>
  </si>
  <si>
    <t>Aluminum, metal, primary</t>
  </si>
  <si>
    <t>Antimony, mine, Sb content</t>
  </si>
  <si>
    <t>--</t>
  </si>
  <si>
    <t>Bismuth, mine, Bi content</t>
  </si>
  <si>
    <t>Refinery, primary</t>
  </si>
  <si>
    <t>Primary</t>
  </si>
  <si>
    <t>Secondary</t>
  </si>
  <si>
    <t>Total</t>
  </si>
  <si>
    <t>Refinery:</t>
  </si>
  <si>
    <t>Other</t>
  </si>
  <si>
    <t>Ferroalloys:</t>
  </si>
  <si>
    <t>Ferroniobium:</t>
  </si>
  <si>
    <t>Nb content</t>
  </si>
  <si>
    <t>thousand metric tons</t>
  </si>
  <si>
    <t>do.</t>
  </si>
  <si>
    <t>Gold, mine, Au content</t>
  </si>
  <si>
    <t>kilograms</t>
  </si>
  <si>
    <t>Iron ore, mine:</t>
  </si>
  <si>
    <t>Gross weight</t>
  </si>
  <si>
    <t>Iron and steel:</t>
  </si>
  <si>
    <t>Direct-reduced iron</t>
  </si>
  <si>
    <t>Pig iron</t>
  </si>
  <si>
    <t>Raw steel</t>
  </si>
  <si>
    <t>Lead:</t>
  </si>
  <si>
    <t>Mine, Pb content</t>
  </si>
  <si>
    <t>Molybdenum, mine, Mo content</t>
  </si>
  <si>
    <t>Nickel:</t>
  </si>
  <si>
    <t>Mine, sulfide ore, concentrate, Ni content</t>
  </si>
  <si>
    <t>Refinery, metal</t>
  </si>
  <si>
    <t>Iridium, Ir content</t>
  </si>
  <si>
    <t>Palladium, Pd content</t>
  </si>
  <si>
    <t>Platinum, Pt content</t>
  </si>
  <si>
    <t>Rhodium, Rh content</t>
  </si>
  <si>
    <t>Ruthenium, Ru content</t>
  </si>
  <si>
    <t>Selenium, Se content</t>
  </si>
  <si>
    <t>Silver:</t>
  </si>
  <si>
    <t>Mine, Ag content</t>
  </si>
  <si>
    <t>Tellurium, refinery, Te content</t>
  </si>
  <si>
    <t>Zinc:</t>
  </si>
  <si>
    <t>Mine, Zn content</t>
  </si>
  <si>
    <t>Smelter, primary</t>
  </si>
  <si>
    <t>Cement and clinker:</t>
  </si>
  <si>
    <t>Clinker</t>
  </si>
  <si>
    <t>Hydraulic cement</t>
  </si>
  <si>
    <t>Diamond, unspecified</t>
  </si>
  <si>
    <t>thousand carats</t>
  </si>
  <si>
    <t>Feldspar, mine, nepheline syenite</t>
  </si>
  <si>
    <t>NA</t>
  </si>
  <si>
    <t>Gemstones, amethyst and jade</t>
  </si>
  <si>
    <t>Lime</t>
  </si>
  <si>
    <t>Lithium, spodumene</t>
  </si>
  <si>
    <t>Mica</t>
  </si>
  <si>
    <t>Nitrogen, ammonia, N content</t>
  </si>
  <si>
    <t>Salt</t>
  </si>
  <si>
    <t>Sand and gravel, industrial, silica</t>
  </si>
  <si>
    <t>Stone, sand, and gravel:</t>
  </si>
  <si>
    <t>Sand and gravel, construction, unspecified</t>
  </si>
  <si>
    <t>Stone, unspecified</t>
  </si>
  <si>
    <t>Sulfur, byproduct:</t>
  </si>
  <si>
    <t>Metallurgy</t>
  </si>
  <si>
    <t>Natural gas and petroleum</t>
  </si>
  <si>
    <t>Talc and related materials, pyrophyllite, soapstone, talc</t>
  </si>
  <si>
    <t>Bituminous</t>
  </si>
  <si>
    <t>Metallurgical</t>
  </si>
  <si>
    <t>Subbituminous</t>
  </si>
  <si>
    <t>Natural gas, marketable</t>
  </si>
  <si>
    <t>million cubic meters</t>
  </si>
  <si>
    <t>Peat, horticultural use</t>
  </si>
  <si>
    <t>Petroleum:</t>
  </si>
  <si>
    <t>Crude</t>
  </si>
  <si>
    <t>thousand 42-gallon barrels</t>
  </si>
  <si>
    <t>Natural gas liquids, gas plant production</t>
  </si>
  <si>
    <t>Asphalt</t>
  </si>
  <si>
    <t>Diesel</t>
  </si>
  <si>
    <t>Fuel oil:</t>
  </si>
  <si>
    <t>Heavy</t>
  </si>
  <si>
    <t>Light</t>
  </si>
  <si>
    <t>Gasoline:</t>
  </si>
  <si>
    <t>Aviation</t>
  </si>
  <si>
    <t>Motor</t>
  </si>
  <si>
    <t>Liquefied petroleum gas</t>
  </si>
  <si>
    <t>Uranium, mine, uranium oxide, U content</t>
  </si>
  <si>
    <t>TABLE 3</t>
  </si>
  <si>
    <t>CANADA: RESERVES OF MAJOR MINERALS IN 2019</t>
  </si>
  <si>
    <t>(Thousand metric tons unless otherwise specified)</t>
  </si>
  <si>
    <t xml:space="preserve"> </t>
  </si>
  <si>
    <t>Reserves</t>
  </si>
  <si>
    <t>Cesium</t>
  </si>
  <si>
    <t>Coal (anthracite, bituminous, subbituminous, and lignite)</t>
  </si>
  <si>
    <t>million tons</t>
  </si>
  <si>
    <t>metric tons</t>
  </si>
  <si>
    <t>Iron ore</t>
  </si>
  <si>
    <t>Natural gas</t>
  </si>
  <si>
    <t>trillion cubic meters</t>
  </si>
  <si>
    <t>Niobium</t>
  </si>
  <si>
    <t>Peat</t>
  </si>
  <si>
    <t>Petroleum, crude</t>
  </si>
  <si>
    <t>billion barrels</t>
  </si>
  <si>
    <t>Platinum group metals</t>
  </si>
  <si>
    <r>
      <t>Potash</t>
    </r>
    <r>
      <rPr>
        <vertAlign val="superscript"/>
        <sz val="8"/>
        <rFont val="Times New Roman"/>
        <family val="1"/>
      </rPr>
      <t>7</t>
    </r>
  </si>
  <si>
    <t>Rare earth oxides</t>
  </si>
  <si>
    <t>Sulphur</t>
  </si>
  <si>
    <t>Uranium (U content)</t>
  </si>
  <si>
    <t>do. Ditto.</t>
  </si>
  <si>
    <r>
      <t>1</t>
    </r>
    <r>
      <rPr>
        <sz val="8"/>
        <rFont val="Times New Roman"/>
        <family val="1"/>
      </rPr>
      <t xml:space="preserve">Source: Natural Resources Canada, data as of 2018. </t>
    </r>
  </si>
  <si>
    <r>
      <t>2</t>
    </r>
    <r>
      <rPr>
        <sz val="8"/>
        <rFont val="Times New Roman"/>
        <family val="1"/>
      </rPr>
      <t xml:space="preserve">Source: Statistics Canada, data as of 2018. </t>
    </r>
  </si>
  <si>
    <r>
      <t>3</t>
    </r>
    <r>
      <rPr>
        <sz val="8"/>
        <rFont val="Times New Roman"/>
        <family val="1"/>
      </rPr>
      <t>Source: Statistics Canada.</t>
    </r>
  </si>
  <si>
    <r>
      <t>4</t>
    </r>
    <r>
      <rPr>
        <sz val="8"/>
        <rFont val="Times New Roman"/>
        <family val="1"/>
      </rPr>
      <t xml:space="preserve">Source: Natural Resources Canada. </t>
    </r>
  </si>
  <si>
    <r>
      <t>5</t>
    </r>
    <r>
      <rPr>
        <sz val="8"/>
        <rFont val="Times New Roman"/>
        <family val="1"/>
      </rPr>
      <t xml:space="preserve">Source: Natural Resources Canada, reserves and resources. </t>
    </r>
  </si>
  <si>
    <r>
      <t>6</t>
    </r>
    <r>
      <rPr>
        <sz val="8"/>
        <rFont val="Times New Roman"/>
        <family val="1"/>
      </rPr>
      <t xml:space="preserve">Source: World Nuclear Association. </t>
    </r>
  </si>
  <si>
    <r>
      <t>7</t>
    </r>
    <r>
      <rPr>
        <sz val="8"/>
        <rFont val="Times New Roman"/>
        <family val="1"/>
      </rPr>
      <t>K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 equivalent.</t>
    </r>
  </si>
  <si>
    <t>Prod_can</t>
  </si>
  <si>
    <t>ResV_can</t>
  </si>
  <si>
    <t>USGS</t>
  </si>
  <si>
    <t>Thousand metric tons unless otherwise specified</t>
  </si>
  <si>
    <t>Metric tons, gross weight, unless otherwise specified</t>
  </si>
  <si>
    <t>Number</t>
  </si>
  <si>
    <t>Symbol</t>
  </si>
  <si>
    <t>Element</t>
  </si>
  <si>
    <t>Available in WMD</t>
  </si>
  <si>
    <t>In Canada's CM list</t>
  </si>
  <si>
    <t>Ac</t>
  </si>
  <si>
    <t>Actinium</t>
  </si>
  <si>
    <t>Al</t>
  </si>
  <si>
    <t>Aluminum</t>
  </si>
  <si>
    <t>Y</t>
  </si>
  <si>
    <t>Am</t>
  </si>
  <si>
    <t>Americium</t>
  </si>
  <si>
    <t>Sb</t>
  </si>
  <si>
    <t>Ar</t>
  </si>
  <si>
    <t>Argon</t>
  </si>
  <si>
    <t>As</t>
  </si>
  <si>
    <t>At</t>
  </si>
  <si>
    <t>Astatine</t>
  </si>
  <si>
    <t>Ba</t>
  </si>
  <si>
    <t>Barium</t>
  </si>
  <si>
    <t>Bk</t>
  </si>
  <si>
    <t>Berkelium</t>
  </si>
  <si>
    <t>Be</t>
  </si>
  <si>
    <t>Beryllium</t>
  </si>
  <si>
    <t>Bi</t>
  </si>
  <si>
    <t>Bh</t>
  </si>
  <si>
    <t>Bohrium</t>
  </si>
  <si>
    <t>B</t>
  </si>
  <si>
    <t>Boron</t>
  </si>
  <si>
    <t>Br</t>
  </si>
  <si>
    <t>Bromine</t>
  </si>
  <si>
    <t>Cd</t>
  </si>
  <si>
    <t>Ca</t>
  </si>
  <si>
    <t>Calcium</t>
  </si>
  <si>
    <t>Cf</t>
  </si>
  <si>
    <t>Californium</t>
  </si>
  <si>
    <t>C</t>
  </si>
  <si>
    <t>Carbon</t>
  </si>
  <si>
    <t>Ce</t>
  </si>
  <si>
    <t>Cerium</t>
  </si>
  <si>
    <t>Cs</t>
  </si>
  <si>
    <t>Cl</t>
  </si>
  <si>
    <t>Chlorine</t>
  </si>
  <si>
    <t>Cr</t>
  </si>
  <si>
    <t>Chromium</t>
  </si>
  <si>
    <t>Co</t>
  </si>
  <si>
    <t>Cn</t>
  </si>
  <si>
    <t>Copernicium</t>
  </si>
  <si>
    <t>Cu</t>
  </si>
  <si>
    <t>Cm</t>
  </si>
  <si>
    <t>Curium</t>
  </si>
  <si>
    <t>Ds</t>
  </si>
  <si>
    <t>Darmstadtium</t>
  </si>
  <si>
    <t>Db</t>
  </si>
  <si>
    <t>Dubnium</t>
  </si>
  <si>
    <t>Dy</t>
  </si>
  <si>
    <t>Dysprosium</t>
  </si>
  <si>
    <t>Es</t>
  </si>
  <si>
    <t>Einsteinium</t>
  </si>
  <si>
    <t>Er</t>
  </si>
  <si>
    <t>Erbium</t>
  </si>
  <si>
    <t>Eu</t>
  </si>
  <si>
    <t>Europium</t>
  </si>
  <si>
    <t>Fm</t>
  </si>
  <si>
    <t>Fermium</t>
  </si>
  <si>
    <t>Fl</t>
  </si>
  <si>
    <t>Flerovium</t>
  </si>
  <si>
    <t>F</t>
  </si>
  <si>
    <t>Fluorine</t>
  </si>
  <si>
    <t>Fr</t>
  </si>
  <si>
    <t>Francium</t>
  </si>
  <si>
    <t>Gd</t>
  </si>
  <si>
    <t>Gadolinium</t>
  </si>
  <si>
    <t>Ga</t>
  </si>
  <si>
    <t>Ge</t>
  </si>
  <si>
    <t>Au</t>
  </si>
  <si>
    <t>Hf</t>
  </si>
  <si>
    <t>Hafnium</t>
  </si>
  <si>
    <t>Hs</t>
  </si>
  <si>
    <t>Hassium</t>
  </si>
  <si>
    <t>He</t>
  </si>
  <si>
    <t>Helium</t>
  </si>
  <si>
    <t>Ho</t>
  </si>
  <si>
    <t>Holmium</t>
  </si>
  <si>
    <t>H</t>
  </si>
  <si>
    <t>Hydrogen</t>
  </si>
  <si>
    <t>In</t>
  </si>
  <si>
    <t>I</t>
  </si>
  <si>
    <t>Iodine</t>
  </si>
  <si>
    <t>Ir</t>
  </si>
  <si>
    <t>Iridium</t>
  </si>
  <si>
    <t>Fe</t>
  </si>
  <si>
    <t>Iron</t>
  </si>
  <si>
    <t>Kr</t>
  </si>
  <si>
    <t>Krypton</t>
  </si>
  <si>
    <t>La</t>
  </si>
  <si>
    <t>Lanthanum</t>
  </si>
  <si>
    <t>Lr</t>
  </si>
  <si>
    <t>Lawrencium</t>
  </si>
  <si>
    <t>Pb</t>
  </si>
  <si>
    <t>Li</t>
  </si>
  <si>
    <t>Lithium</t>
  </si>
  <si>
    <t>Lv</t>
  </si>
  <si>
    <t>Livermorium</t>
  </si>
  <si>
    <t>Lu</t>
  </si>
  <si>
    <t>Lutetium</t>
  </si>
  <si>
    <t>Mg</t>
  </si>
  <si>
    <t>Magnesium</t>
  </si>
  <si>
    <t>Mn</t>
  </si>
  <si>
    <t>Mt</t>
  </si>
  <si>
    <t>Meitnerium</t>
  </si>
  <si>
    <t>Md</t>
  </si>
  <si>
    <t>Mendelevium</t>
  </si>
  <si>
    <t>Hg</t>
  </si>
  <si>
    <t>Mo</t>
  </si>
  <si>
    <t>Mc</t>
  </si>
  <si>
    <t>Moscovium</t>
  </si>
  <si>
    <t>Nd</t>
  </si>
  <si>
    <t>Neodymium</t>
  </si>
  <si>
    <t>Ne</t>
  </si>
  <si>
    <t>Neon</t>
  </si>
  <si>
    <t>Np</t>
  </si>
  <si>
    <t>Neptunium</t>
  </si>
  <si>
    <t>Ni</t>
  </si>
  <si>
    <t>Nh</t>
  </si>
  <si>
    <t>Nihonium</t>
  </si>
  <si>
    <t>Nb</t>
  </si>
  <si>
    <t>N</t>
  </si>
  <si>
    <t>Nitrogen</t>
  </si>
  <si>
    <t>No</t>
  </si>
  <si>
    <t>Nobelium</t>
  </si>
  <si>
    <t>Og</t>
  </si>
  <si>
    <t>Oganesson</t>
  </si>
  <si>
    <t>Os</t>
  </si>
  <si>
    <t>Osmium</t>
  </si>
  <si>
    <t>O</t>
  </si>
  <si>
    <t>Oxygen</t>
  </si>
  <si>
    <t>Pd</t>
  </si>
  <si>
    <t>P</t>
  </si>
  <si>
    <t>Phosphorus</t>
  </si>
  <si>
    <t>Pt</t>
  </si>
  <si>
    <t>Pu</t>
  </si>
  <si>
    <t>Plutonium</t>
  </si>
  <si>
    <t>Po</t>
  </si>
  <si>
    <t>Polonium</t>
  </si>
  <si>
    <t>K</t>
  </si>
  <si>
    <t>Potassium</t>
  </si>
  <si>
    <t>Pr</t>
  </si>
  <si>
    <t>Praseodymium</t>
  </si>
  <si>
    <t>Pm</t>
  </si>
  <si>
    <t>Promethium</t>
  </si>
  <si>
    <t>Pa</t>
  </si>
  <si>
    <t>Protactinium</t>
  </si>
  <si>
    <t>Ra</t>
  </si>
  <si>
    <t>Radium</t>
  </si>
  <si>
    <t>Rn</t>
  </si>
  <si>
    <t>Radon</t>
  </si>
  <si>
    <t>Re</t>
  </si>
  <si>
    <t>Rh</t>
  </si>
  <si>
    <t>Rg</t>
  </si>
  <si>
    <t>Roentgenium</t>
  </si>
  <si>
    <t>Rb</t>
  </si>
  <si>
    <t>Rubidium</t>
  </si>
  <si>
    <t>Ru</t>
  </si>
  <si>
    <t>Ruthenium</t>
  </si>
  <si>
    <t>Rf</t>
  </si>
  <si>
    <t>Rutherfordium</t>
  </si>
  <si>
    <t>Sm</t>
  </si>
  <si>
    <t>Samarium</t>
  </si>
  <si>
    <t>Sc</t>
  </si>
  <si>
    <t>Scandium</t>
  </si>
  <si>
    <t>Sg</t>
  </si>
  <si>
    <t>Seaborgium</t>
  </si>
  <si>
    <t>Se</t>
  </si>
  <si>
    <t>Si</t>
  </si>
  <si>
    <t>Silicon</t>
  </si>
  <si>
    <t>Ag</t>
  </si>
  <si>
    <t>Na</t>
  </si>
  <si>
    <t>Sodium</t>
  </si>
  <si>
    <t>Sr</t>
  </si>
  <si>
    <t>Strontium</t>
  </si>
  <si>
    <t>S</t>
  </si>
  <si>
    <t>Sulfur</t>
  </si>
  <si>
    <t>Ta</t>
  </si>
  <si>
    <t>Tantalum</t>
  </si>
  <si>
    <t>Tc</t>
  </si>
  <si>
    <t>Technetium</t>
  </si>
  <si>
    <t>Te</t>
  </si>
  <si>
    <t>Ts</t>
  </si>
  <si>
    <t>Tennessine</t>
  </si>
  <si>
    <t>Tb</t>
  </si>
  <si>
    <t>Terbium</t>
  </si>
  <si>
    <t>Tl</t>
  </si>
  <si>
    <t>Thallium</t>
  </si>
  <si>
    <t>Th</t>
  </si>
  <si>
    <t>Thorium</t>
  </si>
  <si>
    <t>Tm</t>
  </si>
  <si>
    <t>Thulium</t>
  </si>
  <si>
    <t>Sn</t>
  </si>
  <si>
    <t>Ti</t>
  </si>
  <si>
    <t>Titanium</t>
  </si>
  <si>
    <t>W</t>
  </si>
  <si>
    <t>Tungsten</t>
  </si>
  <si>
    <t>U</t>
  </si>
  <si>
    <t>Uranium</t>
  </si>
  <si>
    <t>V</t>
  </si>
  <si>
    <t>Vanadium</t>
  </si>
  <si>
    <t>Xe</t>
  </si>
  <si>
    <t>Xenon</t>
  </si>
  <si>
    <t>Yb</t>
  </si>
  <si>
    <t>Ytterbium</t>
  </si>
  <si>
    <t>Yttrium</t>
  </si>
  <si>
    <t>Zn</t>
  </si>
  <si>
    <t>Zr</t>
  </si>
  <si>
    <t>Zirconium</t>
  </si>
  <si>
    <t>PT</t>
  </si>
  <si>
    <t>Canada</t>
  </si>
  <si>
    <t>unit</t>
  </si>
  <si>
    <t>2018</t>
  </si>
  <si>
    <t>2019</t>
  </si>
  <si>
    <t>2020</t>
  </si>
  <si>
    <t>2021</t>
  </si>
  <si>
    <t>2022</t>
  </si>
  <si>
    <t>Change 18/22</t>
  </si>
  <si>
    <t>Change 21/22</t>
  </si>
  <si>
    <t>(t)</t>
  </si>
  <si>
    <t>.</t>
  </si>
  <si>
    <t>(kg)</t>
  </si>
  <si>
    <t>Diam. (Gem)</t>
  </si>
  <si>
    <t>(ct)</t>
  </si>
  <si>
    <t>Gypsum</t>
  </si>
  <si>
    <t>Potash</t>
  </si>
  <si>
    <t>Talc</t>
  </si>
  <si>
    <t>Steam Coal</t>
  </si>
  <si>
    <t>Nat. Gas</t>
  </si>
  <si>
    <t>(Mio m3)</t>
  </si>
  <si>
    <t>Oil Sands*</t>
  </si>
  <si>
    <t>* part of Petroleum</t>
  </si>
  <si>
    <t>WMD_can_2022</t>
  </si>
  <si>
    <t>2022 Production volume and % as world share of Canada</t>
  </si>
  <si>
    <t>2018-2022 production volume for Canada</t>
  </si>
  <si>
    <t xml:space="preserve">Metal </t>
  </si>
  <si>
    <t>Element symbol</t>
  </si>
  <si>
    <t>Resources</t>
  </si>
  <si>
    <t>Production 2020 [t/yr]</t>
  </si>
  <si>
    <t>RR (%) Prod</t>
  </si>
  <si>
    <t>RR (%) Res</t>
  </si>
  <si>
    <t>Praesodymium</t>
  </si>
  <si>
    <t>-</t>
  </si>
  <si>
    <t>x</t>
  </si>
  <si>
    <t>Limestone</t>
  </si>
  <si>
    <t>Phosphate</t>
  </si>
  <si>
    <t>Z</t>
  </si>
  <si>
    <t>Canada
(2021)</t>
  </si>
  <si>
    <t>EU
(2020)</t>
  </si>
  <si>
    <t>South
Korea
(2020)</t>
  </si>
  <si>
    <t>USA
(2022)</t>
  </si>
  <si>
    <t>Japan
(2019)</t>
  </si>
  <si>
    <t>Australia
(2022)</t>
  </si>
  <si>
    <t>South
Africa
(2022)</t>
  </si>
  <si>
    <t>India
(2016)</t>
  </si>
  <si>
    <t>UK
(2021)</t>
  </si>
  <si>
    <t>Weighted country</t>
  </si>
  <si>
    <t>Companionality</t>
  </si>
  <si>
    <t>OSR (%)</t>
  </si>
  <si>
    <t>RC (%)</t>
  </si>
  <si>
    <t>EoL-RR (%)</t>
  </si>
  <si>
    <t>40-50</t>
  </si>
  <si>
    <t>34-36</t>
  </si>
  <si>
    <t>42-70</t>
  </si>
  <si>
    <t>10-80</t>
  </si>
  <si>
    <t>10-25</t>
  </si>
  <si>
    <t>5-89</t>
  </si>
  <si>
    <t>14-75</t>
  </si>
  <si>
    <t>1-7</t>
  </si>
  <si>
    <t>25-32</t>
  </si>
  <si>
    <t>1-10</t>
  </si>
  <si>
    <t>60-72</t>
  </si>
  <si>
    <t>20-23</t>
  </si>
  <si>
    <t>87-93</t>
  </si>
  <si>
    <t>N/A</t>
  </si>
  <si>
    <t>24-78</t>
  </si>
  <si>
    <t>22-37</t>
  </si>
  <si>
    <t>43-53</t>
  </si>
  <si>
    <t>25-50</t>
  </si>
  <si>
    <t>0-40</t>
  </si>
  <si>
    <t>35-50</t>
  </si>
  <si>
    <t>1-76</t>
  </si>
  <si>
    <t>15-20</t>
  </si>
  <si>
    <t>20-30</t>
  </si>
  <si>
    <t>52-65</t>
  </si>
  <si>
    <t>32-52</t>
  </si>
  <si>
    <t>52-90</t>
  </si>
  <si>
    <t>95-96</t>
  </si>
  <si>
    <t>42-63</t>
  </si>
  <si>
    <t>52-95</t>
  </si>
  <si>
    <t>33-67</t>
  </si>
  <si>
    <t>66-88</t>
  </si>
  <si>
    <t>34-41</t>
  </si>
  <si>
    <t>57-63</t>
  </si>
  <si>
    <t>44-56</t>
  </si>
  <si>
    <t>50-56</t>
  </si>
  <si>
    <t>60-70</t>
  </si>
  <si>
    <t>58-80</t>
  </si>
  <si>
    <t>16-50</t>
  </si>
  <si>
    <t>60-76</t>
  </si>
  <si>
    <t>50-60</t>
  </si>
  <si>
    <t>5-15</t>
  </si>
  <si>
    <t>1-43</t>
  </si>
  <si>
    <t>10-21</t>
  </si>
  <si>
    <t>1-35</t>
  </si>
  <si>
    <t>10-66</t>
  </si>
  <si>
    <t>19-71</t>
  </si>
  <si>
    <t>21-27</t>
  </si>
  <si>
    <t>19-60</t>
  </si>
  <si>
    <t>REE</t>
  </si>
  <si>
    <t>CM_by_country</t>
  </si>
  <si>
    <t>Periodic table with data availability. Grey colors = REEs. Pink colors = PGMs.</t>
  </si>
  <si>
    <t>Available in USGS Mineral Yearbook</t>
  </si>
  <si>
    <t>List of critical minerals for the major country. Old scrap ratio (OSR), recycled content (RC) and EoL-RR (recycling rate) are from Graedel et al (2011)</t>
  </si>
  <si>
    <t xml:space="preserve">NRCan (Annex E), Gradel et al (2011) </t>
  </si>
  <si>
    <t>https://doi.org/10.1111/j.1530-9290.2011.00342.x</t>
  </si>
  <si>
    <t>Group</t>
  </si>
  <si>
    <t>OWID minerals data explorer</t>
  </si>
  <si>
    <t>Mining_data</t>
  </si>
  <si>
    <t>Smelter_data</t>
  </si>
  <si>
    <t>Refinery_data</t>
  </si>
  <si>
    <t>Processing_data</t>
  </si>
  <si>
    <t>REEs</t>
  </si>
  <si>
    <t>AGG</t>
  </si>
  <si>
    <t>High-purity iron</t>
  </si>
  <si>
    <t>PGMs</t>
  </si>
  <si>
    <t>Silicon metal</t>
  </si>
  <si>
    <t>Commodity type</t>
  </si>
  <si>
    <t>Metals</t>
  </si>
  <si>
    <t>Unit</t>
  </si>
  <si>
    <t xml:space="preserve">Industrial minerals </t>
  </si>
  <si>
    <t xml:space="preserve">Mineral fuels and related materials </t>
  </si>
  <si>
    <t>Antinomy</t>
  </si>
  <si>
    <t>Iron&amp;steel</t>
  </si>
  <si>
    <t>PGMs (aggregated)</t>
  </si>
  <si>
    <t>Cadmium, Mine, Cd content</t>
  </si>
  <si>
    <t>Cadmium, Refinery, primary</t>
  </si>
  <si>
    <r>
      <t>Commodity</t>
    </r>
    <r>
      <rPr>
        <b/>
        <vertAlign val="superscript"/>
        <sz val="11"/>
        <rFont val="Aptos Narrow"/>
        <family val="2"/>
        <scheme val="minor"/>
      </rPr>
      <t>2</t>
    </r>
  </si>
  <si>
    <r>
      <t>Aluminum, Alumina, Al</t>
    </r>
    <r>
      <rPr>
        <vertAlign val="subscript"/>
        <sz val="11"/>
        <rFont val="Aptos Narrow"/>
        <family val="2"/>
        <scheme val="minor"/>
      </rPr>
      <t>2</t>
    </r>
    <r>
      <rPr>
        <sz val="11"/>
        <rFont val="Aptos Narrow"/>
        <family val="2"/>
        <scheme val="minor"/>
      </rPr>
      <t>O</t>
    </r>
    <r>
      <rPr>
        <vertAlign val="subscript"/>
        <sz val="11"/>
        <rFont val="Aptos Narrow"/>
        <family val="2"/>
        <scheme val="minor"/>
      </rPr>
      <t>3</t>
    </r>
    <r>
      <rPr>
        <sz val="11"/>
        <rFont val="Aptos Narrow"/>
        <family val="2"/>
        <scheme val="minor"/>
      </rPr>
      <t xml:space="preserve"> content</t>
    </r>
  </si>
  <si>
    <r>
      <t>Gross weight</t>
    </r>
    <r>
      <rPr>
        <vertAlign val="superscript"/>
        <sz val="11"/>
        <rFont val="Aptos Narrow"/>
        <family val="2"/>
        <scheme val="minor"/>
      </rPr>
      <t>e</t>
    </r>
  </si>
  <si>
    <r>
      <t>Ferrosilicon</t>
    </r>
    <r>
      <rPr>
        <vertAlign val="superscript"/>
        <sz val="11"/>
        <rFont val="Aptos Narrow"/>
        <family val="2"/>
        <scheme val="minor"/>
      </rPr>
      <t>e</t>
    </r>
  </si>
  <si>
    <r>
      <t>Ferrovanadium</t>
    </r>
    <r>
      <rPr>
        <vertAlign val="superscript"/>
        <sz val="11"/>
        <rFont val="Aptos Narrow"/>
        <family val="2"/>
        <scheme val="minor"/>
      </rPr>
      <t>e</t>
    </r>
  </si>
  <si>
    <r>
      <t>Indium, refinery, primary, In content, metal</t>
    </r>
    <r>
      <rPr>
        <vertAlign val="superscript"/>
        <sz val="11"/>
        <rFont val="Aptos Narrow"/>
        <family val="2"/>
        <scheme val="minor"/>
      </rPr>
      <t>e</t>
    </r>
  </si>
  <si>
    <r>
      <t>Fe content</t>
    </r>
    <r>
      <rPr>
        <vertAlign val="superscript"/>
        <sz val="11"/>
        <rFont val="Aptos Narrow"/>
        <family val="2"/>
        <scheme val="minor"/>
      </rPr>
      <t>e</t>
    </r>
  </si>
  <si>
    <r>
      <t>Niobium, mineral concentrate, Nb content</t>
    </r>
    <r>
      <rPr>
        <vertAlign val="superscript"/>
        <sz val="11"/>
        <rFont val="Aptos Narrow"/>
        <family val="2"/>
        <scheme val="minor"/>
      </rPr>
      <t>5, 6</t>
    </r>
  </si>
  <si>
    <r>
      <t>Platinum-group metals, mine:</t>
    </r>
    <r>
      <rPr>
        <vertAlign val="superscript"/>
        <sz val="11"/>
        <rFont val="Aptos Narrow"/>
        <family val="2"/>
        <scheme val="minor"/>
      </rPr>
      <t>e</t>
    </r>
  </si>
  <si>
    <r>
      <t>Silicon, metal</t>
    </r>
    <r>
      <rPr>
        <vertAlign val="superscript"/>
        <sz val="11"/>
        <rFont val="Aptos Narrow"/>
        <family val="2"/>
        <scheme val="minor"/>
      </rPr>
      <t>e</t>
    </r>
  </si>
  <si>
    <r>
      <t>Titanium, titaniferous slag, sorelslag</t>
    </r>
    <r>
      <rPr>
        <vertAlign val="superscript"/>
        <sz val="11"/>
        <rFont val="Aptos Narrow"/>
        <family val="2"/>
        <scheme val="minor"/>
      </rPr>
      <t>e</t>
    </r>
  </si>
  <si>
    <r>
      <t>Tungsten, mine, concentrate, W content</t>
    </r>
    <r>
      <rPr>
        <vertAlign val="superscript"/>
        <sz val="11"/>
        <rFont val="Aptos Narrow"/>
        <family val="2"/>
        <scheme val="minor"/>
      </rPr>
      <t>7</t>
    </r>
  </si>
  <si>
    <r>
      <t>Barite</t>
    </r>
    <r>
      <rPr>
        <vertAlign val="superscript"/>
        <sz val="11"/>
        <rFont val="Aptos Narrow"/>
        <family val="2"/>
        <scheme val="minor"/>
      </rPr>
      <t>e</t>
    </r>
  </si>
  <si>
    <r>
      <t>Graphite, crystalline flake</t>
    </r>
    <r>
      <rPr>
        <vertAlign val="superscript"/>
        <sz val="11"/>
        <rFont val="Aptos Narrow"/>
        <family val="2"/>
        <scheme val="minor"/>
      </rPr>
      <t>e</t>
    </r>
  </si>
  <si>
    <r>
      <t>Gypsum, and anhyrdite</t>
    </r>
    <r>
      <rPr>
        <vertAlign val="superscript"/>
        <sz val="11"/>
        <rFont val="Aptos Narrow"/>
        <family val="2"/>
        <scheme val="minor"/>
      </rPr>
      <t>8</t>
    </r>
  </si>
  <si>
    <r>
      <t>Magnesite</t>
    </r>
    <r>
      <rPr>
        <vertAlign val="superscript"/>
        <sz val="11"/>
        <rFont val="Aptos Narrow"/>
        <family val="2"/>
        <scheme val="minor"/>
      </rPr>
      <t>e</t>
    </r>
  </si>
  <si>
    <r>
      <t>Potash, K</t>
    </r>
    <r>
      <rPr>
        <vertAlign val="subscript"/>
        <sz val="11"/>
        <rFont val="Aptos Narrow"/>
        <family val="2"/>
        <scheme val="minor"/>
      </rPr>
      <t>2</t>
    </r>
    <r>
      <rPr>
        <sz val="11"/>
        <rFont val="Aptos Narrow"/>
        <family val="2"/>
        <scheme val="minor"/>
      </rPr>
      <t>O content</t>
    </r>
  </si>
  <si>
    <r>
      <t>Coal:</t>
    </r>
    <r>
      <rPr>
        <vertAlign val="superscript"/>
        <sz val="11"/>
        <rFont val="Aptos Narrow"/>
        <family val="2"/>
        <scheme val="minor"/>
      </rPr>
      <t>e</t>
    </r>
  </si>
  <si>
    <r>
      <t>e</t>
    </r>
    <r>
      <rPr>
        <sz val="11"/>
        <rFont val="Aptos Narrow"/>
        <family val="2"/>
        <scheme val="minor"/>
      </rPr>
      <t xml:space="preserve">Estimated. </t>
    </r>
    <r>
      <rPr>
        <vertAlign val="superscript"/>
        <sz val="11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>Revised.  do. Ditto.  NA Not available.  -- Zero.</t>
    </r>
  </si>
  <si>
    <r>
      <t>1</t>
    </r>
    <r>
      <rPr>
        <sz val="11"/>
        <rFont val="Aptos Narrow"/>
        <family val="2"/>
        <scheme val="minor"/>
      </rPr>
      <t>Table includes data available through January 28, 2021. All data are reported unless otherwise noted. Totals and estimated data are rounded to no more than three significant digits; may not add to totals shown.</t>
    </r>
  </si>
  <si>
    <r>
      <rPr>
        <vertAlign val="superscript"/>
        <sz val="11"/>
        <rFont val="Aptos Narrow"/>
        <family val="2"/>
        <scheme val="minor"/>
      </rPr>
      <t>2</t>
    </r>
    <r>
      <rPr>
        <sz val="11"/>
        <rFont val="Aptos Narrow"/>
        <family val="2"/>
        <scheme val="minor"/>
      </rPr>
      <t>In addition to the commodities listed, aluminum hydroxide Al(OH)</t>
    </r>
    <r>
      <rPr>
        <vertAlign val="subscript"/>
        <sz val="11"/>
        <rFont val="Aptos Narrow"/>
        <family val="2"/>
        <scheme val="minor"/>
      </rPr>
      <t>3</t>
    </r>
    <r>
      <rPr>
        <sz val="11"/>
        <rFont val="Aptos Narrow"/>
        <family val="2"/>
        <scheme val="minor"/>
      </rPr>
      <t xml:space="preserve"> (hydrate), bentonite, refined bismuth, cesium, ore containing indium, pumice, silicon metal, and zeolites may have been produced, but available information was inadequate to make reliable estimates of output.</t>
    </r>
  </si>
  <si>
    <r>
      <rPr>
        <vertAlign val="superscript"/>
        <sz val="11"/>
        <rFont val="Aptos Narrow"/>
        <family val="2"/>
        <scheme val="minor"/>
      </rPr>
      <t>3</t>
    </r>
    <r>
      <rPr>
        <sz val="11"/>
        <rFont val="Aptos Narrow"/>
        <family val="2"/>
        <scheme val="minor"/>
      </rPr>
      <t>Recoverable metal in ores and concentrates shipped.</t>
    </r>
  </si>
  <si>
    <r>
      <rPr>
        <vertAlign val="superscript"/>
        <sz val="11"/>
        <rFont val="Aptos Narrow"/>
        <family val="2"/>
        <scheme val="minor"/>
      </rPr>
      <t>4</t>
    </r>
    <r>
      <rPr>
        <sz val="11"/>
        <rFont val="Aptos Narrow"/>
        <family val="2"/>
        <scheme val="minor"/>
      </rPr>
      <t>Excludes cobalt oxide.</t>
    </r>
  </si>
  <si>
    <r>
      <rPr>
        <vertAlign val="superscript"/>
        <sz val="11"/>
        <rFont val="Aptos Narrow"/>
        <family val="2"/>
        <scheme val="minor"/>
      </rPr>
      <t>5</t>
    </r>
    <r>
      <rPr>
        <sz val="11"/>
        <rFont val="Aptos Narrow"/>
        <family val="2"/>
        <scheme val="minor"/>
      </rPr>
      <t>Pyrochlore concentrate.</t>
    </r>
  </si>
  <si>
    <r>
      <rPr>
        <vertAlign val="superscript"/>
        <sz val="11"/>
        <rFont val="Aptos Narrow"/>
        <family val="2"/>
        <scheme val="minor"/>
      </rPr>
      <t>6</t>
    </r>
    <r>
      <rPr>
        <sz val="11"/>
        <rFont val="Aptos Narrow"/>
        <family val="2"/>
        <scheme val="minor"/>
      </rPr>
      <t>Production includes niobium (columbium) contained in ferroniobium shipped with the value as reported by the shipper.</t>
    </r>
  </si>
  <si>
    <r>
      <rPr>
        <vertAlign val="superscript"/>
        <sz val="11"/>
        <rFont val="Aptos Narrow"/>
        <family val="2"/>
        <scheme val="minor"/>
      </rPr>
      <t>7</t>
    </r>
    <r>
      <rPr>
        <sz val="11"/>
        <rFont val="Aptos Narrow"/>
        <family val="2"/>
        <scheme val="minor"/>
      </rPr>
      <t>Datum for 2015 based on half-year production from North American Tungsten Corp. and an estimate for production from July—October 2015.</t>
    </r>
  </si>
  <si>
    <r>
      <rPr>
        <vertAlign val="superscript"/>
        <sz val="11"/>
        <rFont val="Aptos Narrow"/>
        <family val="2"/>
        <scheme val="minor"/>
      </rPr>
      <t>8</t>
    </r>
    <r>
      <rPr>
        <sz val="11"/>
        <rFont val="Aptos Narrow"/>
        <family val="2"/>
        <scheme val="minor"/>
      </rPr>
      <t>Prior to 2017, reported production excluded quantity used for manufacture of cement products.</t>
    </r>
  </si>
  <si>
    <r>
      <rPr>
        <vertAlign val="superscript"/>
        <sz val="11"/>
        <rFont val="Aptos Narrow"/>
        <family val="2"/>
        <scheme val="minor"/>
      </rPr>
      <t>9</t>
    </r>
    <r>
      <rPr>
        <sz val="11"/>
        <rFont val="Aptos Narrow"/>
        <family val="2"/>
        <scheme val="minor"/>
      </rPr>
      <t>Includes stove oil, kerosene and tractor fuel.</t>
    </r>
  </si>
  <si>
    <r>
      <rPr>
        <vertAlign val="superscript"/>
        <sz val="11"/>
        <rFont val="Aptos Narrow"/>
        <family val="2"/>
        <scheme val="minor"/>
      </rPr>
      <t>10</t>
    </r>
    <r>
      <rPr>
        <sz val="11"/>
        <rFont val="Aptos Narrow"/>
        <family val="2"/>
        <scheme val="minor"/>
      </rPr>
      <t>Includes aviation gasoline and aviation turbo fuels.</t>
    </r>
  </si>
  <si>
    <r>
      <rPr>
        <vertAlign val="superscript"/>
        <sz val="11"/>
        <rFont val="Aptos Narrow"/>
        <family val="2"/>
        <scheme val="minor"/>
      </rPr>
      <t>11</t>
    </r>
    <r>
      <rPr>
        <sz val="11"/>
        <rFont val="Aptos Narrow"/>
        <family val="2"/>
        <scheme val="minor"/>
      </rPr>
      <t>Includes petrochemical feedstocks, naphtha specialties, petroleum coke, lubricating oils and greases, still gas and other products.</t>
    </r>
  </si>
  <si>
    <t>Cobalt, Mine</t>
  </si>
  <si>
    <t>Cobalt, Refinery, metal, metal powder, oxide</t>
  </si>
  <si>
    <t>Copper, Mine, concentrates, Cu content</t>
  </si>
  <si>
    <t>Copper, Smelter, blister, Primary</t>
  </si>
  <si>
    <t>Copper, Smelter, blister, Secondary</t>
  </si>
  <si>
    <t>Copper, Smelter, blister, Total</t>
  </si>
  <si>
    <t>Copper, Refinery, Primary</t>
  </si>
  <si>
    <t>Copper, Refinery, Leaching, electrowon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</si>
</sst>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_-* #,##0_-;\-* #,##0_-;_-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vertAlign val="subscript"/>
      <sz val="8"/>
      <name val="Times New Roman"/>
      <family val="1"/>
    </font>
    <font>
      <sz val="11"/>
      <name val="Aptos Narrow"/>
      <family val="2"/>
      <scheme val="minor"/>
    </font>
    <font>
      <sz val="10.5"/>
      <color rgb="FF1F6BAE"/>
      <name val="Times New Roman"/>
      <family val="1"/>
    </font>
    <font>
      <sz val="11"/>
      <color rgb="FF1F6BAE"/>
      <name val="Aptos Narrow"/>
      <family val="2"/>
      <scheme val="minor"/>
    </font>
    <font>
      <sz val="10.5"/>
      <color theme="1"/>
      <name val="Times New Roman"/>
      <family val="1"/>
    </font>
    <font>
      <b/>
      <sz val="10.5"/>
      <color rgb="FF1F6BAE"/>
      <name val="Times New Roman"/>
      <family val="1"/>
    </font>
    <font>
      <b/>
      <sz val="11"/>
      <color rgb="FF1F6BAE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Liberation Sans"/>
      <family val="2"/>
    </font>
    <font>
      <b/>
      <sz val="10"/>
      <color theme="1"/>
      <name val="Liberation Serif"/>
      <family val="1"/>
    </font>
    <font>
      <sz val="10"/>
      <color theme="1"/>
      <name val="Liberation Serif"/>
      <family val="1"/>
    </font>
    <font>
      <sz val="10"/>
      <color theme="1"/>
      <name val="Aptos Narrow"/>
      <family val="2"/>
      <scheme val="minor"/>
    </font>
    <font>
      <b/>
      <vertAlign val="superscript"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vertAlign val="subscript"/>
      <sz val="11"/>
      <name val="Aptos Narrow"/>
      <family val="2"/>
      <scheme val="minor"/>
    </font>
    <font>
      <vertAlign val="superscript"/>
      <sz val="11"/>
      <name val="Aptos Narrow"/>
      <family val="2"/>
      <scheme val="minor"/>
    </font>
    <font>
      <strike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2" borderId="10">
      <alignment horizontal="left" vertical="center"/>
    </xf>
    <xf numFmtId="0" fontId="9" fillId="2" borderId="10">
      <alignment horizontal="right" vertical="center"/>
    </xf>
    <xf numFmtId="0" fontId="10" fillId="2" borderId="10">
      <alignment horizontal="right" vertical="center"/>
    </xf>
    <xf numFmtId="0" fontId="13" fillId="0" borderId="0" applyNumberFormat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3"/>
    <xf numFmtId="49" fontId="3" fillId="0" borderId="8" xfId="3" applyNumberFormat="1" applyBorder="1" applyAlignment="1">
      <alignment horizontal="centerContinuous" vertical="center"/>
    </xf>
    <xf numFmtId="3" fontId="3" fillId="0" borderId="8" xfId="3" applyNumberFormat="1" applyBorder="1" applyAlignment="1">
      <alignment horizontal="centerContinuous" vertical="center"/>
    </xf>
    <xf numFmtId="49" fontId="3" fillId="0" borderId="8" xfId="3" applyNumberFormat="1" applyBorder="1" applyAlignment="1">
      <alignment vertical="center"/>
    </xf>
    <xf numFmtId="49" fontId="3" fillId="0" borderId="8" xfId="3" applyNumberFormat="1" applyBorder="1" applyAlignment="1">
      <alignment horizontal="right" vertical="center"/>
    </xf>
    <xf numFmtId="3" fontId="3" fillId="0" borderId="8" xfId="3" applyNumberFormat="1" applyBorder="1" applyAlignment="1">
      <alignment vertical="center"/>
    </xf>
    <xf numFmtId="3" fontId="3" fillId="0" borderId="8" xfId="3" applyNumberFormat="1" applyBorder="1" applyAlignment="1">
      <alignment horizontal="right" vertical="center"/>
    </xf>
    <xf numFmtId="3" fontId="4" fillId="0" borderId="8" xfId="3" applyNumberFormat="1" applyFont="1" applyBorder="1" applyAlignment="1">
      <alignment horizontal="left" vertical="center"/>
    </xf>
    <xf numFmtId="165" fontId="3" fillId="0" borderId="8" xfId="3" applyNumberFormat="1" applyBorder="1" applyAlignment="1">
      <alignment vertical="center"/>
    </xf>
    <xf numFmtId="3" fontId="3" fillId="0" borderId="0" xfId="3" applyNumberFormat="1" applyAlignment="1">
      <alignment vertical="center"/>
    </xf>
    <xf numFmtId="49" fontId="6" fillId="0" borderId="0" xfId="3" applyNumberFormat="1" applyFont="1" applyAlignment="1">
      <alignment vertical="center"/>
    </xf>
    <xf numFmtId="3" fontId="6" fillId="0" borderId="0" xfId="3" applyNumberFormat="1" applyFont="1" applyAlignment="1">
      <alignment vertical="center"/>
    </xf>
    <xf numFmtId="0" fontId="8" fillId="2" borderId="10" xfId="4" applyFont="1">
      <alignment horizontal="left" vertical="center"/>
    </xf>
    <xf numFmtId="0" fontId="1" fillId="2" borderId="10" xfId="5" applyFont="1">
      <alignment horizontal="right" vertical="center"/>
    </xf>
    <xf numFmtId="2" fontId="1" fillId="2" borderId="10" xfId="5" applyNumberFormat="1" applyFont="1">
      <alignment horizontal="right" vertical="center"/>
    </xf>
    <xf numFmtId="0" fontId="1" fillId="0" borderId="0" xfId="0" applyFont="1"/>
    <xf numFmtId="0" fontId="11" fillId="2" borderId="10" xfId="6" applyFont="1">
      <alignment horizontal="right" vertical="center"/>
    </xf>
    <xf numFmtId="2" fontId="11" fillId="2" borderId="10" xfId="6" applyNumberFormat="1" applyFont="1">
      <alignment horizontal="right" vertical="center"/>
    </xf>
    <xf numFmtId="0" fontId="8" fillId="2" borderId="11" xfId="4" applyFont="1" applyBorder="1">
      <alignment horizontal="left" vertical="center"/>
    </xf>
    <xf numFmtId="2" fontId="1" fillId="0" borderId="0" xfId="0" applyNumberFormat="1" applyFont="1"/>
    <xf numFmtId="0" fontId="0" fillId="0" borderId="1" xfId="0" applyBorder="1"/>
    <xf numFmtId="166" fontId="0" fillId="0" borderId="1" xfId="1" applyNumberFormat="1" applyFont="1" applyBorder="1"/>
    <xf numFmtId="166" fontId="0" fillId="0" borderId="1" xfId="1" applyNumberFormat="1" applyFont="1" applyBorder="1" applyAlignment="1">
      <alignment horizontal="right"/>
    </xf>
    <xf numFmtId="43" fontId="0" fillId="0" borderId="1" xfId="1" applyFont="1" applyBorder="1" applyAlignment="1">
      <alignment horizontal="center" vertical="center"/>
    </xf>
    <xf numFmtId="9" fontId="0" fillId="0" borderId="1" xfId="0" applyNumberFormat="1" applyBorder="1"/>
    <xf numFmtId="9" fontId="2" fillId="0" borderId="1" xfId="2" applyFont="1" applyBorder="1" applyAlignment="1">
      <alignment horizontal="center"/>
    </xf>
    <xf numFmtId="166" fontId="0" fillId="0" borderId="1" xfId="1" applyNumberFormat="1" applyFont="1" applyBorder="1" applyAlignment="1">
      <alignment horizontal="left"/>
    </xf>
    <xf numFmtId="9" fontId="0" fillId="0" borderId="1" xfId="2" applyFont="1" applyBorder="1"/>
    <xf numFmtId="0" fontId="2" fillId="0" borderId="1" xfId="0" applyFont="1" applyBorder="1" applyAlignment="1">
      <alignment horizontal="center"/>
    </xf>
    <xf numFmtId="43" fontId="0" fillId="0" borderId="1" xfId="0" applyNumberFormat="1" applyBorder="1"/>
    <xf numFmtId="166" fontId="0" fillId="0" borderId="1" xfId="1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0" fontId="14" fillId="0" borderId="0" xfId="7" applyFont="1" applyAlignment="1">
      <alignment horizontal="left" vertical="top"/>
    </xf>
    <xf numFmtId="0" fontId="15" fillId="0" borderId="0" xfId="7" applyFont="1" applyAlignment="1"/>
    <xf numFmtId="0" fontId="15" fillId="3" borderId="0" xfId="0" applyFont="1" applyFill="1" applyAlignment="1">
      <alignment vertical="center"/>
    </xf>
    <xf numFmtId="0" fontId="15" fillId="4" borderId="0" xfId="7" applyFont="1" applyFill="1" applyAlignment="1"/>
    <xf numFmtId="0" fontId="15" fillId="0" borderId="0" xfId="7" applyFont="1" applyFill="1" applyAlignment="1"/>
    <xf numFmtId="0" fontId="15" fillId="4" borderId="0" xfId="0" applyFont="1" applyFill="1" applyAlignment="1">
      <alignment vertical="center"/>
    </xf>
    <xf numFmtId="0" fontId="0" fillId="5" borderId="0" xfId="0" applyFill="1"/>
    <xf numFmtId="0" fontId="0" fillId="4" borderId="0" xfId="0" applyFill="1"/>
    <xf numFmtId="49" fontId="3" fillId="0" borderId="9" xfId="3" applyNumberFormat="1" applyBorder="1" applyAlignment="1">
      <alignment vertical="center"/>
    </xf>
    <xf numFmtId="49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7" xfId="3" applyNumberFormat="1" applyBorder="1" applyAlignment="1">
      <alignment horizontal="center" vertical="center"/>
    </xf>
    <xf numFmtId="49" fontId="4" fillId="0" borderId="0" xfId="3" applyNumberFormat="1" applyFont="1" applyAlignment="1">
      <alignment horizontal="left" vertical="center"/>
    </xf>
    <xf numFmtId="3" fontId="3" fillId="0" borderId="0" xfId="3" applyNumberFormat="1" applyAlignment="1">
      <alignment horizontal="left" vertical="center"/>
    </xf>
    <xf numFmtId="0" fontId="16" fillId="0" borderId="0" xfId="0" applyFont="1" applyAlignment="1">
      <alignment vertical="top"/>
    </xf>
    <xf numFmtId="0" fontId="16" fillId="0" borderId="0" xfId="7" applyFont="1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49" fontId="12" fillId="0" borderId="3" xfId="0" applyNumberFormat="1" applyFont="1" applyBorder="1" applyAlignment="1">
      <alignment vertical="top"/>
    </xf>
    <xf numFmtId="49" fontId="12" fillId="0" borderId="3" xfId="0" applyNumberFormat="1" applyFont="1" applyBorder="1" applyAlignment="1">
      <alignment vertical="center"/>
    </xf>
    <xf numFmtId="49" fontId="12" fillId="0" borderId="3" xfId="0" applyNumberFormat="1" applyFont="1" applyBorder="1" applyAlignment="1">
      <alignment horizontal="right" vertical="center"/>
    </xf>
    <xf numFmtId="49" fontId="12" fillId="0" borderId="3" xfId="1" applyNumberFormat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6" fillId="0" borderId="3" xfId="0" applyNumberFormat="1" applyFont="1" applyBorder="1" applyAlignment="1">
      <alignment vertical="top"/>
    </xf>
    <xf numFmtId="49" fontId="6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right" vertical="center"/>
    </xf>
    <xf numFmtId="3" fontId="6" fillId="0" borderId="0" xfId="1" applyNumberFormat="1" applyFont="1" applyFill="1" applyAlignment="1">
      <alignment horizontal="right" vertical="center"/>
    </xf>
    <xf numFmtId="49" fontId="6" fillId="0" borderId="3" xfId="0" applyNumberFormat="1" applyFont="1" applyBorder="1" applyAlignment="1">
      <alignment horizontal="left" vertical="top"/>
    </xf>
    <xf numFmtId="49" fontId="6" fillId="0" borderId="2" xfId="0" applyNumberFormat="1" applyFont="1" applyBorder="1" applyAlignment="1">
      <alignment horizontal="left" vertical="center"/>
    </xf>
    <xf numFmtId="49" fontId="6" fillId="0" borderId="0" xfId="1" applyNumberFormat="1" applyFont="1" applyFill="1" applyAlignment="1">
      <alignment horizontal="right" vertical="center"/>
    </xf>
    <xf numFmtId="3" fontId="6" fillId="0" borderId="4" xfId="1" applyNumberFormat="1" applyFont="1" applyFill="1" applyBorder="1" applyAlignment="1">
      <alignment horizontal="right" vertical="center"/>
    </xf>
    <xf numFmtId="3" fontId="6" fillId="0" borderId="5" xfId="1" applyNumberFormat="1" applyFont="1" applyFill="1" applyBorder="1" applyAlignment="1">
      <alignment horizontal="right" vertical="center"/>
    </xf>
    <xf numFmtId="3" fontId="6" fillId="0" borderId="0" xfId="1" applyNumberFormat="1" applyFont="1" applyFill="1" applyBorder="1" applyAlignment="1">
      <alignment horizontal="right" vertical="center"/>
    </xf>
    <xf numFmtId="3" fontId="21" fillId="0" borderId="0" xfId="1" applyNumberFormat="1" applyFont="1" applyFill="1" applyAlignment="1">
      <alignment horizontal="right" vertical="center"/>
    </xf>
    <xf numFmtId="3" fontId="6" fillId="0" borderId="6" xfId="1" applyNumberFormat="1" applyFont="1" applyFill="1" applyBorder="1" applyAlignment="1">
      <alignment horizontal="right" vertical="center"/>
    </xf>
    <xf numFmtId="49" fontId="6" fillId="0" borderId="6" xfId="1" applyNumberFormat="1" applyFont="1" applyFill="1" applyBorder="1" applyAlignment="1">
      <alignment horizontal="right" vertical="center"/>
    </xf>
    <xf numFmtId="3" fontId="6" fillId="0" borderId="2" xfId="1" applyNumberFormat="1" applyFont="1" applyFill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49" fontId="6" fillId="0" borderId="2" xfId="0" applyNumberFormat="1" applyFont="1" applyBorder="1" applyAlignment="1">
      <alignment horizontal="left" vertical="center" indent="1"/>
    </xf>
    <xf numFmtId="49" fontId="6" fillId="0" borderId="0" xfId="0" applyNumberFormat="1" applyFont="1" applyAlignment="1">
      <alignment horizontal="right" vertical="center"/>
    </xf>
    <xf numFmtId="49" fontId="6" fillId="0" borderId="2" xfId="0" applyNumberFormat="1" applyFont="1" applyBorder="1" applyAlignment="1">
      <alignment horizontal="left" vertical="center" indent="2"/>
    </xf>
    <xf numFmtId="49" fontId="6" fillId="0" borderId="0" xfId="0" applyNumberFormat="1" applyFont="1" applyAlignment="1">
      <alignment horizontal="left" vertical="center"/>
    </xf>
    <xf numFmtId="49" fontId="6" fillId="0" borderId="5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right" vertical="center"/>
    </xf>
    <xf numFmtId="3" fontId="18" fillId="0" borderId="0" xfId="0" applyNumberFormat="1" applyFont="1" applyAlignment="1">
      <alignment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horizontal="left" vertical="center" indent="1"/>
    </xf>
    <xf numFmtId="49" fontId="6" fillId="0" borderId="3" xfId="0" applyNumberFormat="1" applyFont="1" applyBorder="1" applyAlignment="1">
      <alignment horizontal="left" vertical="center" indent="2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 indent="3"/>
    </xf>
    <xf numFmtId="49" fontId="20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20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top"/>
    </xf>
    <xf numFmtId="164" fontId="6" fillId="0" borderId="0" xfId="1" applyNumberFormat="1" applyFont="1" applyFill="1" applyAlignment="1">
      <alignment horizontal="right" vertical="center"/>
    </xf>
  </cellXfs>
  <cellStyles count="8">
    <cellStyle name="Comma" xfId="1" builtinId="3"/>
    <cellStyle name="Default" xfId="7" xr:uid="{E6B70AE9-68A3-42B0-9D7C-CFCA646EFB28}"/>
    <cellStyle name="Normal" xfId="0" builtinId="0"/>
    <cellStyle name="Normal 6 2" xfId="3" xr:uid="{80854C3D-A934-4BBE-9C61-BB2F5FE08B02}"/>
    <cellStyle name="Percent" xfId="2" builtinId="5"/>
    <cellStyle name="Tabelle 1Spalte" xfId="4" xr:uid="{BB581648-D285-4996-9CD3-542C952DABD0}"/>
    <cellStyle name="Tabelle allgemein" xfId="5" xr:uid="{5B8F8B76-B894-49BC-B033-C60CC5DC797B}"/>
    <cellStyle name="Tabelle Kopf" xfId="6" xr:uid="{79A0BF46-709D-45DF-A155-0209BD1B9EC3}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scheme val="minor"/>
      </font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8F1D2E"/>
        </patternFill>
      </fill>
      <border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rgb="FF8F1D2E"/>
        </left>
        <right style="thin">
          <color rgb="FF8F1D2E"/>
        </right>
        <top style="thin">
          <color rgb="FF8F1D2E"/>
        </top>
        <bottom style="thin">
          <color rgb="FF8F1D2E"/>
        </bottom>
        <vertical style="thin">
          <color rgb="FF8F1D2E"/>
        </vertical>
        <horizontal style="thin">
          <color rgb="FF8F1D2E"/>
        </horizontal>
      </border>
    </dxf>
  </dxfs>
  <tableStyles count="1" defaultTableStyle="TableStyleMedium2" defaultPivotStyle="PivotStyleLight16">
    <tableStyle name="WMD" pivot="0" count="5" xr9:uid="{F442C85B-31A9-4B82-A918-2F9063849340}">
      <tableStyleElement type="wholeTable" dxfId="27"/>
      <tableStyleElement type="headerRow" dxfId="26"/>
      <tableStyleElement type="total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3-Ressources-Reserves%20metaux%20-%20End%20use\Comparaison%20Res%20m&#233;taux.xlsx" TargetMode="External"/><Relationship Id="rId1" Type="http://schemas.openxmlformats.org/officeDocument/2006/relationships/externalLinkPath" Target="file:///C:\Users\Penel\Documents\Travail\CIRAIG\Maitrise%20Recherche\5-%20Datas%20M&#233;taux%20Technologie\3-Ressources-Reserves%20metaux%20-%20End%20use\Comparaison%20Res%20m&#233;tau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8-Taux%20de%20perte%20m&#233;taux%20mines\SI%20-%20Recovery%20rate.xlsx" TargetMode="External"/><Relationship Id="rId1" Type="http://schemas.openxmlformats.org/officeDocument/2006/relationships/externalLinkPath" Target="file:///C:\Users\Penel\Documents\Travail\CIRAIG\Maitrise%20Recherche\5-%20Datas%20M&#233;taux%20Technologie\8-Taux%20de%20perte%20m&#233;taux%20mines\SI%20-%20Recovery%20r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6-Proj%20demande%20m&#233;taux%20autres%20secteurs\Metal%20prod%202020.xlsx" TargetMode="External"/><Relationship Id="rId1" Type="http://schemas.openxmlformats.org/officeDocument/2006/relationships/externalLinkPath" Target="file:///C:\Users\Penel\Documents\Travail\CIRAIG\Maitrise%20Recherche\5-%20Datas%20M&#233;taux%20Technologie\6-Proj%20demande%20m&#233;taux%20autres%20secteurs\Metal%20prod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ison sources"/>
      <sheetName val="Reserves metals complet"/>
      <sheetName val="References"/>
    </sheetNames>
    <sheetDataSet>
      <sheetData sheetId="0" refreshError="1"/>
      <sheetData sheetId="1" refreshError="1">
        <row r="1">
          <cell r="A1" t="str">
            <v>Metals</v>
          </cell>
          <cell r="B1" t="str">
            <v>Resources</v>
          </cell>
          <cell r="C1" t="str">
            <v>Reserves</v>
          </cell>
        </row>
        <row r="2">
          <cell r="A2" t="str">
            <v>Aluminium</v>
          </cell>
          <cell r="B2">
            <v>30000000000</v>
          </cell>
          <cell r="C2">
            <v>12000000000</v>
          </cell>
        </row>
        <row r="3">
          <cell r="A3" t="str">
            <v>Boron</v>
          </cell>
          <cell r="B3" t="e">
            <v>#N/A</v>
          </cell>
          <cell r="C3" t="e">
            <v>#N/A</v>
          </cell>
        </row>
        <row r="4">
          <cell r="A4" t="str">
            <v>Cadmium</v>
          </cell>
          <cell r="B4">
            <v>5700000</v>
          </cell>
          <cell r="C4">
            <v>690000</v>
          </cell>
        </row>
        <row r="5">
          <cell r="A5" t="str">
            <v>Chromium</v>
          </cell>
          <cell r="B5">
            <v>12000000000</v>
          </cell>
          <cell r="C5">
            <v>560000000</v>
          </cell>
        </row>
        <row r="6">
          <cell r="A6" t="str">
            <v>Cobalt</v>
          </cell>
          <cell r="B6">
            <v>25000000</v>
          </cell>
          <cell r="C6">
            <v>8300000</v>
          </cell>
        </row>
        <row r="7">
          <cell r="A7" t="str">
            <v>Concrete</v>
          </cell>
          <cell r="B7" t="e">
            <v>#N/A</v>
          </cell>
          <cell r="C7" t="e">
            <v>#N/A</v>
          </cell>
        </row>
        <row r="8">
          <cell r="A8" t="str">
            <v>Copper</v>
          </cell>
          <cell r="B8">
            <v>2100000000</v>
          </cell>
          <cell r="C8">
            <v>890000000</v>
          </cell>
        </row>
        <row r="9">
          <cell r="A9" t="str">
            <v>Dysprosium</v>
          </cell>
          <cell r="B9">
            <v>4009000</v>
          </cell>
          <cell r="C9">
            <v>544000</v>
          </cell>
        </row>
        <row r="10">
          <cell r="A10" t="str">
            <v xml:space="preserve">Gallium </v>
          </cell>
          <cell r="B10">
            <v>13845000</v>
          </cell>
          <cell r="C10">
            <v>1513000</v>
          </cell>
        </row>
        <row r="11">
          <cell r="A11" t="str">
            <v xml:space="preserve">Germanium </v>
          </cell>
          <cell r="B11" t="e">
            <v>#N/A</v>
          </cell>
          <cell r="C11">
            <v>36000</v>
          </cell>
        </row>
        <row r="12">
          <cell r="A12" t="str">
            <v>Glass</v>
          </cell>
          <cell r="B12" t="e">
            <v>#N/A</v>
          </cell>
          <cell r="C12" t="e">
            <v>#N/A</v>
          </cell>
        </row>
        <row r="13">
          <cell r="A13" t="str">
            <v>Hafnium</v>
          </cell>
          <cell r="B13" t="e">
            <v>#N/A</v>
          </cell>
          <cell r="C13" t="e">
            <v>#N/A</v>
          </cell>
        </row>
        <row r="14">
          <cell r="A14" t="str">
            <v>Indium</v>
          </cell>
          <cell r="B14">
            <v>356000</v>
          </cell>
          <cell r="C14">
            <v>21000</v>
          </cell>
        </row>
        <row r="15">
          <cell r="A15" t="str">
            <v>Iron</v>
          </cell>
          <cell r="B15">
            <v>230000000000</v>
          </cell>
          <cell r="C15">
            <v>230000000000</v>
          </cell>
        </row>
        <row r="16">
          <cell r="A16" t="str">
            <v>Lead</v>
          </cell>
          <cell r="B16">
            <v>2000000000</v>
          </cell>
          <cell r="C16">
            <v>85000000</v>
          </cell>
        </row>
        <row r="17">
          <cell r="A17" t="str">
            <v>Magnesium</v>
          </cell>
          <cell r="B17" t="e">
            <v>#N/A</v>
          </cell>
          <cell r="C17" t="e">
            <v>#N/A</v>
          </cell>
        </row>
        <row r="18">
          <cell r="A18" t="str">
            <v>Manganese</v>
          </cell>
          <cell r="B18">
            <v>17273000000</v>
          </cell>
          <cell r="C18">
            <v>1500000000</v>
          </cell>
        </row>
        <row r="19">
          <cell r="A19" t="str">
            <v>Molybdenum</v>
          </cell>
          <cell r="B19">
            <v>25400000</v>
          </cell>
          <cell r="C19">
            <v>16000000</v>
          </cell>
        </row>
        <row r="20">
          <cell r="A20" t="str">
            <v>Neodymium</v>
          </cell>
          <cell r="B20">
            <v>62433000</v>
          </cell>
          <cell r="C20">
            <v>16070000</v>
          </cell>
        </row>
        <row r="21">
          <cell r="A21" t="str">
            <v>Nickel</v>
          </cell>
          <cell r="B21">
            <v>300000000</v>
          </cell>
          <cell r="C21">
            <v>95000000</v>
          </cell>
        </row>
        <row r="22">
          <cell r="A22" t="str">
            <v>Niobium</v>
          </cell>
          <cell r="B22" t="e">
            <v>#N/A</v>
          </cell>
          <cell r="C22" t="e">
            <v>#N/A</v>
          </cell>
        </row>
        <row r="23">
          <cell r="A23" t="str">
            <v>Polymers</v>
          </cell>
          <cell r="B23" t="e">
            <v>#N/A</v>
          </cell>
          <cell r="C23" t="e">
            <v>#N/A</v>
          </cell>
        </row>
        <row r="24">
          <cell r="A24" t="str">
            <v>Praesodymium</v>
          </cell>
          <cell r="B24">
            <v>19847000</v>
          </cell>
          <cell r="C24">
            <v>4718000</v>
          </cell>
        </row>
        <row r="25">
          <cell r="A25" t="str">
            <v>Selenium</v>
          </cell>
          <cell r="B25">
            <v>171000</v>
          </cell>
          <cell r="C25">
            <v>100000</v>
          </cell>
        </row>
        <row r="26">
          <cell r="A26" t="str">
            <v>Silicium</v>
          </cell>
          <cell r="B26" t="e">
            <v>#N/A</v>
          </cell>
          <cell r="C26" t="e">
            <v>#N/A</v>
          </cell>
        </row>
        <row r="27">
          <cell r="A27" t="str">
            <v>Silicon</v>
          </cell>
          <cell r="B27" t="e">
            <v>#N/A</v>
          </cell>
          <cell r="C27" t="e">
            <v>#N/A</v>
          </cell>
        </row>
        <row r="28">
          <cell r="A28" t="str">
            <v>Silver</v>
          </cell>
          <cell r="B28">
            <v>1200000</v>
          </cell>
          <cell r="C28">
            <v>550000</v>
          </cell>
        </row>
        <row r="29">
          <cell r="A29" t="str">
            <v>Steel</v>
          </cell>
          <cell r="B29" t="e">
            <v>#N/A</v>
          </cell>
          <cell r="C29" t="e">
            <v>#N/A</v>
          </cell>
        </row>
        <row r="30">
          <cell r="A30" t="str">
            <v>Tantalum</v>
          </cell>
          <cell r="B30" t="e">
            <v>#N/A</v>
          </cell>
          <cell r="C30" t="e">
            <v>#N/A</v>
          </cell>
        </row>
        <row r="31">
          <cell r="A31" t="str">
            <v>Tellurium</v>
          </cell>
          <cell r="B31">
            <v>48000</v>
          </cell>
          <cell r="C31">
            <v>32000</v>
          </cell>
        </row>
        <row r="32">
          <cell r="A32" t="str">
            <v>Terbium</v>
          </cell>
          <cell r="B32">
            <v>827000</v>
          </cell>
          <cell r="C32">
            <v>102000</v>
          </cell>
        </row>
        <row r="33">
          <cell r="A33" t="str">
            <v>Tin</v>
          </cell>
          <cell r="B33" t="e">
            <v>#N/A</v>
          </cell>
          <cell r="C33">
            <v>4600000</v>
          </cell>
        </row>
        <row r="34">
          <cell r="A34" t="str">
            <v>Tungsten</v>
          </cell>
          <cell r="B34" t="e">
            <v>#N/A</v>
          </cell>
          <cell r="C34">
            <v>3800000</v>
          </cell>
        </row>
        <row r="35">
          <cell r="A35" t="str">
            <v>Vanadium</v>
          </cell>
          <cell r="B35">
            <v>63000000</v>
          </cell>
          <cell r="C35">
            <v>24000000</v>
          </cell>
        </row>
        <row r="36">
          <cell r="A36" t="str">
            <v>Yttrium</v>
          </cell>
          <cell r="B36">
            <v>32329000</v>
          </cell>
          <cell r="C36">
            <v>3120000</v>
          </cell>
        </row>
        <row r="37">
          <cell r="A37" t="str">
            <v>Zinc</v>
          </cell>
          <cell r="B37">
            <v>1900000000</v>
          </cell>
          <cell r="C37">
            <v>250000000</v>
          </cell>
        </row>
        <row r="38">
          <cell r="A38" t="str">
            <v>Zirconium</v>
          </cell>
          <cell r="B38" t="e">
            <v>#N/A</v>
          </cell>
          <cell r="C38">
            <v>68000000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datas literature"/>
      <sheetName val="RR study"/>
    </sheetNames>
    <sheetDataSet>
      <sheetData sheetId="0" refreshError="1"/>
      <sheetData sheetId="1" refreshError="1">
        <row r="2">
          <cell r="B2">
            <v>0.90813874280952489</v>
          </cell>
          <cell r="C2">
            <v>0.79852327505233978</v>
          </cell>
        </row>
        <row r="3">
          <cell r="B3">
            <v>0.96120000000000005</v>
          </cell>
          <cell r="C3">
            <v>0.74589119999999998</v>
          </cell>
        </row>
        <row r="4">
          <cell r="B4">
            <v>0.99790607086645444</v>
          </cell>
          <cell r="C4">
            <v>0.76116258846560692</v>
          </cell>
        </row>
        <row r="5">
          <cell r="B5">
            <v>0.89217919846074034</v>
          </cell>
          <cell r="C5">
            <v>0.67042367514390866</v>
          </cell>
        </row>
        <row r="6">
          <cell r="B6">
            <v>0.97064955919698226</v>
          </cell>
          <cell r="C6">
            <v>0.42645155031877346</v>
          </cell>
        </row>
        <row r="7">
          <cell r="B7">
            <v>0.97751655521087433</v>
          </cell>
          <cell r="C7">
            <v>0.81597780244297546</v>
          </cell>
        </row>
        <row r="8">
          <cell r="B8">
            <v>0.83445470245105513</v>
          </cell>
          <cell r="C8">
            <v>0.55256020803350481</v>
          </cell>
        </row>
        <row r="9">
          <cell r="B9">
            <v>0.95</v>
          </cell>
          <cell r="C9">
            <v>0.59849999999999992</v>
          </cell>
        </row>
        <row r="10">
          <cell r="B10">
            <v>1</v>
          </cell>
          <cell r="C10">
            <v>6.5774804905239792E-3</v>
          </cell>
        </row>
        <row r="11">
          <cell r="B11">
            <v>0.99986413043478262</v>
          </cell>
          <cell r="C11">
            <v>2.7170220935728464E-3</v>
          </cell>
        </row>
        <row r="12">
          <cell r="B12">
            <v>0.83275227004971608</v>
          </cell>
          <cell r="C12">
            <v>0.24982568101491476</v>
          </cell>
        </row>
        <row r="13">
          <cell r="B13">
            <v>1.0000000000000002</v>
          </cell>
          <cell r="C13">
            <v>0.87408949011446435</v>
          </cell>
        </row>
        <row r="14">
          <cell r="B14">
            <v>0.95739698194604195</v>
          </cell>
          <cell r="C14">
            <v>0.85404162594050337</v>
          </cell>
        </row>
        <row r="15">
          <cell r="B15">
            <v>0.94075995304080395</v>
          </cell>
          <cell r="C15">
            <v>0.63901119810296603</v>
          </cell>
        </row>
        <row r="16">
          <cell r="B16">
            <v>0.96428114845397317</v>
          </cell>
          <cell r="C16">
            <v>0.67499680391778094</v>
          </cell>
        </row>
        <row r="17">
          <cell r="B17">
            <v>0.99999999999999989</v>
          </cell>
          <cell r="C17">
            <v>0.60000000000000009</v>
          </cell>
        </row>
        <row r="18">
          <cell r="B18">
            <v>0.96546212667585374</v>
          </cell>
          <cell r="C18">
            <v>0.57787148010964373</v>
          </cell>
        </row>
        <row r="19">
          <cell r="B19">
            <v>0.94463836406500901</v>
          </cell>
          <cell r="C19">
            <v>0.74395466384252495</v>
          </cell>
        </row>
        <row r="20">
          <cell r="B20">
            <v>0.92237313987492009</v>
          </cell>
          <cell r="C20">
            <v>0.65488492931119302</v>
          </cell>
        </row>
        <row r="21">
          <cell r="B21">
            <v>0.90291119774981476</v>
          </cell>
          <cell r="C21">
            <v>0.5376158248191113</v>
          </cell>
        </row>
        <row r="22">
          <cell r="B22">
            <v>0.99453178221186278</v>
          </cell>
          <cell r="C22">
            <v>4.4752080939990814E-2</v>
          </cell>
        </row>
        <row r="23">
          <cell r="B23">
            <v>0.91999999999999993</v>
          </cell>
          <cell r="C23">
            <v>0.73599999999999999</v>
          </cell>
        </row>
        <row r="24">
          <cell r="B24">
            <v>1.0000000000000002</v>
          </cell>
          <cell r="C24">
            <v>0.84256559766763872</v>
          </cell>
        </row>
        <row r="25">
          <cell r="B25">
            <v>0.99805572742851179</v>
          </cell>
          <cell r="C25">
            <v>0.67785017909107137</v>
          </cell>
        </row>
        <row r="26">
          <cell r="B26">
            <v>0.98995006993746326</v>
          </cell>
          <cell r="C26">
            <v>4.4552208368022539E-2</v>
          </cell>
        </row>
        <row r="27">
          <cell r="B27">
            <v>0.86502679244765779</v>
          </cell>
          <cell r="C27">
            <v>0.55889273642921389</v>
          </cell>
        </row>
        <row r="28">
          <cell r="B28">
            <v>0.99243161901028532</v>
          </cell>
          <cell r="C28">
            <v>0.87567495795025174</v>
          </cell>
        </row>
        <row r="29">
          <cell r="B29">
            <v>0.89027747461422324</v>
          </cell>
          <cell r="C29">
            <v>0.29264544711620954</v>
          </cell>
        </row>
        <row r="30">
          <cell r="B30">
            <v>1</v>
          </cell>
          <cell r="C30">
            <v>0.88571428571428579</v>
          </cell>
        </row>
        <row r="31">
          <cell r="B31">
            <v>0.89282970271070705</v>
          </cell>
          <cell r="C31">
            <v>0.59290685898236761</v>
          </cell>
        </row>
        <row r="32">
          <cell r="B32">
            <v>0.97568273374067827</v>
          </cell>
          <cell r="C32">
            <v>0.81742856379078255</v>
          </cell>
        </row>
        <row r="33">
          <cell r="B33">
            <v>0.95603887089310502</v>
          </cell>
          <cell r="C33">
            <v>0.81741323461360482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 t par yr (2020)"/>
    </sheetNames>
    <sheetDataSet>
      <sheetData sheetId="0" refreshError="1">
        <row r="2">
          <cell r="B2">
            <v>61818587.333333336</v>
          </cell>
        </row>
        <row r="3">
          <cell r="B3">
            <v>4164758</v>
          </cell>
        </row>
        <row r="4">
          <cell r="B4">
            <v>23899</v>
          </cell>
        </row>
        <row r="5">
          <cell r="B5">
            <v>31304752</v>
          </cell>
        </row>
        <row r="8">
          <cell r="B8">
            <v>1405.6376898253425</v>
          </cell>
        </row>
        <row r="9">
          <cell r="B9">
            <v>418.83333333333331</v>
          </cell>
        </row>
        <row r="10">
          <cell r="B10">
            <v>110.33333333333333</v>
          </cell>
        </row>
        <row r="11">
          <cell r="B11">
            <v>75</v>
          </cell>
        </row>
        <row r="12">
          <cell r="B12">
            <v>857.6</v>
          </cell>
        </row>
        <row r="14">
          <cell r="B14">
            <v>4787351.8</v>
          </cell>
        </row>
        <row r="15">
          <cell r="B15">
            <v>4519770.1492301859</v>
          </cell>
        </row>
        <row r="16">
          <cell r="B16">
            <v>18998755.599999998</v>
          </cell>
        </row>
        <row r="17">
          <cell r="B17">
            <v>287246.5</v>
          </cell>
        </row>
        <row r="18">
          <cell r="B18">
            <v>23344.531973919784</v>
          </cell>
        </row>
        <row r="20">
          <cell r="B20">
            <v>90758</v>
          </cell>
        </row>
        <row r="21">
          <cell r="B21">
            <v>8434.5130175287031</v>
          </cell>
        </row>
        <row r="22">
          <cell r="B22">
            <v>2976.95</v>
          </cell>
        </row>
        <row r="23">
          <cell r="B23">
            <v>3000000</v>
          </cell>
        </row>
        <row r="24">
          <cell r="B24">
            <v>25450.692200000001</v>
          </cell>
        </row>
        <row r="25">
          <cell r="B25">
            <v>1918.3</v>
          </cell>
        </row>
        <row r="26">
          <cell r="B26">
            <v>470.0333333333333</v>
          </cell>
        </row>
        <row r="27">
          <cell r="B27">
            <v>299.6678554138274</v>
          </cell>
        </row>
        <row r="29">
          <cell r="B29">
            <v>85136.7</v>
          </cell>
        </row>
        <row r="30">
          <cell r="B30">
            <v>96688.866666666654</v>
          </cell>
        </row>
        <row r="31">
          <cell r="B31">
            <v>6697.4962736906346</v>
          </cell>
        </row>
        <row r="33">
          <cell r="B33">
            <v>1040010.40626099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in PELLAN" id="{6480046C-8538-4957-BFE4-A2D6D5161E95}" userId="S::marin.pellan@polymtlus.ca::b769edc3-00f3-432c-88ea-f74fb5c6c1e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BEF2A-3364-4EFC-93E5-36AC72B21C8B}" name="Tabelle31" displayName="Tabelle31" ref="A1:I41" totalsRowShown="0" headerRowDxfId="22" dataDxfId="21" headerRowCellStyle="Tabelle Kopf" dataCellStyle="Tabelle allgemein">
  <tableColumns count="9">
    <tableColumn id="1" xr3:uid="{439ABD81-6C26-41BC-993A-8B2DB8ECF549}" name="Canada" dataDxfId="20" dataCellStyle="Tabelle 1Spalte"/>
    <tableColumn id="2" xr3:uid="{69081EDB-6423-43AB-AFCB-435069B3964C}" name="unit" dataDxfId="19" dataCellStyle="Tabelle allgemein"/>
    <tableColumn id="3" xr3:uid="{4E692954-CECB-44A6-9B08-E6858A6674EB}" name="2018" dataDxfId="18" dataCellStyle="Tabelle allgemein"/>
    <tableColumn id="4" xr3:uid="{9221C2F0-1355-4583-8096-DE3ED9CEF86A}" name="2019" dataDxfId="17" dataCellStyle="Tabelle allgemein"/>
    <tableColumn id="5" xr3:uid="{AE1A72E4-363F-4B16-B401-D76782DB9672}" name="2020" dataDxfId="16" dataCellStyle="Tabelle allgemein"/>
    <tableColumn id="6" xr3:uid="{9F4BB47C-02B4-4F2A-8811-2EEB9D590F94}" name="2021" dataDxfId="15" dataCellStyle="Tabelle allgemein"/>
    <tableColumn id="7" xr3:uid="{AC2611AA-42AB-439B-8E64-370F0DB376F9}" name="2022" dataDxfId="14" dataCellStyle="Tabelle allgemein"/>
    <tableColumn id="8" xr3:uid="{D3ED87A4-5FC2-4304-AAC2-E8E137064756}" name="Change 18/22" dataDxfId="13" dataCellStyle="Tabelle allgemein"/>
    <tableColumn id="9" xr3:uid="{E60A75BD-A1E8-4525-85C4-D75CE23820B1}" name="Change 21/22" dataDxfId="12" dataCellStyle="Tabelle allgemein"/>
  </tableColumns>
  <tableStyleInfo name="WMD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1" dT="2024-11-05T01:49:28.16" personId="{6480046C-8538-4957-BFE4-A2D6D5161E95}" id="{2BCDC107-AE0A-4280-9127-775B4F3D29C2}">
    <text>Potash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4CC-C0F1-49AE-B93C-1375DB8BE36C}">
  <sheetPr>
    <tabColor rgb="FFC00000"/>
  </sheetPr>
  <dimension ref="A1:G13"/>
  <sheetViews>
    <sheetView workbookViewId="0">
      <selection sqref="A1:XFD1048576"/>
    </sheetView>
  </sheetViews>
  <sheetFormatPr defaultRowHeight="14.4" x14ac:dyDescent="0.3"/>
  <cols>
    <col min="1" max="1" width="40.33203125" bestFit="1" customWidth="1"/>
    <col min="2" max="2" width="61.88671875" bestFit="1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7" spans="1:7" x14ac:dyDescent="0.3">
      <c r="A7" s="1" t="s">
        <v>4</v>
      </c>
      <c r="B7" s="1" t="s">
        <v>5</v>
      </c>
      <c r="C7" s="1" t="s">
        <v>6</v>
      </c>
    </row>
    <row r="8" spans="1:7" x14ac:dyDescent="0.3">
      <c r="A8" t="s">
        <v>431</v>
      </c>
      <c r="B8" t="s">
        <v>432</v>
      </c>
      <c r="C8" t="s">
        <v>76</v>
      </c>
    </row>
    <row r="9" spans="1:7" x14ac:dyDescent="0.3">
      <c r="A9" t="s">
        <v>75</v>
      </c>
      <c r="B9" t="s">
        <v>433</v>
      </c>
      <c r="C9" t="s">
        <v>76</v>
      </c>
    </row>
    <row r="10" spans="1:7" x14ac:dyDescent="0.3">
      <c r="A10" t="s">
        <v>188</v>
      </c>
      <c r="B10" t="s">
        <v>192</v>
      </c>
      <c r="C10" t="s">
        <v>190</v>
      </c>
    </row>
    <row r="11" spans="1:7" x14ac:dyDescent="0.3">
      <c r="A11" t="s">
        <v>189</v>
      </c>
      <c r="B11" s="13" t="s">
        <v>191</v>
      </c>
      <c r="C11" s="14" t="s">
        <v>190</v>
      </c>
      <c r="D11" s="14"/>
      <c r="E11" s="14"/>
      <c r="F11" s="14"/>
      <c r="G11" s="14"/>
    </row>
    <row r="12" spans="1:7" x14ac:dyDescent="0.3">
      <c r="A12" t="s">
        <v>408</v>
      </c>
      <c r="B12" t="s">
        <v>510</v>
      </c>
      <c r="C12" t="s">
        <v>441</v>
      </c>
    </row>
    <row r="13" spans="1:7" x14ac:dyDescent="0.3">
      <c r="A13" t="s">
        <v>509</v>
      </c>
      <c r="B13" t="s">
        <v>512</v>
      </c>
      <c r="C13" t="s">
        <v>513</v>
      </c>
      <c r="D13" t="s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27C8-CE05-45EA-A7DD-352165A6DCBF}">
  <dimension ref="A1:G119"/>
  <sheetViews>
    <sheetView topLeftCell="C1" zoomScaleNormal="100" workbookViewId="0">
      <selection activeCell="G7" sqref="G7"/>
    </sheetView>
  </sheetViews>
  <sheetFormatPr defaultRowHeight="14.4" x14ac:dyDescent="0.3"/>
  <cols>
    <col min="1" max="1" width="10" bestFit="1" customWidth="1"/>
    <col min="2" max="2" width="9.5546875" bestFit="1" customWidth="1"/>
    <col min="3" max="3" width="13.109375" bestFit="1" customWidth="1"/>
    <col min="4" max="4" width="17.6640625" bestFit="1" customWidth="1"/>
    <col min="5" max="5" width="34.6640625" bestFit="1" customWidth="1"/>
    <col min="6" max="6" width="18.109375" customWidth="1"/>
    <col min="7" max="7" width="18.88671875" bestFit="1" customWidth="1"/>
  </cols>
  <sheetData>
    <row r="1" spans="1:7" x14ac:dyDescent="0.3">
      <c r="A1" s="1" t="s">
        <v>193</v>
      </c>
      <c r="B1" s="1" t="s">
        <v>194</v>
      </c>
      <c r="C1" s="1" t="s">
        <v>195</v>
      </c>
      <c r="D1" s="1" t="s">
        <v>196</v>
      </c>
      <c r="E1" s="1" t="s">
        <v>511</v>
      </c>
      <c r="F1" s="1"/>
      <c r="G1" s="1" t="s">
        <v>197</v>
      </c>
    </row>
    <row r="2" spans="1:7" x14ac:dyDescent="0.3">
      <c r="A2">
        <v>89</v>
      </c>
      <c r="B2" t="s">
        <v>198</v>
      </c>
      <c r="C2" t="s">
        <v>199</v>
      </c>
      <c r="D2" t="s">
        <v>320</v>
      </c>
      <c r="E2" t="s">
        <v>320</v>
      </c>
    </row>
    <row r="3" spans="1:7" x14ac:dyDescent="0.3">
      <c r="A3">
        <v>13</v>
      </c>
      <c r="B3" t="s">
        <v>200</v>
      </c>
      <c r="C3" t="s">
        <v>201</v>
      </c>
      <c r="D3" t="s">
        <v>202</v>
      </c>
      <c r="E3" t="s">
        <v>202</v>
      </c>
    </row>
    <row r="4" spans="1:7" x14ac:dyDescent="0.3">
      <c r="A4">
        <v>95</v>
      </c>
      <c r="B4" t="s">
        <v>203</v>
      </c>
      <c r="C4" t="s">
        <v>204</v>
      </c>
      <c r="D4" t="s">
        <v>320</v>
      </c>
      <c r="E4" t="s">
        <v>320</v>
      </c>
    </row>
    <row r="5" spans="1:7" x14ac:dyDescent="0.3">
      <c r="A5">
        <v>51</v>
      </c>
      <c r="B5" t="s">
        <v>205</v>
      </c>
      <c r="C5" t="s">
        <v>11</v>
      </c>
      <c r="D5" t="s">
        <v>202</v>
      </c>
      <c r="E5" t="s">
        <v>202</v>
      </c>
    </row>
    <row r="6" spans="1:7" x14ac:dyDescent="0.3">
      <c r="A6">
        <v>18</v>
      </c>
      <c r="B6" t="s">
        <v>206</v>
      </c>
      <c r="C6" t="s">
        <v>207</v>
      </c>
      <c r="D6" t="s">
        <v>320</v>
      </c>
      <c r="E6" t="s">
        <v>320</v>
      </c>
    </row>
    <row r="7" spans="1:7" x14ac:dyDescent="0.3">
      <c r="A7">
        <v>33</v>
      </c>
      <c r="B7" t="s">
        <v>208</v>
      </c>
      <c r="C7" t="s">
        <v>12</v>
      </c>
      <c r="D7" t="s">
        <v>202</v>
      </c>
      <c r="E7" t="s">
        <v>202</v>
      </c>
    </row>
    <row r="8" spans="1:7" x14ac:dyDescent="0.3">
      <c r="A8">
        <v>85</v>
      </c>
      <c r="B8" t="s">
        <v>209</v>
      </c>
      <c r="C8" t="s">
        <v>210</v>
      </c>
      <c r="D8" t="s">
        <v>320</v>
      </c>
      <c r="E8" t="s">
        <v>320</v>
      </c>
    </row>
    <row r="9" spans="1:7" x14ac:dyDescent="0.3">
      <c r="A9">
        <v>56</v>
      </c>
      <c r="B9" t="s">
        <v>211</v>
      </c>
      <c r="C9" t="s">
        <v>212</v>
      </c>
      <c r="D9" t="s">
        <v>320</v>
      </c>
      <c r="E9" t="s">
        <v>320</v>
      </c>
    </row>
    <row r="10" spans="1:7" x14ac:dyDescent="0.3">
      <c r="A10">
        <v>97</v>
      </c>
      <c r="B10" t="s">
        <v>213</v>
      </c>
      <c r="C10" t="s">
        <v>214</v>
      </c>
      <c r="D10" t="s">
        <v>320</v>
      </c>
      <c r="E10" t="s">
        <v>320</v>
      </c>
    </row>
    <row r="11" spans="1:7" x14ac:dyDescent="0.3">
      <c r="A11">
        <v>4</v>
      </c>
      <c r="B11" t="s">
        <v>215</v>
      </c>
      <c r="C11" t="s">
        <v>216</v>
      </c>
      <c r="D11" t="s">
        <v>202</v>
      </c>
      <c r="E11" t="s">
        <v>320</v>
      </c>
    </row>
    <row r="12" spans="1:7" x14ac:dyDescent="0.3">
      <c r="A12">
        <v>83</v>
      </c>
      <c r="B12" t="s">
        <v>217</v>
      </c>
      <c r="C12" t="s">
        <v>18</v>
      </c>
      <c r="D12" t="s">
        <v>320</v>
      </c>
      <c r="E12" t="s">
        <v>320</v>
      </c>
    </row>
    <row r="13" spans="1:7" x14ac:dyDescent="0.3">
      <c r="A13">
        <v>107</v>
      </c>
      <c r="B13" t="s">
        <v>218</v>
      </c>
      <c r="C13" t="s">
        <v>219</v>
      </c>
      <c r="D13" t="s">
        <v>320</v>
      </c>
      <c r="E13" t="s">
        <v>320</v>
      </c>
    </row>
    <row r="14" spans="1:7" x14ac:dyDescent="0.3">
      <c r="A14">
        <v>5</v>
      </c>
      <c r="B14" t="s">
        <v>220</v>
      </c>
      <c r="C14" t="s">
        <v>221</v>
      </c>
      <c r="D14" t="s">
        <v>202</v>
      </c>
      <c r="E14" t="s">
        <v>202</v>
      </c>
    </row>
    <row r="15" spans="1:7" x14ac:dyDescent="0.3">
      <c r="A15">
        <v>35</v>
      </c>
      <c r="B15" t="s">
        <v>222</v>
      </c>
      <c r="C15" t="s">
        <v>223</v>
      </c>
      <c r="D15" t="s">
        <v>320</v>
      </c>
      <c r="E15" t="s">
        <v>202</v>
      </c>
    </row>
    <row r="16" spans="1:7" x14ac:dyDescent="0.3">
      <c r="A16">
        <v>48</v>
      </c>
      <c r="B16" t="s">
        <v>224</v>
      </c>
      <c r="C16" t="s">
        <v>20</v>
      </c>
      <c r="D16" t="s">
        <v>202</v>
      </c>
      <c r="E16" t="s">
        <v>202</v>
      </c>
    </row>
    <row r="17" spans="1:5" x14ac:dyDescent="0.3">
      <c r="A17">
        <v>20</v>
      </c>
      <c r="B17" t="s">
        <v>225</v>
      </c>
      <c r="C17" t="s">
        <v>226</v>
      </c>
      <c r="D17" t="s">
        <v>320</v>
      </c>
      <c r="E17" t="s">
        <v>202</v>
      </c>
    </row>
    <row r="18" spans="1:5" x14ac:dyDescent="0.3">
      <c r="A18">
        <v>98</v>
      </c>
      <c r="B18" t="s">
        <v>227</v>
      </c>
      <c r="C18" t="s">
        <v>228</v>
      </c>
      <c r="D18" t="s">
        <v>320</v>
      </c>
      <c r="E18" t="s">
        <v>320</v>
      </c>
    </row>
    <row r="19" spans="1:5" x14ac:dyDescent="0.3">
      <c r="A19">
        <v>6</v>
      </c>
      <c r="B19" t="s">
        <v>229</v>
      </c>
      <c r="C19" t="s">
        <v>230</v>
      </c>
      <c r="D19" t="s">
        <v>320</v>
      </c>
      <c r="E19" t="s">
        <v>320</v>
      </c>
    </row>
    <row r="20" spans="1:5" x14ac:dyDescent="0.3">
      <c r="A20" s="42">
        <v>58</v>
      </c>
      <c r="B20" s="42" t="s">
        <v>231</v>
      </c>
      <c r="C20" s="42" t="s">
        <v>232</v>
      </c>
      <c r="D20" t="s">
        <v>508</v>
      </c>
      <c r="E20" s="42" t="s">
        <v>508</v>
      </c>
    </row>
    <row r="21" spans="1:5" x14ac:dyDescent="0.3">
      <c r="A21">
        <v>55</v>
      </c>
      <c r="B21" t="s">
        <v>233</v>
      </c>
      <c r="C21" t="s">
        <v>164</v>
      </c>
      <c r="D21" t="s">
        <v>320</v>
      </c>
      <c r="E21" t="s">
        <v>202</v>
      </c>
    </row>
    <row r="22" spans="1:5" x14ac:dyDescent="0.3">
      <c r="A22">
        <v>17</v>
      </c>
      <c r="B22" t="s">
        <v>234</v>
      </c>
      <c r="C22" t="s">
        <v>235</v>
      </c>
      <c r="D22" t="s">
        <v>320</v>
      </c>
      <c r="E22" t="s">
        <v>320</v>
      </c>
    </row>
    <row r="23" spans="1:5" x14ac:dyDescent="0.3">
      <c r="A23">
        <v>24</v>
      </c>
      <c r="B23" t="s">
        <v>236</v>
      </c>
      <c r="C23" t="s">
        <v>237</v>
      </c>
      <c r="D23" t="s">
        <v>202</v>
      </c>
      <c r="E23" t="s">
        <v>202</v>
      </c>
    </row>
    <row r="24" spans="1:5" x14ac:dyDescent="0.3">
      <c r="A24">
        <v>27</v>
      </c>
      <c r="B24" t="s">
        <v>238</v>
      </c>
      <c r="C24" t="s">
        <v>22</v>
      </c>
      <c r="D24" t="s">
        <v>202</v>
      </c>
      <c r="E24" t="s">
        <v>202</v>
      </c>
    </row>
    <row r="25" spans="1:5" x14ac:dyDescent="0.3">
      <c r="A25">
        <v>112</v>
      </c>
      <c r="B25" t="s">
        <v>239</v>
      </c>
      <c r="C25" t="s">
        <v>240</v>
      </c>
      <c r="D25" t="s">
        <v>320</v>
      </c>
      <c r="E25" t="s">
        <v>320</v>
      </c>
    </row>
    <row r="26" spans="1:5" x14ac:dyDescent="0.3">
      <c r="A26">
        <v>29</v>
      </c>
      <c r="B26" t="s">
        <v>241</v>
      </c>
      <c r="C26" t="s">
        <v>24</v>
      </c>
      <c r="D26" t="s">
        <v>202</v>
      </c>
      <c r="E26" t="s">
        <v>202</v>
      </c>
    </row>
    <row r="27" spans="1:5" x14ac:dyDescent="0.3">
      <c r="A27">
        <v>96</v>
      </c>
      <c r="B27" t="s">
        <v>242</v>
      </c>
      <c r="C27" t="s">
        <v>243</v>
      </c>
      <c r="D27" t="s">
        <v>320</v>
      </c>
      <c r="E27" t="s">
        <v>320</v>
      </c>
    </row>
    <row r="28" spans="1:5" x14ac:dyDescent="0.3">
      <c r="A28">
        <v>110</v>
      </c>
      <c r="B28" t="s">
        <v>244</v>
      </c>
      <c r="C28" t="s">
        <v>245</v>
      </c>
      <c r="D28" t="s">
        <v>320</v>
      </c>
      <c r="E28" t="s">
        <v>320</v>
      </c>
    </row>
    <row r="29" spans="1:5" x14ac:dyDescent="0.3">
      <c r="A29">
        <v>105</v>
      </c>
      <c r="B29" t="s">
        <v>246</v>
      </c>
      <c r="C29" t="s">
        <v>247</v>
      </c>
      <c r="D29" t="s">
        <v>320</v>
      </c>
      <c r="E29" t="s">
        <v>320</v>
      </c>
    </row>
    <row r="30" spans="1:5" x14ac:dyDescent="0.3">
      <c r="A30" s="42">
        <v>66</v>
      </c>
      <c r="B30" s="42" t="s">
        <v>248</v>
      </c>
      <c r="C30" s="42" t="s">
        <v>249</v>
      </c>
      <c r="D30" t="s">
        <v>508</v>
      </c>
      <c r="E30" s="42" t="s">
        <v>508</v>
      </c>
    </row>
    <row r="31" spans="1:5" x14ac:dyDescent="0.3">
      <c r="A31">
        <v>99</v>
      </c>
      <c r="B31" t="s">
        <v>250</v>
      </c>
      <c r="C31" t="s">
        <v>251</v>
      </c>
      <c r="D31" t="s">
        <v>320</v>
      </c>
      <c r="E31" t="s">
        <v>320</v>
      </c>
    </row>
    <row r="32" spans="1:5" x14ac:dyDescent="0.3">
      <c r="A32" s="42">
        <v>68</v>
      </c>
      <c r="B32" s="42" t="s">
        <v>252</v>
      </c>
      <c r="C32" s="42" t="s">
        <v>253</v>
      </c>
      <c r="D32" t="s">
        <v>508</v>
      </c>
      <c r="E32" s="42" t="s">
        <v>508</v>
      </c>
    </row>
    <row r="33" spans="1:5" x14ac:dyDescent="0.3">
      <c r="A33" s="42">
        <v>63</v>
      </c>
      <c r="B33" s="42" t="s">
        <v>254</v>
      </c>
      <c r="C33" s="42" t="s">
        <v>255</v>
      </c>
      <c r="D33" t="s">
        <v>508</v>
      </c>
      <c r="E33" s="42" t="s">
        <v>508</v>
      </c>
    </row>
    <row r="34" spans="1:5" x14ac:dyDescent="0.3">
      <c r="A34">
        <v>100</v>
      </c>
      <c r="B34" t="s">
        <v>256</v>
      </c>
      <c r="C34" t="s">
        <v>257</v>
      </c>
      <c r="D34" t="s">
        <v>320</v>
      </c>
      <c r="E34" s="42" t="s">
        <v>320</v>
      </c>
    </row>
    <row r="35" spans="1:5" x14ac:dyDescent="0.3">
      <c r="A35">
        <v>114</v>
      </c>
      <c r="B35" t="s">
        <v>258</v>
      </c>
      <c r="C35" t="s">
        <v>259</v>
      </c>
      <c r="D35" t="s">
        <v>320</v>
      </c>
      <c r="E35" s="42" t="s">
        <v>320</v>
      </c>
    </row>
    <row r="36" spans="1:5" x14ac:dyDescent="0.3">
      <c r="A36">
        <v>9</v>
      </c>
      <c r="B36" t="s">
        <v>260</v>
      </c>
      <c r="C36" t="s">
        <v>261</v>
      </c>
      <c r="D36" t="s">
        <v>320</v>
      </c>
      <c r="E36" s="42" t="s">
        <v>320</v>
      </c>
    </row>
    <row r="37" spans="1:5" x14ac:dyDescent="0.3">
      <c r="A37">
        <v>87</v>
      </c>
      <c r="B37" t="s">
        <v>262</v>
      </c>
      <c r="C37" t="s">
        <v>263</v>
      </c>
      <c r="D37" t="s">
        <v>320</v>
      </c>
      <c r="E37" s="42" t="s">
        <v>320</v>
      </c>
    </row>
    <row r="38" spans="1:5" x14ac:dyDescent="0.3">
      <c r="A38" s="42">
        <v>64</v>
      </c>
      <c r="B38" s="42" t="s">
        <v>264</v>
      </c>
      <c r="C38" s="42" t="s">
        <v>265</v>
      </c>
      <c r="D38" t="s">
        <v>508</v>
      </c>
      <c r="E38" s="42" t="s">
        <v>320</v>
      </c>
    </row>
    <row r="39" spans="1:5" x14ac:dyDescent="0.3">
      <c r="A39">
        <v>31</v>
      </c>
      <c r="B39" t="s">
        <v>266</v>
      </c>
      <c r="C39" t="s">
        <v>30</v>
      </c>
      <c r="D39" t="s">
        <v>202</v>
      </c>
      <c r="E39" t="s">
        <v>202</v>
      </c>
    </row>
    <row r="40" spans="1:5" x14ac:dyDescent="0.3">
      <c r="A40">
        <v>32</v>
      </c>
      <c r="B40" t="s">
        <v>267</v>
      </c>
      <c r="C40" t="s">
        <v>31</v>
      </c>
      <c r="D40" t="s">
        <v>202</v>
      </c>
      <c r="E40" t="s">
        <v>202</v>
      </c>
    </row>
    <row r="41" spans="1:5" x14ac:dyDescent="0.3">
      <c r="A41">
        <v>79</v>
      </c>
      <c r="B41" t="s">
        <v>268</v>
      </c>
      <c r="C41" t="s">
        <v>32</v>
      </c>
      <c r="D41" t="s">
        <v>202</v>
      </c>
      <c r="E41" t="s">
        <v>202</v>
      </c>
    </row>
    <row r="42" spans="1:5" x14ac:dyDescent="0.3">
      <c r="A42">
        <v>72</v>
      </c>
      <c r="B42" t="s">
        <v>269</v>
      </c>
      <c r="C42" t="s">
        <v>270</v>
      </c>
      <c r="D42" t="s">
        <v>320</v>
      </c>
      <c r="E42" t="s">
        <v>202</v>
      </c>
    </row>
    <row r="43" spans="1:5" x14ac:dyDescent="0.3">
      <c r="A43">
        <v>108</v>
      </c>
      <c r="B43" t="s">
        <v>271</v>
      </c>
      <c r="C43" t="s">
        <v>272</v>
      </c>
      <c r="D43" t="s">
        <v>320</v>
      </c>
      <c r="E43" t="s">
        <v>320</v>
      </c>
    </row>
    <row r="44" spans="1:5" x14ac:dyDescent="0.3">
      <c r="A44">
        <v>2</v>
      </c>
      <c r="B44" t="s">
        <v>273</v>
      </c>
      <c r="C44" t="s">
        <v>274</v>
      </c>
      <c r="D44" t="s">
        <v>320</v>
      </c>
      <c r="E44" t="s">
        <v>202</v>
      </c>
    </row>
    <row r="45" spans="1:5" x14ac:dyDescent="0.3">
      <c r="A45" s="42">
        <v>67</v>
      </c>
      <c r="B45" s="42" t="s">
        <v>275</v>
      </c>
      <c r="C45" s="42" t="s">
        <v>276</v>
      </c>
      <c r="D45" t="s">
        <v>508</v>
      </c>
      <c r="E45" s="42" t="s">
        <v>320</v>
      </c>
    </row>
    <row r="46" spans="1:5" x14ac:dyDescent="0.3">
      <c r="A46">
        <v>1</v>
      </c>
      <c r="B46" t="s">
        <v>277</v>
      </c>
      <c r="C46" t="s">
        <v>278</v>
      </c>
      <c r="D46" t="s">
        <v>320</v>
      </c>
      <c r="E46" t="s">
        <v>320</v>
      </c>
    </row>
    <row r="47" spans="1:5" x14ac:dyDescent="0.3">
      <c r="A47">
        <v>49</v>
      </c>
      <c r="B47" t="s">
        <v>279</v>
      </c>
      <c r="C47" t="s">
        <v>35</v>
      </c>
      <c r="D47" t="s">
        <v>202</v>
      </c>
      <c r="E47" t="s">
        <v>202</v>
      </c>
    </row>
    <row r="48" spans="1:5" x14ac:dyDescent="0.3">
      <c r="A48">
        <v>53</v>
      </c>
      <c r="B48" t="s">
        <v>280</v>
      </c>
      <c r="C48" t="s">
        <v>281</v>
      </c>
      <c r="D48" t="s">
        <v>320</v>
      </c>
      <c r="E48" t="s">
        <v>320</v>
      </c>
    </row>
    <row r="49" spans="1:5" x14ac:dyDescent="0.3">
      <c r="A49" s="43">
        <v>77</v>
      </c>
      <c r="B49" s="43" t="s">
        <v>282</v>
      </c>
      <c r="C49" s="43" t="s">
        <v>283</v>
      </c>
      <c r="D49" t="s">
        <v>320</v>
      </c>
      <c r="E49" s="43" t="s">
        <v>202</v>
      </c>
    </row>
    <row r="50" spans="1:5" x14ac:dyDescent="0.3">
      <c r="A50">
        <v>26</v>
      </c>
      <c r="B50" t="s">
        <v>284</v>
      </c>
      <c r="C50" t="s">
        <v>285</v>
      </c>
      <c r="D50" t="s">
        <v>202</v>
      </c>
      <c r="E50" t="s">
        <v>202</v>
      </c>
    </row>
    <row r="51" spans="1:5" x14ac:dyDescent="0.3">
      <c r="A51">
        <v>36</v>
      </c>
      <c r="B51" t="s">
        <v>286</v>
      </c>
      <c r="C51" t="s">
        <v>287</v>
      </c>
      <c r="D51" t="s">
        <v>320</v>
      </c>
      <c r="E51" t="s">
        <v>320</v>
      </c>
    </row>
    <row r="52" spans="1:5" x14ac:dyDescent="0.3">
      <c r="A52" s="42">
        <v>57</v>
      </c>
      <c r="B52" s="42" t="s">
        <v>288</v>
      </c>
      <c r="C52" s="42" t="s">
        <v>289</v>
      </c>
      <c r="D52" t="s">
        <v>508</v>
      </c>
      <c r="E52" s="42" t="s">
        <v>320</v>
      </c>
    </row>
    <row r="53" spans="1:5" x14ac:dyDescent="0.3">
      <c r="A53">
        <v>103</v>
      </c>
      <c r="B53" t="s">
        <v>290</v>
      </c>
      <c r="C53" t="s">
        <v>291</v>
      </c>
      <c r="D53" t="s">
        <v>320</v>
      </c>
      <c r="E53" t="s">
        <v>320</v>
      </c>
    </row>
    <row r="54" spans="1:5" x14ac:dyDescent="0.3">
      <c r="A54">
        <v>82</v>
      </c>
      <c r="B54" t="s">
        <v>292</v>
      </c>
      <c r="C54" t="s">
        <v>38</v>
      </c>
      <c r="D54" t="s">
        <v>202</v>
      </c>
      <c r="E54" t="s">
        <v>202</v>
      </c>
    </row>
    <row r="55" spans="1:5" x14ac:dyDescent="0.3">
      <c r="A55">
        <v>3</v>
      </c>
      <c r="B55" t="s">
        <v>293</v>
      </c>
      <c r="C55" t="s">
        <v>294</v>
      </c>
      <c r="D55" t="s">
        <v>202</v>
      </c>
      <c r="E55" t="s">
        <v>202</v>
      </c>
    </row>
    <row r="56" spans="1:5" x14ac:dyDescent="0.3">
      <c r="A56">
        <v>116</v>
      </c>
      <c r="B56" t="s">
        <v>295</v>
      </c>
      <c r="C56" t="s">
        <v>296</v>
      </c>
      <c r="D56" t="s">
        <v>320</v>
      </c>
      <c r="E56" t="s">
        <v>320</v>
      </c>
    </row>
    <row r="57" spans="1:5" x14ac:dyDescent="0.3">
      <c r="A57" s="42">
        <v>71</v>
      </c>
      <c r="B57" s="42" t="s">
        <v>297</v>
      </c>
      <c r="C57" s="42" t="s">
        <v>298</v>
      </c>
      <c r="D57" t="s">
        <v>508</v>
      </c>
      <c r="E57" s="42" t="s">
        <v>320</v>
      </c>
    </row>
    <row r="58" spans="1:5" x14ac:dyDescent="0.3">
      <c r="A58">
        <v>12</v>
      </c>
      <c r="B58" t="s">
        <v>299</v>
      </c>
      <c r="C58" t="s">
        <v>300</v>
      </c>
      <c r="D58" t="s">
        <v>320</v>
      </c>
      <c r="E58" t="s">
        <v>202</v>
      </c>
    </row>
    <row r="59" spans="1:5" x14ac:dyDescent="0.3">
      <c r="A59">
        <v>25</v>
      </c>
      <c r="B59" t="s">
        <v>301</v>
      </c>
      <c r="C59" t="s">
        <v>42</v>
      </c>
      <c r="D59" t="s">
        <v>202</v>
      </c>
      <c r="E59" t="s">
        <v>202</v>
      </c>
    </row>
    <row r="60" spans="1:5" x14ac:dyDescent="0.3">
      <c r="A60">
        <v>109</v>
      </c>
      <c r="B60" t="s">
        <v>302</v>
      </c>
      <c r="C60" t="s">
        <v>303</v>
      </c>
      <c r="D60" t="s">
        <v>320</v>
      </c>
      <c r="E60" t="s">
        <v>320</v>
      </c>
    </row>
    <row r="61" spans="1:5" x14ac:dyDescent="0.3">
      <c r="A61">
        <v>101</v>
      </c>
      <c r="B61" t="s">
        <v>304</v>
      </c>
      <c r="C61" t="s">
        <v>305</v>
      </c>
      <c r="D61" t="s">
        <v>320</v>
      </c>
      <c r="E61" t="s">
        <v>320</v>
      </c>
    </row>
    <row r="62" spans="1:5" x14ac:dyDescent="0.3">
      <c r="A62">
        <v>80</v>
      </c>
      <c r="B62" t="s">
        <v>306</v>
      </c>
      <c r="C62" t="s">
        <v>43</v>
      </c>
      <c r="D62" t="s">
        <v>202</v>
      </c>
      <c r="E62" t="s">
        <v>320</v>
      </c>
    </row>
    <row r="63" spans="1:5" x14ac:dyDescent="0.3">
      <c r="A63">
        <v>42</v>
      </c>
      <c r="B63" t="s">
        <v>307</v>
      </c>
      <c r="C63" t="s">
        <v>44</v>
      </c>
      <c r="D63" t="s">
        <v>202</v>
      </c>
      <c r="E63" t="s">
        <v>202</v>
      </c>
    </row>
    <row r="64" spans="1:5" x14ac:dyDescent="0.3">
      <c r="A64">
        <v>115</v>
      </c>
      <c r="B64" t="s">
        <v>308</v>
      </c>
      <c r="C64" t="s">
        <v>309</v>
      </c>
      <c r="D64" t="s">
        <v>320</v>
      </c>
      <c r="E64" t="s">
        <v>320</v>
      </c>
    </row>
    <row r="65" spans="1:5" x14ac:dyDescent="0.3">
      <c r="A65" s="42">
        <v>60</v>
      </c>
      <c r="B65" s="42" t="s">
        <v>310</v>
      </c>
      <c r="C65" s="42" t="s">
        <v>311</v>
      </c>
      <c r="D65" t="s">
        <v>508</v>
      </c>
      <c r="E65" s="42" t="s">
        <v>320</v>
      </c>
    </row>
    <row r="66" spans="1:5" x14ac:dyDescent="0.3">
      <c r="A66">
        <v>10</v>
      </c>
      <c r="B66" t="s">
        <v>312</v>
      </c>
      <c r="C66" t="s">
        <v>313</v>
      </c>
      <c r="D66" t="s">
        <v>320</v>
      </c>
      <c r="E66" t="s">
        <v>320</v>
      </c>
    </row>
    <row r="67" spans="1:5" x14ac:dyDescent="0.3">
      <c r="A67">
        <v>93</v>
      </c>
      <c r="B67" t="s">
        <v>314</v>
      </c>
      <c r="C67" t="s">
        <v>315</v>
      </c>
      <c r="D67" t="s">
        <v>320</v>
      </c>
      <c r="E67" t="s">
        <v>320</v>
      </c>
    </row>
    <row r="68" spans="1:5" x14ac:dyDescent="0.3">
      <c r="A68">
        <v>28</v>
      </c>
      <c r="B68" t="s">
        <v>316</v>
      </c>
      <c r="C68" t="s">
        <v>46</v>
      </c>
      <c r="D68" t="s">
        <v>202</v>
      </c>
      <c r="E68" t="s">
        <v>202</v>
      </c>
    </row>
    <row r="69" spans="1:5" x14ac:dyDescent="0.3">
      <c r="A69">
        <v>113</v>
      </c>
      <c r="B69" t="s">
        <v>317</v>
      </c>
      <c r="C69" t="s">
        <v>318</v>
      </c>
      <c r="D69" t="s">
        <v>320</v>
      </c>
      <c r="E69" t="s">
        <v>320</v>
      </c>
    </row>
    <row r="70" spans="1:5" x14ac:dyDescent="0.3">
      <c r="A70">
        <v>41</v>
      </c>
      <c r="B70" t="s">
        <v>319</v>
      </c>
      <c r="C70" t="s">
        <v>171</v>
      </c>
      <c r="D70" t="s">
        <v>202</v>
      </c>
      <c r="E70" t="s">
        <v>202</v>
      </c>
    </row>
    <row r="71" spans="1:5" x14ac:dyDescent="0.3">
      <c r="A71">
        <v>7</v>
      </c>
      <c r="B71" t="s">
        <v>320</v>
      </c>
      <c r="C71" t="s">
        <v>321</v>
      </c>
      <c r="D71" t="s">
        <v>320</v>
      </c>
      <c r="E71" t="s">
        <v>320</v>
      </c>
    </row>
    <row r="72" spans="1:5" x14ac:dyDescent="0.3">
      <c r="A72">
        <v>102</v>
      </c>
      <c r="B72" t="s">
        <v>322</v>
      </c>
      <c r="C72" t="s">
        <v>323</v>
      </c>
      <c r="D72" t="s">
        <v>320</v>
      </c>
      <c r="E72" t="s">
        <v>320</v>
      </c>
    </row>
    <row r="73" spans="1:5" x14ac:dyDescent="0.3">
      <c r="A73">
        <v>118</v>
      </c>
      <c r="B73" t="s">
        <v>324</v>
      </c>
      <c r="C73" t="s">
        <v>325</v>
      </c>
      <c r="D73" t="s">
        <v>320</v>
      </c>
      <c r="E73" t="s">
        <v>320</v>
      </c>
    </row>
    <row r="74" spans="1:5" x14ac:dyDescent="0.3">
      <c r="A74" s="43">
        <v>76</v>
      </c>
      <c r="B74" s="43" t="s">
        <v>326</v>
      </c>
      <c r="C74" s="43" t="s">
        <v>327</v>
      </c>
      <c r="D74" t="s">
        <v>320</v>
      </c>
      <c r="E74" s="43" t="s">
        <v>202</v>
      </c>
    </row>
    <row r="75" spans="1:5" x14ac:dyDescent="0.3">
      <c r="A75">
        <v>8</v>
      </c>
      <c r="B75" t="s">
        <v>328</v>
      </c>
      <c r="C75" t="s">
        <v>329</v>
      </c>
      <c r="D75" t="s">
        <v>320</v>
      </c>
      <c r="E75" t="s">
        <v>320</v>
      </c>
    </row>
    <row r="76" spans="1:5" x14ac:dyDescent="0.3">
      <c r="A76" s="43">
        <v>46</v>
      </c>
      <c r="B76" s="43" t="s">
        <v>330</v>
      </c>
      <c r="C76" s="43" t="s">
        <v>50</v>
      </c>
      <c r="D76" t="s">
        <v>202</v>
      </c>
      <c r="E76" s="43" t="s">
        <v>202</v>
      </c>
    </row>
    <row r="77" spans="1:5" x14ac:dyDescent="0.3">
      <c r="A77">
        <v>15</v>
      </c>
      <c r="B77" t="s">
        <v>331</v>
      </c>
      <c r="C77" t="s">
        <v>332</v>
      </c>
      <c r="D77" t="s">
        <v>320</v>
      </c>
      <c r="E77" t="s">
        <v>320</v>
      </c>
    </row>
    <row r="78" spans="1:5" x14ac:dyDescent="0.3">
      <c r="A78" s="43">
        <v>78</v>
      </c>
      <c r="B78" s="43" t="s">
        <v>333</v>
      </c>
      <c r="C78" s="43" t="s">
        <v>54</v>
      </c>
      <c r="D78" t="s">
        <v>202</v>
      </c>
      <c r="E78" s="43" t="s">
        <v>202</v>
      </c>
    </row>
    <row r="79" spans="1:5" x14ac:dyDescent="0.3">
      <c r="A79">
        <v>94</v>
      </c>
      <c r="B79" t="s">
        <v>334</v>
      </c>
      <c r="C79" t="s">
        <v>335</v>
      </c>
      <c r="D79" t="s">
        <v>320</v>
      </c>
      <c r="E79" t="s">
        <v>320</v>
      </c>
    </row>
    <row r="80" spans="1:5" x14ac:dyDescent="0.3">
      <c r="A80">
        <v>84</v>
      </c>
      <c r="B80" t="s">
        <v>336</v>
      </c>
      <c r="C80" t="s">
        <v>337</v>
      </c>
      <c r="D80" t="s">
        <v>320</v>
      </c>
      <c r="E80" s="43" t="s">
        <v>320</v>
      </c>
    </row>
    <row r="81" spans="1:5" x14ac:dyDescent="0.3">
      <c r="A81">
        <v>19</v>
      </c>
      <c r="B81" t="s">
        <v>338</v>
      </c>
      <c r="C81" t="s">
        <v>339</v>
      </c>
      <c r="D81" t="s">
        <v>202</v>
      </c>
      <c r="E81" t="s">
        <v>202</v>
      </c>
    </row>
    <row r="82" spans="1:5" x14ac:dyDescent="0.3">
      <c r="A82" s="42">
        <v>59</v>
      </c>
      <c r="B82" s="42" t="s">
        <v>340</v>
      </c>
      <c r="C82" s="42" t="s">
        <v>341</v>
      </c>
      <c r="D82" t="s">
        <v>508</v>
      </c>
      <c r="E82" s="43" t="s">
        <v>320</v>
      </c>
    </row>
    <row r="83" spans="1:5" x14ac:dyDescent="0.3">
      <c r="A83" s="42">
        <v>61</v>
      </c>
      <c r="B83" s="42" t="s">
        <v>342</v>
      </c>
      <c r="C83" s="42" t="s">
        <v>343</v>
      </c>
      <c r="D83" t="s">
        <v>508</v>
      </c>
      <c r="E83" s="42" t="s">
        <v>320</v>
      </c>
    </row>
    <row r="84" spans="1:5" x14ac:dyDescent="0.3">
      <c r="A84">
        <v>91</v>
      </c>
      <c r="B84" t="s">
        <v>344</v>
      </c>
      <c r="C84" t="s">
        <v>345</v>
      </c>
      <c r="D84" t="s">
        <v>320</v>
      </c>
      <c r="E84" t="s">
        <v>320</v>
      </c>
    </row>
    <row r="85" spans="1:5" x14ac:dyDescent="0.3">
      <c r="A85">
        <v>88</v>
      </c>
      <c r="B85" t="s">
        <v>346</v>
      </c>
      <c r="C85" t="s">
        <v>347</v>
      </c>
      <c r="D85" t="s">
        <v>320</v>
      </c>
      <c r="E85" t="s">
        <v>320</v>
      </c>
    </row>
    <row r="86" spans="1:5" x14ac:dyDescent="0.3">
      <c r="A86">
        <v>86</v>
      </c>
      <c r="B86" t="s">
        <v>348</v>
      </c>
      <c r="C86" t="s">
        <v>349</v>
      </c>
      <c r="D86" t="s">
        <v>320</v>
      </c>
      <c r="E86" t="s">
        <v>320</v>
      </c>
    </row>
    <row r="87" spans="1:5" x14ac:dyDescent="0.3">
      <c r="A87">
        <v>75</v>
      </c>
      <c r="B87" t="s">
        <v>350</v>
      </c>
      <c r="C87" t="s">
        <v>57</v>
      </c>
      <c r="D87" t="s">
        <v>202</v>
      </c>
      <c r="E87" t="s">
        <v>202</v>
      </c>
    </row>
    <row r="88" spans="1:5" x14ac:dyDescent="0.3">
      <c r="A88" s="43">
        <v>45</v>
      </c>
      <c r="B88" s="43" t="s">
        <v>351</v>
      </c>
      <c r="C88" s="43" t="s">
        <v>58</v>
      </c>
      <c r="D88" t="s">
        <v>320</v>
      </c>
      <c r="E88" s="43" t="s">
        <v>202</v>
      </c>
    </row>
    <row r="89" spans="1:5" x14ac:dyDescent="0.3">
      <c r="A89">
        <v>111</v>
      </c>
      <c r="B89" t="s">
        <v>352</v>
      </c>
      <c r="C89" t="s">
        <v>353</v>
      </c>
      <c r="D89" t="s">
        <v>320</v>
      </c>
      <c r="E89" t="s">
        <v>320</v>
      </c>
    </row>
    <row r="90" spans="1:5" x14ac:dyDescent="0.3">
      <c r="A90">
        <v>37</v>
      </c>
      <c r="B90" t="s">
        <v>354</v>
      </c>
      <c r="C90" t="s">
        <v>355</v>
      </c>
      <c r="D90" t="s">
        <v>320</v>
      </c>
      <c r="E90" t="s">
        <v>320</v>
      </c>
    </row>
    <row r="91" spans="1:5" x14ac:dyDescent="0.3">
      <c r="A91" s="43">
        <v>44</v>
      </c>
      <c r="B91" s="43" t="s">
        <v>356</v>
      </c>
      <c r="C91" s="43" t="s">
        <v>357</v>
      </c>
      <c r="D91" t="s">
        <v>320</v>
      </c>
      <c r="E91" s="43" t="s">
        <v>202</v>
      </c>
    </row>
    <row r="92" spans="1:5" x14ac:dyDescent="0.3">
      <c r="A92">
        <v>104</v>
      </c>
      <c r="B92" t="s">
        <v>358</v>
      </c>
      <c r="C92" t="s">
        <v>359</v>
      </c>
      <c r="D92" t="s">
        <v>320</v>
      </c>
      <c r="E92" t="s">
        <v>320</v>
      </c>
    </row>
    <row r="93" spans="1:5" x14ac:dyDescent="0.3">
      <c r="A93" s="42">
        <v>62</v>
      </c>
      <c r="B93" s="42" t="s">
        <v>360</v>
      </c>
      <c r="C93" s="42" t="s">
        <v>361</v>
      </c>
      <c r="D93" t="s">
        <v>508</v>
      </c>
      <c r="E93" s="42" t="s">
        <v>320</v>
      </c>
    </row>
    <row r="94" spans="1:5" x14ac:dyDescent="0.3">
      <c r="A94" s="42">
        <v>21</v>
      </c>
      <c r="B94" s="42" t="s">
        <v>362</v>
      </c>
      <c r="C94" s="42" t="s">
        <v>363</v>
      </c>
      <c r="D94" t="s">
        <v>508</v>
      </c>
      <c r="E94" s="42" t="s">
        <v>202</v>
      </c>
    </row>
    <row r="95" spans="1:5" x14ac:dyDescent="0.3">
      <c r="A95">
        <v>106</v>
      </c>
      <c r="B95" t="s">
        <v>364</v>
      </c>
      <c r="C95" t="s">
        <v>365</v>
      </c>
      <c r="D95" t="s">
        <v>320</v>
      </c>
      <c r="E95" t="s">
        <v>320</v>
      </c>
    </row>
    <row r="96" spans="1:5" x14ac:dyDescent="0.3">
      <c r="A96">
        <v>34</v>
      </c>
      <c r="B96" t="s">
        <v>366</v>
      </c>
      <c r="C96" t="s">
        <v>60</v>
      </c>
      <c r="D96" t="s">
        <v>202</v>
      </c>
      <c r="E96" t="s">
        <v>202</v>
      </c>
    </row>
    <row r="97" spans="1:5" x14ac:dyDescent="0.3">
      <c r="A97">
        <v>14</v>
      </c>
      <c r="B97" t="s">
        <v>367</v>
      </c>
      <c r="C97" t="s">
        <v>368</v>
      </c>
      <c r="D97" t="s">
        <v>320</v>
      </c>
      <c r="E97" t="s">
        <v>202</v>
      </c>
    </row>
    <row r="98" spans="1:5" x14ac:dyDescent="0.3">
      <c r="A98">
        <v>47</v>
      </c>
      <c r="B98" t="s">
        <v>369</v>
      </c>
      <c r="C98" t="s">
        <v>61</v>
      </c>
      <c r="D98" t="s">
        <v>202</v>
      </c>
      <c r="E98" t="s">
        <v>202</v>
      </c>
    </row>
    <row r="99" spans="1:5" x14ac:dyDescent="0.3">
      <c r="A99">
        <v>11</v>
      </c>
      <c r="B99" t="s">
        <v>370</v>
      </c>
      <c r="C99" t="s">
        <v>371</v>
      </c>
      <c r="D99" t="s">
        <v>320</v>
      </c>
      <c r="E99" t="s">
        <v>320</v>
      </c>
    </row>
    <row r="100" spans="1:5" x14ac:dyDescent="0.3">
      <c r="A100">
        <v>38</v>
      </c>
      <c r="B100" t="s">
        <v>372</v>
      </c>
      <c r="C100" t="s">
        <v>373</v>
      </c>
      <c r="D100" t="s">
        <v>320</v>
      </c>
      <c r="E100" t="s">
        <v>320</v>
      </c>
    </row>
    <row r="101" spans="1:5" x14ac:dyDescent="0.3">
      <c r="A101">
        <v>16</v>
      </c>
      <c r="B101" t="s">
        <v>374</v>
      </c>
      <c r="C101" t="s">
        <v>375</v>
      </c>
      <c r="D101" t="s">
        <v>320</v>
      </c>
      <c r="E101" t="s">
        <v>202</v>
      </c>
    </row>
    <row r="102" spans="1:5" x14ac:dyDescent="0.3">
      <c r="A102">
        <v>73</v>
      </c>
      <c r="B102" t="s">
        <v>376</v>
      </c>
      <c r="C102" t="s">
        <v>377</v>
      </c>
      <c r="D102" t="s">
        <v>202</v>
      </c>
      <c r="E102" t="s">
        <v>202</v>
      </c>
    </row>
    <row r="103" spans="1:5" x14ac:dyDescent="0.3">
      <c r="A103">
        <v>43</v>
      </c>
      <c r="B103" t="s">
        <v>378</v>
      </c>
      <c r="C103" t="s">
        <v>379</v>
      </c>
      <c r="D103" t="s">
        <v>320</v>
      </c>
      <c r="E103" t="s">
        <v>320</v>
      </c>
    </row>
    <row r="104" spans="1:5" x14ac:dyDescent="0.3">
      <c r="A104">
        <v>52</v>
      </c>
      <c r="B104" t="s">
        <v>380</v>
      </c>
      <c r="C104" t="s">
        <v>66</v>
      </c>
      <c r="D104" t="s">
        <v>320</v>
      </c>
      <c r="E104" t="s">
        <v>202</v>
      </c>
    </row>
    <row r="105" spans="1:5" x14ac:dyDescent="0.3">
      <c r="A105">
        <v>117</v>
      </c>
      <c r="B105" t="s">
        <v>381</v>
      </c>
      <c r="C105" t="s">
        <v>382</v>
      </c>
      <c r="D105" t="s">
        <v>320</v>
      </c>
      <c r="E105" t="s">
        <v>320</v>
      </c>
    </row>
    <row r="106" spans="1:5" x14ac:dyDescent="0.3">
      <c r="A106" s="42">
        <v>65</v>
      </c>
      <c r="B106" s="42" t="s">
        <v>383</v>
      </c>
      <c r="C106" s="42" t="s">
        <v>384</v>
      </c>
      <c r="D106" t="s">
        <v>508</v>
      </c>
      <c r="E106" s="42" t="s">
        <v>320</v>
      </c>
    </row>
    <row r="107" spans="1:5" x14ac:dyDescent="0.3">
      <c r="A107">
        <v>81</v>
      </c>
      <c r="B107" t="s">
        <v>385</v>
      </c>
      <c r="C107" t="s">
        <v>386</v>
      </c>
      <c r="D107" t="s">
        <v>320</v>
      </c>
      <c r="E107" t="s">
        <v>202</v>
      </c>
    </row>
    <row r="108" spans="1:5" x14ac:dyDescent="0.3">
      <c r="A108">
        <v>90</v>
      </c>
      <c r="B108" t="s">
        <v>387</v>
      </c>
      <c r="C108" t="s">
        <v>388</v>
      </c>
      <c r="D108" t="s">
        <v>320</v>
      </c>
      <c r="E108" t="s">
        <v>202</v>
      </c>
    </row>
    <row r="109" spans="1:5" x14ac:dyDescent="0.3">
      <c r="A109" s="42">
        <v>69</v>
      </c>
      <c r="B109" s="42" t="s">
        <v>389</v>
      </c>
      <c r="C109" s="42" t="s">
        <v>390</v>
      </c>
      <c r="D109" t="s">
        <v>508</v>
      </c>
      <c r="E109" s="42" t="s">
        <v>320</v>
      </c>
    </row>
    <row r="110" spans="1:5" x14ac:dyDescent="0.3">
      <c r="A110">
        <v>50</v>
      </c>
      <c r="B110" t="s">
        <v>391</v>
      </c>
      <c r="C110" t="s">
        <v>67</v>
      </c>
      <c r="D110" t="s">
        <v>202</v>
      </c>
      <c r="E110" t="s">
        <v>202</v>
      </c>
    </row>
    <row r="111" spans="1:5" x14ac:dyDescent="0.3">
      <c r="A111">
        <v>22</v>
      </c>
      <c r="B111" t="s">
        <v>392</v>
      </c>
      <c r="C111" t="s">
        <v>393</v>
      </c>
      <c r="D111" t="s">
        <v>202</v>
      </c>
      <c r="E111" t="s">
        <v>202</v>
      </c>
    </row>
    <row r="112" spans="1:5" x14ac:dyDescent="0.3">
      <c r="A112">
        <v>74</v>
      </c>
      <c r="B112" t="s">
        <v>394</v>
      </c>
      <c r="C112" t="s">
        <v>395</v>
      </c>
      <c r="D112" t="s">
        <v>202</v>
      </c>
      <c r="E112" t="s">
        <v>202</v>
      </c>
    </row>
    <row r="113" spans="1:5" x14ac:dyDescent="0.3">
      <c r="A113">
        <v>92</v>
      </c>
      <c r="B113" t="s">
        <v>396</v>
      </c>
      <c r="C113" t="s">
        <v>397</v>
      </c>
      <c r="D113" t="s">
        <v>202</v>
      </c>
      <c r="E113" t="s">
        <v>320</v>
      </c>
    </row>
    <row r="114" spans="1:5" x14ac:dyDescent="0.3">
      <c r="A114">
        <v>23</v>
      </c>
      <c r="B114" t="s">
        <v>398</v>
      </c>
      <c r="C114" t="s">
        <v>399</v>
      </c>
      <c r="D114" t="s">
        <v>202</v>
      </c>
      <c r="E114" t="s">
        <v>202</v>
      </c>
    </row>
    <row r="115" spans="1:5" x14ac:dyDescent="0.3">
      <c r="A115">
        <v>54</v>
      </c>
      <c r="B115" t="s">
        <v>400</v>
      </c>
      <c r="C115" t="s">
        <v>401</v>
      </c>
      <c r="D115" t="s">
        <v>320</v>
      </c>
      <c r="E115" t="s">
        <v>320</v>
      </c>
    </row>
    <row r="116" spans="1:5" x14ac:dyDescent="0.3">
      <c r="A116" s="42">
        <v>70</v>
      </c>
      <c r="B116" s="42" t="s">
        <v>402</v>
      </c>
      <c r="C116" s="42" t="s">
        <v>403</v>
      </c>
      <c r="D116" t="s">
        <v>508</v>
      </c>
      <c r="E116" s="42" t="s">
        <v>202</v>
      </c>
    </row>
    <row r="117" spans="1:5" x14ac:dyDescent="0.3">
      <c r="A117" s="42">
        <v>39</v>
      </c>
      <c r="B117" s="42" t="s">
        <v>202</v>
      </c>
      <c r="C117" s="42" t="s">
        <v>404</v>
      </c>
      <c r="D117" t="s">
        <v>508</v>
      </c>
      <c r="E117" s="42" t="s">
        <v>508</v>
      </c>
    </row>
    <row r="118" spans="1:5" x14ac:dyDescent="0.3">
      <c r="A118">
        <v>30</v>
      </c>
      <c r="B118" t="s">
        <v>405</v>
      </c>
      <c r="C118" t="s">
        <v>73</v>
      </c>
      <c r="D118" t="s">
        <v>202</v>
      </c>
      <c r="E118" t="s">
        <v>202</v>
      </c>
    </row>
    <row r="119" spans="1:5" x14ac:dyDescent="0.3">
      <c r="A119">
        <v>40</v>
      </c>
      <c r="B119" t="s">
        <v>406</v>
      </c>
      <c r="C119" t="s">
        <v>407</v>
      </c>
      <c r="D119" t="s">
        <v>202</v>
      </c>
      <c r="E119" t="s">
        <v>202</v>
      </c>
    </row>
  </sheetData>
  <autoFilter ref="A1:G1" xr:uid="{8C3627C8-CE05-45EA-A7DD-352165A6DCBF}">
    <sortState xmlns:xlrd2="http://schemas.microsoft.com/office/spreadsheetml/2017/richdata2" ref="A2:G119">
      <sortCondition ref="C1"/>
    </sortState>
  </autoFilter>
  <conditionalFormatting sqref="D2:G119">
    <cfRule type="cellIs" dxfId="11" priority="1" operator="equal">
      <formula>"Y"</formula>
    </cfRule>
    <cfRule type="cellIs" dxfId="10" priority="2" operator="equal">
      <formula>"N"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8BDB-E5E8-467C-AA38-9F4095C40865}">
  <dimension ref="A1:C66"/>
  <sheetViews>
    <sheetView workbookViewId="0">
      <selection activeCell="A6" sqref="A6"/>
    </sheetView>
  </sheetViews>
  <sheetFormatPr defaultRowHeight="14.4" x14ac:dyDescent="0.3"/>
  <cols>
    <col min="1" max="1" width="25.6640625" bestFit="1" customWidth="1"/>
    <col min="2" max="2" width="17.5546875" bestFit="1" customWidth="1"/>
    <col min="3" max="3" width="14.6640625" bestFit="1" customWidth="1"/>
  </cols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t="s">
        <v>10</v>
      </c>
      <c r="B2">
        <v>3033966</v>
      </c>
      <c r="C2">
        <v>4.4081928911993211</v>
      </c>
    </row>
    <row r="3" spans="1:3" x14ac:dyDescent="0.3">
      <c r="A3" t="s">
        <v>11</v>
      </c>
      <c r="B3">
        <v>2</v>
      </c>
      <c r="C3">
        <v>2.4087389047464198E-3</v>
      </c>
    </row>
    <row r="4" spans="1:3" x14ac:dyDescent="0.3">
      <c r="A4" t="s">
        <v>12</v>
      </c>
      <c r="B4">
        <v>0</v>
      </c>
      <c r="C4">
        <v>0</v>
      </c>
    </row>
    <row r="5" spans="1:3" x14ac:dyDescent="0.3">
      <c r="A5" t="s">
        <v>13</v>
      </c>
      <c r="B5">
        <v>0</v>
      </c>
      <c r="C5">
        <v>0</v>
      </c>
    </row>
    <row r="6" spans="1:3" x14ac:dyDescent="0.3">
      <c r="A6" t="s">
        <v>14</v>
      </c>
      <c r="B6">
        <v>50000</v>
      </c>
      <c r="C6">
        <v>0.60398567732524222</v>
      </c>
    </row>
    <row r="7" spans="1:3" x14ac:dyDescent="0.3">
      <c r="A7" t="s">
        <v>15</v>
      </c>
      <c r="B7">
        <v>0</v>
      </c>
      <c r="C7">
        <v>0</v>
      </c>
    </row>
    <row r="8" spans="1:3" x14ac:dyDescent="0.3">
      <c r="A8" t="s">
        <v>16</v>
      </c>
      <c r="B8">
        <v>0</v>
      </c>
      <c r="C8">
        <v>0</v>
      </c>
    </row>
    <row r="9" spans="1:3" x14ac:dyDescent="0.3">
      <c r="A9" t="s">
        <v>17</v>
      </c>
      <c r="B9">
        <v>0</v>
      </c>
      <c r="C9">
        <v>0</v>
      </c>
    </row>
    <row r="10" spans="1:3" x14ac:dyDescent="0.3">
      <c r="A10" t="s">
        <v>18</v>
      </c>
      <c r="B10">
        <v>0</v>
      </c>
      <c r="C10">
        <v>0</v>
      </c>
    </row>
    <row r="11" spans="1:3" x14ac:dyDescent="0.3">
      <c r="A11" t="s">
        <v>19</v>
      </c>
      <c r="B11">
        <v>0</v>
      </c>
      <c r="C11">
        <v>0</v>
      </c>
    </row>
    <row r="12" spans="1:3" x14ac:dyDescent="0.3">
      <c r="A12" t="s">
        <v>20</v>
      </c>
      <c r="B12">
        <v>1800</v>
      </c>
      <c r="C12">
        <v>7.8250662957005606</v>
      </c>
    </row>
    <row r="13" spans="1:3" x14ac:dyDescent="0.3">
      <c r="A13" t="s">
        <v>21</v>
      </c>
      <c r="B13">
        <v>0</v>
      </c>
      <c r="C13">
        <v>0</v>
      </c>
    </row>
    <row r="14" spans="1:3" x14ac:dyDescent="0.3">
      <c r="A14" t="s">
        <v>22</v>
      </c>
      <c r="B14">
        <v>3063</v>
      </c>
      <c r="C14">
        <v>1.844847316749985</v>
      </c>
    </row>
    <row r="15" spans="1:3" x14ac:dyDescent="0.3">
      <c r="A15" t="s">
        <v>23</v>
      </c>
      <c r="B15">
        <v>26461240</v>
      </c>
      <c r="C15">
        <v>2.539749819529765</v>
      </c>
    </row>
    <row r="16" spans="1:3" x14ac:dyDescent="0.3">
      <c r="A16" t="s">
        <v>24</v>
      </c>
      <c r="B16">
        <v>510782</v>
      </c>
      <c r="C16">
        <v>2.2981893247413661</v>
      </c>
    </row>
    <row r="17" spans="1:3" x14ac:dyDescent="0.3">
      <c r="A17" t="s">
        <v>25</v>
      </c>
      <c r="B17">
        <v>17728144</v>
      </c>
      <c r="C17">
        <v>22.325757866932211</v>
      </c>
    </row>
    <row r="18" spans="1:3" x14ac:dyDescent="0.3">
      <c r="A18" t="s">
        <v>26</v>
      </c>
      <c r="B18">
        <v>0</v>
      </c>
      <c r="C18">
        <v>0</v>
      </c>
    </row>
    <row r="19" spans="1:3" x14ac:dyDescent="0.3">
      <c r="A19" t="s">
        <v>27</v>
      </c>
      <c r="B19">
        <v>0</v>
      </c>
      <c r="C19">
        <v>0</v>
      </c>
    </row>
    <row r="20" spans="1:3" x14ac:dyDescent="0.3">
      <c r="A20" t="s">
        <v>28</v>
      </c>
      <c r="B20">
        <v>0</v>
      </c>
      <c r="C20">
        <v>0</v>
      </c>
    </row>
    <row r="21" spans="1:3" x14ac:dyDescent="0.3">
      <c r="A21" t="s">
        <v>29</v>
      </c>
      <c r="B21">
        <v>20000</v>
      </c>
      <c r="C21">
        <v>0.21653418203184199</v>
      </c>
    </row>
    <row r="22" spans="1:3" x14ac:dyDescent="0.3">
      <c r="A22" t="s">
        <v>30</v>
      </c>
      <c r="B22">
        <v>0</v>
      </c>
      <c r="C22">
        <v>0</v>
      </c>
    </row>
    <row r="23" spans="1:3" x14ac:dyDescent="0.3">
      <c r="A23" t="s">
        <v>31</v>
      </c>
      <c r="B23">
        <v>0</v>
      </c>
      <c r="C23">
        <v>0</v>
      </c>
    </row>
    <row r="24" spans="1:3" x14ac:dyDescent="0.3">
      <c r="A24" t="s">
        <v>32</v>
      </c>
      <c r="B24">
        <v>205831</v>
      </c>
      <c r="C24">
        <v>6.1938634016461522</v>
      </c>
    </row>
    <row r="25" spans="1:3" x14ac:dyDescent="0.3">
      <c r="A25" t="s">
        <v>33</v>
      </c>
      <c r="B25">
        <v>13000</v>
      </c>
      <c r="C25">
        <v>0.75253866022647942</v>
      </c>
    </row>
    <row r="26" spans="1:3" x14ac:dyDescent="0.3">
      <c r="A26" t="s">
        <v>34</v>
      </c>
      <c r="B26">
        <v>3174070</v>
      </c>
      <c r="C26">
        <v>1.7933774292178331</v>
      </c>
    </row>
    <row r="27" spans="1:3" x14ac:dyDescent="0.3">
      <c r="A27" t="s">
        <v>35</v>
      </c>
      <c r="B27">
        <v>39</v>
      </c>
      <c r="C27">
        <v>3.8690476190476191</v>
      </c>
    </row>
    <row r="28" spans="1:3" x14ac:dyDescent="0.3">
      <c r="A28" t="s">
        <v>36</v>
      </c>
      <c r="B28">
        <v>42073900</v>
      </c>
      <c r="C28">
        <v>2.718035435339718</v>
      </c>
    </row>
    <row r="29" spans="1:3" x14ac:dyDescent="0.3">
      <c r="A29" t="s">
        <v>37</v>
      </c>
      <c r="B29">
        <v>0</v>
      </c>
      <c r="C29">
        <v>0</v>
      </c>
    </row>
    <row r="30" spans="1:3" x14ac:dyDescent="0.3">
      <c r="A30" t="s">
        <v>38</v>
      </c>
      <c r="B30">
        <v>8247</v>
      </c>
      <c r="C30">
        <v>0.17569424471926631</v>
      </c>
    </row>
    <row r="31" spans="1:3" x14ac:dyDescent="0.3">
      <c r="A31" t="s">
        <v>39</v>
      </c>
      <c r="B31">
        <v>6427680</v>
      </c>
      <c r="C31">
        <v>0.89723120570602455</v>
      </c>
    </row>
    <row r="32" spans="1:3" x14ac:dyDescent="0.3">
      <c r="A32" t="s">
        <v>40</v>
      </c>
      <c r="B32">
        <v>0</v>
      </c>
      <c r="C32">
        <v>0</v>
      </c>
    </row>
    <row r="33" spans="1:3" x14ac:dyDescent="0.3">
      <c r="A33" t="s">
        <v>41</v>
      </c>
      <c r="B33">
        <v>230000</v>
      </c>
      <c r="C33">
        <v>0.8615610384717346</v>
      </c>
    </row>
    <row r="34" spans="1:3" x14ac:dyDescent="0.3">
      <c r="A34" t="s">
        <v>42</v>
      </c>
      <c r="B34">
        <v>0</v>
      </c>
      <c r="C34">
        <v>0</v>
      </c>
    </row>
    <row r="35" spans="1:3" x14ac:dyDescent="0.3">
      <c r="A35" t="s">
        <v>43</v>
      </c>
      <c r="B35">
        <v>0</v>
      </c>
      <c r="C35">
        <v>0</v>
      </c>
    </row>
    <row r="36" spans="1:3" x14ac:dyDescent="0.3">
      <c r="A36" t="s">
        <v>44</v>
      </c>
      <c r="B36">
        <v>1146</v>
      </c>
      <c r="C36">
        <v>0.43170345814812022</v>
      </c>
    </row>
    <row r="37" spans="1:3" x14ac:dyDescent="0.3">
      <c r="A37" t="s">
        <v>45</v>
      </c>
      <c r="B37">
        <v>186121</v>
      </c>
      <c r="C37">
        <v>4.475801176610914</v>
      </c>
    </row>
    <row r="38" spans="1:3" x14ac:dyDescent="0.3">
      <c r="A38" t="s">
        <v>46</v>
      </c>
      <c r="B38">
        <v>143266</v>
      </c>
      <c r="C38">
        <v>4.4096825506264281</v>
      </c>
    </row>
    <row r="39" spans="1:3" x14ac:dyDescent="0.3">
      <c r="A39" t="s">
        <v>47</v>
      </c>
      <c r="B39">
        <v>6800</v>
      </c>
      <c r="C39">
        <v>5.7525230735392396</v>
      </c>
    </row>
    <row r="40" spans="1:3" x14ac:dyDescent="0.3">
      <c r="A40" t="s">
        <v>48</v>
      </c>
      <c r="B40">
        <v>179386500</v>
      </c>
      <c r="C40">
        <v>90.880835315485101</v>
      </c>
    </row>
    <row r="41" spans="1:3" x14ac:dyDescent="0.3">
      <c r="A41" t="s">
        <v>49</v>
      </c>
      <c r="B41">
        <v>0</v>
      </c>
      <c r="C41">
        <v>0</v>
      </c>
    </row>
    <row r="42" spans="1:3" x14ac:dyDescent="0.3">
      <c r="A42" t="s">
        <v>50</v>
      </c>
      <c r="B42">
        <v>16099</v>
      </c>
      <c r="C42">
        <v>7.9693285547393229</v>
      </c>
    </row>
    <row r="43" spans="1:3" x14ac:dyDescent="0.3">
      <c r="A43" t="s">
        <v>51</v>
      </c>
      <c r="B43">
        <v>0</v>
      </c>
      <c r="C43">
        <v>0</v>
      </c>
    </row>
    <row r="44" spans="1:3" x14ac:dyDescent="0.3">
      <c r="A44" t="s">
        <v>52</v>
      </c>
      <c r="B44">
        <v>271233300</v>
      </c>
      <c r="C44">
        <v>6.1227846009448381</v>
      </c>
    </row>
    <row r="45" spans="1:3" x14ac:dyDescent="0.3">
      <c r="A45" t="s">
        <v>53</v>
      </c>
      <c r="B45">
        <v>0</v>
      </c>
      <c r="C45">
        <v>0</v>
      </c>
    </row>
    <row r="46" spans="1:3" x14ac:dyDescent="0.3">
      <c r="A46" t="s">
        <v>54</v>
      </c>
      <c r="B46">
        <v>5490</v>
      </c>
      <c r="C46">
        <v>2.9996393876146041</v>
      </c>
    </row>
    <row r="47" spans="1:3" x14ac:dyDescent="0.3">
      <c r="A47" t="s">
        <v>55</v>
      </c>
      <c r="B47">
        <v>15116101</v>
      </c>
      <c r="C47">
        <v>36.027157278464372</v>
      </c>
    </row>
    <row r="48" spans="1:3" x14ac:dyDescent="0.3">
      <c r="A48" t="s">
        <v>56</v>
      </c>
      <c r="B48">
        <v>0</v>
      </c>
      <c r="C48">
        <v>0</v>
      </c>
    </row>
    <row r="49" spans="1:3" x14ac:dyDescent="0.3">
      <c r="A49" t="s">
        <v>57</v>
      </c>
      <c r="B49">
        <v>0</v>
      </c>
      <c r="C49">
        <v>0</v>
      </c>
    </row>
    <row r="50" spans="1:3" x14ac:dyDescent="0.3">
      <c r="A50" t="s">
        <v>58</v>
      </c>
      <c r="B50">
        <v>500</v>
      </c>
      <c r="C50">
        <v>2.1996392591614971</v>
      </c>
    </row>
    <row r="51" spans="1:3" x14ac:dyDescent="0.3">
      <c r="A51" t="s">
        <v>59</v>
      </c>
      <c r="B51">
        <v>14640779</v>
      </c>
      <c r="C51">
        <v>5.3849078494516069</v>
      </c>
    </row>
    <row r="52" spans="1:3" x14ac:dyDescent="0.3">
      <c r="A52" t="s">
        <v>60</v>
      </c>
      <c r="B52">
        <v>110</v>
      </c>
      <c r="C52">
        <v>2.9451137884872831</v>
      </c>
    </row>
    <row r="53" spans="1:3" x14ac:dyDescent="0.3">
      <c r="A53" t="s">
        <v>61</v>
      </c>
      <c r="B53">
        <v>334480</v>
      </c>
      <c r="C53">
        <v>1.258184424227528</v>
      </c>
    </row>
    <row r="54" spans="1:3" x14ac:dyDescent="0.3">
      <c r="A54" t="s">
        <v>62</v>
      </c>
      <c r="B54">
        <v>12201040</v>
      </c>
      <c r="C54">
        <v>0.1842920640954695</v>
      </c>
    </row>
    <row r="55" spans="1:3" x14ac:dyDescent="0.3">
      <c r="A55" t="s">
        <v>63</v>
      </c>
      <c r="B55">
        <v>4898600</v>
      </c>
      <c r="C55">
        <v>5.9184073378102244</v>
      </c>
    </row>
    <row r="56" spans="1:3" x14ac:dyDescent="0.3">
      <c r="A56" t="s">
        <v>64</v>
      </c>
      <c r="B56">
        <v>200000</v>
      </c>
      <c r="C56">
        <v>2.5639102708322521</v>
      </c>
    </row>
    <row r="57" spans="1:3" x14ac:dyDescent="0.3">
      <c r="A57" t="s">
        <v>65</v>
      </c>
      <c r="B57">
        <v>0</v>
      </c>
      <c r="C57">
        <v>0</v>
      </c>
    </row>
    <row r="58" spans="1:3" x14ac:dyDescent="0.3">
      <c r="A58" t="s">
        <v>66</v>
      </c>
      <c r="B58">
        <v>24</v>
      </c>
      <c r="C58">
        <v>3.5242290748898681</v>
      </c>
    </row>
    <row r="59" spans="1:3" x14ac:dyDescent="0.3">
      <c r="A59" t="s">
        <v>67</v>
      </c>
      <c r="B59">
        <v>0</v>
      </c>
      <c r="C59">
        <v>0</v>
      </c>
    </row>
    <row r="60" spans="1:3" x14ac:dyDescent="0.3">
      <c r="A60" t="s">
        <v>68</v>
      </c>
      <c r="B60">
        <v>540000</v>
      </c>
      <c r="C60">
        <v>6.0382462517586397</v>
      </c>
    </row>
    <row r="61" spans="1:3" x14ac:dyDescent="0.3">
      <c r="A61" t="s">
        <v>69</v>
      </c>
      <c r="B61">
        <v>0</v>
      </c>
      <c r="C61">
        <v>0</v>
      </c>
    </row>
    <row r="62" spans="1:3" x14ac:dyDescent="0.3">
      <c r="A62" t="s">
        <v>70</v>
      </c>
      <c r="B62">
        <v>6168</v>
      </c>
      <c r="C62">
        <v>11.019795612091761</v>
      </c>
    </row>
    <row r="63" spans="1:3" x14ac:dyDescent="0.3">
      <c r="A63" t="s">
        <v>71</v>
      </c>
      <c r="B63">
        <v>0</v>
      </c>
      <c r="C63">
        <v>0</v>
      </c>
    </row>
    <row r="64" spans="1:3" x14ac:dyDescent="0.3">
      <c r="A64" t="s">
        <v>72</v>
      </c>
      <c r="B64">
        <v>0</v>
      </c>
      <c r="C64">
        <v>0</v>
      </c>
    </row>
    <row r="65" spans="1:3" x14ac:dyDescent="0.3">
      <c r="A65" t="s">
        <v>73</v>
      </c>
      <c r="B65">
        <v>208147</v>
      </c>
      <c r="C65">
        <v>1.6309807275869539</v>
      </c>
    </row>
    <row r="66" spans="1:3" x14ac:dyDescent="0.3">
      <c r="A66" t="s">
        <v>74</v>
      </c>
      <c r="B66">
        <v>0</v>
      </c>
      <c r="C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6E0B-5EA5-464A-A09F-7060C30E5210}">
  <dimension ref="A1:I42"/>
  <sheetViews>
    <sheetView workbookViewId="0">
      <selection activeCell="F23" sqref="F23"/>
    </sheetView>
  </sheetViews>
  <sheetFormatPr defaultColWidth="13.33203125" defaultRowHeight="14.4" x14ac:dyDescent="0.3"/>
  <cols>
    <col min="1" max="1" width="25.21875" style="18" customWidth="1"/>
    <col min="2" max="2" width="9.33203125" style="18" customWidth="1"/>
    <col min="3" max="7" width="15.44140625" style="18" customWidth="1"/>
    <col min="8" max="9" width="15.44140625" style="22" customWidth="1"/>
    <col min="10" max="16384" width="13.33203125" style="18"/>
  </cols>
  <sheetData>
    <row r="1" spans="1:9" ht="30.15" customHeight="1" x14ac:dyDescent="0.3">
      <c r="A1" s="19" t="s">
        <v>409</v>
      </c>
      <c r="B1" s="19" t="s">
        <v>410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20" t="s">
        <v>416</v>
      </c>
      <c r="I1" s="20" t="s">
        <v>417</v>
      </c>
    </row>
    <row r="2" spans="1:9" x14ac:dyDescent="0.3">
      <c r="A2" s="15" t="s">
        <v>285</v>
      </c>
      <c r="B2" s="16" t="s">
        <v>418</v>
      </c>
      <c r="C2" s="16">
        <v>32180800</v>
      </c>
      <c r="D2" s="16">
        <v>34457800</v>
      </c>
      <c r="E2" s="16">
        <v>36995000</v>
      </c>
      <c r="F2" s="16">
        <v>35542900</v>
      </c>
      <c r="G2" s="16">
        <v>42073900</v>
      </c>
      <c r="H2" s="17">
        <v>30.742243822403424</v>
      </c>
      <c r="I2" s="17">
        <v>18.374977843676234</v>
      </c>
    </row>
    <row r="3" spans="1:9" x14ac:dyDescent="0.3">
      <c r="A3" s="15" t="s">
        <v>22</v>
      </c>
      <c r="B3" s="16" t="s">
        <v>418</v>
      </c>
      <c r="C3" s="16">
        <v>5608</v>
      </c>
      <c r="D3" s="16">
        <v>5039</v>
      </c>
      <c r="E3" s="16">
        <v>4069</v>
      </c>
      <c r="F3" s="16">
        <v>3953</v>
      </c>
      <c r="G3" s="16">
        <v>3063</v>
      </c>
      <c r="H3" s="17">
        <v>-45.381597717546356</v>
      </c>
      <c r="I3" s="17">
        <v>-22.514545914495315</v>
      </c>
    </row>
    <row r="4" spans="1:9" x14ac:dyDescent="0.3">
      <c r="A4" s="15" t="s">
        <v>44</v>
      </c>
      <c r="B4" s="16" t="s">
        <v>418</v>
      </c>
      <c r="C4" s="16">
        <v>5048</v>
      </c>
      <c r="D4" s="16">
        <v>4385</v>
      </c>
      <c r="E4" s="16">
        <v>3979</v>
      </c>
      <c r="F4" s="16">
        <v>1871</v>
      </c>
      <c r="G4" s="16">
        <v>1146</v>
      </c>
      <c r="H4" s="17">
        <v>-77.297939778129958</v>
      </c>
      <c r="I4" s="17">
        <v>-38.749331908070545</v>
      </c>
    </row>
    <row r="5" spans="1:9" x14ac:dyDescent="0.3">
      <c r="A5" s="15" t="s">
        <v>46</v>
      </c>
      <c r="B5" s="16" t="s">
        <v>418</v>
      </c>
      <c r="C5" s="16">
        <v>177867</v>
      </c>
      <c r="D5" s="16">
        <v>176021</v>
      </c>
      <c r="E5" s="16">
        <v>168214</v>
      </c>
      <c r="F5" s="16">
        <v>159145</v>
      </c>
      <c r="G5" s="16">
        <v>143266</v>
      </c>
      <c r="H5" s="17">
        <v>-19.453299375375977</v>
      </c>
      <c r="I5" s="17">
        <v>-9.9776932985642048</v>
      </c>
    </row>
    <row r="6" spans="1:9" x14ac:dyDescent="0.3">
      <c r="A6" s="15" t="s">
        <v>171</v>
      </c>
      <c r="B6" s="16" t="s">
        <v>418</v>
      </c>
      <c r="C6" s="16">
        <v>7700</v>
      </c>
      <c r="D6" s="16">
        <v>6800</v>
      </c>
      <c r="E6" s="16">
        <v>6400</v>
      </c>
      <c r="F6" s="16">
        <v>7650</v>
      </c>
      <c r="G6" s="16">
        <v>6800</v>
      </c>
      <c r="H6" s="17">
        <v>-11.688311688311686</v>
      </c>
      <c r="I6" s="17">
        <v>-11.111111111111114</v>
      </c>
    </row>
    <row r="7" spans="1:9" x14ac:dyDescent="0.3">
      <c r="A7" s="15" t="s">
        <v>393</v>
      </c>
      <c r="B7" s="16" t="s">
        <v>418</v>
      </c>
      <c r="C7" s="16">
        <v>620000</v>
      </c>
      <c r="D7" s="16">
        <v>550000</v>
      </c>
      <c r="E7" s="16">
        <v>480000</v>
      </c>
      <c r="F7" s="16">
        <v>440000</v>
      </c>
      <c r="G7" s="16">
        <v>540000</v>
      </c>
      <c r="H7" s="17">
        <v>-12.903225806451616</v>
      </c>
      <c r="I7" s="17">
        <v>22.727272727272734</v>
      </c>
    </row>
    <row r="8" spans="1:9" x14ac:dyDescent="0.3">
      <c r="A8" s="15" t="s">
        <v>10</v>
      </c>
      <c r="B8" s="16" t="s">
        <v>418</v>
      </c>
      <c r="C8" s="16">
        <v>2924389</v>
      </c>
      <c r="D8" s="16">
        <v>2853771</v>
      </c>
      <c r="E8" s="16">
        <v>3118710</v>
      </c>
      <c r="F8" s="16">
        <v>3136704</v>
      </c>
      <c r="G8" s="16">
        <v>3033966</v>
      </c>
      <c r="H8" s="17">
        <v>3.7470049299187025</v>
      </c>
      <c r="I8" s="17">
        <v>-3.2753489012670514</v>
      </c>
    </row>
    <row r="9" spans="1:9" x14ac:dyDescent="0.3">
      <c r="A9" s="15" t="s">
        <v>11</v>
      </c>
      <c r="B9" s="16" t="s">
        <v>418</v>
      </c>
      <c r="C9" s="16">
        <v>5</v>
      </c>
      <c r="D9" s="16">
        <v>2</v>
      </c>
      <c r="E9" s="16">
        <v>2</v>
      </c>
      <c r="F9" s="16">
        <v>2</v>
      </c>
      <c r="G9" s="16">
        <v>2</v>
      </c>
      <c r="H9" s="17">
        <v>-60</v>
      </c>
      <c r="I9" s="17">
        <v>0</v>
      </c>
    </row>
    <row r="10" spans="1:9" x14ac:dyDescent="0.3">
      <c r="A10" s="15" t="s">
        <v>18</v>
      </c>
      <c r="B10" s="16" t="s">
        <v>418</v>
      </c>
      <c r="C10" s="16">
        <v>5</v>
      </c>
      <c r="D10" s="16">
        <v>4</v>
      </c>
      <c r="E10" s="16">
        <v>4</v>
      </c>
      <c r="F10" s="16">
        <v>0</v>
      </c>
      <c r="G10" s="16">
        <v>0</v>
      </c>
      <c r="H10" s="17">
        <v>-100</v>
      </c>
      <c r="I10" s="17" t="s">
        <v>419</v>
      </c>
    </row>
    <row r="11" spans="1:9" x14ac:dyDescent="0.3">
      <c r="A11" s="15" t="s">
        <v>20</v>
      </c>
      <c r="B11" s="16" t="s">
        <v>418</v>
      </c>
      <c r="C11" s="16">
        <v>1857</v>
      </c>
      <c r="D11" s="16">
        <v>1803</v>
      </c>
      <c r="E11" s="16">
        <v>1800</v>
      </c>
      <c r="F11" s="16">
        <v>1800</v>
      </c>
      <c r="G11" s="16">
        <v>1800</v>
      </c>
      <c r="H11" s="17">
        <v>-3.069466882067843</v>
      </c>
      <c r="I11" s="17">
        <v>0</v>
      </c>
    </row>
    <row r="12" spans="1:9" x14ac:dyDescent="0.3">
      <c r="A12" s="15" t="s">
        <v>24</v>
      </c>
      <c r="B12" s="16" t="s">
        <v>418</v>
      </c>
      <c r="C12" s="16">
        <v>548011</v>
      </c>
      <c r="D12" s="16">
        <v>557242</v>
      </c>
      <c r="E12" s="16">
        <v>581713</v>
      </c>
      <c r="F12" s="16">
        <v>509350</v>
      </c>
      <c r="G12" s="16">
        <v>510782</v>
      </c>
      <c r="H12" s="17">
        <v>-6.7934767732764385</v>
      </c>
      <c r="I12" s="17">
        <v>0.28114263276725637</v>
      </c>
    </row>
    <row r="13" spans="1:9" x14ac:dyDescent="0.3">
      <c r="A13" s="15" t="s">
        <v>35</v>
      </c>
      <c r="B13" s="16" t="s">
        <v>418</v>
      </c>
      <c r="C13" s="16">
        <v>58</v>
      </c>
      <c r="D13" s="16">
        <v>61</v>
      </c>
      <c r="E13" s="16">
        <v>61</v>
      </c>
      <c r="F13" s="16">
        <v>44</v>
      </c>
      <c r="G13" s="16">
        <v>39</v>
      </c>
      <c r="H13" s="17">
        <v>-32.758620689655174</v>
      </c>
      <c r="I13" s="17">
        <v>-11.36363636363636</v>
      </c>
    </row>
    <row r="14" spans="1:9" x14ac:dyDescent="0.3">
      <c r="A14" s="15" t="s">
        <v>38</v>
      </c>
      <c r="B14" s="16" t="s">
        <v>418</v>
      </c>
      <c r="C14" s="16">
        <v>17874</v>
      </c>
      <c r="D14" s="16">
        <v>22608</v>
      </c>
      <c r="E14" s="16">
        <v>3770</v>
      </c>
      <c r="F14" s="16">
        <v>9339</v>
      </c>
      <c r="G14" s="16">
        <v>8247</v>
      </c>
      <c r="H14" s="17">
        <v>-53.860355824102044</v>
      </c>
      <c r="I14" s="17">
        <v>-11.692900738837125</v>
      </c>
    </row>
    <row r="15" spans="1:9" x14ac:dyDescent="0.3">
      <c r="A15" s="15" t="s">
        <v>294</v>
      </c>
      <c r="B15" s="16" t="s">
        <v>418</v>
      </c>
      <c r="C15" s="16">
        <v>8750</v>
      </c>
      <c r="D15" s="16">
        <v>1200</v>
      </c>
      <c r="E15" s="16">
        <v>0</v>
      </c>
      <c r="F15" s="16">
        <v>0</v>
      </c>
      <c r="G15" s="16">
        <v>0</v>
      </c>
      <c r="H15" s="17">
        <v>-100</v>
      </c>
      <c r="I15" s="17" t="s">
        <v>419</v>
      </c>
    </row>
    <row r="16" spans="1:9" x14ac:dyDescent="0.3">
      <c r="A16" s="15" t="s">
        <v>60</v>
      </c>
      <c r="B16" s="16" t="s">
        <v>418</v>
      </c>
      <c r="C16" s="16">
        <v>85</v>
      </c>
      <c r="D16" s="16">
        <v>102</v>
      </c>
      <c r="E16" s="16">
        <v>102</v>
      </c>
      <c r="F16" s="16">
        <v>57</v>
      </c>
      <c r="G16" s="16">
        <v>110</v>
      </c>
      <c r="H16" s="17">
        <v>29.411764705882348</v>
      </c>
      <c r="I16" s="17">
        <v>92.982456140350877</v>
      </c>
    </row>
    <row r="17" spans="1:9" x14ac:dyDescent="0.3">
      <c r="A17" s="15" t="s">
        <v>66</v>
      </c>
      <c r="B17" s="16" t="s">
        <v>418</v>
      </c>
      <c r="C17" s="16">
        <v>25</v>
      </c>
      <c r="D17" s="16">
        <v>13</v>
      </c>
      <c r="E17" s="16">
        <v>23</v>
      </c>
      <c r="F17" s="16">
        <v>25</v>
      </c>
      <c r="G17" s="16">
        <v>24</v>
      </c>
      <c r="H17" s="17">
        <v>-4</v>
      </c>
      <c r="I17" s="17">
        <v>-4</v>
      </c>
    </row>
    <row r="18" spans="1:9" x14ac:dyDescent="0.3">
      <c r="A18" s="15" t="s">
        <v>73</v>
      </c>
      <c r="B18" s="16" t="s">
        <v>418</v>
      </c>
      <c r="C18" s="16">
        <v>304964</v>
      </c>
      <c r="D18" s="16">
        <v>269353</v>
      </c>
      <c r="E18" s="16">
        <v>246995</v>
      </c>
      <c r="F18" s="16">
        <v>230187</v>
      </c>
      <c r="G18" s="16">
        <v>208147</v>
      </c>
      <c r="H18" s="17">
        <v>-31.747025878464342</v>
      </c>
      <c r="I18" s="17">
        <v>-9.5748239474861805</v>
      </c>
    </row>
    <row r="19" spans="1:9" x14ac:dyDescent="0.3">
      <c r="A19" s="15" t="s">
        <v>32</v>
      </c>
      <c r="B19" s="16" t="s">
        <v>420</v>
      </c>
      <c r="C19" s="16">
        <v>194155</v>
      </c>
      <c r="D19" s="16">
        <v>190889</v>
      </c>
      <c r="E19" s="16">
        <v>177884</v>
      </c>
      <c r="F19" s="16">
        <v>196128</v>
      </c>
      <c r="G19" s="16">
        <v>205831</v>
      </c>
      <c r="H19" s="17">
        <v>6.0137518992557517</v>
      </c>
      <c r="I19" s="17">
        <v>4.9472793277859353</v>
      </c>
    </row>
    <row r="20" spans="1:9" x14ac:dyDescent="0.3">
      <c r="A20" s="15" t="s">
        <v>50</v>
      </c>
      <c r="B20" s="16" t="s">
        <v>420</v>
      </c>
      <c r="C20" s="16">
        <v>20880</v>
      </c>
      <c r="D20" s="16">
        <v>21928</v>
      </c>
      <c r="E20" s="16">
        <v>10897</v>
      </c>
      <c r="F20" s="16">
        <v>15433</v>
      </c>
      <c r="G20" s="16">
        <v>16099</v>
      </c>
      <c r="H20" s="17">
        <v>-22.89750957854406</v>
      </c>
      <c r="I20" s="17">
        <v>4.3154279790060315</v>
      </c>
    </row>
    <row r="21" spans="1:9" x14ac:dyDescent="0.3">
      <c r="A21" s="15" t="s">
        <v>54</v>
      </c>
      <c r="B21" s="16" t="s">
        <v>420</v>
      </c>
      <c r="C21" s="16">
        <v>7460</v>
      </c>
      <c r="D21" s="16">
        <v>9633</v>
      </c>
      <c r="E21" s="16">
        <v>5524</v>
      </c>
      <c r="F21" s="16">
        <v>4484</v>
      </c>
      <c r="G21" s="16">
        <v>5490</v>
      </c>
      <c r="H21" s="17">
        <v>-26.407506702412874</v>
      </c>
      <c r="I21" s="17">
        <v>22.435325602140935</v>
      </c>
    </row>
    <row r="22" spans="1:9" x14ac:dyDescent="0.3">
      <c r="A22" s="15" t="s">
        <v>58</v>
      </c>
      <c r="B22" s="16" t="s">
        <v>420</v>
      </c>
      <c r="C22" s="16">
        <v>750</v>
      </c>
      <c r="D22" s="16">
        <v>750</v>
      </c>
      <c r="E22" s="16">
        <v>400</v>
      </c>
      <c r="F22" s="16">
        <v>450</v>
      </c>
      <c r="G22" s="16">
        <v>500</v>
      </c>
      <c r="H22" s="17">
        <v>-33.333333333333329</v>
      </c>
      <c r="I22" s="17">
        <v>11.1111111111111</v>
      </c>
    </row>
    <row r="23" spans="1:9" x14ac:dyDescent="0.3">
      <c r="A23" s="15" t="s">
        <v>61</v>
      </c>
      <c r="B23" s="16" t="s">
        <v>420</v>
      </c>
      <c r="C23" s="16">
        <v>403589</v>
      </c>
      <c r="D23" s="16">
        <v>398773</v>
      </c>
      <c r="E23" s="16">
        <v>306913</v>
      </c>
      <c r="F23" s="16">
        <v>319119</v>
      </c>
      <c r="G23" s="16">
        <v>334480</v>
      </c>
      <c r="H23" s="17">
        <v>-17.123608423420862</v>
      </c>
      <c r="I23" s="17">
        <v>4.8135648457158595</v>
      </c>
    </row>
    <row r="24" spans="1:9" x14ac:dyDescent="0.3">
      <c r="A24" s="15" t="s">
        <v>14</v>
      </c>
      <c r="B24" s="16" t="s">
        <v>418</v>
      </c>
      <c r="C24" s="16">
        <v>50000</v>
      </c>
      <c r="D24" s="16">
        <v>40000</v>
      </c>
      <c r="E24" s="16">
        <v>40000</v>
      </c>
      <c r="F24" s="16">
        <v>50000</v>
      </c>
      <c r="G24" s="16">
        <v>50000</v>
      </c>
      <c r="H24" s="17">
        <v>0</v>
      </c>
      <c r="I24" s="17">
        <v>0</v>
      </c>
    </row>
    <row r="25" spans="1:9" x14ac:dyDescent="0.3">
      <c r="A25" s="15" t="s">
        <v>421</v>
      </c>
      <c r="B25" s="16" t="s">
        <v>422</v>
      </c>
      <c r="C25" s="16">
        <v>22789001</v>
      </c>
      <c r="D25" s="16">
        <v>18573661</v>
      </c>
      <c r="E25" s="16">
        <v>14208812</v>
      </c>
      <c r="F25" s="16">
        <v>16865216</v>
      </c>
      <c r="G25" s="16">
        <v>17728144</v>
      </c>
      <c r="H25" s="17">
        <v>-22.207454376784654</v>
      </c>
      <c r="I25" s="17">
        <v>5.1166139822935008</v>
      </c>
    </row>
    <row r="26" spans="1:9" x14ac:dyDescent="0.3">
      <c r="A26" s="15" t="s">
        <v>29</v>
      </c>
      <c r="B26" s="16" t="s">
        <v>418</v>
      </c>
      <c r="C26" s="16">
        <v>20000</v>
      </c>
      <c r="D26" s="16">
        <v>80000</v>
      </c>
      <c r="E26" s="16">
        <v>50000</v>
      </c>
      <c r="F26" s="16">
        <v>50000</v>
      </c>
      <c r="G26" s="16">
        <v>20000</v>
      </c>
      <c r="H26" s="17">
        <v>0</v>
      </c>
      <c r="I26" s="17">
        <v>-60</v>
      </c>
    </row>
    <row r="27" spans="1:9" x14ac:dyDescent="0.3">
      <c r="A27" s="15" t="s">
        <v>33</v>
      </c>
      <c r="B27" s="16" t="s">
        <v>418</v>
      </c>
      <c r="C27" s="16">
        <v>11000</v>
      </c>
      <c r="D27" s="16">
        <v>4332</v>
      </c>
      <c r="E27" s="16">
        <v>16239</v>
      </c>
      <c r="F27" s="16">
        <v>9743</v>
      </c>
      <c r="G27" s="16">
        <v>13000</v>
      </c>
      <c r="H27" s="17">
        <v>18.181818181818173</v>
      </c>
      <c r="I27" s="17">
        <v>33.429128605152414</v>
      </c>
    </row>
    <row r="28" spans="1:9" x14ac:dyDescent="0.3">
      <c r="A28" s="15" t="s">
        <v>423</v>
      </c>
      <c r="B28" s="16" t="s">
        <v>418</v>
      </c>
      <c r="C28" s="16">
        <v>3240451</v>
      </c>
      <c r="D28" s="16">
        <v>2444963</v>
      </c>
      <c r="E28" s="16">
        <v>3049824</v>
      </c>
      <c r="F28" s="16">
        <v>2896360</v>
      </c>
      <c r="G28" s="16">
        <v>3174070</v>
      </c>
      <c r="H28" s="17">
        <v>-2.0485111486024579</v>
      </c>
      <c r="I28" s="17">
        <v>9.5882417931472617</v>
      </c>
    </row>
    <row r="29" spans="1:9" x14ac:dyDescent="0.3">
      <c r="A29" s="15" t="s">
        <v>41</v>
      </c>
      <c r="B29" s="16" t="s">
        <v>418</v>
      </c>
      <c r="C29" s="16">
        <v>150000</v>
      </c>
      <c r="D29" s="16">
        <v>150000</v>
      </c>
      <c r="E29" s="16">
        <v>160000</v>
      </c>
      <c r="F29" s="16">
        <v>180000</v>
      </c>
      <c r="G29" s="16">
        <v>230000</v>
      </c>
      <c r="H29" s="17">
        <v>53.333333333333314</v>
      </c>
      <c r="I29" s="17">
        <v>27.777777777777771</v>
      </c>
    </row>
    <row r="30" spans="1:9" x14ac:dyDescent="0.3">
      <c r="A30" s="15" t="s">
        <v>424</v>
      </c>
      <c r="B30" s="16" t="s">
        <v>418</v>
      </c>
      <c r="C30" s="16">
        <v>14023931</v>
      </c>
      <c r="D30" s="16">
        <v>12820345</v>
      </c>
      <c r="E30" s="16">
        <v>13722423</v>
      </c>
      <c r="F30" s="16">
        <v>14275819</v>
      </c>
      <c r="G30" s="16">
        <v>15116101</v>
      </c>
      <c r="H30" s="17">
        <v>7.7879019798371871</v>
      </c>
      <c r="I30" s="17">
        <v>5.8860510910092074</v>
      </c>
    </row>
    <row r="31" spans="1:9" x14ac:dyDescent="0.3">
      <c r="A31" s="15" t="s">
        <v>130</v>
      </c>
      <c r="B31" s="16" t="s">
        <v>418</v>
      </c>
      <c r="C31" s="16">
        <v>10713206</v>
      </c>
      <c r="D31" s="16">
        <v>11896659</v>
      </c>
      <c r="E31" s="16">
        <v>13282003</v>
      </c>
      <c r="F31" s="16">
        <v>13188229</v>
      </c>
      <c r="G31" s="16">
        <v>14640779</v>
      </c>
      <c r="H31" s="17">
        <v>36.661042455451707</v>
      </c>
      <c r="I31" s="17">
        <v>11.013988307300394</v>
      </c>
    </row>
    <row r="32" spans="1:9" x14ac:dyDescent="0.3">
      <c r="A32" s="15" t="s">
        <v>375</v>
      </c>
      <c r="B32" s="16" t="s">
        <v>418</v>
      </c>
      <c r="C32" s="16">
        <v>5333000</v>
      </c>
      <c r="D32" s="16">
        <v>4808913</v>
      </c>
      <c r="E32" s="16">
        <v>4904051</v>
      </c>
      <c r="F32" s="16">
        <v>4879000</v>
      </c>
      <c r="G32" s="16">
        <v>4898600</v>
      </c>
      <c r="H32" s="17">
        <v>-8.145509094318399</v>
      </c>
      <c r="I32" s="17">
        <v>0.4017216642754704</v>
      </c>
    </row>
    <row r="33" spans="1:9" x14ac:dyDescent="0.3">
      <c r="A33" s="15" t="s">
        <v>425</v>
      </c>
      <c r="B33" s="16" t="s">
        <v>418</v>
      </c>
      <c r="C33" s="16">
        <v>279000</v>
      </c>
      <c r="D33" s="16">
        <v>243000</v>
      </c>
      <c r="E33" s="16">
        <v>153293</v>
      </c>
      <c r="F33" s="16">
        <v>153000</v>
      </c>
      <c r="G33" s="16">
        <v>200000</v>
      </c>
      <c r="H33" s="17">
        <v>-28.31541218637993</v>
      </c>
      <c r="I33" s="17">
        <v>30.718954248366003</v>
      </c>
    </row>
    <row r="34" spans="1:9" x14ac:dyDescent="0.3">
      <c r="A34" s="15" t="s">
        <v>426</v>
      </c>
      <c r="B34" s="16" t="s">
        <v>418</v>
      </c>
      <c r="C34" s="16">
        <v>17929000</v>
      </c>
      <c r="D34" s="16">
        <v>15078380</v>
      </c>
      <c r="E34" s="16">
        <v>13291550</v>
      </c>
      <c r="F34" s="16">
        <v>12358380</v>
      </c>
      <c r="G34" s="16">
        <v>12201040</v>
      </c>
      <c r="H34" s="17">
        <v>-31.94801717887222</v>
      </c>
      <c r="I34" s="17">
        <v>-1.2731442146948098</v>
      </c>
    </row>
    <row r="35" spans="1:9" x14ac:dyDescent="0.3">
      <c r="A35" s="15" t="s">
        <v>23</v>
      </c>
      <c r="B35" s="16" t="s">
        <v>418</v>
      </c>
      <c r="C35" s="16">
        <v>29666000</v>
      </c>
      <c r="D35" s="16">
        <v>29952270</v>
      </c>
      <c r="E35" s="16">
        <v>25315420</v>
      </c>
      <c r="F35" s="16">
        <v>26937110</v>
      </c>
      <c r="G35" s="16">
        <v>26461240</v>
      </c>
      <c r="H35" s="17">
        <v>-10.802804557405778</v>
      </c>
      <c r="I35" s="17">
        <v>-1.7665963423693256</v>
      </c>
    </row>
    <row r="36" spans="1:9" x14ac:dyDescent="0.3">
      <c r="A36" s="15" t="s">
        <v>39</v>
      </c>
      <c r="B36" s="16" t="s">
        <v>418</v>
      </c>
      <c r="C36" s="16">
        <v>9900000</v>
      </c>
      <c r="D36" s="16">
        <v>8134855</v>
      </c>
      <c r="E36" s="16">
        <v>7538920</v>
      </c>
      <c r="F36" s="16">
        <v>8314510</v>
      </c>
      <c r="G36" s="16">
        <v>6427680</v>
      </c>
      <c r="H36" s="17">
        <v>-35.073939393939398</v>
      </c>
      <c r="I36" s="17">
        <v>-22.693219444080285</v>
      </c>
    </row>
    <row r="37" spans="1:9" x14ac:dyDescent="0.3">
      <c r="A37" s="15" t="s">
        <v>427</v>
      </c>
      <c r="B37" s="16" t="s">
        <v>428</v>
      </c>
      <c r="C37" s="16">
        <v>177794</v>
      </c>
      <c r="D37" s="16">
        <v>170747</v>
      </c>
      <c r="E37" s="16">
        <v>166936</v>
      </c>
      <c r="F37" s="16">
        <v>173423</v>
      </c>
      <c r="G37" s="16">
        <v>186121</v>
      </c>
      <c r="H37" s="17">
        <v>4.6835101297006645</v>
      </c>
      <c r="I37" s="17">
        <v>7.3219815134094119</v>
      </c>
    </row>
    <row r="38" spans="1:9" x14ac:dyDescent="0.3">
      <c r="A38" s="15" t="s">
        <v>429</v>
      </c>
      <c r="B38" s="16" t="s">
        <v>418</v>
      </c>
      <c r="C38" s="16">
        <v>156864600</v>
      </c>
      <c r="D38" s="16">
        <v>158766200</v>
      </c>
      <c r="E38" s="16">
        <v>153043300</v>
      </c>
      <c r="F38" s="16">
        <v>167022400</v>
      </c>
      <c r="G38" s="16">
        <v>179386500</v>
      </c>
      <c r="H38" s="17">
        <v>14.3575414720721</v>
      </c>
      <c r="I38" s="17">
        <v>7.40265976300185</v>
      </c>
    </row>
    <row r="39" spans="1:9" x14ac:dyDescent="0.3">
      <c r="A39" s="15" t="s">
        <v>52</v>
      </c>
      <c r="B39" s="16" t="s">
        <v>418</v>
      </c>
      <c r="C39" s="16">
        <v>258786900</v>
      </c>
      <c r="D39" s="16">
        <v>265045900</v>
      </c>
      <c r="E39" s="16">
        <v>253195200</v>
      </c>
      <c r="F39" s="16">
        <v>266190400</v>
      </c>
      <c r="G39" s="16">
        <v>271233300</v>
      </c>
      <c r="H39" s="17">
        <v>4.8095170196018415</v>
      </c>
      <c r="I39" s="17">
        <v>1.894471025251093</v>
      </c>
    </row>
    <row r="40" spans="1:9" x14ac:dyDescent="0.3">
      <c r="A40" s="15" t="s">
        <v>397</v>
      </c>
      <c r="B40" s="16" t="s">
        <v>418</v>
      </c>
      <c r="C40" s="16">
        <v>8225</v>
      </c>
      <c r="D40" s="16">
        <v>8230</v>
      </c>
      <c r="E40" s="16">
        <v>4260</v>
      </c>
      <c r="F40" s="16">
        <v>5622</v>
      </c>
      <c r="G40" s="16">
        <v>6168</v>
      </c>
      <c r="H40" s="17">
        <v>-25.00911854103343</v>
      </c>
      <c r="I40" s="17">
        <v>9.7118463180362795</v>
      </c>
    </row>
    <row r="41" spans="1:9" x14ac:dyDescent="0.3">
      <c r="A41" s="15" t="s">
        <v>84</v>
      </c>
      <c r="B41" s="16" t="s">
        <v>418</v>
      </c>
      <c r="C41" s="16">
        <v>529149591</v>
      </c>
      <c r="D41" s="16">
        <v>526212278</v>
      </c>
      <c r="E41" s="16">
        <v>509883330</v>
      </c>
      <c r="F41" s="16">
        <v>528270137</v>
      </c>
      <c r="G41" s="16">
        <v>550100636</v>
      </c>
      <c r="H41" s="17"/>
      <c r="I41" s="17"/>
    </row>
    <row r="42" spans="1:9" x14ac:dyDescent="0.3">
      <c r="A42" s="21" t="s">
        <v>430</v>
      </c>
    </row>
  </sheetData>
  <conditionalFormatting sqref="H2:H40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0E0-2287-43D5-9B6A-D22786C99E49}">
  <dimension ref="A1:K124"/>
  <sheetViews>
    <sheetView topLeftCell="A79" workbookViewId="0">
      <selection activeCell="A47" sqref="A47"/>
    </sheetView>
  </sheetViews>
  <sheetFormatPr defaultColWidth="32" defaultRowHeight="14.4" x14ac:dyDescent="0.3"/>
  <cols>
    <col min="1" max="1" width="32" style="98"/>
    <col min="2" max="3" width="10.44140625" style="80" customWidth="1"/>
    <col min="4" max="4" width="15.88671875" style="78" customWidth="1"/>
    <col min="5" max="5" width="9.6640625" style="78" customWidth="1"/>
    <col min="6" max="10" width="9.109375" style="99" bestFit="1" customWidth="1"/>
    <col min="11" max="16384" width="32" style="60"/>
  </cols>
  <sheetData>
    <row r="1" spans="1:10" ht="16.2" x14ac:dyDescent="0.3">
      <c r="A1" s="56" t="s">
        <v>536</v>
      </c>
      <c r="B1" s="57"/>
      <c r="C1" s="57"/>
      <c r="D1" s="57" t="s">
        <v>526</v>
      </c>
      <c r="E1" s="58" t="s">
        <v>528</v>
      </c>
      <c r="F1" s="59">
        <v>2015</v>
      </c>
      <c r="G1" s="59">
        <v>2016</v>
      </c>
      <c r="H1" s="59">
        <v>2017</v>
      </c>
      <c r="I1" s="59">
        <v>2018</v>
      </c>
      <c r="J1" s="59">
        <v>2019</v>
      </c>
    </row>
    <row r="2" spans="1:10" ht="15.6" x14ac:dyDescent="0.3">
      <c r="A2" s="61" t="s">
        <v>537</v>
      </c>
      <c r="B2" s="62" t="s">
        <v>201</v>
      </c>
      <c r="C2" s="62"/>
      <c r="D2" s="63" t="s">
        <v>527</v>
      </c>
      <c r="E2" s="64"/>
      <c r="F2" s="65">
        <v>1560932</v>
      </c>
      <c r="G2" s="65">
        <v>1566467</v>
      </c>
      <c r="H2" s="65">
        <v>1570000</v>
      </c>
      <c r="I2" s="65">
        <v>1568000</v>
      </c>
      <c r="J2" s="65">
        <v>1522000</v>
      </c>
    </row>
    <row r="3" spans="1:10" x14ac:dyDescent="0.3">
      <c r="A3" s="66" t="s">
        <v>77</v>
      </c>
      <c r="B3" s="67" t="s">
        <v>201</v>
      </c>
      <c r="C3" s="67"/>
      <c r="D3" s="63" t="s">
        <v>527</v>
      </c>
      <c r="E3" s="64"/>
      <c r="F3" s="65">
        <v>2880035</v>
      </c>
      <c r="G3" s="65">
        <v>3208888</v>
      </c>
      <c r="H3" s="65">
        <v>3211882</v>
      </c>
      <c r="I3" s="65">
        <v>2923204</v>
      </c>
      <c r="J3" s="65">
        <v>2853771</v>
      </c>
    </row>
    <row r="4" spans="1:10" x14ac:dyDescent="0.3">
      <c r="A4" s="66" t="s">
        <v>78</v>
      </c>
      <c r="B4" s="67" t="s">
        <v>531</v>
      </c>
      <c r="C4" s="67"/>
      <c r="D4" s="63" t="s">
        <v>527</v>
      </c>
      <c r="E4" s="64"/>
      <c r="F4" s="65">
        <v>1</v>
      </c>
      <c r="G4" s="68" t="s">
        <v>79</v>
      </c>
      <c r="H4" s="65">
        <v>1</v>
      </c>
      <c r="I4" s="65">
        <v>5</v>
      </c>
      <c r="J4" s="65">
        <v>5</v>
      </c>
    </row>
    <row r="5" spans="1:10" x14ac:dyDescent="0.3">
      <c r="A5" s="66" t="s">
        <v>80</v>
      </c>
      <c r="B5" s="67" t="s">
        <v>18</v>
      </c>
      <c r="C5" s="67"/>
      <c r="D5" s="63" t="s">
        <v>527</v>
      </c>
      <c r="E5" s="64"/>
      <c r="F5" s="65">
        <v>2</v>
      </c>
      <c r="G5" s="65">
        <v>2</v>
      </c>
      <c r="H5" s="65">
        <v>4</v>
      </c>
      <c r="I5" s="65">
        <v>5</v>
      </c>
      <c r="J5" s="65">
        <v>5</v>
      </c>
    </row>
    <row r="6" spans="1:10" x14ac:dyDescent="0.3">
      <c r="A6" s="66" t="s">
        <v>534</v>
      </c>
      <c r="B6" s="67" t="s">
        <v>20</v>
      </c>
      <c r="C6" s="67"/>
      <c r="D6" s="63" t="s">
        <v>527</v>
      </c>
      <c r="E6" s="64"/>
      <c r="F6" s="65">
        <v>68</v>
      </c>
      <c r="G6" s="65">
        <v>60</v>
      </c>
      <c r="H6" s="65">
        <v>158</v>
      </c>
      <c r="I6" s="65">
        <v>148</v>
      </c>
      <c r="J6" s="65">
        <v>164</v>
      </c>
    </row>
    <row r="7" spans="1:10" x14ac:dyDescent="0.3">
      <c r="A7" s="66" t="s">
        <v>535</v>
      </c>
      <c r="B7" s="67" t="s">
        <v>20</v>
      </c>
      <c r="C7" s="67"/>
      <c r="D7" s="63" t="s">
        <v>527</v>
      </c>
      <c r="E7" s="64"/>
      <c r="F7" s="65">
        <v>1159</v>
      </c>
      <c r="G7" s="65">
        <v>2305</v>
      </c>
      <c r="H7" s="65">
        <v>1802</v>
      </c>
      <c r="I7" s="65">
        <v>1857</v>
      </c>
      <c r="J7" s="65">
        <v>1803</v>
      </c>
    </row>
    <row r="8" spans="1:10" x14ac:dyDescent="0.3">
      <c r="A8" s="66" t="s">
        <v>566</v>
      </c>
      <c r="B8" s="67" t="s">
        <v>22</v>
      </c>
      <c r="C8" s="67"/>
      <c r="D8" s="63" t="s">
        <v>527</v>
      </c>
      <c r="E8" s="64"/>
      <c r="F8" s="65">
        <v>4339</v>
      </c>
      <c r="G8" s="65">
        <v>4216</v>
      </c>
      <c r="H8" s="65">
        <v>3704</v>
      </c>
      <c r="I8" s="65">
        <v>3279</v>
      </c>
      <c r="J8" s="65">
        <v>3336</v>
      </c>
    </row>
    <row r="9" spans="1:10" x14ac:dyDescent="0.3">
      <c r="A9" s="66" t="s">
        <v>567</v>
      </c>
      <c r="B9" s="67" t="s">
        <v>22</v>
      </c>
      <c r="C9" s="67"/>
      <c r="D9" s="63" t="s">
        <v>527</v>
      </c>
      <c r="E9" s="64"/>
      <c r="F9" s="65">
        <v>6126</v>
      </c>
      <c r="G9" s="65">
        <v>6302</v>
      </c>
      <c r="H9" s="65">
        <v>6355</v>
      </c>
      <c r="I9" s="65">
        <v>6349</v>
      </c>
      <c r="J9" s="65">
        <v>6075</v>
      </c>
    </row>
    <row r="10" spans="1:10" x14ac:dyDescent="0.3">
      <c r="A10" s="66" t="s">
        <v>568</v>
      </c>
      <c r="B10" s="67" t="s">
        <v>24</v>
      </c>
      <c r="C10" s="67"/>
      <c r="D10" s="63" t="s">
        <v>527</v>
      </c>
      <c r="E10" s="64"/>
      <c r="F10" s="65">
        <v>714647</v>
      </c>
      <c r="G10" s="65">
        <v>693059</v>
      </c>
      <c r="H10" s="65">
        <v>594994</v>
      </c>
      <c r="I10" s="65">
        <v>548011</v>
      </c>
      <c r="J10" s="65">
        <v>572705</v>
      </c>
    </row>
    <row r="11" spans="1:10" x14ac:dyDescent="0.3">
      <c r="A11" s="66" t="s">
        <v>569</v>
      </c>
      <c r="B11" s="67" t="s">
        <v>24</v>
      </c>
      <c r="C11" s="67"/>
      <c r="D11" s="63" t="s">
        <v>527</v>
      </c>
      <c r="E11" s="64"/>
      <c r="F11" s="65">
        <v>281416</v>
      </c>
      <c r="G11" s="65">
        <v>304349</v>
      </c>
      <c r="H11" s="65">
        <v>289400</v>
      </c>
      <c r="I11" s="65">
        <v>290100</v>
      </c>
      <c r="J11" s="65">
        <v>290000</v>
      </c>
    </row>
    <row r="12" spans="1:10" x14ac:dyDescent="0.3">
      <c r="A12" s="66" t="s">
        <v>570</v>
      </c>
      <c r="B12" s="67" t="s">
        <v>24</v>
      </c>
      <c r="C12" s="67"/>
      <c r="D12" s="63" t="s">
        <v>527</v>
      </c>
      <c r="E12" s="64"/>
      <c r="F12" s="65">
        <v>28713</v>
      </c>
      <c r="G12" s="65">
        <v>29165</v>
      </c>
      <c r="H12" s="65">
        <v>31000</v>
      </c>
      <c r="I12" s="65">
        <v>30000</v>
      </c>
      <c r="J12" s="65">
        <v>30000</v>
      </c>
    </row>
    <row r="13" spans="1:10" x14ac:dyDescent="0.3">
      <c r="A13" s="66" t="s">
        <v>571</v>
      </c>
      <c r="B13" s="67" t="s">
        <v>24</v>
      </c>
      <c r="C13" s="67"/>
      <c r="D13" s="63" t="s">
        <v>527</v>
      </c>
      <c r="E13" s="64"/>
      <c r="F13" s="70">
        <v>310000</v>
      </c>
      <c r="G13" s="70">
        <v>334000</v>
      </c>
      <c r="H13" s="70">
        <v>320000</v>
      </c>
      <c r="I13" s="70">
        <v>320000</v>
      </c>
      <c r="J13" s="70">
        <v>320000</v>
      </c>
    </row>
    <row r="14" spans="1:10" x14ac:dyDescent="0.3">
      <c r="A14" s="66" t="s">
        <v>572</v>
      </c>
      <c r="B14" s="67" t="s">
        <v>24</v>
      </c>
      <c r="C14" s="67"/>
      <c r="D14" s="63" t="s">
        <v>527</v>
      </c>
      <c r="E14" s="64"/>
      <c r="F14" s="72"/>
      <c r="G14" s="72"/>
      <c r="H14" s="72"/>
      <c r="I14" s="72"/>
      <c r="J14" s="72"/>
    </row>
    <row r="15" spans="1:10" x14ac:dyDescent="0.3">
      <c r="A15" s="66" t="s">
        <v>573</v>
      </c>
      <c r="B15" s="67" t="s">
        <v>24</v>
      </c>
      <c r="C15" s="67"/>
      <c r="D15" s="63" t="s">
        <v>527</v>
      </c>
      <c r="E15" s="64"/>
      <c r="F15" s="73">
        <v>500</v>
      </c>
      <c r="G15" s="74" t="s">
        <v>79</v>
      </c>
      <c r="H15" s="74" t="s">
        <v>79</v>
      </c>
      <c r="I15" s="74" t="s">
        <v>79</v>
      </c>
      <c r="J15" s="74" t="s">
        <v>79</v>
      </c>
    </row>
    <row r="16" spans="1:10" x14ac:dyDescent="0.3">
      <c r="A16" s="66" t="s">
        <v>86</v>
      </c>
      <c r="B16" s="67" t="s">
        <v>24</v>
      </c>
      <c r="C16" s="67"/>
      <c r="D16" s="63" t="s">
        <v>527</v>
      </c>
      <c r="E16" s="64"/>
      <c r="F16" s="69">
        <v>301300</v>
      </c>
      <c r="G16" s="69">
        <v>284400</v>
      </c>
      <c r="H16" s="69">
        <v>300700</v>
      </c>
      <c r="I16" s="69">
        <v>259300</v>
      </c>
      <c r="J16" s="69">
        <v>253100</v>
      </c>
    </row>
    <row r="17" spans="1:10" x14ac:dyDescent="0.3">
      <c r="A17" s="66" t="s">
        <v>83</v>
      </c>
      <c r="B17" s="67" t="s">
        <v>24</v>
      </c>
      <c r="C17" s="67"/>
      <c r="D17" s="63" t="s">
        <v>527</v>
      </c>
      <c r="E17" s="64"/>
      <c r="F17" s="75">
        <v>29100</v>
      </c>
      <c r="G17" s="75">
        <v>30000</v>
      </c>
      <c r="H17" s="75">
        <v>29700</v>
      </c>
      <c r="I17" s="75">
        <v>32000</v>
      </c>
      <c r="J17" s="75">
        <v>28100</v>
      </c>
    </row>
    <row r="18" spans="1:10" x14ac:dyDescent="0.3">
      <c r="A18" s="66" t="s">
        <v>84</v>
      </c>
      <c r="B18" s="67" t="s">
        <v>24</v>
      </c>
      <c r="C18" s="67"/>
      <c r="D18" s="63" t="s">
        <v>527</v>
      </c>
      <c r="E18" s="64"/>
      <c r="F18" s="76">
        <v>330000</v>
      </c>
      <c r="G18" s="65">
        <v>314000</v>
      </c>
      <c r="H18" s="65">
        <v>330000</v>
      </c>
      <c r="I18" s="65">
        <v>291000</v>
      </c>
      <c r="J18" s="65">
        <v>281200</v>
      </c>
    </row>
    <row r="19" spans="1:10" x14ac:dyDescent="0.3">
      <c r="A19" s="66" t="s">
        <v>87</v>
      </c>
      <c r="B19" s="67"/>
      <c r="C19" s="67"/>
      <c r="D19" s="63" t="s">
        <v>527</v>
      </c>
      <c r="E19" s="64"/>
      <c r="F19" s="76"/>
      <c r="G19" s="65"/>
      <c r="H19" s="65"/>
      <c r="I19" s="65"/>
      <c r="J19" s="65"/>
    </row>
    <row r="20" spans="1:10" x14ac:dyDescent="0.3">
      <c r="A20" s="66" t="s">
        <v>88</v>
      </c>
      <c r="B20" s="77"/>
      <c r="C20" s="77"/>
      <c r="D20" s="63" t="s">
        <v>527</v>
      </c>
      <c r="F20" s="76"/>
      <c r="G20" s="65"/>
      <c r="H20" s="65"/>
      <c r="I20" s="65"/>
      <c r="J20" s="65"/>
    </row>
    <row r="21" spans="1:10" ht="16.2" x14ac:dyDescent="0.3">
      <c r="A21" s="66" t="s">
        <v>538</v>
      </c>
      <c r="B21" s="79"/>
      <c r="C21" s="79"/>
      <c r="D21" s="63" t="s">
        <v>527</v>
      </c>
      <c r="E21" s="64"/>
      <c r="F21" s="65">
        <v>8300</v>
      </c>
      <c r="G21" s="65">
        <v>9400</v>
      </c>
      <c r="H21" s="65">
        <v>11000</v>
      </c>
      <c r="I21" s="65">
        <v>11000</v>
      </c>
      <c r="J21" s="65">
        <v>10000</v>
      </c>
    </row>
    <row r="22" spans="1:10" x14ac:dyDescent="0.3">
      <c r="A22" s="66" t="s">
        <v>89</v>
      </c>
      <c r="B22" s="79"/>
      <c r="C22" s="79"/>
      <c r="D22" s="63" t="s">
        <v>527</v>
      </c>
      <c r="E22" s="64"/>
      <c r="F22" s="65">
        <v>5385</v>
      </c>
      <c r="G22" s="65">
        <v>6099</v>
      </c>
      <c r="H22" s="65">
        <v>6981</v>
      </c>
      <c r="I22" s="65">
        <v>7400</v>
      </c>
      <c r="J22" s="65">
        <v>6000</v>
      </c>
    </row>
    <row r="23" spans="1:10" ht="16.2" x14ac:dyDescent="0.3">
      <c r="A23" s="66" t="s">
        <v>539</v>
      </c>
      <c r="B23" s="77"/>
      <c r="C23" s="77"/>
      <c r="D23" s="63" t="s">
        <v>527</v>
      </c>
      <c r="E23" s="64" t="s">
        <v>90</v>
      </c>
      <c r="F23" s="65">
        <v>38</v>
      </c>
      <c r="G23" s="65">
        <v>38</v>
      </c>
      <c r="H23" s="65">
        <v>40</v>
      </c>
      <c r="I23" s="65">
        <v>36</v>
      </c>
      <c r="J23" s="65">
        <v>37</v>
      </c>
    </row>
    <row r="24" spans="1:10" ht="16.2" x14ac:dyDescent="0.3">
      <c r="A24" s="66" t="s">
        <v>540</v>
      </c>
      <c r="B24" s="77"/>
      <c r="C24" s="77"/>
      <c r="D24" s="63" t="s">
        <v>527</v>
      </c>
      <c r="E24" s="64" t="s">
        <v>91</v>
      </c>
      <c r="F24" s="65">
        <v>1</v>
      </c>
      <c r="G24" s="65">
        <v>1</v>
      </c>
      <c r="H24" s="65">
        <v>1</v>
      </c>
      <c r="I24" s="65">
        <v>1</v>
      </c>
      <c r="J24" s="65">
        <v>1</v>
      </c>
    </row>
    <row r="25" spans="1:10" x14ac:dyDescent="0.3">
      <c r="A25" s="66" t="s">
        <v>92</v>
      </c>
      <c r="B25" s="67"/>
      <c r="C25" s="67"/>
      <c r="D25" s="63" t="s">
        <v>527</v>
      </c>
      <c r="E25" s="64" t="s">
        <v>93</v>
      </c>
      <c r="F25" s="65">
        <v>160751</v>
      </c>
      <c r="G25" s="65">
        <v>161497</v>
      </c>
      <c r="H25" s="65">
        <v>172877</v>
      </c>
      <c r="I25" s="65">
        <v>191882</v>
      </c>
      <c r="J25" s="65">
        <v>174974</v>
      </c>
    </row>
    <row r="26" spans="1:10" ht="16.2" x14ac:dyDescent="0.3">
      <c r="A26" s="66" t="s">
        <v>541</v>
      </c>
      <c r="B26" s="67"/>
      <c r="C26" s="67"/>
      <c r="D26" s="63" t="s">
        <v>527</v>
      </c>
      <c r="E26" s="64" t="s">
        <v>91</v>
      </c>
      <c r="F26" s="65">
        <v>70000</v>
      </c>
      <c r="G26" s="65">
        <v>71000</v>
      </c>
      <c r="H26" s="65">
        <v>67000</v>
      </c>
      <c r="I26" s="65">
        <v>58000</v>
      </c>
      <c r="J26" s="65">
        <v>61000</v>
      </c>
    </row>
    <row r="27" spans="1:10" x14ac:dyDescent="0.3">
      <c r="A27" s="66" t="s">
        <v>94</v>
      </c>
      <c r="B27" s="67"/>
      <c r="C27" s="67"/>
      <c r="D27" s="63" t="s">
        <v>527</v>
      </c>
      <c r="E27" s="64"/>
      <c r="F27" s="65"/>
      <c r="G27" s="65"/>
      <c r="H27" s="65"/>
      <c r="I27" s="65"/>
      <c r="J27" s="65"/>
    </row>
    <row r="28" spans="1:10" x14ac:dyDescent="0.3">
      <c r="A28" s="66" t="s">
        <v>95</v>
      </c>
      <c r="B28" s="77"/>
      <c r="C28" s="77"/>
      <c r="D28" s="63" t="s">
        <v>527</v>
      </c>
      <c r="E28" s="64" t="s">
        <v>90</v>
      </c>
      <c r="F28" s="65">
        <v>46220</v>
      </c>
      <c r="G28" s="65">
        <v>46731</v>
      </c>
      <c r="H28" s="65">
        <v>50300</v>
      </c>
      <c r="I28" s="65">
        <v>52755</v>
      </c>
      <c r="J28" s="65">
        <v>58472</v>
      </c>
    </row>
    <row r="29" spans="1:10" ht="16.2" x14ac:dyDescent="0.3">
      <c r="A29" s="66" t="s">
        <v>542</v>
      </c>
      <c r="B29" s="77"/>
      <c r="C29" s="77"/>
      <c r="D29" s="63" t="s">
        <v>527</v>
      </c>
      <c r="E29" s="64" t="s">
        <v>91</v>
      </c>
      <c r="F29" s="65">
        <v>27700</v>
      </c>
      <c r="G29" s="65">
        <v>28100</v>
      </c>
      <c r="H29" s="65">
        <v>30200</v>
      </c>
      <c r="I29" s="65">
        <v>31700</v>
      </c>
      <c r="J29" s="65">
        <v>35200</v>
      </c>
    </row>
    <row r="30" spans="1:10" x14ac:dyDescent="0.3">
      <c r="A30" s="66" t="s">
        <v>96</v>
      </c>
      <c r="B30" s="67" t="s">
        <v>532</v>
      </c>
      <c r="C30" s="67"/>
      <c r="D30" s="63" t="s">
        <v>527</v>
      </c>
      <c r="E30" s="64"/>
      <c r="F30" s="65"/>
      <c r="G30" s="65"/>
      <c r="H30" s="65"/>
      <c r="I30" s="65"/>
      <c r="J30" s="65"/>
    </row>
    <row r="31" spans="1:10" x14ac:dyDescent="0.3">
      <c r="A31" s="66" t="s">
        <v>97</v>
      </c>
      <c r="B31" s="67" t="s">
        <v>532</v>
      </c>
      <c r="C31" s="67"/>
      <c r="D31" s="63" t="s">
        <v>527</v>
      </c>
      <c r="E31" s="64" t="s">
        <v>91</v>
      </c>
      <c r="F31" s="65">
        <v>1502</v>
      </c>
      <c r="G31" s="65">
        <v>1399</v>
      </c>
      <c r="H31" s="65">
        <v>1608</v>
      </c>
      <c r="I31" s="65">
        <v>1670</v>
      </c>
      <c r="J31" s="65">
        <v>1440</v>
      </c>
    </row>
    <row r="32" spans="1:10" x14ac:dyDescent="0.3">
      <c r="A32" s="66" t="s">
        <v>98</v>
      </c>
      <c r="B32" s="67" t="s">
        <v>532</v>
      </c>
      <c r="C32" s="67"/>
      <c r="D32" s="63" t="s">
        <v>527</v>
      </c>
      <c r="E32" s="64" t="s">
        <v>91</v>
      </c>
      <c r="F32" s="65">
        <v>5851</v>
      </c>
      <c r="G32" s="65">
        <v>6240</v>
      </c>
      <c r="H32" s="65">
        <v>6306</v>
      </c>
      <c r="I32" s="65">
        <v>6680</v>
      </c>
      <c r="J32" s="65">
        <v>6360</v>
      </c>
    </row>
    <row r="33" spans="1:10" x14ac:dyDescent="0.3">
      <c r="A33" s="66" t="s">
        <v>99</v>
      </c>
      <c r="B33" s="67" t="s">
        <v>532</v>
      </c>
      <c r="C33" s="67"/>
      <c r="D33" s="63" t="s">
        <v>527</v>
      </c>
      <c r="E33" s="64" t="s">
        <v>91</v>
      </c>
      <c r="F33" s="65">
        <v>12473</v>
      </c>
      <c r="G33" s="65">
        <v>12646</v>
      </c>
      <c r="H33" s="65">
        <v>13208</v>
      </c>
      <c r="I33" s="65">
        <v>13443</v>
      </c>
      <c r="J33" s="65">
        <v>12790</v>
      </c>
    </row>
    <row r="34" spans="1:10" x14ac:dyDescent="0.3">
      <c r="A34" s="66" t="s">
        <v>100</v>
      </c>
      <c r="B34" s="80" t="s">
        <v>38</v>
      </c>
      <c r="D34" s="63" t="s">
        <v>527</v>
      </c>
      <c r="E34" s="64"/>
      <c r="F34" s="65"/>
      <c r="G34" s="65"/>
      <c r="H34" s="65"/>
      <c r="I34" s="65"/>
      <c r="J34" s="65"/>
    </row>
    <row r="35" spans="1:10" x14ac:dyDescent="0.3">
      <c r="A35" s="66" t="s">
        <v>101</v>
      </c>
      <c r="B35" s="67" t="s">
        <v>38</v>
      </c>
      <c r="C35" s="67"/>
      <c r="D35" s="63" t="s">
        <v>527</v>
      </c>
      <c r="E35" s="64"/>
      <c r="F35" s="73">
        <v>3699</v>
      </c>
      <c r="G35" s="73">
        <v>12020</v>
      </c>
      <c r="H35" s="73">
        <v>13494</v>
      </c>
      <c r="I35" s="73">
        <v>15605</v>
      </c>
      <c r="J35" s="73">
        <v>21782</v>
      </c>
    </row>
    <row r="36" spans="1:10" x14ac:dyDescent="0.3">
      <c r="A36" s="66" t="s">
        <v>85</v>
      </c>
      <c r="B36" s="67" t="s">
        <v>38</v>
      </c>
      <c r="C36" s="67"/>
      <c r="D36" s="63" t="s">
        <v>527</v>
      </c>
      <c r="E36" s="64"/>
      <c r="F36" s="65"/>
      <c r="G36" s="65"/>
      <c r="H36" s="65"/>
      <c r="I36" s="65"/>
      <c r="J36" s="65"/>
    </row>
    <row r="37" spans="1:10" x14ac:dyDescent="0.3">
      <c r="A37" s="66" t="s">
        <v>82</v>
      </c>
      <c r="B37" s="67" t="s">
        <v>38</v>
      </c>
      <c r="C37" s="67"/>
      <c r="D37" s="63" t="s">
        <v>527</v>
      </c>
      <c r="E37" s="64"/>
      <c r="F37" s="65">
        <v>127264</v>
      </c>
      <c r="G37" s="65">
        <v>142076</v>
      </c>
      <c r="H37" s="65">
        <v>124555</v>
      </c>
      <c r="I37" s="65">
        <v>120000</v>
      </c>
      <c r="J37" s="65">
        <v>112909</v>
      </c>
    </row>
    <row r="38" spans="1:10" x14ac:dyDescent="0.3">
      <c r="A38" s="66" t="s">
        <v>83</v>
      </c>
      <c r="B38" s="67" t="s">
        <v>38</v>
      </c>
      <c r="C38" s="67"/>
      <c r="D38" s="63" t="s">
        <v>527</v>
      </c>
      <c r="E38" s="64"/>
      <c r="F38" s="75">
        <v>141600</v>
      </c>
      <c r="G38" s="75">
        <v>132150</v>
      </c>
      <c r="H38" s="75">
        <v>149506</v>
      </c>
      <c r="I38" s="75">
        <v>141000</v>
      </c>
      <c r="J38" s="75">
        <v>147358</v>
      </c>
    </row>
    <row r="39" spans="1:10" x14ac:dyDescent="0.3">
      <c r="A39" s="66" t="s">
        <v>84</v>
      </c>
      <c r="B39" s="67" t="s">
        <v>38</v>
      </c>
      <c r="C39" s="67"/>
      <c r="D39" s="63" t="s">
        <v>527</v>
      </c>
      <c r="E39" s="64"/>
      <c r="F39" s="65">
        <v>269000</v>
      </c>
      <c r="G39" s="65">
        <v>274000</v>
      </c>
      <c r="H39" s="65">
        <v>274000</v>
      </c>
      <c r="I39" s="65">
        <v>261000</v>
      </c>
      <c r="J39" s="65">
        <v>260000</v>
      </c>
    </row>
    <row r="40" spans="1:10" x14ac:dyDescent="0.3">
      <c r="A40" s="66" t="s">
        <v>102</v>
      </c>
      <c r="B40" s="67" t="s">
        <v>44</v>
      </c>
      <c r="C40" s="67"/>
      <c r="D40" s="63" t="s">
        <v>527</v>
      </c>
      <c r="E40" s="64"/>
      <c r="F40" s="65">
        <v>2505</v>
      </c>
      <c r="G40" s="65">
        <v>2783</v>
      </c>
      <c r="H40" s="65">
        <v>4765</v>
      </c>
      <c r="I40" s="65">
        <v>5048</v>
      </c>
      <c r="J40" s="65">
        <v>3896</v>
      </c>
    </row>
    <row r="41" spans="1:10" x14ac:dyDescent="0.3">
      <c r="A41" s="66" t="s">
        <v>103</v>
      </c>
      <c r="B41" s="67" t="s">
        <v>46</v>
      </c>
      <c r="C41" s="67"/>
      <c r="D41" s="63" t="s">
        <v>527</v>
      </c>
      <c r="E41" s="64"/>
      <c r="F41" s="65"/>
      <c r="G41" s="65"/>
      <c r="H41" s="65"/>
      <c r="I41" s="65"/>
      <c r="J41" s="65"/>
    </row>
    <row r="42" spans="1:10" x14ac:dyDescent="0.3">
      <c r="A42" s="66" t="s">
        <v>104</v>
      </c>
      <c r="B42" s="67" t="s">
        <v>46</v>
      </c>
      <c r="C42" s="67"/>
      <c r="D42" s="63" t="s">
        <v>527</v>
      </c>
      <c r="E42" s="64"/>
      <c r="F42" s="65">
        <v>225351</v>
      </c>
      <c r="G42" s="65">
        <v>230210</v>
      </c>
      <c r="H42" s="65">
        <v>206354</v>
      </c>
      <c r="I42" s="65">
        <v>177867</v>
      </c>
      <c r="J42" s="65">
        <v>181410</v>
      </c>
    </row>
    <row r="43" spans="1:10" x14ac:dyDescent="0.3">
      <c r="A43" s="66" t="s">
        <v>105</v>
      </c>
      <c r="B43" s="67" t="s">
        <v>46</v>
      </c>
      <c r="C43" s="67"/>
      <c r="D43" s="63" t="s">
        <v>527</v>
      </c>
      <c r="E43" s="64"/>
      <c r="F43" s="65">
        <v>149716</v>
      </c>
      <c r="G43" s="65">
        <v>158299</v>
      </c>
      <c r="H43" s="65">
        <v>154759</v>
      </c>
      <c r="I43" s="65">
        <v>137411</v>
      </c>
      <c r="J43" s="65">
        <v>124736</v>
      </c>
    </row>
    <row r="44" spans="1:10" ht="16.2" x14ac:dyDescent="0.3">
      <c r="A44" s="81" t="s">
        <v>543</v>
      </c>
      <c r="B44" s="82" t="s">
        <v>171</v>
      </c>
      <c r="C44" s="82"/>
      <c r="D44" s="63" t="s">
        <v>527</v>
      </c>
      <c r="E44" s="83" t="s">
        <v>93</v>
      </c>
      <c r="F44" s="71">
        <v>5600000</v>
      </c>
      <c r="G44" s="71">
        <v>6300000</v>
      </c>
      <c r="H44" s="71">
        <v>7200000</v>
      </c>
      <c r="I44" s="71">
        <v>7700000</v>
      </c>
      <c r="J44" s="71">
        <v>6800000</v>
      </c>
    </row>
    <row r="45" spans="1:10" ht="16.2" x14ac:dyDescent="0.3">
      <c r="A45" s="66" t="s">
        <v>544</v>
      </c>
      <c r="B45" s="67"/>
      <c r="C45" s="67"/>
      <c r="D45" s="63" t="s">
        <v>527</v>
      </c>
      <c r="E45" s="64"/>
      <c r="F45" s="65"/>
      <c r="G45" s="65"/>
      <c r="H45" s="65"/>
      <c r="I45" s="65"/>
      <c r="J45" s="65"/>
    </row>
    <row r="46" spans="1:10" x14ac:dyDescent="0.3">
      <c r="A46" s="66" t="s">
        <v>106</v>
      </c>
      <c r="B46" s="77" t="s">
        <v>283</v>
      </c>
      <c r="C46" s="77"/>
      <c r="D46" s="63" t="s">
        <v>527</v>
      </c>
      <c r="E46" s="83" t="s">
        <v>93</v>
      </c>
      <c r="F46" s="65">
        <v>100</v>
      </c>
      <c r="G46" s="65">
        <v>300</v>
      </c>
      <c r="H46" s="65">
        <v>200</v>
      </c>
      <c r="I46" s="65">
        <v>300</v>
      </c>
      <c r="J46" s="65">
        <v>420</v>
      </c>
    </row>
    <row r="47" spans="1:10" x14ac:dyDescent="0.3">
      <c r="A47" s="66" t="s">
        <v>107</v>
      </c>
      <c r="B47" s="77" t="s">
        <v>50</v>
      </c>
      <c r="C47" s="77"/>
      <c r="D47" s="63" t="s">
        <v>527</v>
      </c>
      <c r="E47" s="64" t="s">
        <v>91</v>
      </c>
      <c r="F47" s="65">
        <v>24000</v>
      </c>
      <c r="G47" s="65">
        <v>22000</v>
      </c>
      <c r="H47" s="65">
        <v>19000</v>
      </c>
      <c r="I47" s="65">
        <v>21000</v>
      </c>
      <c r="J47" s="65">
        <v>20000</v>
      </c>
    </row>
    <row r="48" spans="1:10" x14ac:dyDescent="0.3">
      <c r="A48" s="66" t="s">
        <v>108</v>
      </c>
      <c r="B48" s="77" t="s">
        <v>54</v>
      </c>
      <c r="C48" s="77"/>
      <c r="D48" s="63" t="s">
        <v>527</v>
      </c>
      <c r="E48" s="64" t="s">
        <v>91</v>
      </c>
      <c r="F48" s="65">
        <v>8600</v>
      </c>
      <c r="G48" s="65">
        <v>8400</v>
      </c>
      <c r="H48" s="65">
        <v>7600</v>
      </c>
      <c r="I48" s="65">
        <v>7600</v>
      </c>
      <c r="J48" s="65">
        <v>7200</v>
      </c>
    </row>
    <row r="49" spans="1:11" x14ac:dyDescent="0.3">
      <c r="A49" s="66" t="s">
        <v>109</v>
      </c>
      <c r="B49" s="77" t="s">
        <v>58</v>
      </c>
      <c r="C49" s="77"/>
      <c r="D49" s="63" t="s">
        <v>527</v>
      </c>
      <c r="E49" s="64" t="s">
        <v>91</v>
      </c>
      <c r="F49" s="65">
        <v>600</v>
      </c>
      <c r="G49" s="65">
        <v>600</v>
      </c>
      <c r="H49" s="65">
        <v>60</v>
      </c>
      <c r="I49" s="65">
        <v>300</v>
      </c>
      <c r="J49" s="65">
        <v>280</v>
      </c>
    </row>
    <row r="50" spans="1:11" x14ac:dyDescent="0.3">
      <c r="A50" s="66" t="s">
        <v>110</v>
      </c>
      <c r="B50" s="77" t="s">
        <v>357</v>
      </c>
      <c r="C50" s="77"/>
      <c r="D50" s="63" t="s">
        <v>527</v>
      </c>
      <c r="E50" s="64" t="s">
        <v>91</v>
      </c>
      <c r="F50" s="75">
        <v>300</v>
      </c>
      <c r="G50" s="75">
        <v>300</v>
      </c>
      <c r="H50" s="75">
        <v>500</v>
      </c>
      <c r="I50" s="75">
        <v>700</v>
      </c>
      <c r="J50" s="75">
        <v>700</v>
      </c>
    </row>
    <row r="51" spans="1:11" x14ac:dyDescent="0.3">
      <c r="A51" s="66" t="s">
        <v>84</v>
      </c>
      <c r="B51" s="79" t="s">
        <v>533</v>
      </c>
      <c r="C51" s="79"/>
      <c r="D51" s="63" t="s">
        <v>527</v>
      </c>
      <c r="E51" s="64" t="s">
        <v>91</v>
      </c>
      <c r="F51" s="65">
        <v>33600</v>
      </c>
      <c r="G51" s="65">
        <v>31600</v>
      </c>
      <c r="H51" s="65">
        <v>27400</v>
      </c>
      <c r="I51" s="65">
        <v>29900</v>
      </c>
      <c r="J51" s="65">
        <v>28600</v>
      </c>
      <c r="K51" s="84"/>
    </row>
    <row r="52" spans="1:11" x14ac:dyDescent="0.3">
      <c r="A52" s="66" t="s">
        <v>111</v>
      </c>
      <c r="B52" s="67"/>
      <c r="C52" s="67"/>
      <c r="D52" s="63" t="s">
        <v>527</v>
      </c>
      <c r="E52" s="64" t="s">
        <v>91</v>
      </c>
      <c r="F52" s="65">
        <v>156000</v>
      </c>
      <c r="G52" s="65">
        <v>175000</v>
      </c>
      <c r="H52" s="65">
        <v>72000</v>
      </c>
      <c r="I52" s="65">
        <v>85000</v>
      </c>
      <c r="J52" s="65">
        <v>57000</v>
      </c>
    </row>
    <row r="53" spans="1:11" ht="16.2" x14ac:dyDescent="0.3">
      <c r="A53" s="66" t="s">
        <v>545</v>
      </c>
      <c r="B53" s="67"/>
      <c r="C53" s="67"/>
      <c r="D53" s="63" t="s">
        <v>527</v>
      </c>
      <c r="E53" s="64" t="s">
        <v>90</v>
      </c>
      <c r="F53" s="65">
        <v>30</v>
      </c>
      <c r="G53" s="65">
        <v>27</v>
      </c>
      <c r="H53" s="65">
        <v>28</v>
      </c>
      <c r="I53" s="65">
        <v>34</v>
      </c>
      <c r="J53" s="65">
        <v>34</v>
      </c>
    </row>
    <row r="54" spans="1:11" x14ac:dyDescent="0.3">
      <c r="A54" s="61" t="s">
        <v>112</v>
      </c>
      <c r="B54" s="62"/>
      <c r="C54" s="62"/>
      <c r="D54" s="63" t="s">
        <v>527</v>
      </c>
      <c r="E54" s="64"/>
      <c r="F54" s="65"/>
      <c r="G54" s="65"/>
      <c r="H54" s="65"/>
      <c r="I54" s="65"/>
      <c r="J54" s="65"/>
    </row>
    <row r="55" spans="1:11" x14ac:dyDescent="0.3">
      <c r="A55" s="61" t="s">
        <v>113</v>
      </c>
      <c r="B55" s="62"/>
      <c r="C55" s="62"/>
      <c r="D55" s="63" t="s">
        <v>527</v>
      </c>
      <c r="E55" s="64" t="s">
        <v>93</v>
      </c>
      <c r="F55" s="65">
        <v>371000</v>
      </c>
      <c r="G55" s="65">
        <v>385000</v>
      </c>
      <c r="H55" s="65">
        <v>368000</v>
      </c>
      <c r="I55" s="65">
        <v>392000</v>
      </c>
      <c r="J55" s="65">
        <v>379000</v>
      </c>
    </row>
    <row r="56" spans="1:11" x14ac:dyDescent="0.3">
      <c r="A56" s="66" t="s">
        <v>81</v>
      </c>
      <c r="B56" s="77"/>
      <c r="C56" s="77"/>
      <c r="D56" s="63" t="s">
        <v>527</v>
      </c>
      <c r="E56" s="64" t="s">
        <v>91</v>
      </c>
      <c r="F56" s="65">
        <v>1891692</v>
      </c>
      <c r="G56" s="65">
        <v>1877394</v>
      </c>
      <c r="H56" s="65">
        <v>1758682</v>
      </c>
      <c r="I56" s="65">
        <v>1700000</v>
      </c>
      <c r="J56" s="65">
        <v>1700000</v>
      </c>
    </row>
    <row r="57" spans="1:11" x14ac:dyDescent="0.3">
      <c r="A57" s="66" t="s">
        <v>114</v>
      </c>
      <c r="B57" s="67"/>
      <c r="C57" s="67"/>
      <c r="D57" s="63" t="s">
        <v>527</v>
      </c>
      <c r="E57" s="64" t="s">
        <v>91</v>
      </c>
      <c r="F57" s="65">
        <v>10000</v>
      </c>
      <c r="G57" s="65">
        <v>18000</v>
      </c>
      <c r="H57" s="65">
        <v>49000</v>
      </c>
      <c r="I57" s="65">
        <v>40000</v>
      </c>
      <c r="J57" s="65">
        <v>40000</v>
      </c>
    </row>
    <row r="58" spans="1:11" ht="16.2" x14ac:dyDescent="0.3">
      <c r="A58" s="66" t="s">
        <v>546</v>
      </c>
      <c r="B58" s="67"/>
      <c r="C58" s="67"/>
      <c r="D58" s="63" t="s">
        <v>527</v>
      </c>
      <c r="E58" s="64"/>
      <c r="F58" s="65">
        <v>700000</v>
      </c>
      <c r="G58" s="65">
        <v>700000</v>
      </c>
      <c r="H58" s="65">
        <v>800000</v>
      </c>
      <c r="I58" s="65">
        <v>700000</v>
      </c>
      <c r="J58" s="65">
        <v>800000</v>
      </c>
    </row>
    <row r="59" spans="1:11" ht="16.2" x14ac:dyDescent="0.3">
      <c r="A59" s="66" t="s">
        <v>547</v>
      </c>
      <c r="B59" s="67"/>
      <c r="C59" s="67"/>
      <c r="D59" s="63" t="s">
        <v>527</v>
      </c>
      <c r="E59" s="64"/>
      <c r="F59" s="65">
        <v>1600</v>
      </c>
      <c r="G59" s="68" t="s">
        <v>79</v>
      </c>
      <c r="H59" s="68" t="s">
        <v>79</v>
      </c>
      <c r="I59" s="68" t="s">
        <v>79</v>
      </c>
      <c r="J59" s="68" t="s">
        <v>79</v>
      </c>
    </row>
    <row r="60" spans="1:11" x14ac:dyDescent="0.3">
      <c r="A60" s="66" t="s">
        <v>115</v>
      </c>
      <c r="B60" s="67"/>
      <c r="C60" s="67"/>
      <c r="D60" s="63" t="s">
        <v>527</v>
      </c>
      <c r="E60" s="64"/>
      <c r="F60" s="65"/>
      <c r="G60" s="65"/>
      <c r="H60" s="65"/>
      <c r="I60" s="65"/>
      <c r="J60" s="65"/>
    </row>
    <row r="61" spans="1:11" x14ac:dyDescent="0.3">
      <c r="A61" s="66" t="s">
        <v>116</v>
      </c>
      <c r="B61" s="77"/>
      <c r="C61" s="77"/>
      <c r="D61" s="63" t="s">
        <v>527</v>
      </c>
      <c r="E61" s="64"/>
      <c r="F61" s="65">
        <v>275410</v>
      </c>
      <c r="G61" s="65">
        <v>301210</v>
      </c>
      <c r="H61" s="65">
        <v>305314</v>
      </c>
      <c r="I61" s="65">
        <v>304964</v>
      </c>
      <c r="J61" s="65">
        <v>335806</v>
      </c>
    </row>
    <row r="62" spans="1:11" x14ac:dyDescent="0.3">
      <c r="A62" s="66" t="s">
        <v>117</v>
      </c>
      <c r="B62" s="77"/>
      <c r="C62" s="77"/>
      <c r="D62" s="63" t="s">
        <v>527</v>
      </c>
      <c r="E62" s="64"/>
      <c r="F62" s="65">
        <v>683118</v>
      </c>
      <c r="G62" s="65">
        <v>691389</v>
      </c>
      <c r="H62" s="65">
        <v>598438</v>
      </c>
      <c r="I62" s="65">
        <v>620202</v>
      </c>
      <c r="J62" s="65">
        <v>654971</v>
      </c>
    </row>
    <row r="63" spans="1:11" ht="16.2" x14ac:dyDescent="0.3">
      <c r="A63" s="66" t="s">
        <v>548</v>
      </c>
      <c r="B63" s="85"/>
      <c r="C63" s="85"/>
      <c r="D63" s="64" t="s">
        <v>529</v>
      </c>
      <c r="E63" s="64"/>
      <c r="F63" s="65">
        <v>42000</v>
      </c>
      <c r="G63" s="65">
        <v>20000</v>
      </c>
      <c r="H63" s="65">
        <v>50000</v>
      </c>
      <c r="I63" s="65">
        <v>40000</v>
      </c>
      <c r="J63" s="65">
        <v>40000</v>
      </c>
    </row>
    <row r="64" spans="1:11" x14ac:dyDescent="0.3">
      <c r="A64" s="66" t="s">
        <v>118</v>
      </c>
      <c r="B64" s="85"/>
      <c r="C64" s="85"/>
      <c r="D64" s="64" t="s">
        <v>529</v>
      </c>
      <c r="E64" s="64"/>
      <c r="F64" s="65"/>
      <c r="G64" s="65"/>
      <c r="H64" s="65"/>
      <c r="I64" s="65"/>
      <c r="J64" s="65"/>
    </row>
    <row r="65" spans="1:10" x14ac:dyDescent="0.3">
      <c r="A65" s="61" t="s">
        <v>119</v>
      </c>
      <c r="B65" s="86"/>
      <c r="C65" s="86"/>
      <c r="D65" s="64" t="s">
        <v>529</v>
      </c>
      <c r="E65" s="64" t="s">
        <v>90</v>
      </c>
      <c r="F65" s="65">
        <v>11541</v>
      </c>
      <c r="G65" s="65">
        <v>11383</v>
      </c>
      <c r="H65" s="65">
        <v>12412</v>
      </c>
      <c r="I65" s="65">
        <v>13184</v>
      </c>
      <c r="J65" s="65">
        <v>13000</v>
      </c>
    </row>
    <row r="66" spans="1:10" x14ac:dyDescent="0.3">
      <c r="A66" s="66" t="s">
        <v>120</v>
      </c>
      <c r="B66" s="87"/>
      <c r="C66" s="87"/>
      <c r="D66" s="64" t="s">
        <v>529</v>
      </c>
      <c r="E66" s="64" t="s">
        <v>91</v>
      </c>
      <c r="F66" s="65">
        <v>12167</v>
      </c>
      <c r="G66" s="65">
        <v>11693</v>
      </c>
      <c r="H66" s="65">
        <v>12706</v>
      </c>
      <c r="I66" s="65">
        <v>13554</v>
      </c>
      <c r="J66" s="65">
        <v>13200</v>
      </c>
    </row>
    <row r="67" spans="1:10" x14ac:dyDescent="0.3">
      <c r="A67" s="66" t="s">
        <v>121</v>
      </c>
      <c r="B67" s="85"/>
      <c r="C67" s="85"/>
      <c r="D67" s="64" t="s">
        <v>529</v>
      </c>
      <c r="E67" s="64" t="s">
        <v>122</v>
      </c>
      <c r="F67" s="65">
        <v>11677</v>
      </c>
      <c r="G67" s="65">
        <v>13036</v>
      </c>
      <c r="H67" s="65">
        <v>23234</v>
      </c>
      <c r="I67" s="65">
        <v>23194</v>
      </c>
      <c r="J67" s="65">
        <v>18638</v>
      </c>
    </row>
    <row r="68" spans="1:10" x14ac:dyDescent="0.3">
      <c r="A68" s="66" t="s">
        <v>123</v>
      </c>
      <c r="B68" s="85"/>
      <c r="C68" s="85"/>
      <c r="D68" s="64" t="s">
        <v>529</v>
      </c>
      <c r="E68" s="64" t="s">
        <v>90</v>
      </c>
      <c r="F68" s="65">
        <v>614</v>
      </c>
      <c r="G68" s="65">
        <v>571</v>
      </c>
      <c r="H68" s="65">
        <v>612</v>
      </c>
      <c r="I68" s="65">
        <v>565</v>
      </c>
      <c r="J68" s="65">
        <v>523</v>
      </c>
    </row>
    <row r="69" spans="1:10" x14ac:dyDescent="0.3">
      <c r="A69" s="66" t="s">
        <v>29</v>
      </c>
      <c r="B69" s="85"/>
      <c r="C69" s="85"/>
      <c r="D69" s="64" t="s">
        <v>529</v>
      </c>
      <c r="E69" s="64"/>
      <c r="F69" s="68" t="s">
        <v>79</v>
      </c>
      <c r="G69" s="68" t="s">
        <v>79</v>
      </c>
      <c r="H69" s="68" t="s">
        <v>124</v>
      </c>
      <c r="I69" s="65">
        <v>35000</v>
      </c>
      <c r="J69" s="65">
        <v>80000</v>
      </c>
    </row>
    <row r="70" spans="1:10" x14ac:dyDescent="0.3">
      <c r="A70" s="66" t="s">
        <v>125</v>
      </c>
      <c r="B70" s="85"/>
      <c r="C70" s="85"/>
      <c r="D70" s="64" t="s">
        <v>529</v>
      </c>
      <c r="E70" s="64"/>
      <c r="F70" s="65">
        <v>8233</v>
      </c>
      <c r="G70" s="65">
        <v>154</v>
      </c>
      <c r="H70" s="65">
        <v>89</v>
      </c>
      <c r="I70" s="65">
        <v>87</v>
      </c>
      <c r="J70" s="65">
        <v>49</v>
      </c>
    </row>
    <row r="71" spans="1:10" ht="16.2" x14ac:dyDescent="0.3">
      <c r="A71" s="66" t="s">
        <v>549</v>
      </c>
      <c r="B71" s="85"/>
      <c r="C71" s="85"/>
      <c r="D71" s="64" t="s">
        <v>529</v>
      </c>
      <c r="E71" s="64"/>
      <c r="F71" s="68" t="s">
        <v>124</v>
      </c>
      <c r="G71" s="68" t="s">
        <v>124</v>
      </c>
      <c r="H71" s="65">
        <v>14000</v>
      </c>
      <c r="I71" s="65">
        <v>11000</v>
      </c>
      <c r="J71" s="65">
        <v>11000</v>
      </c>
    </row>
    <row r="72" spans="1:10" ht="16.2" x14ac:dyDescent="0.3">
      <c r="A72" s="66" t="s">
        <v>550</v>
      </c>
      <c r="B72" s="85"/>
      <c r="C72" s="85"/>
      <c r="D72" s="64" t="s">
        <v>529</v>
      </c>
      <c r="E72" s="64" t="s">
        <v>90</v>
      </c>
      <c r="F72" s="65">
        <v>1726</v>
      </c>
      <c r="G72" s="65">
        <v>1679</v>
      </c>
      <c r="H72" s="65">
        <v>3001</v>
      </c>
      <c r="I72" s="65">
        <v>3240</v>
      </c>
      <c r="J72" s="65">
        <v>2408</v>
      </c>
    </row>
    <row r="73" spans="1:10" x14ac:dyDescent="0.3">
      <c r="A73" s="66" t="s">
        <v>126</v>
      </c>
      <c r="B73" s="85"/>
      <c r="C73" s="85"/>
      <c r="D73" s="64" t="s">
        <v>529</v>
      </c>
      <c r="E73" s="64" t="s">
        <v>91</v>
      </c>
      <c r="F73" s="65">
        <v>1852</v>
      </c>
      <c r="G73" s="65">
        <v>1807</v>
      </c>
      <c r="H73" s="65">
        <v>1842</v>
      </c>
      <c r="I73" s="65">
        <v>1785</v>
      </c>
      <c r="J73" s="65">
        <v>1706</v>
      </c>
    </row>
    <row r="74" spans="1:10" x14ac:dyDescent="0.3">
      <c r="A74" s="66" t="s">
        <v>127</v>
      </c>
      <c r="B74" s="85"/>
      <c r="C74" s="85"/>
      <c r="D74" s="64" t="s">
        <v>529</v>
      </c>
      <c r="E74" s="64"/>
      <c r="F74" s="68" t="s">
        <v>79</v>
      </c>
      <c r="G74" s="68" t="s">
        <v>79</v>
      </c>
      <c r="H74" s="68" t="s">
        <v>79</v>
      </c>
      <c r="I74" s="65">
        <v>114000</v>
      </c>
      <c r="J74" s="65">
        <v>9000</v>
      </c>
    </row>
    <row r="75" spans="1:10" ht="16.2" x14ac:dyDescent="0.3">
      <c r="A75" s="66" t="s">
        <v>551</v>
      </c>
      <c r="B75" s="85"/>
      <c r="C75" s="85"/>
      <c r="D75" s="64" t="s">
        <v>529</v>
      </c>
      <c r="E75" s="64"/>
      <c r="F75" s="65">
        <v>100000</v>
      </c>
      <c r="G75" s="65">
        <v>150000</v>
      </c>
      <c r="H75" s="65">
        <v>150000</v>
      </c>
      <c r="I75" s="65">
        <v>150000</v>
      </c>
      <c r="J75" s="65">
        <v>180000</v>
      </c>
    </row>
    <row r="76" spans="1:10" x14ac:dyDescent="0.3">
      <c r="A76" s="66" t="s">
        <v>128</v>
      </c>
      <c r="B76" s="85"/>
      <c r="C76" s="85"/>
      <c r="D76" s="64" t="s">
        <v>529</v>
      </c>
      <c r="E76" s="64"/>
      <c r="F76" s="68" t="s">
        <v>124</v>
      </c>
      <c r="G76" s="65">
        <v>22000</v>
      </c>
      <c r="H76" s="65">
        <v>22000</v>
      </c>
      <c r="I76" s="65">
        <v>21000</v>
      </c>
      <c r="J76" s="65">
        <v>21000</v>
      </c>
    </row>
    <row r="77" spans="1:10" x14ac:dyDescent="0.3">
      <c r="A77" s="66" t="s">
        <v>129</v>
      </c>
      <c r="B77" s="85"/>
      <c r="C77" s="85"/>
      <c r="D77" s="64" t="s">
        <v>529</v>
      </c>
      <c r="E77" s="64"/>
      <c r="F77" s="65">
        <v>4004000</v>
      </c>
      <c r="G77" s="65">
        <v>4133000</v>
      </c>
      <c r="H77" s="65">
        <v>3745000</v>
      </c>
      <c r="I77" s="65">
        <v>3832000</v>
      </c>
      <c r="J77" s="65">
        <v>3937000</v>
      </c>
    </row>
    <row r="78" spans="1:10" ht="15.6" x14ac:dyDescent="0.3">
      <c r="A78" s="66" t="s">
        <v>552</v>
      </c>
      <c r="B78" s="85"/>
      <c r="C78" s="85"/>
      <c r="D78" s="64" t="s">
        <v>529</v>
      </c>
      <c r="E78" s="64" t="s">
        <v>90</v>
      </c>
      <c r="F78" s="65">
        <v>11462</v>
      </c>
      <c r="G78" s="65">
        <v>10790</v>
      </c>
      <c r="H78" s="65">
        <v>12563</v>
      </c>
      <c r="I78" s="65">
        <v>14024</v>
      </c>
      <c r="J78" s="65">
        <v>12770</v>
      </c>
    </row>
    <row r="79" spans="1:10" x14ac:dyDescent="0.3">
      <c r="A79" s="66" t="s">
        <v>130</v>
      </c>
      <c r="B79" s="85"/>
      <c r="C79" s="85"/>
      <c r="D79" s="64" t="s">
        <v>529</v>
      </c>
      <c r="E79" s="64" t="s">
        <v>91</v>
      </c>
      <c r="F79" s="65">
        <v>14343</v>
      </c>
      <c r="G79" s="65">
        <v>10252</v>
      </c>
      <c r="H79" s="65">
        <v>11424</v>
      </c>
      <c r="I79" s="65">
        <v>10713</v>
      </c>
      <c r="J79" s="65">
        <v>10243</v>
      </c>
    </row>
    <row r="80" spans="1:10" x14ac:dyDescent="0.3">
      <c r="A80" s="66" t="s">
        <v>131</v>
      </c>
      <c r="B80" s="85"/>
      <c r="C80" s="85"/>
      <c r="D80" s="64" t="s">
        <v>529</v>
      </c>
      <c r="E80" s="64" t="s">
        <v>91</v>
      </c>
      <c r="F80" s="65">
        <v>2053</v>
      </c>
      <c r="G80" s="65">
        <v>2256</v>
      </c>
      <c r="H80" s="65">
        <v>2540</v>
      </c>
      <c r="I80" s="65">
        <v>4864</v>
      </c>
      <c r="J80" s="65">
        <v>4740</v>
      </c>
    </row>
    <row r="81" spans="1:10" x14ac:dyDescent="0.3">
      <c r="A81" s="66" t="s">
        <v>132</v>
      </c>
      <c r="B81" s="85"/>
      <c r="C81" s="85"/>
      <c r="D81" s="64" t="s">
        <v>529</v>
      </c>
      <c r="E81" s="64"/>
      <c r="F81" s="65"/>
      <c r="G81" s="65"/>
      <c r="H81" s="65"/>
      <c r="I81" s="65"/>
      <c r="J81" s="65"/>
    </row>
    <row r="82" spans="1:10" x14ac:dyDescent="0.3">
      <c r="A82" s="66" t="s">
        <v>133</v>
      </c>
      <c r="B82" s="87"/>
      <c r="C82" s="87"/>
      <c r="D82" s="64" t="s">
        <v>529</v>
      </c>
      <c r="E82" s="64" t="s">
        <v>91</v>
      </c>
      <c r="F82" s="65">
        <v>228030</v>
      </c>
      <c r="G82" s="65">
        <v>280550</v>
      </c>
      <c r="H82" s="65">
        <v>231219</v>
      </c>
      <c r="I82" s="65">
        <v>245815</v>
      </c>
      <c r="J82" s="65">
        <v>243818</v>
      </c>
    </row>
    <row r="83" spans="1:10" x14ac:dyDescent="0.3">
      <c r="A83" s="66" t="s">
        <v>134</v>
      </c>
      <c r="B83" s="87"/>
      <c r="C83" s="87"/>
      <c r="D83" s="64" t="s">
        <v>529</v>
      </c>
      <c r="E83" s="64" t="s">
        <v>91</v>
      </c>
      <c r="F83" s="73">
        <v>158034</v>
      </c>
      <c r="G83" s="73">
        <v>160016</v>
      </c>
      <c r="H83" s="73">
        <v>169518</v>
      </c>
      <c r="I83" s="73">
        <v>188974</v>
      </c>
      <c r="J83" s="73">
        <v>177733</v>
      </c>
    </row>
    <row r="84" spans="1:10" x14ac:dyDescent="0.3">
      <c r="A84" s="66" t="s">
        <v>135</v>
      </c>
      <c r="B84" s="85"/>
      <c r="C84" s="85"/>
      <c r="D84" s="64" t="s">
        <v>529</v>
      </c>
      <c r="E84" s="64"/>
      <c r="F84" s="65"/>
      <c r="G84" s="65"/>
      <c r="H84" s="65"/>
      <c r="I84" s="65"/>
      <c r="J84" s="65"/>
    </row>
    <row r="85" spans="1:10" x14ac:dyDescent="0.3">
      <c r="A85" s="66" t="s">
        <v>136</v>
      </c>
      <c r="B85" s="87"/>
      <c r="C85" s="87"/>
      <c r="D85" s="64" t="s">
        <v>529</v>
      </c>
      <c r="E85" s="64" t="s">
        <v>91</v>
      </c>
      <c r="F85" s="65">
        <v>558</v>
      </c>
      <c r="G85" s="65">
        <v>635</v>
      </c>
      <c r="H85" s="65">
        <v>524</v>
      </c>
      <c r="I85" s="65">
        <v>505</v>
      </c>
      <c r="J85" s="65">
        <v>520</v>
      </c>
    </row>
    <row r="86" spans="1:10" x14ac:dyDescent="0.3">
      <c r="A86" s="66" t="s">
        <v>137</v>
      </c>
      <c r="B86" s="87"/>
      <c r="C86" s="87"/>
      <c r="D86" s="64" t="s">
        <v>529</v>
      </c>
      <c r="E86" s="64" t="s">
        <v>91</v>
      </c>
      <c r="F86" s="75">
        <v>5187</v>
      </c>
      <c r="G86" s="75">
        <v>4746</v>
      </c>
      <c r="H86" s="75">
        <v>4803</v>
      </c>
      <c r="I86" s="75">
        <v>4828</v>
      </c>
      <c r="J86" s="75">
        <v>6418</v>
      </c>
    </row>
    <row r="87" spans="1:10" x14ac:dyDescent="0.3">
      <c r="A87" s="66" t="s">
        <v>84</v>
      </c>
      <c r="B87" s="88"/>
      <c r="C87" s="88"/>
      <c r="D87" s="64" t="s">
        <v>529</v>
      </c>
      <c r="E87" s="64" t="s">
        <v>91</v>
      </c>
      <c r="F87" s="65">
        <v>5750</v>
      </c>
      <c r="G87" s="65">
        <v>5380</v>
      </c>
      <c r="H87" s="65">
        <v>5330</v>
      </c>
      <c r="I87" s="65">
        <v>5330</v>
      </c>
      <c r="J87" s="65">
        <v>6940</v>
      </c>
    </row>
    <row r="88" spans="1:10" x14ac:dyDescent="0.3">
      <c r="A88" s="66" t="s">
        <v>138</v>
      </c>
      <c r="B88" s="85"/>
      <c r="C88" s="85"/>
      <c r="D88" s="64" t="s">
        <v>529</v>
      </c>
      <c r="E88" s="64" t="s">
        <v>91</v>
      </c>
      <c r="F88" s="71">
        <v>175</v>
      </c>
      <c r="G88" s="71">
        <v>199</v>
      </c>
      <c r="H88" s="71">
        <v>215</v>
      </c>
      <c r="I88" s="71">
        <v>279</v>
      </c>
      <c r="J88" s="71">
        <v>243</v>
      </c>
    </row>
    <row r="89" spans="1:10" ht="16.2" x14ac:dyDescent="0.3">
      <c r="A89" s="66" t="s">
        <v>553</v>
      </c>
      <c r="B89" s="85"/>
      <c r="C89" s="85"/>
      <c r="D89" s="89" t="s">
        <v>530</v>
      </c>
      <c r="E89" s="89"/>
      <c r="F89" s="69"/>
      <c r="G89" s="69"/>
      <c r="H89" s="69"/>
      <c r="I89" s="69"/>
      <c r="J89" s="69"/>
    </row>
    <row r="90" spans="1:10" x14ac:dyDescent="0.3">
      <c r="A90" s="61" t="s">
        <v>139</v>
      </c>
      <c r="B90" s="86"/>
      <c r="C90" s="86"/>
      <c r="D90" s="89" t="s">
        <v>530</v>
      </c>
      <c r="E90" s="64" t="s">
        <v>90</v>
      </c>
      <c r="F90" s="65">
        <v>4340</v>
      </c>
      <c r="G90" s="65">
        <v>4290</v>
      </c>
      <c r="H90" s="65">
        <v>4250</v>
      </c>
      <c r="I90" s="65">
        <v>3800</v>
      </c>
      <c r="J90" s="65">
        <v>3630</v>
      </c>
    </row>
    <row r="91" spans="1:10" x14ac:dyDescent="0.3">
      <c r="A91" s="66" t="s">
        <v>39</v>
      </c>
      <c r="B91" s="87"/>
      <c r="C91" s="87"/>
      <c r="D91" s="89" t="s">
        <v>530</v>
      </c>
      <c r="E91" s="64" t="s">
        <v>91</v>
      </c>
      <c r="F91" s="65">
        <v>8060</v>
      </c>
      <c r="G91" s="65">
        <v>7970</v>
      </c>
      <c r="H91" s="65">
        <v>7900</v>
      </c>
      <c r="I91" s="65">
        <v>7060</v>
      </c>
      <c r="J91" s="65">
        <v>6730</v>
      </c>
    </row>
    <row r="92" spans="1:10" x14ac:dyDescent="0.3">
      <c r="A92" s="66" t="s">
        <v>140</v>
      </c>
      <c r="B92" s="87"/>
      <c r="C92" s="87"/>
      <c r="D92" s="89" t="s">
        <v>530</v>
      </c>
      <c r="E92" s="64" t="s">
        <v>91</v>
      </c>
      <c r="F92" s="65">
        <v>27900</v>
      </c>
      <c r="G92" s="65">
        <v>27600</v>
      </c>
      <c r="H92" s="65">
        <v>27300</v>
      </c>
      <c r="I92" s="65">
        <v>24400</v>
      </c>
      <c r="J92" s="65">
        <v>23300</v>
      </c>
    </row>
    <row r="93" spans="1:10" x14ac:dyDescent="0.3">
      <c r="A93" s="66" t="s">
        <v>141</v>
      </c>
      <c r="B93" s="87"/>
      <c r="C93" s="87"/>
      <c r="D93" s="89" t="s">
        <v>530</v>
      </c>
      <c r="E93" s="64" t="s">
        <v>91</v>
      </c>
      <c r="F93" s="75">
        <v>21700</v>
      </c>
      <c r="G93" s="75">
        <v>21500</v>
      </c>
      <c r="H93" s="75">
        <v>21300</v>
      </c>
      <c r="I93" s="75">
        <v>19000</v>
      </c>
      <c r="J93" s="75">
        <v>18100</v>
      </c>
    </row>
    <row r="94" spans="1:10" x14ac:dyDescent="0.3">
      <c r="A94" s="66" t="s">
        <v>84</v>
      </c>
      <c r="B94" s="88"/>
      <c r="C94" s="88"/>
      <c r="D94" s="89" t="s">
        <v>530</v>
      </c>
      <c r="E94" s="64" t="s">
        <v>91</v>
      </c>
      <c r="F94" s="65">
        <v>62000</v>
      </c>
      <c r="G94" s="65">
        <v>61300</v>
      </c>
      <c r="H94" s="65">
        <v>60800</v>
      </c>
      <c r="I94" s="65">
        <v>54300</v>
      </c>
      <c r="J94" s="65">
        <v>51800</v>
      </c>
    </row>
    <row r="95" spans="1:10" x14ac:dyDescent="0.3">
      <c r="A95" s="66" t="s">
        <v>142</v>
      </c>
      <c r="B95" s="85"/>
      <c r="C95" s="85"/>
      <c r="D95" s="89" t="s">
        <v>530</v>
      </c>
      <c r="E95" s="64" t="s">
        <v>143</v>
      </c>
      <c r="F95" s="65">
        <v>154633</v>
      </c>
      <c r="G95" s="65">
        <v>159854</v>
      </c>
      <c r="H95" s="65">
        <v>166278</v>
      </c>
      <c r="I95" s="65">
        <v>172725</v>
      </c>
      <c r="J95" s="65">
        <v>170890</v>
      </c>
    </row>
    <row r="96" spans="1:10" x14ac:dyDescent="0.3">
      <c r="A96" s="66" t="s">
        <v>144</v>
      </c>
      <c r="B96" s="85"/>
      <c r="C96" s="85"/>
      <c r="D96" s="89" t="s">
        <v>530</v>
      </c>
      <c r="E96" s="64" t="s">
        <v>90</v>
      </c>
      <c r="F96" s="65">
        <v>1297</v>
      </c>
      <c r="G96" s="65">
        <v>1452</v>
      </c>
      <c r="H96" s="65">
        <v>1459</v>
      </c>
      <c r="I96" s="65">
        <v>1306</v>
      </c>
      <c r="J96" s="65">
        <v>1259</v>
      </c>
    </row>
    <row r="97" spans="1:10" x14ac:dyDescent="0.3">
      <c r="A97" s="66" t="s">
        <v>145</v>
      </c>
      <c r="B97" s="85"/>
      <c r="C97" s="85"/>
      <c r="D97" s="89" t="s">
        <v>530</v>
      </c>
      <c r="E97" s="64"/>
      <c r="F97" s="65"/>
      <c r="G97" s="65"/>
      <c r="H97" s="65"/>
      <c r="I97" s="65"/>
      <c r="J97" s="65"/>
    </row>
    <row r="98" spans="1:10" x14ac:dyDescent="0.3">
      <c r="A98" s="66" t="s">
        <v>146</v>
      </c>
      <c r="B98" s="87"/>
      <c r="C98" s="87"/>
      <c r="D98" s="89" t="s">
        <v>530</v>
      </c>
      <c r="E98" s="64" t="s">
        <v>147</v>
      </c>
      <c r="F98" s="71">
        <v>1601985</v>
      </c>
      <c r="G98" s="71">
        <v>1631550</v>
      </c>
      <c r="H98" s="71">
        <v>1838505</v>
      </c>
      <c r="I98" s="71">
        <v>2007865</v>
      </c>
      <c r="J98" s="71">
        <v>2062615</v>
      </c>
    </row>
    <row r="99" spans="1:10" x14ac:dyDescent="0.3">
      <c r="A99" s="66" t="s">
        <v>148</v>
      </c>
      <c r="B99" s="87"/>
      <c r="C99" s="87"/>
      <c r="D99" s="89" t="s">
        <v>530</v>
      </c>
      <c r="E99" s="64" t="s">
        <v>91</v>
      </c>
      <c r="F99" s="73">
        <v>317563</v>
      </c>
      <c r="G99" s="73">
        <v>360328</v>
      </c>
      <c r="H99" s="73">
        <v>370508</v>
      </c>
      <c r="I99" s="73">
        <v>236285</v>
      </c>
      <c r="J99" s="73">
        <v>248900</v>
      </c>
    </row>
    <row r="100" spans="1:10" x14ac:dyDescent="0.3">
      <c r="A100" s="66" t="s">
        <v>85</v>
      </c>
      <c r="B100" s="87"/>
      <c r="C100" s="87"/>
      <c r="D100" s="89" t="s">
        <v>530</v>
      </c>
      <c r="E100" s="64"/>
      <c r="F100" s="69"/>
      <c r="G100" s="69"/>
      <c r="H100" s="69"/>
      <c r="I100" s="69"/>
      <c r="J100" s="69"/>
    </row>
    <row r="101" spans="1:10" x14ac:dyDescent="0.3">
      <c r="A101" s="66" t="s">
        <v>149</v>
      </c>
      <c r="B101" s="88"/>
      <c r="C101" s="88"/>
      <c r="D101" s="89" t="s">
        <v>530</v>
      </c>
      <c r="E101" s="64" t="s">
        <v>91</v>
      </c>
      <c r="F101" s="65">
        <v>25445</v>
      </c>
      <c r="G101" s="65">
        <v>28892</v>
      </c>
      <c r="H101" s="65">
        <v>31388</v>
      </c>
      <c r="I101" s="65">
        <v>25000</v>
      </c>
      <c r="J101" s="65">
        <v>22600</v>
      </c>
    </row>
    <row r="102" spans="1:10" x14ac:dyDescent="0.3">
      <c r="A102" s="66" t="s">
        <v>150</v>
      </c>
      <c r="B102" s="88"/>
      <c r="C102" s="88"/>
      <c r="D102" s="89" t="s">
        <v>530</v>
      </c>
      <c r="E102" s="64" t="s">
        <v>91</v>
      </c>
      <c r="F102" s="65">
        <v>176595</v>
      </c>
      <c r="G102" s="65">
        <v>175300</v>
      </c>
      <c r="H102" s="65">
        <v>193261</v>
      </c>
      <c r="I102" s="65">
        <v>208000</v>
      </c>
      <c r="J102" s="65">
        <v>188000</v>
      </c>
    </row>
    <row r="103" spans="1:10" x14ac:dyDescent="0.3">
      <c r="A103" s="66" t="s">
        <v>151</v>
      </c>
      <c r="B103" s="88"/>
      <c r="C103" s="88"/>
      <c r="D103" s="89" t="s">
        <v>530</v>
      </c>
      <c r="E103" s="64"/>
      <c r="F103" s="65"/>
      <c r="G103" s="65"/>
      <c r="H103" s="65"/>
      <c r="I103" s="65"/>
      <c r="J103" s="65"/>
    </row>
    <row r="104" spans="1:10" x14ac:dyDescent="0.3">
      <c r="A104" s="66" t="s">
        <v>152</v>
      </c>
      <c r="B104" s="90"/>
      <c r="C104" s="90"/>
      <c r="D104" s="89" t="s">
        <v>530</v>
      </c>
      <c r="E104" s="64" t="s">
        <v>91</v>
      </c>
      <c r="F104" s="65">
        <v>31263</v>
      </c>
      <c r="G104" s="65">
        <v>27150</v>
      </c>
      <c r="H104" s="65">
        <v>31275</v>
      </c>
      <c r="I104" s="65">
        <v>21000</v>
      </c>
      <c r="J104" s="65">
        <v>19000</v>
      </c>
    </row>
    <row r="105" spans="1:10" x14ac:dyDescent="0.3">
      <c r="A105" s="66" t="s">
        <v>153</v>
      </c>
      <c r="B105" s="90"/>
      <c r="C105" s="90"/>
      <c r="D105" s="89" t="s">
        <v>530</v>
      </c>
      <c r="E105" s="64" t="s">
        <v>91</v>
      </c>
      <c r="F105" s="65">
        <v>35206</v>
      </c>
      <c r="G105" s="65">
        <v>26936</v>
      </c>
      <c r="H105" s="65">
        <v>25653</v>
      </c>
      <c r="I105" s="65">
        <v>21000</v>
      </c>
      <c r="J105" s="65">
        <v>19000</v>
      </c>
    </row>
    <row r="106" spans="1:10" x14ac:dyDescent="0.3">
      <c r="A106" s="66" t="s">
        <v>154</v>
      </c>
      <c r="B106" s="88"/>
      <c r="C106" s="88"/>
      <c r="D106" s="89" t="s">
        <v>530</v>
      </c>
      <c r="E106" s="64"/>
      <c r="F106" s="65"/>
      <c r="G106" s="65"/>
      <c r="H106" s="65"/>
      <c r="I106" s="65"/>
      <c r="J106" s="65"/>
    </row>
    <row r="107" spans="1:10" x14ac:dyDescent="0.3">
      <c r="A107" s="66" t="s">
        <v>155</v>
      </c>
      <c r="B107" s="90"/>
      <c r="C107" s="90"/>
      <c r="D107" s="89" t="s">
        <v>530</v>
      </c>
      <c r="E107" s="64" t="s">
        <v>91</v>
      </c>
      <c r="F107" s="65">
        <v>26810</v>
      </c>
      <c r="G107" s="65">
        <v>35954</v>
      </c>
      <c r="H107" s="65">
        <v>44463</v>
      </c>
      <c r="I107" s="65">
        <v>69000</v>
      </c>
      <c r="J107" s="65">
        <v>62400</v>
      </c>
    </row>
    <row r="108" spans="1:10" x14ac:dyDescent="0.3">
      <c r="A108" s="66" t="s">
        <v>156</v>
      </c>
      <c r="B108" s="90"/>
      <c r="C108" s="90"/>
      <c r="D108" s="89" t="s">
        <v>530</v>
      </c>
      <c r="E108" s="64" t="s">
        <v>91</v>
      </c>
      <c r="F108" s="65">
        <v>258126</v>
      </c>
      <c r="G108" s="65">
        <v>271848</v>
      </c>
      <c r="H108" s="65">
        <v>284326</v>
      </c>
      <c r="I108" s="65">
        <v>291000</v>
      </c>
      <c r="J108" s="65">
        <v>263000</v>
      </c>
    </row>
    <row r="109" spans="1:10" x14ac:dyDescent="0.3">
      <c r="A109" s="66" t="s">
        <v>157</v>
      </c>
      <c r="B109" s="88"/>
      <c r="C109" s="88"/>
      <c r="D109" s="89" t="s">
        <v>530</v>
      </c>
      <c r="E109" s="64" t="s">
        <v>91</v>
      </c>
      <c r="F109" s="65">
        <v>9717</v>
      </c>
      <c r="G109" s="65">
        <v>7893</v>
      </c>
      <c r="H109" s="65">
        <v>7119</v>
      </c>
      <c r="I109" s="65">
        <v>5700</v>
      </c>
      <c r="J109" s="65">
        <v>5160</v>
      </c>
    </row>
    <row r="110" spans="1:10" x14ac:dyDescent="0.3">
      <c r="A110" s="66" t="s">
        <v>86</v>
      </c>
      <c r="B110" s="88"/>
      <c r="C110" s="88"/>
      <c r="D110" s="89" t="s">
        <v>530</v>
      </c>
      <c r="E110" s="64" t="s">
        <v>91</v>
      </c>
      <c r="F110" s="75">
        <v>84688</v>
      </c>
      <c r="G110" s="75">
        <v>86467</v>
      </c>
      <c r="H110" s="75">
        <v>65940</v>
      </c>
      <c r="I110" s="75">
        <v>53000</v>
      </c>
      <c r="J110" s="75">
        <v>48000</v>
      </c>
    </row>
    <row r="111" spans="1:10" x14ac:dyDescent="0.3">
      <c r="A111" s="66" t="s">
        <v>84</v>
      </c>
      <c r="B111" s="90"/>
      <c r="C111" s="90"/>
      <c r="D111" s="89" t="s">
        <v>530</v>
      </c>
      <c r="E111" s="64" t="s">
        <v>91</v>
      </c>
      <c r="F111" s="65">
        <v>648000</v>
      </c>
      <c r="G111" s="65">
        <v>660000</v>
      </c>
      <c r="H111" s="65">
        <v>683000</v>
      </c>
      <c r="I111" s="65">
        <v>694000</v>
      </c>
      <c r="J111" s="65">
        <v>628000</v>
      </c>
    </row>
    <row r="112" spans="1:10" x14ac:dyDescent="0.3">
      <c r="A112" s="66" t="s">
        <v>158</v>
      </c>
      <c r="B112" s="85"/>
      <c r="C112" s="85"/>
      <c r="D112" s="89" t="s">
        <v>530</v>
      </c>
      <c r="E112" s="64"/>
      <c r="F112" s="65">
        <v>13279</v>
      </c>
      <c r="G112" s="65">
        <v>14133</v>
      </c>
      <c r="H112" s="65">
        <v>12207</v>
      </c>
      <c r="I112" s="65">
        <v>6975</v>
      </c>
      <c r="J112" s="65">
        <v>6796</v>
      </c>
    </row>
    <row r="113" spans="1:10" ht="16.2" x14ac:dyDescent="0.3">
      <c r="A113" s="91" t="s">
        <v>554</v>
      </c>
      <c r="B113" s="91"/>
      <c r="C113" s="91"/>
      <c r="D113" s="92"/>
      <c r="E113" s="92"/>
      <c r="F113" s="92"/>
      <c r="G113" s="92"/>
      <c r="H113" s="92"/>
      <c r="I113" s="92"/>
      <c r="J113" s="92"/>
    </row>
    <row r="114" spans="1:10" ht="88.2" x14ac:dyDescent="0.3">
      <c r="A114" s="93" t="s">
        <v>555</v>
      </c>
      <c r="B114" s="93"/>
      <c r="C114" s="93"/>
      <c r="D114" s="94"/>
      <c r="E114" s="94"/>
      <c r="F114" s="94"/>
      <c r="G114" s="94"/>
      <c r="H114" s="94"/>
      <c r="I114" s="94"/>
      <c r="J114" s="94"/>
    </row>
    <row r="115" spans="1:10" ht="118.2" x14ac:dyDescent="0.3">
      <c r="A115" s="94" t="s">
        <v>556</v>
      </c>
      <c r="B115" s="94"/>
      <c r="C115" s="94"/>
      <c r="D115" s="95"/>
      <c r="E115" s="95"/>
      <c r="F115" s="95"/>
      <c r="G115" s="95"/>
      <c r="H115" s="95"/>
      <c r="I115" s="95"/>
      <c r="J115" s="95"/>
    </row>
    <row r="116" spans="1:10" ht="16.2" x14ac:dyDescent="0.3">
      <c r="A116" s="96" t="s">
        <v>557</v>
      </c>
      <c r="B116" s="96"/>
      <c r="C116" s="96"/>
      <c r="D116" s="97"/>
      <c r="E116" s="97"/>
      <c r="F116" s="97"/>
      <c r="G116" s="97"/>
      <c r="H116" s="97"/>
      <c r="I116" s="97"/>
      <c r="J116" s="97"/>
    </row>
    <row r="117" spans="1:10" ht="16.2" x14ac:dyDescent="0.3">
      <c r="A117" s="96" t="s">
        <v>558</v>
      </c>
      <c r="B117" s="96"/>
      <c r="C117" s="96"/>
      <c r="D117" s="97"/>
      <c r="E117" s="97"/>
      <c r="F117" s="97"/>
      <c r="G117" s="97"/>
      <c r="H117" s="97"/>
      <c r="I117" s="97"/>
      <c r="J117" s="97"/>
    </row>
    <row r="118" spans="1:10" ht="16.2" x14ac:dyDescent="0.3">
      <c r="A118" s="96" t="s">
        <v>559</v>
      </c>
      <c r="B118" s="96"/>
      <c r="C118" s="96"/>
      <c r="D118" s="97"/>
      <c r="E118" s="97"/>
      <c r="F118" s="97"/>
      <c r="G118" s="97"/>
      <c r="H118" s="97"/>
      <c r="I118" s="97"/>
      <c r="J118" s="97"/>
    </row>
    <row r="119" spans="1:10" ht="16.2" x14ac:dyDescent="0.3">
      <c r="A119" s="96" t="s">
        <v>560</v>
      </c>
      <c r="B119" s="96"/>
      <c r="C119" s="96"/>
      <c r="D119" s="97"/>
      <c r="E119" s="97"/>
      <c r="F119" s="97"/>
      <c r="G119" s="97"/>
      <c r="H119" s="97"/>
      <c r="I119" s="97"/>
      <c r="J119" s="97"/>
    </row>
    <row r="120" spans="1:10" ht="16.2" x14ac:dyDescent="0.3">
      <c r="A120" s="96" t="s">
        <v>561</v>
      </c>
      <c r="B120" s="96"/>
      <c r="C120" s="96"/>
      <c r="D120" s="97"/>
      <c r="E120" s="97"/>
      <c r="F120" s="97"/>
      <c r="G120" s="97"/>
      <c r="H120" s="97"/>
      <c r="I120" s="97"/>
      <c r="J120" s="97"/>
    </row>
    <row r="121" spans="1:10" ht="16.2" x14ac:dyDescent="0.3">
      <c r="A121" s="96" t="s">
        <v>562</v>
      </c>
      <c r="B121" s="96"/>
      <c r="C121" s="96"/>
      <c r="D121" s="97"/>
      <c r="E121" s="97"/>
      <c r="F121" s="97"/>
      <c r="G121" s="97"/>
      <c r="H121" s="97"/>
      <c r="I121" s="97"/>
      <c r="J121" s="97"/>
    </row>
    <row r="122" spans="1:10" ht="16.2" x14ac:dyDescent="0.3">
      <c r="A122" s="96" t="s">
        <v>563</v>
      </c>
      <c r="B122" s="96"/>
      <c r="C122" s="96"/>
      <c r="D122" s="97"/>
      <c r="E122" s="97"/>
      <c r="F122" s="97"/>
      <c r="G122" s="97"/>
      <c r="H122" s="97"/>
      <c r="I122" s="97"/>
      <c r="J122" s="97"/>
    </row>
    <row r="123" spans="1:10" ht="16.2" x14ac:dyDescent="0.3">
      <c r="A123" s="96" t="s">
        <v>564</v>
      </c>
      <c r="B123" s="96"/>
      <c r="C123" s="96"/>
      <c r="D123" s="97"/>
      <c r="E123" s="97"/>
      <c r="F123" s="97"/>
      <c r="G123" s="97"/>
      <c r="H123" s="97"/>
      <c r="I123" s="97"/>
      <c r="J123" s="97"/>
    </row>
    <row r="124" spans="1:10" ht="16.2" x14ac:dyDescent="0.3">
      <c r="A124" s="96" t="s">
        <v>565</v>
      </c>
      <c r="B124" s="96"/>
      <c r="C124" s="96"/>
      <c r="D124" s="97"/>
      <c r="E124" s="97"/>
      <c r="F124" s="97"/>
      <c r="G124" s="97"/>
      <c r="H124" s="97"/>
      <c r="I124" s="97"/>
      <c r="J124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9D69-CD4F-4EC5-A2F6-7E63F48A1C4B}">
  <dimension ref="A1:G33"/>
  <sheetViews>
    <sheetView tabSelected="1" workbookViewId="0">
      <selection activeCell="I15" sqref="I15"/>
    </sheetView>
  </sheetViews>
  <sheetFormatPr defaultRowHeight="14.4" x14ac:dyDescent="0.3"/>
  <cols>
    <col min="1" max="2" width="13.6640625" bestFit="1" customWidth="1"/>
    <col min="3" max="4" width="16.109375" bestFit="1" customWidth="1"/>
    <col min="5" max="5" width="19.77734375" bestFit="1" customWidth="1"/>
    <col min="6" max="6" width="10.33203125" bestFit="1" customWidth="1"/>
    <col min="7" max="7" width="9.5546875" bestFit="1" customWidth="1"/>
  </cols>
  <sheetData>
    <row r="1" spans="1:7" x14ac:dyDescent="0.3">
      <c r="A1" s="23" t="s">
        <v>434</v>
      </c>
      <c r="B1" s="23" t="s">
        <v>435</v>
      </c>
      <c r="C1" s="24" t="s">
        <v>436</v>
      </c>
      <c r="D1" s="25" t="s">
        <v>163</v>
      </c>
      <c r="E1" s="26" t="s">
        <v>437</v>
      </c>
      <c r="F1" s="23" t="s">
        <v>438</v>
      </c>
      <c r="G1" s="27" t="s">
        <v>439</v>
      </c>
    </row>
    <row r="2" spans="1:7" x14ac:dyDescent="0.3">
      <c r="A2" s="28" t="s">
        <v>10</v>
      </c>
      <c r="B2" s="23" t="s">
        <v>200</v>
      </c>
      <c r="C2" s="24">
        <f>VLOOKUP($A2,'[1]Reserves metals complet'!$A$1:$C$38,2)</f>
        <v>30000000000</v>
      </c>
      <c r="D2" s="24">
        <f>VLOOKUP($A2,'[1]Reserves metals complet'!$A$1:$C$38,3)</f>
        <v>12000000000</v>
      </c>
      <c r="E2" s="29">
        <v>76622486.999999985</v>
      </c>
      <c r="F2" s="30">
        <f>'[2]RR study'!$B2</f>
        <v>0.90813874280952489</v>
      </c>
      <c r="G2" s="27">
        <f>'[2]RR study'!$C2</f>
        <v>0.79852327505233978</v>
      </c>
    </row>
    <row r="3" spans="1:7" x14ac:dyDescent="0.3">
      <c r="A3" s="31" t="s">
        <v>221</v>
      </c>
      <c r="B3" s="23" t="s">
        <v>220</v>
      </c>
      <c r="C3" s="24" t="e">
        <f>VLOOKUP($A3,'[1]Reserves metals complet'!$A$1:$C$38,2)</f>
        <v>#N/A</v>
      </c>
      <c r="D3" s="24" t="e">
        <f>VLOOKUP($A3,'[1]Reserves metals complet'!$A$1:$C$38,3)</f>
        <v>#N/A</v>
      </c>
      <c r="E3" s="32">
        <f>'[3]Prod t par yr (2020)'!$B3</f>
        <v>4164758</v>
      </c>
      <c r="F3" s="30">
        <f>'[2]RR study'!$B3</f>
        <v>0.96120000000000005</v>
      </c>
      <c r="G3" s="27">
        <f>'[2]RR study'!$C3</f>
        <v>0.74589119999999998</v>
      </c>
    </row>
    <row r="4" spans="1:7" x14ac:dyDescent="0.3">
      <c r="A4" s="31" t="s">
        <v>20</v>
      </c>
      <c r="B4" s="23" t="s">
        <v>224</v>
      </c>
      <c r="C4" s="24">
        <f>VLOOKUP($A4,'[1]Reserves metals complet'!$A$1:$C$38,2)</f>
        <v>5700000</v>
      </c>
      <c r="D4" s="24">
        <f>VLOOKUP($A4,'[1]Reserves metals complet'!$A$1:$C$38,3)</f>
        <v>690000</v>
      </c>
      <c r="E4" s="32">
        <f>'[3]Prod t par yr (2020)'!$B4</f>
        <v>23899</v>
      </c>
      <c r="F4" s="30">
        <f>'[2]RR study'!$B4</f>
        <v>0.99790607086645444</v>
      </c>
      <c r="G4" s="27">
        <f>'[2]RR study'!$C4</f>
        <v>0.76116258846560692</v>
      </c>
    </row>
    <row r="5" spans="1:7" x14ac:dyDescent="0.3">
      <c r="A5" s="31" t="s">
        <v>237</v>
      </c>
      <c r="B5" s="23" t="s">
        <v>236</v>
      </c>
      <c r="C5" s="24">
        <f>VLOOKUP($A5,'[1]Reserves metals complet'!$A$1:$C$38,2)</f>
        <v>12000000000</v>
      </c>
      <c r="D5" s="24">
        <f>VLOOKUP($A5,'[1]Reserves metals complet'!$A$1:$C$38,3)</f>
        <v>560000000</v>
      </c>
      <c r="E5" s="32">
        <f>'[3]Prod t par yr (2020)'!$B5</f>
        <v>31304752</v>
      </c>
      <c r="F5" s="30">
        <f>'[2]RR study'!$B5</f>
        <v>0.89217919846074034</v>
      </c>
      <c r="G5" s="27">
        <f>'[2]RR study'!$C5</f>
        <v>0.67042367514390866</v>
      </c>
    </row>
    <row r="6" spans="1:7" x14ac:dyDescent="0.3">
      <c r="A6" s="28" t="s">
        <v>22</v>
      </c>
      <c r="B6" s="23" t="s">
        <v>238</v>
      </c>
      <c r="C6" s="24">
        <f>VLOOKUP($A6,'[1]Reserves metals complet'!$A$1:$C$38,2)</f>
        <v>25000000</v>
      </c>
      <c r="D6" s="24">
        <f>VLOOKUP($A6,'[1]Reserves metals complet'!$A$1:$C$38,3)</f>
        <v>8300000</v>
      </c>
      <c r="E6" s="24">
        <v>150400</v>
      </c>
      <c r="F6" s="30">
        <f>'[2]RR study'!$B6</f>
        <v>0.97064955919698226</v>
      </c>
      <c r="G6" s="27">
        <f>'[2]RR study'!$C6</f>
        <v>0.42645155031877346</v>
      </c>
    </row>
    <row r="7" spans="1:7" x14ac:dyDescent="0.3">
      <c r="A7" s="28" t="s">
        <v>24</v>
      </c>
      <c r="B7" s="23" t="s">
        <v>241</v>
      </c>
      <c r="C7" s="24">
        <f>VLOOKUP($A7,'[1]Reserves metals complet'!$A$1:$C$38,2)</f>
        <v>2100000000</v>
      </c>
      <c r="D7" s="24">
        <f>VLOOKUP($A7,'[1]Reserves metals complet'!$A$1:$C$38,3)</f>
        <v>890000000</v>
      </c>
      <c r="E7" s="33">
        <v>19543000</v>
      </c>
      <c r="F7" s="30">
        <f>'[2]RR study'!$B7</f>
        <v>0.97751655521087433</v>
      </c>
      <c r="G7" s="27">
        <f>'[2]RR study'!$C7</f>
        <v>0.81597780244297546</v>
      </c>
    </row>
    <row r="8" spans="1:7" x14ac:dyDescent="0.3">
      <c r="A8" s="34" t="s">
        <v>249</v>
      </c>
      <c r="B8" s="23" t="s">
        <v>248</v>
      </c>
      <c r="C8" s="24">
        <f>VLOOKUP($A8,'[1]Reserves metals complet'!$A$1:$C$38,2)</f>
        <v>4009000</v>
      </c>
      <c r="D8" s="24">
        <f>VLOOKUP($A8,'[1]Reserves metals complet'!$A$1:$C$38,3)</f>
        <v>544000</v>
      </c>
      <c r="E8" s="32">
        <f>'[3]Prod t par yr (2020)'!$B8</f>
        <v>1405.6376898253425</v>
      </c>
      <c r="F8" s="30">
        <f>'[2]RR study'!$B8</f>
        <v>0.83445470245105513</v>
      </c>
      <c r="G8" s="27">
        <f>'[2]RR study'!$C8</f>
        <v>0.55256020803350481</v>
      </c>
    </row>
    <row r="9" spans="1:7" x14ac:dyDescent="0.3">
      <c r="A9" s="28" t="s">
        <v>30</v>
      </c>
      <c r="B9" s="23" t="s">
        <v>266</v>
      </c>
      <c r="C9" s="24">
        <f>VLOOKUP($A9,'[1]Reserves metals complet'!$A$1:$C$38,2)</f>
        <v>4009000</v>
      </c>
      <c r="D9" s="24">
        <f>VLOOKUP($A9,'[1]Reserves metals complet'!$A$1:$C$38,3)</f>
        <v>544000</v>
      </c>
      <c r="E9" s="32">
        <f>'[3]Prod t par yr (2020)'!$B9</f>
        <v>418.83333333333331</v>
      </c>
      <c r="F9" s="30">
        <f>'[2]RR study'!$B9</f>
        <v>0.95</v>
      </c>
      <c r="G9" s="27">
        <f>'[2]RR study'!$C9</f>
        <v>0.59849999999999992</v>
      </c>
    </row>
    <row r="10" spans="1:7" x14ac:dyDescent="0.3">
      <c r="A10" s="31" t="s">
        <v>31</v>
      </c>
      <c r="B10" s="23" t="s">
        <v>267</v>
      </c>
      <c r="C10" s="24">
        <f>VLOOKUP($A10,'[1]Reserves metals complet'!$A$1:$C$38,2)</f>
        <v>13845000</v>
      </c>
      <c r="D10" s="24">
        <f>VLOOKUP($A10,'[1]Reserves metals complet'!$A$1:$C$38,3)</f>
        <v>1513000</v>
      </c>
      <c r="E10" s="32">
        <f>'[3]Prod t par yr (2020)'!$B10</f>
        <v>110.33333333333333</v>
      </c>
      <c r="F10" s="30">
        <f>'[2]RR study'!$B10</f>
        <v>1</v>
      </c>
      <c r="G10" s="27">
        <f>'[2]RR study'!$C10</f>
        <v>6.5774804905239792E-3</v>
      </c>
    </row>
    <row r="11" spans="1:7" x14ac:dyDescent="0.3">
      <c r="A11" s="31" t="s">
        <v>270</v>
      </c>
      <c r="B11" s="23" t="s">
        <v>269</v>
      </c>
      <c r="C11" s="24" t="e">
        <f>VLOOKUP($A11,'[1]Reserves metals complet'!$A$1:$C$38,2)</f>
        <v>#N/A</v>
      </c>
      <c r="D11" s="24" t="e">
        <f>VLOOKUP($A11,'[1]Reserves metals complet'!$A$1:$C$38,3)</f>
        <v>#N/A</v>
      </c>
      <c r="E11" s="32">
        <f>'[3]Prod t par yr (2020)'!$B11</f>
        <v>75</v>
      </c>
      <c r="F11" s="30">
        <f>'[2]RR study'!$B11</f>
        <v>0.99986413043478262</v>
      </c>
      <c r="G11" s="27">
        <f>'[2]RR study'!$C11</f>
        <v>2.7170220935728464E-3</v>
      </c>
    </row>
    <row r="12" spans="1:7" x14ac:dyDescent="0.3">
      <c r="A12" s="34" t="s">
        <v>35</v>
      </c>
      <c r="B12" s="23" t="s">
        <v>279</v>
      </c>
      <c r="C12" s="24">
        <f>VLOOKUP($A12,'[1]Reserves metals complet'!$A$1:$C$38,2)</f>
        <v>356000</v>
      </c>
      <c r="D12" s="24">
        <f>VLOOKUP($A12,'[1]Reserves metals complet'!$A$1:$C$38,3)</f>
        <v>21000</v>
      </c>
      <c r="E12" s="32">
        <f>'[3]Prod t par yr (2020)'!$B12</f>
        <v>857.6</v>
      </c>
      <c r="F12" s="30">
        <f>'[2]RR study'!$B12</f>
        <v>0.83275227004971608</v>
      </c>
      <c r="G12" s="27">
        <f>'[2]RR study'!$C12</f>
        <v>0.24982568101491476</v>
      </c>
    </row>
    <row r="13" spans="1:7" x14ac:dyDescent="0.3">
      <c r="A13" s="28" t="s">
        <v>285</v>
      </c>
      <c r="B13" s="23" t="s">
        <v>284</v>
      </c>
      <c r="C13" s="24">
        <f>VLOOKUP($A13,'[1]Reserves metals complet'!$A$1:$C$38,2)</f>
        <v>230000000000</v>
      </c>
      <c r="D13" s="24">
        <f>VLOOKUP($A13,'[1]Reserves metals complet'!$A$1:$C$38,3)</f>
        <v>230000000000</v>
      </c>
      <c r="E13" s="24">
        <v>1584579230.7692313</v>
      </c>
      <c r="F13" s="30">
        <f>'[2]RR study'!$B13</f>
        <v>1.0000000000000002</v>
      </c>
      <c r="G13" s="27">
        <f>'[2]RR study'!$C13</f>
        <v>0.87408949011446435</v>
      </c>
    </row>
    <row r="14" spans="1:7" x14ac:dyDescent="0.3">
      <c r="A14" s="31" t="s">
        <v>38</v>
      </c>
      <c r="B14" s="23" t="s">
        <v>292</v>
      </c>
      <c r="C14" s="24">
        <f>VLOOKUP($A14,'[1]Reserves metals complet'!$A$1:$C$38,2)</f>
        <v>2000000000</v>
      </c>
      <c r="D14" s="24">
        <f>VLOOKUP($A14,'[1]Reserves metals complet'!$A$1:$C$38,3)</f>
        <v>85000000</v>
      </c>
      <c r="E14" s="32">
        <f>'[3]Prod t par yr (2020)'!$B14</f>
        <v>4787351.8</v>
      </c>
      <c r="F14" s="30">
        <f>'[2]RR study'!$B14</f>
        <v>0.95739698194604195</v>
      </c>
      <c r="G14" s="27">
        <f>'[2]RR study'!$C14</f>
        <v>0.85404162594050337</v>
      </c>
    </row>
    <row r="15" spans="1:7" x14ac:dyDescent="0.3">
      <c r="A15" s="28" t="s">
        <v>300</v>
      </c>
      <c r="B15" s="23" t="s">
        <v>299</v>
      </c>
      <c r="C15" s="24" t="e">
        <f>VLOOKUP($A15,'[1]Reserves metals complet'!$A$1:$C$38,2)</f>
        <v>#N/A</v>
      </c>
      <c r="D15" s="24" t="e">
        <f>VLOOKUP($A15,'[1]Reserves metals complet'!$A$1:$C$38,3)</f>
        <v>#N/A</v>
      </c>
      <c r="E15" s="32">
        <f>'[3]Prod t par yr (2020)'!$B15</f>
        <v>4519770.1492301859</v>
      </c>
      <c r="F15" s="30">
        <f>'[2]RR study'!$B15</f>
        <v>0.94075995304080395</v>
      </c>
      <c r="G15" s="27">
        <f>'[2]RR study'!$C15</f>
        <v>0.63901119810296603</v>
      </c>
    </row>
    <row r="16" spans="1:7" x14ac:dyDescent="0.3">
      <c r="A16" s="31" t="s">
        <v>42</v>
      </c>
      <c r="B16" s="23" t="s">
        <v>301</v>
      </c>
      <c r="C16" s="24">
        <f>VLOOKUP($A16,'[1]Reserves metals complet'!$A$1:$C$38,2)</f>
        <v>17273000000</v>
      </c>
      <c r="D16" s="24">
        <f>VLOOKUP($A16,'[1]Reserves metals complet'!$A$1:$C$38,3)</f>
        <v>1500000000</v>
      </c>
      <c r="E16" s="32">
        <f>'[3]Prod t par yr (2020)'!$B16</f>
        <v>18998755.599999998</v>
      </c>
      <c r="F16" s="30">
        <f>'[2]RR study'!$B16</f>
        <v>0.96428114845397317</v>
      </c>
      <c r="G16" s="27">
        <f>'[2]RR study'!$C16</f>
        <v>0.67499680391778094</v>
      </c>
    </row>
    <row r="17" spans="1:7" x14ac:dyDescent="0.3">
      <c r="A17" s="28" t="s">
        <v>44</v>
      </c>
      <c r="B17" s="23" t="s">
        <v>307</v>
      </c>
      <c r="C17" s="24">
        <f>VLOOKUP($A17,'[1]Reserves metals complet'!$A$1:$C$38,2)</f>
        <v>25400000</v>
      </c>
      <c r="D17" s="24">
        <f>VLOOKUP($A17,'[1]Reserves metals complet'!$A$1:$C$38,3)</f>
        <v>16000000</v>
      </c>
      <c r="E17" s="32">
        <f>'[3]Prod t par yr (2020)'!$B17</f>
        <v>287246.5</v>
      </c>
      <c r="F17" s="30">
        <f>'[2]RR study'!$B17</f>
        <v>0.99999999999999989</v>
      </c>
      <c r="G17" s="27">
        <f>'[2]RR study'!$C17</f>
        <v>0.60000000000000009</v>
      </c>
    </row>
    <row r="18" spans="1:7" x14ac:dyDescent="0.3">
      <c r="A18" s="34" t="s">
        <v>311</v>
      </c>
      <c r="B18" s="23" t="s">
        <v>310</v>
      </c>
      <c r="C18" s="24">
        <f>VLOOKUP($A18,'[1]Reserves metals complet'!$A$1:$C$38,2)</f>
        <v>62433000</v>
      </c>
      <c r="D18" s="24">
        <f>VLOOKUP($A18,'[1]Reserves metals complet'!$A$1:$C$38,3)</f>
        <v>16070000</v>
      </c>
      <c r="E18" s="32">
        <f>'[3]Prod t par yr (2020)'!$B18</f>
        <v>23344.531973919784</v>
      </c>
      <c r="F18" s="30">
        <f>'[2]RR study'!$B18</f>
        <v>0.96546212667585374</v>
      </c>
      <c r="G18" s="27">
        <f>'[2]RR study'!$C18</f>
        <v>0.57787148010964373</v>
      </c>
    </row>
    <row r="19" spans="1:7" x14ac:dyDescent="0.3">
      <c r="A19" s="28" t="s">
        <v>46</v>
      </c>
      <c r="B19" s="23" t="s">
        <v>316</v>
      </c>
      <c r="C19" s="24">
        <f>VLOOKUP($A19,'[1]Reserves metals complet'!$A$1:$C$38,2)</f>
        <v>300000000</v>
      </c>
      <c r="D19" s="24">
        <f>VLOOKUP($A19,'[1]Reserves metals complet'!$A$1:$C$38,3)</f>
        <v>95000000</v>
      </c>
      <c r="E19" s="33">
        <v>2627000</v>
      </c>
      <c r="F19" s="30">
        <f>'[2]RR study'!$B19</f>
        <v>0.94463836406500901</v>
      </c>
      <c r="G19" s="27">
        <f>'[2]RR study'!$C19</f>
        <v>0.74395466384252495</v>
      </c>
    </row>
    <row r="20" spans="1:7" x14ac:dyDescent="0.3">
      <c r="A20" s="31" t="s">
        <v>171</v>
      </c>
      <c r="B20" s="23" t="s">
        <v>319</v>
      </c>
      <c r="C20" s="24" t="e">
        <f>VLOOKUP($A20,'[1]Reserves metals complet'!$A$1:$C$38,2)</f>
        <v>#N/A</v>
      </c>
      <c r="D20" s="24" t="e">
        <f>VLOOKUP($A20,'[1]Reserves metals complet'!$A$1:$C$38,3)</f>
        <v>#N/A</v>
      </c>
      <c r="E20" s="32">
        <f>'[3]Prod t par yr (2020)'!$B20</f>
        <v>90758</v>
      </c>
      <c r="F20" s="30">
        <f>'[2]RR study'!$B20</f>
        <v>0.92237313987492009</v>
      </c>
      <c r="G20" s="27">
        <f>'[2]RR study'!$C20</f>
        <v>0.65488492931119302</v>
      </c>
    </row>
    <row r="21" spans="1:7" x14ac:dyDescent="0.3">
      <c r="A21" s="34" t="s">
        <v>440</v>
      </c>
      <c r="B21" s="23" t="s">
        <v>340</v>
      </c>
      <c r="C21" s="24">
        <f>VLOOKUP($A21,'[1]Reserves metals complet'!$A$1:$C$38,2)</f>
        <v>19847000</v>
      </c>
      <c r="D21" s="24">
        <f>VLOOKUP($A21,'[1]Reserves metals complet'!$A$1:$C$38,3)</f>
        <v>4718000</v>
      </c>
      <c r="E21" s="32">
        <f>'[3]Prod t par yr (2020)'!$B21</f>
        <v>8434.5130175287031</v>
      </c>
      <c r="F21" s="30">
        <f>'[2]RR study'!$B21</f>
        <v>0.90291119774981476</v>
      </c>
      <c r="G21" s="27">
        <f>'[2]RR study'!$C21</f>
        <v>0.5376158248191113</v>
      </c>
    </row>
    <row r="22" spans="1:7" x14ac:dyDescent="0.3">
      <c r="A22" s="31" t="s">
        <v>60</v>
      </c>
      <c r="B22" s="23" t="s">
        <v>366</v>
      </c>
      <c r="C22" s="24">
        <f>VLOOKUP($A22,'[1]Reserves metals complet'!$A$1:$C$38,2)</f>
        <v>171000</v>
      </c>
      <c r="D22" s="24">
        <f>VLOOKUP($A22,'[1]Reserves metals complet'!$A$1:$C$38,3)</f>
        <v>100000</v>
      </c>
      <c r="E22" s="32">
        <f>'[3]Prod t par yr (2020)'!$B22</f>
        <v>2976.95</v>
      </c>
      <c r="F22" s="30">
        <f>'[2]RR study'!$B22</f>
        <v>0.99453178221186278</v>
      </c>
      <c r="G22" s="27">
        <f>'[2]RR study'!$C22</f>
        <v>4.4752080939990814E-2</v>
      </c>
    </row>
    <row r="23" spans="1:7" x14ac:dyDescent="0.3">
      <c r="A23" s="28" t="s">
        <v>368</v>
      </c>
      <c r="B23" s="23" t="s">
        <v>367</v>
      </c>
      <c r="C23" s="24" t="e">
        <f>VLOOKUP($A23,'[1]Reserves metals complet'!$A$1:$C$38,2)</f>
        <v>#N/A</v>
      </c>
      <c r="D23" s="24" t="e">
        <f>VLOOKUP($A23,'[1]Reserves metals complet'!$A$1:$C$38,3)</f>
        <v>#N/A</v>
      </c>
      <c r="E23" s="32">
        <f>'[3]Prod t par yr (2020)'!$B23</f>
        <v>3000000</v>
      </c>
      <c r="F23" s="30">
        <f>'[2]RR study'!$B23</f>
        <v>0.91999999999999993</v>
      </c>
      <c r="G23" s="27">
        <f>'[2]RR study'!$C23</f>
        <v>0.73599999999999999</v>
      </c>
    </row>
    <row r="24" spans="1:7" x14ac:dyDescent="0.3">
      <c r="A24" s="28" t="s">
        <v>61</v>
      </c>
      <c r="B24" s="23" t="s">
        <v>369</v>
      </c>
      <c r="C24" s="24">
        <f>VLOOKUP($A24,'[1]Reserves metals complet'!$A$1:$C$38,2)</f>
        <v>1200000</v>
      </c>
      <c r="D24" s="24">
        <f>VLOOKUP($A24,'[1]Reserves metals complet'!$A$1:$C$38,3)</f>
        <v>550000</v>
      </c>
      <c r="E24" s="32">
        <f>'[3]Prod t par yr (2020)'!$B24</f>
        <v>25450.692200000001</v>
      </c>
      <c r="F24" s="30">
        <f>'[2]RR study'!$B24</f>
        <v>1.0000000000000002</v>
      </c>
      <c r="G24" s="27">
        <f>'[2]RR study'!$C24</f>
        <v>0.84256559766763872</v>
      </c>
    </row>
    <row r="25" spans="1:7" x14ac:dyDescent="0.3">
      <c r="A25" s="28" t="s">
        <v>377</v>
      </c>
      <c r="B25" s="23" t="s">
        <v>376</v>
      </c>
      <c r="C25" s="24" t="e">
        <f>VLOOKUP($A25,'[1]Reserves metals complet'!$A$1:$C$38,2)</f>
        <v>#N/A</v>
      </c>
      <c r="D25" s="24" t="e">
        <f>VLOOKUP($A25,'[1]Reserves metals complet'!$A$1:$C$38,3)</f>
        <v>#N/A</v>
      </c>
      <c r="E25" s="32">
        <f>'[3]Prod t par yr (2020)'!$B25</f>
        <v>1918.3</v>
      </c>
      <c r="F25" s="30">
        <f>'[2]RR study'!$B25</f>
        <v>0.99805572742851179</v>
      </c>
      <c r="G25" s="27">
        <f>'[2]RR study'!$C25</f>
        <v>0.67785017909107137</v>
      </c>
    </row>
    <row r="26" spans="1:7" x14ac:dyDescent="0.3">
      <c r="A26" s="28" t="s">
        <v>66</v>
      </c>
      <c r="B26" s="23" t="s">
        <v>380</v>
      </c>
      <c r="C26" s="24">
        <f>VLOOKUP($A26,'[1]Reserves metals complet'!$A$1:$C$38,2)</f>
        <v>48000</v>
      </c>
      <c r="D26" s="24">
        <f>VLOOKUP($A26,'[1]Reserves metals complet'!$A$1:$C$38,3)</f>
        <v>32000</v>
      </c>
      <c r="E26" s="32">
        <f>'[3]Prod t par yr (2020)'!$B26</f>
        <v>470.0333333333333</v>
      </c>
      <c r="F26" s="30">
        <f>'[2]RR study'!$B26</f>
        <v>0.98995006993746326</v>
      </c>
      <c r="G26" s="27">
        <f>'[2]RR study'!$C26</f>
        <v>4.4552208368022539E-2</v>
      </c>
    </row>
    <row r="27" spans="1:7" x14ac:dyDescent="0.3">
      <c r="A27" s="34" t="s">
        <v>384</v>
      </c>
      <c r="B27" s="23" t="s">
        <v>383</v>
      </c>
      <c r="C27" s="24">
        <f>VLOOKUP($A27,'[1]Reserves metals complet'!$A$1:$C$38,2)</f>
        <v>827000</v>
      </c>
      <c r="D27" s="24">
        <f>VLOOKUP($A27,'[1]Reserves metals complet'!$A$1:$C$38,3)</f>
        <v>102000</v>
      </c>
      <c r="E27" s="32">
        <f>'[3]Prod t par yr (2020)'!$B27</f>
        <v>299.6678554138274</v>
      </c>
      <c r="F27" s="30">
        <f>'[2]RR study'!$B27</f>
        <v>0.86502679244765779</v>
      </c>
      <c r="G27" s="27">
        <f>'[2]RR study'!$C27</f>
        <v>0.55889273642921389</v>
      </c>
    </row>
    <row r="28" spans="1:7" x14ac:dyDescent="0.3">
      <c r="A28" s="28" t="s">
        <v>67</v>
      </c>
      <c r="B28" s="23" t="s">
        <v>391</v>
      </c>
      <c r="C28" s="24" t="e">
        <f>VLOOKUP($A28,'[1]Reserves metals complet'!$A$1:$C$38,2)</f>
        <v>#N/A</v>
      </c>
      <c r="D28" s="24">
        <f>VLOOKUP($A28,'[1]Reserves metals complet'!$A$1:$C$38,3)</f>
        <v>4600000</v>
      </c>
      <c r="E28" s="35">
        <v>328400</v>
      </c>
      <c r="F28" s="30">
        <f>'[2]RR study'!$B28</f>
        <v>0.99243161901028532</v>
      </c>
      <c r="G28" s="27">
        <f>'[2]RR study'!$C28</f>
        <v>0.87567495795025174</v>
      </c>
    </row>
    <row r="29" spans="1:7" x14ac:dyDescent="0.3">
      <c r="A29" s="28" t="s">
        <v>395</v>
      </c>
      <c r="B29" s="23" t="s">
        <v>394</v>
      </c>
      <c r="C29" s="24" t="e">
        <f>VLOOKUP($A29,'[1]Reserves metals complet'!$A$1:$C$38,2)</f>
        <v>#N/A</v>
      </c>
      <c r="D29" s="24">
        <f>VLOOKUP($A29,'[1]Reserves metals complet'!$A$1:$C$38,3)</f>
        <v>3800000</v>
      </c>
      <c r="E29" s="32">
        <f>'[3]Prod t par yr (2020)'!$B29</f>
        <v>85136.7</v>
      </c>
      <c r="F29" s="30">
        <f>'[2]RR study'!$B29</f>
        <v>0.89027747461422324</v>
      </c>
      <c r="G29" s="27">
        <f>'[2]RR study'!$C29</f>
        <v>0.29264544711620954</v>
      </c>
    </row>
    <row r="30" spans="1:7" x14ac:dyDescent="0.3">
      <c r="A30" s="28" t="s">
        <v>399</v>
      </c>
      <c r="B30" s="23" t="s">
        <v>398</v>
      </c>
      <c r="C30" s="24">
        <f>VLOOKUP($A30,'[1]Reserves metals complet'!$A$1:$C$38,2)</f>
        <v>63000000</v>
      </c>
      <c r="D30" s="24">
        <f>VLOOKUP($A30,'[1]Reserves metals complet'!$A$1:$C$38,3)</f>
        <v>24000000</v>
      </c>
      <c r="E30" s="32">
        <f>'[3]Prod t par yr (2020)'!$B30</f>
        <v>96688.866666666654</v>
      </c>
      <c r="F30" s="30">
        <f>'[2]RR study'!$B30</f>
        <v>1</v>
      </c>
      <c r="G30" s="27">
        <f>'[2]RR study'!$C30</f>
        <v>0.88571428571428579</v>
      </c>
    </row>
    <row r="31" spans="1:7" x14ac:dyDescent="0.3">
      <c r="A31" s="31" t="s">
        <v>404</v>
      </c>
      <c r="B31" s="23" t="s">
        <v>202</v>
      </c>
      <c r="C31" s="24">
        <f>VLOOKUP($A31,'[1]Reserves metals complet'!$A$1:$C$38,2)</f>
        <v>32329000</v>
      </c>
      <c r="D31" s="24">
        <f>VLOOKUP($A31,'[1]Reserves metals complet'!$A$1:$C$38,3)</f>
        <v>3120000</v>
      </c>
      <c r="E31" s="32">
        <f>'[3]Prod t par yr (2020)'!$B31</f>
        <v>6697.4962736906346</v>
      </c>
      <c r="F31" s="30">
        <f>'[2]RR study'!$B31</f>
        <v>0.89282970271070705</v>
      </c>
      <c r="G31" s="27">
        <f>'[2]RR study'!$C31</f>
        <v>0.59290685898236761</v>
      </c>
    </row>
    <row r="32" spans="1:7" x14ac:dyDescent="0.3">
      <c r="A32" s="28" t="s">
        <v>73</v>
      </c>
      <c r="B32" s="23" t="s">
        <v>405</v>
      </c>
      <c r="C32" s="24">
        <f>VLOOKUP($A32,'[1]Reserves metals complet'!$A$1:$C$38,2)</f>
        <v>1900000000</v>
      </c>
      <c r="D32" s="24">
        <f>VLOOKUP($A32,'[1]Reserves metals complet'!$A$1:$C$38,3)</f>
        <v>250000000</v>
      </c>
      <c r="E32" s="35">
        <v>16900000</v>
      </c>
      <c r="F32" s="30">
        <f>'[2]RR study'!$B32</f>
        <v>0.97568273374067827</v>
      </c>
      <c r="G32" s="27">
        <f>'[2]RR study'!$C32</f>
        <v>0.81742856379078255</v>
      </c>
    </row>
    <row r="33" spans="1:7" x14ac:dyDescent="0.3">
      <c r="A33" s="28" t="s">
        <v>407</v>
      </c>
      <c r="B33" s="23" t="s">
        <v>406</v>
      </c>
      <c r="C33" s="24" t="e">
        <f>VLOOKUP($A33,'[1]Reserves metals complet'!$A$1:$C$38,2)</f>
        <v>#N/A</v>
      </c>
      <c r="D33" s="24">
        <f>VLOOKUP($A33,'[1]Reserves metals complet'!$A$1:$C$38,3)</f>
        <v>68000000</v>
      </c>
      <c r="E33" s="32">
        <f>'[3]Prod t par yr (2020)'!$B33</f>
        <v>1040010.40626099</v>
      </c>
      <c r="F33" s="30">
        <f>'[2]RR study'!$B33</f>
        <v>0.95603887089310502</v>
      </c>
      <c r="G33" s="27">
        <f>'[2]RR study'!$C33</f>
        <v>0.81741323461360482</v>
      </c>
    </row>
  </sheetData>
  <conditionalFormatting sqref="A15:A22">
    <cfRule type="duplicateValues" dxfId="7" priority="1"/>
    <cfRule type="duplicateValues" dxfId="6" priority="2"/>
    <cfRule type="duplicateValues" dxfId="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6C02-7E95-4DD6-A1B9-C2825291A93F}">
  <dimension ref="A1:Q70"/>
  <sheetViews>
    <sheetView workbookViewId="0">
      <selection activeCell="N17" sqref="N17"/>
    </sheetView>
  </sheetViews>
  <sheetFormatPr defaultRowHeight="14.4" x14ac:dyDescent="0.3"/>
  <cols>
    <col min="1" max="1" width="4.109375" bestFit="1" customWidth="1"/>
    <col min="2" max="2" width="12.33203125" bestFit="1" customWidth="1"/>
    <col min="3" max="3" width="7.33203125" bestFit="1" customWidth="1"/>
    <col min="4" max="4" width="13.5546875" bestFit="1" customWidth="1"/>
    <col min="6" max="6" width="17.6640625" bestFit="1" customWidth="1"/>
    <col min="7" max="7" width="10.5546875" bestFit="1" customWidth="1"/>
    <col min="8" max="8" width="11.88671875" bestFit="1" customWidth="1"/>
    <col min="9" max="9" width="14.6640625" bestFit="1" customWidth="1"/>
    <col min="10" max="10" width="17.77734375" bestFit="1" customWidth="1"/>
    <col min="11" max="11" width="11.33203125" bestFit="1" customWidth="1"/>
    <col min="12" max="12" width="9.44140625" bestFit="1" customWidth="1"/>
    <col min="13" max="13" width="15.5546875" bestFit="1" customWidth="1"/>
    <col min="14" max="14" width="15" bestFit="1" customWidth="1"/>
    <col min="15" max="15" width="8" bestFit="1" customWidth="1"/>
    <col min="16" max="16" width="6.88671875" bestFit="1" customWidth="1"/>
    <col min="17" max="17" width="10.6640625" bestFit="1" customWidth="1"/>
  </cols>
  <sheetData>
    <row r="1" spans="1:17" x14ac:dyDescent="0.3">
      <c r="A1" s="1" t="s">
        <v>445</v>
      </c>
      <c r="B1" s="36" t="s">
        <v>7</v>
      </c>
      <c r="C1" s="1" t="s">
        <v>194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</row>
    <row r="2" spans="1:17" x14ac:dyDescent="0.3">
      <c r="A2">
        <v>13</v>
      </c>
      <c r="B2" s="37" t="s">
        <v>201</v>
      </c>
      <c r="C2" t="s">
        <v>200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0.44444444444444398</v>
      </c>
      <c r="N2">
        <v>0</v>
      </c>
      <c r="O2" t="s">
        <v>460</v>
      </c>
      <c r="P2" t="s">
        <v>461</v>
      </c>
      <c r="Q2" t="s">
        <v>462</v>
      </c>
    </row>
    <row r="3" spans="1:17" x14ac:dyDescent="0.3">
      <c r="A3">
        <v>51</v>
      </c>
      <c r="B3" s="37" t="s">
        <v>11</v>
      </c>
      <c r="C3" t="s">
        <v>205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0.77777777777777779</v>
      </c>
      <c r="N3">
        <v>80</v>
      </c>
      <c r="O3" t="s">
        <v>463</v>
      </c>
      <c r="P3" t="s">
        <v>464</v>
      </c>
      <c r="Q3" t="s">
        <v>465</v>
      </c>
    </row>
    <row r="4" spans="1:17" x14ac:dyDescent="0.3">
      <c r="A4">
        <v>33</v>
      </c>
      <c r="B4" s="37" t="s">
        <v>12</v>
      </c>
      <c r="C4" t="s">
        <v>208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0.22222222222222221</v>
      </c>
      <c r="N4">
        <v>92</v>
      </c>
      <c r="O4">
        <v>1</v>
      </c>
      <c r="P4">
        <v>1</v>
      </c>
      <c r="Q4">
        <v>1</v>
      </c>
    </row>
    <row r="5" spans="1:17" x14ac:dyDescent="0.3">
      <c r="A5">
        <v>56</v>
      </c>
      <c r="B5" s="37" t="s">
        <v>212</v>
      </c>
      <c r="C5" t="s">
        <v>211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0.44444444444444442</v>
      </c>
      <c r="N5">
        <v>2</v>
      </c>
      <c r="O5">
        <v>0</v>
      </c>
      <c r="P5">
        <v>0</v>
      </c>
      <c r="Q5">
        <v>0</v>
      </c>
    </row>
    <row r="6" spans="1:17" x14ac:dyDescent="0.3">
      <c r="A6">
        <v>4</v>
      </c>
      <c r="B6" s="37" t="s">
        <v>216</v>
      </c>
      <c r="C6" t="s">
        <v>215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0.66666666666666663</v>
      </c>
      <c r="N6">
        <v>11</v>
      </c>
      <c r="O6" t="s">
        <v>466</v>
      </c>
      <c r="P6" t="s">
        <v>464</v>
      </c>
      <c r="Q6" t="s">
        <v>467</v>
      </c>
    </row>
    <row r="7" spans="1:17" x14ac:dyDescent="0.3">
      <c r="A7">
        <v>83</v>
      </c>
      <c r="B7" s="37" t="s">
        <v>18</v>
      </c>
      <c r="C7" t="s">
        <v>217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0.77777777777777779</v>
      </c>
      <c r="N7">
        <v>90</v>
      </c>
      <c r="O7" t="s">
        <v>442</v>
      </c>
      <c r="P7" t="s">
        <v>442</v>
      </c>
      <c r="Q7">
        <v>1</v>
      </c>
    </row>
    <row r="8" spans="1:17" x14ac:dyDescent="0.3">
      <c r="A8">
        <v>5</v>
      </c>
      <c r="B8" s="37" t="s">
        <v>221</v>
      </c>
      <c r="C8" t="s">
        <v>220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0.33333333333333331</v>
      </c>
      <c r="N8">
        <v>0.3</v>
      </c>
      <c r="O8" t="s">
        <v>442</v>
      </c>
      <c r="P8" t="s">
        <v>442</v>
      </c>
      <c r="Q8">
        <v>1</v>
      </c>
    </row>
    <row r="9" spans="1:17" x14ac:dyDescent="0.3">
      <c r="A9">
        <v>48</v>
      </c>
      <c r="B9" s="37" t="s">
        <v>20</v>
      </c>
      <c r="C9" t="s">
        <v>224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0.1111111111111111</v>
      </c>
      <c r="N9">
        <v>100</v>
      </c>
      <c r="O9">
        <v>76</v>
      </c>
      <c r="P9" t="s">
        <v>468</v>
      </c>
      <c r="Q9">
        <v>15</v>
      </c>
    </row>
    <row r="10" spans="1:17" x14ac:dyDescent="0.3">
      <c r="A10">
        <v>58</v>
      </c>
      <c r="B10" s="38" t="s">
        <v>232</v>
      </c>
      <c r="C10" t="s">
        <v>231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73</v>
      </c>
      <c r="O10" t="s">
        <v>442</v>
      </c>
      <c r="P10" t="s">
        <v>469</v>
      </c>
      <c r="Q10" t="s">
        <v>469</v>
      </c>
    </row>
    <row r="11" spans="1:17" x14ac:dyDescent="0.3">
      <c r="A11">
        <v>55</v>
      </c>
      <c r="B11" s="37" t="s">
        <v>164</v>
      </c>
      <c r="C11" t="s">
        <v>233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0.44444444444444442</v>
      </c>
      <c r="N11" t="s">
        <v>442</v>
      </c>
      <c r="O11" t="s">
        <v>442</v>
      </c>
      <c r="P11" t="s">
        <v>442</v>
      </c>
      <c r="Q11" t="s">
        <v>442</v>
      </c>
    </row>
    <row r="12" spans="1:17" x14ac:dyDescent="0.3">
      <c r="A12">
        <v>24</v>
      </c>
      <c r="B12" s="37" t="s">
        <v>237</v>
      </c>
      <c r="C12" t="s">
        <v>236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0.77777777777777779</v>
      </c>
      <c r="N12">
        <v>2</v>
      </c>
      <c r="O12" t="s">
        <v>470</v>
      </c>
      <c r="P12" t="s">
        <v>471</v>
      </c>
      <c r="Q12" t="s">
        <v>472</v>
      </c>
    </row>
    <row r="13" spans="1:17" x14ac:dyDescent="0.3">
      <c r="A13">
        <v>27</v>
      </c>
      <c r="B13" s="37" t="s">
        <v>22</v>
      </c>
      <c r="C13" t="s">
        <v>238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0.88888888888888884</v>
      </c>
      <c r="N13">
        <v>85</v>
      </c>
      <c r="O13">
        <v>50</v>
      </c>
      <c r="P13">
        <v>32</v>
      </c>
      <c r="Q13">
        <v>68</v>
      </c>
    </row>
    <row r="14" spans="1:17" x14ac:dyDescent="0.3">
      <c r="A14" t="s">
        <v>473</v>
      </c>
      <c r="B14" s="37" t="s">
        <v>23</v>
      </c>
      <c r="C14" t="s">
        <v>441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0.22222222222222221</v>
      </c>
      <c r="N14" t="s">
        <v>442</v>
      </c>
      <c r="O14" t="s">
        <v>442</v>
      </c>
      <c r="P14" t="s">
        <v>442</v>
      </c>
      <c r="Q14" t="s">
        <v>442</v>
      </c>
    </row>
    <row r="15" spans="1:17" x14ac:dyDescent="0.3">
      <c r="A15">
        <v>29</v>
      </c>
      <c r="B15" s="37" t="s">
        <v>24</v>
      </c>
      <c r="C15" t="s">
        <v>241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0.22222222222222221</v>
      </c>
      <c r="N15">
        <v>9</v>
      </c>
      <c r="O15" t="s">
        <v>474</v>
      </c>
      <c r="P15" t="s">
        <v>475</v>
      </c>
      <c r="Q15" t="s">
        <v>476</v>
      </c>
    </row>
    <row r="16" spans="1:17" x14ac:dyDescent="0.3">
      <c r="A16">
        <v>66</v>
      </c>
      <c r="B16" s="38" t="s">
        <v>249</v>
      </c>
      <c r="C16" t="s">
        <v>248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100</v>
      </c>
      <c r="O16" t="s">
        <v>442</v>
      </c>
      <c r="P16" t="s">
        <v>469</v>
      </c>
      <c r="Q16">
        <v>1</v>
      </c>
    </row>
    <row r="17" spans="1:17" x14ac:dyDescent="0.3">
      <c r="A17">
        <v>68</v>
      </c>
      <c r="B17" s="38" t="s">
        <v>253</v>
      </c>
      <c r="C17" t="s">
        <v>252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100</v>
      </c>
      <c r="O17" t="s">
        <v>442</v>
      </c>
      <c r="P17">
        <v>1</v>
      </c>
      <c r="Q17">
        <v>1</v>
      </c>
    </row>
    <row r="18" spans="1:17" x14ac:dyDescent="0.3">
      <c r="A18">
        <v>63</v>
      </c>
      <c r="B18" s="38" t="s">
        <v>255</v>
      </c>
      <c r="C18" t="s">
        <v>254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100</v>
      </c>
      <c r="O18" t="s">
        <v>442</v>
      </c>
      <c r="P18">
        <v>1</v>
      </c>
      <c r="Q18">
        <v>1</v>
      </c>
    </row>
    <row r="19" spans="1:17" x14ac:dyDescent="0.3">
      <c r="A19" t="s">
        <v>473</v>
      </c>
      <c r="B19" s="37" t="s">
        <v>29</v>
      </c>
      <c r="C19" t="s">
        <v>441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0.44444444444444442</v>
      </c>
      <c r="N19" t="s">
        <v>442</v>
      </c>
      <c r="O19" t="s">
        <v>442</v>
      </c>
      <c r="P19" t="s">
        <v>442</v>
      </c>
      <c r="Q19" t="s">
        <v>442</v>
      </c>
    </row>
    <row r="20" spans="1:17" x14ac:dyDescent="0.3">
      <c r="A20">
        <v>64</v>
      </c>
      <c r="B20" s="38" t="s">
        <v>265</v>
      </c>
      <c r="C20" t="s">
        <v>264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100</v>
      </c>
      <c r="O20" t="s">
        <v>442</v>
      </c>
      <c r="P20" t="s">
        <v>469</v>
      </c>
      <c r="Q20">
        <v>1</v>
      </c>
    </row>
    <row r="21" spans="1:17" x14ac:dyDescent="0.3">
      <c r="A21">
        <v>31</v>
      </c>
      <c r="B21" s="37" t="s">
        <v>30</v>
      </c>
      <c r="C21" t="s">
        <v>266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0.77777777777777779</v>
      </c>
      <c r="N21">
        <v>100</v>
      </c>
      <c r="O21">
        <v>0</v>
      </c>
      <c r="P21" t="s">
        <v>477</v>
      </c>
      <c r="Q21">
        <v>1</v>
      </c>
    </row>
    <row r="22" spans="1:17" x14ac:dyDescent="0.3">
      <c r="A22">
        <v>32</v>
      </c>
      <c r="B22" s="37" t="s">
        <v>31</v>
      </c>
      <c r="C22" t="s">
        <v>267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  <c r="M22">
        <v>0.77777777777777779</v>
      </c>
      <c r="N22">
        <v>100</v>
      </c>
      <c r="O22" t="s">
        <v>478</v>
      </c>
      <c r="P22" t="s">
        <v>479</v>
      </c>
      <c r="Q22" t="s">
        <v>480</v>
      </c>
    </row>
    <row r="23" spans="1:17" x14ac:dyDescent="0.3">
      <c r="A23" t="s">
        <v>473</v>
      </c>
      <c r="B23" s="37" t="s">
        <v>33</v>
      </c>
      <c r="C23" t="s">
        <v>441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0.77777777777777779</v>
      </c>
      <c r="N23" t="s">
        <v>442</v>
      </c>
      <c r="O23" t="s">
        <v>442</v>
      </c>
      <c r="P23" t="s">
        <v>442</v>
      </c>
      <c r="Q23" t="s">
        <v>442</v>
      </c>
    </row>
    <row r="24" spans="1:17" x14ac:dyDescent="0.3">
      <c r="A24">
        <v>72</v>
      </c>
      <c r="B24" s="37" t="s">
        <v>270</v>
      </c>
      <c r="C24" t="s">
        <v>269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0.55555555555555558</v>
      </c>
      <c r="N24">
        <v>100</v>
      </c>
      <c r="O24" t="s">
        <v>442</v>
      </c>
      <c r="P24" t="s">
        <v>442</v>
      </c>
      <c r="Q24">
        <v>1</v>
      </c>
    </row>
    <row r="25" spans="1:17" x14ac:dyDescent="0.3">
      <c r="A25">
        <v>2</v>
      </c>
      <c r="B25" s="37" t="s">
        <v>274</v>
      </c>
      <c r="C25" t="s">
        <v>273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0.22222222222222221</v>
      </c>
      <c r="N25" t="s">
        <v>442</v>
      </c>
      <c r="O25" t="s">
        <v>442</v>
      </c>
      <c r="P25" t="s">
        <v>442</v>
      </c>
      <c r="Q25" t="s">
        <v>442</v>
      </c>
    </row>
    <row r="26" spans="1:17" x14ac:dyDescent="0.3">
      <c r="A26">
        <v>67</v>
      </c>
      <c r="B26" s="38" t="s">
        <v>276</v>
      </c>
      <c r="C26" t="s">
        <v>275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100</v>
      </c>
      <c r="O26" t="s">
        <v>442</v>
      </c>
      <c r="P26">
        <v>1</v>
      </c>
      <c r="Q26">
        <v>1</v>
      </c>
    </row>
    <row r="27" spans="1:17" x14ac:dyDescent="0.3">
      <c r="A27">
        <v>49</v>
      </c>
      <c r="B27" s="37" t="s">
        <v>35</v>
      </c>
      <c r="C27" t="s">
        <v>279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0.77777777777777779</v>
      </c>
      <c r="N27">
        <v>100</v>
      </c>
      <c r="O27">
        <v>1</v>
      </c>
      <c r="P27" t="s">
        <v>477</v>
      </c>
      <c r="Q27">
        <v>1</v>
      </c>
    </row>
    <row r="28" spans="1:17" x14ac:dyDescent="0.3">
      <c r="A28">
        <v>77</v>
      </c>
      <c r="B28" s="39" t="s">
        <v>283</v>
      </c>
      <c r="C28" t="s">
        <v>282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0.1111111111111111</v>
      </c>
      <c r="N28">
        <v>100</v>
      </c>
      <c r="O28">
        <v>80</v>
      </c>
      <c r="P28" t="s">
        <v>481</v>
      </c>
      <c r="Q28" t="s">
        <v>482</v>
      </c>
    </row>
    <row r="29" spans="1:17" x14ac:dyDescent="0.3">
      <c r="A29">
        <v>26</v>
      </c>
      <c r="B29" s="37" t="s">
        <v>168</v>
      </c>
      <c r="C29" t="s">
        <v>284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0.1111111111111111</v>
      </c>
      <c r="N29">
        <v>1</v>
      </c>
      <c r="O29" t="s">
        <v>483</v>
      </c>
      <c r="P29" t="s">
        <v>484</v>
      </c>
      <c r="Q29" t="s">
        <v>485</v>
      </c>
    </row>
    <row r="30" spans="1:17" x14ac:dyDescent="0.3">
      <c r="A30">
        <v>57</v>
      </c>
      <c r="B30" s="38" t="s">
        <v>289</v>
      </c>
      <c r="C30" t="s">
        <v>288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93</v>
      </c>
      <c r="O30" t="s">
        <v>442</v>
      </c>
      <c r="P30" t="s">
        <v>469</v>
      </c>
      <c r="Q30" t="s">
        <v>469</v>
      </c>
    </row>
    <row r="31" spans="1:17" x14ac:dyDescent="0.3">
      <c r="A31">
        <v>82</v>
      </c>
      <c r="B31" s="37" t="s">
        <v>38</v>
      </c>
      <c r="C31" t="s">
        <v>292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0.1111111111111111</v>
      </c>
      <c r="N31">
        <v>10</v>
      </c>
      <c r="O31" t="s">
        <v>486</v>
      </c>
      <c r="P31" t="s">
        <v>487</v>
      </c>
      <c r="Q31" t="s">
        <v>488</v>
      </c>
    </row>
    <row r="32" spans="1:17" x14ac:dyDescent="0.3">
      <c r="A32" t="s">
        <v>473</v>
      </c>
      <c r="B32" s="37" t="s">
        <v>443</v>
      </c>
      <c r="C32" t="s">
        <v>441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0.1111111111111111</v>
      </c>
      <c r="N32" t="s">
        <v>442</v>
      </c>
      <c r="O32" t="s">
        <v>442</v>
      </c>
      <c r="P32" t="s">
        <v>442</v>
      </c>
      <c r="Q32" t="s">
        <v>442</v>
      </c>
    </row>
    <row r="33" spans="1:17" x14ac:dyDescent="0.3">
      <c r="A33">
        <v>3</v>
      </c>
      <c r="B33" s="37" t="s">
        <v>294</v>
      </c>
      <c r="C33" t="s">
        <v>293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0.88888888888888884</v>
      </c>
      <c r="N33">
        <v>52</v>
      </c>
      <c r="O33">
        <v>1</v>
      </c>
      <c r="P33">
        <v>1</v>
      </c>
      <c r="Q33">
        <v>1</v>
      </c>
    </row>
    <row r="34" spans="1:17" x14ac:dyDescent="0.3">
      <c r="A34">
        <v>71</v>
      </c>
      <c r="B34" s="38" t="s">
        <v>298</v>
      </c>
      <c r="C34" t="s">
        <v>297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100</v>
      </c>
      <c r="O34" t="s">
        <v>442</v>
      </c>
      <c r="P34">
        <v>1</v>
      </c>
      <c r="Q34">
        <v>1</v>
      </c>
    </row>
    <row r="35" spans="1:17" x14ac:dyDescent="0.3">
      <c r="A35">
        <v>12</v>
      </c>
      <c r="B35" s="40" t="s">
        <v>300</v>
      </c>
      <c r="C35" t="s">
        <v>299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0.77777777777777779</v>
      </c>
      <c r="N35">
        <v>5</v>
      </c>
      <c r="O35">
        <v>42</v>
      </c>
      <c r="P35">
        <v>33</v>
      </c>
      <c r="Q35">
        <v>39</v>
      </c>
    </row>
    <row r="36" spans="1:17" x14ac:dyDescent="0.3">
      <c r="A36">
        <v>25</v>
      </c>
      <c r="B36" s="40" t="s">
        <v>42</v>
      </c>
      <c r="C36" t="s">
        <v>301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0.66666666666666663</v>
      </c>
      <c r="N36">
        <v>3</v>
      </c>
      <c r="O36" t="s">
        <v>489</v>
      </c>
      <c r="P36">
        <v>37</v>
      </c>
      <c r="Q36">
        <v>53</v>
      </c>
    </row>
    <row r="37" spans="1:17" x14ac:dyDescent="0.3">
      <c r="A37">
        <v>42</v>
      </c>
      <c r="B37" s="40" t="s">
        <v>44</v>
      </c>
      <c r="C37" t="s">
        <v>307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0.33333333333333331</v>
      </c>
      <c r="N37">
        <v>46</v>
      </c>
      <c r="O37" t="s">
        <v>489</v>
      </c>
      <c r="P37">
        <v>33</v>
      </c>
      <c r="Q37">
        <v>30</v>
      </c>
    </row>
    <row r="38" spans="1:17" x14ac:dyDescent="0.3">
      <c r="A38">
        <v>60</v>
      </c>
      <c r="B38" s="38" t="s">
        <v>311</v>
      </c>
      <c r="C38" t="s">
        <v>310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100</v>
      </c>
      <c r="O38" t="s">
        <v>442</v>
      </c>
      <c r="P38" t="s">
        <v>469</v>
      </c>
      <c r="Q38">
        <v>1</v>
      </c>
    </row>
    <row r="39" spans="1:17" x14ac:dyDescent="0.3">
      <c r="A39">
        <v>28</v>
      </c>
      <c r="B39" s="37" t="s">
        <v>46</v>
      </c>
      <c r="C39" t="s">
        <v>316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0.55555555555555558</v>
      </c>
      <c r="N39">
        <v>2</v>
      </c>
      <c r="O39" t="s">
        <v>490</v>
      </c>
      <c r="P39" t="s">
        <v>491</v>
      </c>
      <c r="Q39" t="s">
        <v>492</v>
      </c>
    </row>
    <row r="40" spans="1:17" x14ac:dyDescent="0.3">
      <c r="A40">
        <v>41</v>
      </c>
      <c r="B40" s="37" t="s">
        <v>171</v>
      </c>
      <c r="C40" t="s">
        <v>319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0.88888888888888884</v>
      </c>
      <c r="N40">
        <v>2</v>
      </c>
      <c r="O40" t="s">
        <v>493</v>
      </c>
      <c r="P40">
        <v>22</v>
      </c>
      <c r="Q40" t="s">
        <v>494</v>
      </c>
    </row>
    <row r="41" spans="1:17" x14ac:dyDescent="0.3">
      <c r="A41">
        <v>76</v>
      </c>
      <c r="B41" s="41" t="s">
        <v>327</v>
      </c>
      <c r="C41" t="s">
        <v>326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0.88888888888888884</v>
      </c>
      <c r="N41">
        <v>100</v>
      </c>
      <c r="O41">
        <v>1</v>
      </c>
      <c r="P41">
        <v>1</v>
      </c>
      <c r="Q41">
        <v>1</v>
      </c>
    </row>
    <row r="42" spans="1:17" x14ac:dyDescent="0.3">
      <c r="A42">
        <v>46</v>
      </c>
      <c r="B42" s="41" t="s">
        <v>50</v>
      </c>
      <c r="C42" t="s">
        <v>330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0.88888888888888884</v>
      </c>
      <c r="N42">
        <v>97</v>
      </c>
      <c r="O42">
        <v>80</v>
      </c>
      <c r="P42">
        <v>50</v>
      </c>
      <c r="Q42" t="s">
        <v>495</v>
      </c>
    </row>
    <row r="43" spans="1:17" x14ac:dyDescent="0.3">
      <c r="A43" t="s">
        <v>473</v>
      </c>
      <c r="B43" s="37" t="s">
        <v>444</v>
      </c>
      <c r="C43" t="s">
        <v>441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0.22222222222222221</v>
      </c>
      <c r="N43" t="s">
        <v>442</v>
      </c>
      <c r="O43" t="s">
        <v>442</v>
      </c>
      <c r="P43" t="s">
        <v>442</v>
      </c>
      <c r="Q43" t="s">
        <v>442</v>
      </c>
    </row>
    <row r="44" spans="1:17" x14ac:dyDescent="0.3">
      <c r="A44">
        <v>78</v>
      </c>
      <c r="B44" s="41" t="s">
        <v>54</v>
      </c>
      <c r="C44" t="s">
        <v>333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0.88888888888888884</v>
      </c>
      <c r="N44">
        <v>16</v>
      </c>
      <c r="O44" t="s">
        <v>496</v>
      </c>
      <c r="P44" t="s">
        <v>497</v>
      </c>
      <c r="Q44" t="s">
        <v>498</v>
      </c>
    </row>
    <row r="45" spans="1:17" x14ac:dyDescent="0.3">
      <c r="A45" t="s">
        <v>473</v>
      </c>
      <c r="B45" s="37" t="s">
        <v>424</v>
      </c>
      <c r="C45" t="s">
        <v>441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0.1111111111111111</v>
      </c>
      <c r="N45" t="s">
        <v>442</v>
      </c>
      <c r="O45" t="s">
        <v>442</v>
      </c>
      <c r="P45" t="s">
        <v>442</v>
      </c>
      <c r="Q45" t="s">
        <v>442</v>
      </c>
    </row>
    <row r="46" spans="1:17" x14ac:dyDescent="0.3">
      <c r="A46">
        <v>59</v>
      </c>
      <c r="B46" s="38" t="s">
        <v>341</v>
      </c>
      <c r="C46" t="s">
        <v>340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100</v>
      </c>
      <c r="O46" t="s">
        <v>442</v>
      </c>
      <c r="P46" t="s">
        <v>469</v>
      </c>
      <c r="Q46">
        <v>1</v>
      </c>
    </row>
    <row r="47" spans="1:17" x14ac:dyDescent="0.3">
      <c r="A47">
        <v>61</v>
      </c>
      <c r="B47" s="38" t="s">
        <v>343</v>
      </c>
      <c r="C47" t="s">
        <v>342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">
        <v>442</v>
      </c>
      <c r="O47" t="s">
        <v>442</v>
      </c>
      <c r="P47" t="s">
        <v>442</v>
      </c>
      <c r="Q47" t="s">
        <v>442</v>
      </c>
    </row>
    <row r="48" spans="1:17" x14ac:dyDescent="0.3">
      <c r="A48">
        <v>75</v>
      </c>
      <c r="B48" s="37" t="s">
        <v>57</v>
      </c>
      <c r="C48" t="s">
        <v>350</v>
      </c>
      <c r="D48">
        <v>0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M48">
        <v>0.44444444444444442</v>
      </c>
      <c r="N48">
        <v>100</v>
      </c>
      <c r="O48">
        <v>50</v>
      </c>
      <c r="P48" t="s">
        <v>464</v>
      </c>
      <c r="Q48">
        <v>50</v>
      </c>
    </row>
    <row r="49" spans="1:17" x14ac:dyDescent="0.3">
      <c r="A49">
        <v>45</v>
      </c>
      <c r="B49" s="41" t="s">
        <v>58</v>
      </c>
      <c r="C49" t="s">
        <v>351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0.88888888888888884</v>
      </c>
      <c r="N49">
        <v>100</v>
      </c>
      <c r="O49">
        <v>80</v>
      </c>
      <c r="P49">
        <v>40</v>
      </c>
      <c r="Q49" t="s">
        <v>499</v>
      </c>
    </row>
    <row r="50" spans="1:17" x14ac:dyDescent="0.3">
      <c r="A50">
        <v>37</v>
      </c>
      <c r="B50" s="37" t="s">
        <v>355</v>
      </c>
      <c r="C50" t="s">
        <v>354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0.22222222222222221</v>
      </c>
      <c r="N50" t="s">
        <v>442</v>
      </c>
      <c r="O50" t="s">
        <v>442</v>
      </c>
      <c r="P50" t="s">
        <v>442</v>
      </c>
      <c r="Q50" t="s">
        <v>442</v>
      </c>
    </row>
    <row r="51" spans="1:17" x14ac:dyDescent="0.3">
      <c r="A51">
        <v>44</v>
      </c>
      <c r="B51" s="41" t="s">
        <v>357</v>
      </c>
      <c r="C51" t="s">
        <v>356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0.88888888888888884</v>
      </c>
      <c r="N51">
        <v>100</v>
      </c>
      <c r="O51">
        <v>20</v>
      </c>
      <c r="P51" t="s">
        <v>499</v>
      </c>
      <c r="Q51" t="s">
        <v>500</v>
      </c>
    </row>
    <row r="52" spans="1:17" x14ac:dyDescent="0.3">
      <c r="A52">
        <v>62</v>
      </c>
      <c r="B52" s="38" t="s">
        <v>361</v>
      </c>
      <c r="C52" t="s">
        <v>360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82</v>
      </c>
      <c r="O52" t="s">
        <v>442</v>
      </c>
      <c r="P52">
        <v>1</v>
      </c>
      <c r="Q52">
        <v>1</v>
      </c>
    </row>
    <row r="53" spans="1:17" x14ac:dyDescent="0.3">
      <c r="A53">
        <v>21</v>
      </c>
      <c r="B53" s="38" t="s">
        <v>363</v>
      </c>
      <c r="C53" t="s">
        <v>362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100</v>
      </c>
      <c r="O53" t="s">
        <v>442</v>
      </c>
      <c r="P53" t="s">
        <v>442</v>
      </c>
      <c r="Q53">
        <v>1</v>
      </c>
    </row>
    <row r="54" spans="1:17" x14ac:dyDescent="0.3">
      <c r="A54">
        <v>34</v>
      </c>
      <c r="B54" s="37" t="s">
        <v>60</v>
      </c>
      <c r="C54" t="s">
        <v>366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0.22222222222222221</v>
      </c>
      <c r="N54">
        <v>100</v>
      </c>
      <c r="O54" t="s">
        <v>442</v>
      </c>
      <c r="P54" t="s">
        <v>469</v>
      </c>
      <c r="Q54">
        <v>1</v>
      </c>
    </row>
    <row r="55" spans="1:17" x14ac:dyDescent="0.3">
      <c r="A55">
        <v>14</v>
      </c>
      <c r="B55" s="37" t="s">
        <v>368</v>
      </c>
      <c r="C55" t="s">
        <v>367</v>
      </c>
      <c r="D55">
        <v>0</v>
      </c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0.66666666666666663</v>
      </c>
      <c r="N55" t="s">
        <v>442</v>
      </c>
      <c r="O55" t="s">
        <v>442</v>
      </c>
      <c r="P55" t="s">
        <v>442</v>
      </c>
      <c r="Q55" t="s">
        <v>442</v>
      </c>
    </row>
    <row r="56" spans="1:17" x14ac:dyDescent="0.3">
      <c r="A56">
        <v>38</v>
      </c>
      <c r="B56" s="37" t="s">
        <v>373</v>
      </c>
      <c r="C56" t="s">
        <v>372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0.44444444444444442</v>
      </c>
      <c r="N56">
        <v>0</v>
      </c>
      <c r="O56" t="s">
        <v>442</v>
      </c>
      <c r="P56" t="s">
        <v>442</v>
      </c>
      <c r="Q56">
        <v>1</v>
      </c>
    </row>
    <row r="57" spans="1:17" x14ac:dyDescent="0.3">
      <c r="A57">
        <v>73</v>
      </c>
      <c r="B57" s="37" t="s">
        <v>377</v>
      </c>
      <c r="C57" t="s">
        <v>376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0.88888888888888884</v>
      </c>
      <c r="N57">
        <v>28</v>
      </c>
      <c r="O57" t="s">
        <v>501</v>
      </c>
      <c r="P57" t="s">
        <v>502</v>
      </c>
      <c r="Q57" t="s">
        <v>503</v>
      </c>
    </row>
    <row r="58" spans="1:17" x14ac:dyDescent="0.3">
      <c r="A58">
        <v>52</v>
      </c>
      <c r="B58" s="37" t="s">
        <v>66</v>
      </c>
      <c r="C58" t="s">
        <v>380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0.55555555555555558</v>
      </c>
      <c r="N58">
        <v>100</v>
      </c>
      <c r="O58" t="s">
        <v>442</v>
      </c>
      <c r="P58" t="s">
        <v>442</v>
      </c>
      <c r="Q58">
        <v>1</v>
      </c>
    </row>
    <row r="59" spans="1:17" x14ac:dyDescent="0.3">
      <c r="A59">
        <v>65</v>
      </c>
      <c r="B59" s="38" t="s">
        <v>384</v>
      </c>
      <c r="C59" t="s">
        <v>383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100</v>
      </c>
      <c r="O59" t="s">
        <v>442</v>
      </c>
      <c r="P59">
        <v>1</v>
      </c>
      <c r="Q59">
        <v>1</v>
      </c>
    </row>
    <row r="60" spans="1:17" x14ac:dyDescent="0.3">
      <c r="A60">
        <v>81</v>
      </c>
      <c r="B60" s="37" t="s">
        <v>386</v>
      </c>
      <c r="C60" t="s">
        <v>385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0.22222222222222221</v>
      </c>
      <c r="N60">
        <v>100</v>
      </c>
      <c r="O60">
        <v>0</v>
      </c>
      <c r="P60">
        <v>0</v>
      </c>
      <c r="Q60">
        <v>0</v>
      </c>
    </row>
    <row r="61" spans="1:17" x14ac:dyDescent="0.3">
      <c r="A61">
        <v>69</v>
      </c>
      <c r="B61" s="38" t="s">
        <v>390</v>
      </c>
      <c r="C61" t="s">
        <v>389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100</v>
      </c>
      <c r="O61" t="s">
        <v>442</v>
      </c>
      <c r="P61">
        <v>1</v>
      </c>
      <c r="Q61">
        <v>1</v>
      </c>
    </row>
    <row r="62" spans="1:17" x14ac:dyDescent="0.3">
      <c r="A62">
        <v>50</v>
      </c>
      <c r="B62" s="37" t="s">
        <v>67</v>
      </c>
      <c r="C62" t="s">
        <v>391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0.44444444444444442</v>
      </c>
      <c r="N62">
        <v>3</v>
      </c>
      <c r="O62">
        <v>50</v>
      </c>
      <c r="P62">
        <v>22</v>
      </c>
      <c r="Q62">
        <v>75</v>
      </c>
    </row>
    <row r="63" spans="1:17" x14ac:dyDescent="0.3">
      <c r="A63">
        <v>22</v>
      </c>
      <c r="B63" s="37" t="s">
        <v>393</v>
      </c>
      <c r="C63" t="s">
        <v>392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0.66666666666666663</v>
      </c>
      <c r="N63">
        <v>0</v>
      </c>
      <c r="O63">
        <v>11</v>
      </c>
      <c r="P63">
        <v>52</v>
      </c>
      <c r="Q63">
        <v>91</v>
      </c>
    </row>
    <row r="64" spans="1:17" x14ac:dyDescent="0.3">
      <c r="A64">
        <v>74</v>
      </c>
      <c r="B64" s="37" t="s">
        <v>395</v>
      </c>
      <c r="C64" t="s">
        <v>394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0.77777777777777779</v>
      </c>
      <c r="N64">
        <v>5</v>
      </c>
      <c r="O64">
        <v>80</v>
      </c>
      <c r="P64">
        <v>46</v>
      </c>
      <c r="Q64" t="s">
        <v>504</v>
      </c>
    </row>
    <row r="65" spans="1:17" x14ac:dyDescent="0.3">
      <c r="A65">
        <v>92</v>
      </c>
      <c r="B65" s="37" t="s">
        <v>397</v>
      </c>
      <c r="C65" t="s">
        <v>396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0.22222222222222221</v>
      </c>
      <c r="N65">
        <v>10</v>
      </c>
      <c r="O65" t="s">
        <v>442</v>
      </c>
      <c r="P65" t="s">
        <v>442</v>
      </c>
      <c r="Q65" t="s">
        <v>442</v>
      </c>
    </row>
    <row r="66" spans="1:17" x14ac:dyDescent="0.3">
      <c r="A66">
        <v>23</v>
      </c>
      <c r="B66" s="37" t="s">
        <v>399</v>
      </c>
      <c r="C66" t="s">
        <v>398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0.88888888888888884</v>
      </c>
      <c r="N66">
        <v>82</v>
      </c>
      <c r="O66" t="s">
        <v>442</v>
      </c>
      <c r="P66" t="s">
        <v>442</v>
      </c>
      <c r="Q66">
        <v>1</v>
      </c>
    </row>
    <row r="67" spans="1:17" x14ac:dyDescent="0.3">
      <c r="A67">
        <v>70</v>
      </c>
      <c r="B67" s="38" t="s">
        <v>403</v>
      </c>
      <c r="C67" t="s">
        <v>402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100</v>
      </c>
      <c r="O67" t="s">
        <v>442</v>
      </c>
      <c r="P67">
        <v>1</v>
      </c>
      <c r="Q67">
        <v>1</v>
      </c>
    </row>
    <row r="68" spans="1:17" x14ac:dyDescent="0.3">
      <c r="A68">
        <v>39</v>
      </c>
      <c r="B68" s="38" t="s">
        <v>404</v>
      </c>
      <c r="C68" t="s">
        <v>202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29</v>
      </c>
      <c r="O68">
        <v>0</v>
      </c>
      <c r="P68">
        <v>0</v>
      </c>
      <c r="Q68">
        <v>0</v>
      </c>
    </row>
    <row r="69" spans="1:17" x14ac:dyDescent="0.3">
      <c r="A69">
        <v>30</v>
      </c>
      <c r="B69" s="37" t="s">
        <v>73</v>
      </c>
      <c r="C69" t="s">
        <v>405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0.33333333333333331</v>
      </c>
      <c r="N69">
        <v>10</v>
      </c>
      <c r="O69" t="s">
        <v>505</v>
      </c>
      <c r="P69" t="s">
        <v>506</v>
      </c>
      <c r="Q69" t="s">
        <v>507</v>
      </c>
    </row>
    <row r="70" spans="1:17" x14ac:dyDescent="0.3">
      <c r="A70">
        <v>40</v>
      </c>
      <c r="B70" s="37" t="s">
        <v>407</v>
      </c>
      <c r="C70" t="s">
        <v>406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0</v>
      </c>
      <c r="M70">
        <v>0.55555555555555558</v>
      </c>
      <c r="N70">
        <v>100</v>
      </c>
      <c r="O70" t="s">
        <v>442</v>
      </c>
      <c r="P70" t="s">
        <v>469</v>
      </c>
      <c r="Q7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EC79-F4FD-42E7-BDE0-809CFF741A40}">
  <dimension ref="A1:Q59"/>
  <sheetViews>
    <sheetView workbookViewId="0">
      <selection activeCell="J8" sqref="J8"/>
    </sheetView>
  </sheetViews>
  <sheetFormatPr defaultRowHeight="14.4" x14ac:dyDescent="0.3"/>
  <cols>
    <col min="1" max="1" width="4.21875" bestFit="1" customWidth="1"/>
    <col min="2" max="2" width="9.6640625" bestFit="1" customWidth="1"/>
    <col min="3" max="3" width="14.44140625" bestFit="1" customWidth="1"/>
    <col min="4" max="4" width="8.5546875" bestFit="1" customWidth="1"/>
    <col min="5" max="5" width="28.88671875" bestFit="1" customWidth="1"/>
    <col min="6" max="6" width="11.33203125" bestFit="1" customWidth="1"/>
    <col min="7" max="7" width="12.44140625" bestFit="1" customWidth="1"/>
    <col min="8" max="8" width="13.21875" bestFit="1" customWidth="1"/>
    <col min="9" max="9" width="15.21875" bestFit="1" customWidth="1"/>
  </cols>
  <sheetData>
    <row r="1" spans="1:10" x14ac:dyDescent="0.3">
      <c r="A1" s="1" t="s">
        <v>445</v>
      </c>
      <c r="B1" s="1" t="s">
        <v>194</v>
      </c>
      <c r="C1" s="1" t="s">
        <v>7</v>
      </c>
      <c r="D1" s="1" t="s">
        <v>515</v>
      </c>
      <c r="E1" s="1" t="s">
        <v>516</v>
      </c>
      <c r="F1" s="1" t="s">
        <v>517</v>
      </c>
      <c r="G1" s="1" t="s">
        <v>518</v>
      </c>
      <c r="H1" s="1" t="s">
        <v>519</v>
      </c>
      <c r="I1" s="1" t="s">
        <v>520</v>
      </c>
      <c r="J1" s="1" t="s">
        <v>190</v>
      </c>
    </row>
    <row r="2" spans="1:10" x14ac:dyDescent="0.3">
      <c r="A2" s="50">
        <v>13</v>
      </c>
      <c r="B2" s="51" t="s">
        <v>200</v>
      </c>
      <c r="C2" s="52" t="s">
        <v>201</v>
      </c>
      <c r="D2" t="s">
        <v>441</v>
      </c>
      <c r="E2" t="s">
        <v>202</v>
      </c>
      <c r="F2" t="s">
        <v>320</v>
      </c>
      <c r="G2" t="s">
        <v>202</v>
      </c>
      <c r="H2" t="s">
        <v>320</v>
      </c>
      <c r="I2" t="s">
        <v>320</v>
      </c>
    </row>
    <row r="3" spans="1:10" x14ac:dyDescent="0.3">
      <c r="A3" s="50">
        <v>51</v>
      </c>
      <c r="B3" s="51" t="s">
        <v>205</v>
      </c>
      <c r="C3" s="52" t="s">
        <v>11</v>
      </c>
      <c r="D3" t="s">
        <v>441</v>
      </c>
      <c r="E3" t="s">
        <v>202</v>
      </c>
      <c r="F3" t="s">
        <v>202</v>
      </c>
      <c r="G3" t="s">
        <v>320</v>
      </c>
      <c r="H3" t="s">
        <v>320</v>
      </c>
      <c r="I3" t="s">
        <v>320</v>
      </c>
    </row>
    <row r="4" spans="1:10" x14ac:dyDescent="0.3">
      <c r="A4" s="50">
        <v>83</v>
      </c>
      <c r="B4" s="51" t="s">
        <v>217</v>
      </c>
      <c r="C4" s="52" t="s">
        <v>18</v>
      </c>
      <c r="D4" t="s">
        <v>441</v>
      </c>
      <c r="E4" t="s">
        <v>202</v>
      </c>
      <c r="F4" t="s">
        <v>202</v>
      </c>
      <c r="G4" t="s">
        <v>320</v>
      </c>
      <c r="H4" t="s">
        <v>202</v>
      </c>
      <c r="I4" t="s">
        <v>320</v>
      </c>
    </row>
    <row r="5" spans="1:10" x14ac:dyDescent="0.3">
      <c r="A5" s="50">
        <v>58</v>
      </c>
      <c r="B5" s="53" t="s">
        <v>231</v>
      </c>
      <c r="C5" s="54" t="s">
        <v>232</v>
      </c>
      <c r="D5" t="s">
        <v>521</v>
      </c>
      <c r="E5" t="s">
        <v>522</v>
      </c>
      <c r="F5" t="s">
        <v>202</v>
      </c>
      <c r="G5" t="s">
        <v>320</v>
      </c>
      <c r="H5" t="s">
        <v>320</v>
      </c>
      <c r="I5" t="s">
        <v>320</v>
      </c>
    </row>
    <row r="6" spans="1:10" x14ac:dyDescent="0.3">
      <c r="A6" s="50">
        <v>55</v>
      </c>
      <c r="B6" s="51" t="s">
        <v>233</v>
      </c>
      <c r="C6" s="52" t="s">
        <v>164</v>
      </c>
      <c r="D6" t="s">
        <v>441</v>
      </c>
      <c r="E6" t="s">
        <v>320</v>
      </c>
      <c r="I6" t="s">
        <v>320</v>
      </c>
    </row>
    <row r="7" spans="1:10" x14ac:dyDescent="0.3">
      <c r="A7" s="50">
        <v>24</v>
      </c>
      <c r="B7" s="51" t="s">
        <v>236</v>
      </c>
      <c r="C7" s="52" t="s">
        <v>237</v>
      </c>
      <c r="D7" t="s">
        <v>441</v>
      </c>
      <c r="E7" t="s">
        <v>202</v>
      </c>
      <c r="F7" t="s">
        <v>202</v>
      </c>
      <c r="G7" t="s">
        <v>320</v>
      </c>
      <c r="H7" t="s">
        <v>320</v>
      </c>
      <c r="I7" t="s">
        <v>320</v>
      </c>
    </row>
    <row r="8" spans="1:10" x14ac:dyDescent="0.3">
      <c r="A8" s="50">
        <v>27</v>
      </c>
      <c r="B8" s="51" t="s">
        <v>238</v>
      </c>
      <c r="C8" s="52" t="s">
        <v>22</v>
      </c>
      <c r="D8" t="s">
        <v>441</v>
      </c>
      <c r="E8" t="s">
        <v>202</v>
      </c>
      <c r="F8" t="s">
        <v>202</v>
      </c>
      <c r="G8" t="s">
        <v>320</v>
      </c>
      <c r="H8" t="s">
        <v>202</v>
      </c>
      <c r="I8" t="s">
        <v>320</v>
      </c>
    </row>
    <row r="9" spans="1:10" x14ac:dyDescent="0.3">
      <c r="A9" s="50">
        <v>29</v>
      </c>
      <c r="B9" s="51" t="s">
        <v>241</v>
      </c>
      <c r="C9" s="52" t="s">
        <v>24</v>
      </c>
      <c r="D9" t="s">
        <v>441</v>
      </c>
      <c r="E9" t="s">
        <v>202</v>
      </c>
      <c r="F9" t="s">
        <v>202</v>
      </c>
      <c r="G9" t="s">
        <v>202</v>
      </c>
      <c r="H9" t="s">
        <v>202</v>
      </c>
      <c r="I9" t="s">
        <v>320</v>
      </c>
    </row>
    <row r="10" spans="1:10" x14ac:dyDescent="0.3">
      <c r="A10" s="50">
        <v>66</v>
      </c>
      <c r="B10" s="53" t="s">
        <v>248</v>
      </c>
      <c r="C10" s="54" t="s">
        <v>249</v>
      </c>
      <c r="D10" t="s">
        <v>521</v>
      </c>
      <c r="E10" t="s">
        <v>522</v>
      </c>
      <c r="F10" t="s">
        <v>202</v>
      </c>
      <c r="G10" t="s">
        <v>320</v>
      </c>
      <c r="H10" t="s">
        <v>320</v>
      </c>
      <c r="I10" t="s">
        <v>320</v>
      </c>
    </row>
    <row r="11" spans="1:10" x14ac:dyDescent="0.3">
      <c r="A11" s="50">
        <v>68</v>
      </c>
      <c r="B11" s="53" t="s">
        <v>252</v>
      </c>
      <c r="C11" s="54" t="s">
        <v>253</v>
      </c>
      <c r="D11" t="s">
        <v>521</v>
      </c>
      <c r="E11" t="s">
        <v>522</v>
      </c>
      <c r="F11" t="s">
        <v>202</v>
      </c>
      <c r="G11" t="s">
        <v>320</v>
      </c>
      <c r="H11" t="s">
        <v>320</v>
      </c>
      <c r="I11" t="s">
        <v>320</v>
      </c>
    </row>
    <row r="12" spans="1:10" x14ac:dyDescent="0.3">
      <c r="A12" s="50">
        <v>63</v>
      </c>
      <c r="B12" s="53" t="s">
        <v>254</v>
      </c>
      <c r="C12" s="54" t="s">
        <v>255</v>
      </c>
      <c r="D12" t="s">
        <v>521</v>
      </c>
      <c r="E12" t="s">
        <v>522</v>
      </c>
      <c r="F12" t="s">
        <v>202</v>
      </c>
      <c r="G12" t="s">
        <v>320</v>
      </c>
      <c r="H12" t="s">
        <v>320</v>
      </c>
      <c r="I12" t="s">
        <v>320</v>
      </c>
    </row>
    <row r="13" spans="1:10" x14ac:dyDescent="0.3">
      <c r="A13" s="50" t="s">
        <v>473</v>
      </c>
      <c r="B13" s="51" t="s">
        <v>441</v>
      </c>
      <c r="C13" s="52" t="s">
        <v>29</v>
      </c>
      <c r="D13" t="s">
        <v>441</v>
      </c>
      <c r="E13" t="s">
        <v>202</v>
      </c>
      <c r="F13" t="s">
        <v>202</v>
      </c>
      <c r="G13" t="s">
        <v>320</v>
      </c>
      <c r="H13" t="s">
        <v>320</v>
      </c>
      <c r="I13" t="s">
        <v>320</v>
      </c>
    </row>
    <row r="14" spans="1:10" x14ac:dyDescent="0.3">
      <c r="A14" s="50">
        <v>64</v>
      </c>
      <c r="B14" s="53" t="s">
        <v>264</v>
      </c>
      <c r="C14" s="54" t="s">
        <v>265</v>
      </c>
      <c r="D14" t="s">
        <v>521</v>
      </c>
      <c r="E14" t="s">
        <v>522</v>
      </c>
      <c r="F14" t="s">
        <v>202</v>
      </c>
      <c r="G14" t="s">
        <v>320</v>
      </c>
      <c r="H14" t="s">
        <v>320</v>
      </c>
      <c r="I14" t="s">
        <v>320</v>
      </c>
    </row>
    <row r="15" spans="1:10" x14ac:dyDescent="0.3">
      <c r="A15" s="50">
        <v>31</v>
      </c>
      <c r="B15" s="51" t="s">
        <v>266</v>
      </c>
      <c r="C15" s="52" t="s">
        <v>30</v>
      </c>
      <c r="D15" t="s">
        <v>441</v>
      </c>
      <c r="E15" t="s">
        <v>202</v>
      </c>
      <c r="F15" t="s">
        <v>320</v>
      </c>
      <c r="G15" t="s">
        <v>202</v>
      </c>
      <c r="H15" t="s">
        <v>202</v>
      </c>
      <c r="I15" t="s">
        <v>320</v>
      </c>
    </row>
    <row r="16" spans="1:10" x14ac:dyDescent="0.3">
      <c r="A16" s="50">
        <v>32</v>
      </c>
      <c r="B16" s="51" t="s">
        <v>267</v>
      </c>
      <c r="C16" s="52" t="s">
        <v>31</v>
      </c>
      <c r="D16" t="s">
        <v>441</v>
      </c>
      <c r="E16" t="s">
        <v>202</v>
      </c>
      <c r="F16" t="s">
        <v>320</v>
      </c>
      <c r="G16" t="s">
        <v>320</v>
      </c>
      <c r="H16" t="s">
        <v>202</v>
      </c>
      <c r="I16" t="s">
        <v>320</v>
      </c>
    </row>
    <row r="17" spans="1:17" x14ac:dyDescent="0.3">
      <c r="A17" s="50" t="s">
        <v>473</v>
      </c>
      <c r="B17" s="51" t="s">
        <v>441</v>
      </c>
      <c r="C17" s="52" t="s">
        <v>33</v>
      </c>
      <c r="D17" t="s">
        <v>441</v>
      </c>
      <c r="E17" t="s">
        <v>202</v>
      </c>
      <c r="F17" t="s">
        <v>202</v>
      </c>
      <c r="G17" t="s">
        <v>320</v>
      </c>
      <c r="H17" t="s">
        <v>320</v>
      </c>
      <c r="I17" t="s">
        <v>320</v>
      </c>
    </row>
    <row r="18" spans="1:17" x14ac:dyDescent="0.3">
      <c r="A18" s="50">
        <v>2</v>
      </c>
      <c r="B18" s="51" t="s">
        <v>273</v>
      </c>
      <c r="C18" s="52" t="s">
        <v>274</v>
      </c>
      <c r="D18" t="s">
        <v>441</v>
      </c>
      <c r="E18" t="s">
        <v>202</v>
      </c>
      <c r="F18" t="s">
        <v>202</v>
      </c>
      <c r="G18" t="s">
        <v>320</v>
      </c>
      <c r="H18" t="s">
        <v>320</v>
      </c>
      <c r="I18" t="s">
        <v>320</v>
      </c>
    </row>
    <row r="19" spans="1:17" x14ac:dyDescent="0.3">
      <c r="A19" s="50">
        <v>26</v>
      </c>
      <c r="B19" s="51" t="s">
        <v>284</v>
      </c>
      <c r="C19" s="52" t="s">
        <v>523</v>
      </c>
      <c r="D19" t="s">
        <v>441</v>
      </c>
      <c r="E19" t="s">
        <v>202</v>
      </c>
      <c r="F19" t="s">
        <v>202</v>
      </c>
      <c r="G19" t="s">
        <v>202</v>
      </c>
      <c r="H19" t="s">
        <v>320</v>
      </c>
      <c r="I19" t="s">
        <v>320</v>
      </c>
    </row>
    <row r="20" spans="1:17" x14ac:dyDescent="0.3">
      <c r="A20" s="50">
        <v>67</v>
      </c>
      <c r="B20" s="53" t="s">
        <v>275</v>
      </c>
      <c r="C20" s="54" t="s">
        <v>276</v>
      </c>
      <c r="D20" t="s">
        <v>521</v>
      </c>
      <c r="E20" t="s">
        <v>522</v>
      </c>
      <c r="F20" t="s">
        <v>202</v>
      </c>
      <c r="G20" t="s">
        <v>320</v>
      </c>
      <c r="H20" t="s">
        <v>320</v>
      </c>
      <c r="I20" t="s">
        <v>320</v>
      </c>
    </row>
    <row r="21" spans="1:17" x14ac:dyDescent="0.3">
      <c r="A21" s="50">
        <v>49</v>
      </c>
      <c r="B21" s="51" t="s">
        <v>279</v>
      </c>
      <c r="C21" s="52" t="s">
        <v>35</v>
      </c>
      <c r="D21" t="s">
        <v>441</v>
      </c>
      <c r="E21" t="s">
        <v>320</v>
      </c>
      <c r="I21" t="s">
        <v>320</v>
      </c>
    </row>
    <row r="22" spans="1:17" x14ac:dyDescent="0.3">
      <c r="A22" s="50">
        <v>77</v>
      </c>
      <c r="B22" s="51" t="s">
        <v>282</v>
      </c>
      <c r="C22" s="54" t="s">
        <v>283</v>
      </c>
      <c r="D22" t="s">
        <v>524</v>
      </c>
      <c r="E22" t="s">
        <v>522</v>
      </c>
      <c r="F22" t="s">
        <v>202</v>
      </c>
      <c r="G22" t="s">
        <v>320</v>
      </c>
      <c r="H22" t="s">
        <v>320</v>
      </c>
      <c r="I22" t="s">
        <v>320</v>
      </c>
    </row>
    <row r="23" spans="1:17" x14ac:dyDescent="0.3">
      <c r="A23" s="50">
        <v>57</v>
      </c>
      <c r="B23" s="53" t="s">
        <v>288</v>
      </c>
      <c r="C23" s="54" t="s">
        <v>289</v>
      </c>
      <c r="D23" t="s">
        <v>521</v>
      </c>
      <c r="E23" t="s">
        <v>522</v>
      </c>
      <c r="F23" t="s">
        <v>202</v>
      </c>
      <c r="G23" t="s">
        <v>320</v>
      </c>
      <c r="H23" t="s">
        <v>320</v>
      </c>
      <c r="I23" t="s">
        <v>320</v>
      </c>
    </row>
    <row r="24" spans="1:17" x14ac:dyDescent="0.3">
      <c r="A24" s="50">
        <v>3</v>
      </c>
      <c r="B24" s="51" t="s">
        <v>293</v>
      </c>
      <c r="C24" s="52" t="s">
        <v>294</v>
      </c>
      <c r="D24" t="s">
        <v>441</v>
      </c>
      <c r="E24" t="s">
        <v>202</v>
      </c>
      <c r="F24" t="s">
        <v>202</v>
      </c>
      <c r="G24" t="s">
        <v>320</v>
      </c>
      <c r="H24" t="s">
        <v>320</v>
      </c>
      <c r="I24" t="s">
        <v>320</v>
      </c>
    </row>
    <row r="25" spans="1:17" x14ac:dyDescent="0.3">
      <c r="A25" s="50">
        <v>71</v>
      </c>
      <c r="B25" s="53" t="s">
        <v>297</v>
      </c>
      <c r="C25" s="54" t="s">
        <v>298</v>
      </c>
      <c r="D25" t="s">
        <v>521</v>
      </c>
      <c r="E25" t="s">
        <v>522</v>
      </c>
      <c r="F25" t="s">
        <v>202</v>
      </c>
      <c r="G25" t="s">
        <v>320</v>
      </c>
      <c r="H25" t="s">
        <v>320</v>
      </c>
      <c r="I25" t="s">
        <v>320</v>
      </c>
    </row>
    <row r="26" spans="1:17" x14ac:dyDescent="0.3">
      <c r="A26" s="50">
        <v>12</v>
      </c>
      <c r="B26" s="51" t="s">
        <v>299</v>
      </c>
      <c r="C26" s="52" t="s">
        <v>300</v>
      </c>
      <c r="D26" t="s">
        <v>441</v>
      </c>
      <c r="E26" t="s">
        <v>202</v>
      </c>
      <c r="F26" t="s">
        <v>202</v>
      </c>
      <c r="G26" t="s">
        <v>202</v>
      </c>
      <c r="H26" t="s">
        <v>320</v>
      </c>
      <c r="I26" t="s">
        <v>320</v>
      </c>
    </row>
    <row r="27" spans="1:17" x14ac:dyDescent="0.3">
      <c r="A27" s="50">
        <v>25</v>
      </c>
      <c r="B27" s="51" t="s">
        <v>301</v>
      </c>
      <c r="C27" s="52" t="s">
        <v>42</v>
      </c>
      <c r="D27" t="s">
        <v>441</v>
      </c>
      <c r="E27" t="s">
        <v>202</v>
      </c>
      <c r="F27" t="s">
        <v>202</v>
      </c>
      <c r="G27" t="s">
        <v>320</v>
      </c>
      <c r="H27" t="s">
        <v>320</v>
      </c>
      <c r="I27" t="s">
        <v>320</v>
      </c>
      <c r="J27" s="55"/>
      <c r="K27" s="55"/>
      <c r="L27" s="55"/>
      <c r="M27" s="55"/>
      <c r="N27" s="55"/>
      <c r="O27" s="55"/>
      <c r="P27" s="55"/>
      <c r="Q27" s="55"/>
    </row>
    <row r="28" spans="1:17" x14ac:dyDescent="0.3">
      <c r="A28" s="50">
        <v>42</v>
      </c>
      <c r="B28" s="51" t="s">
        <v>307</v>
      </c>
      <c r="C28" s="52" t="s">
        <v>44</v>
      </c>
      <c r="D28" t="s">
        <v>441</v>
      </c>
      <c r="E28" t="s">
        <v>202</v>
      </c>
      <c r="F28" t="s">
        <v>202</v>
      </c>
      <c r="G28" t="s">
        <v>320</v>
      </c>
      <c r="H28" t="s">
        <v>320</v>
      </c>
      <c r="I28" t="s">
        <v>320</v>
      </c>
    </row>
    <row r="29" spans="1:17" x14ac:dyDescent="0.3">
      <c r="A29" s="50">
        <v>60</v>
      </c>
      <c r="B29" s="53" t="s">
        <v>310</v>
      </c>
      <c r="C29" s="54" t="s">
        <v>311</v>
      </c>
      <c r="D29" t="s">
        <v>521</v>
      </c>
      <c r="E29" t="s">
        <v>522</v>
      </c>
      <c r="F29" t="s">
        <v>202</v>
      </c>
      <c r="G29" t="s">
        <v>320</v>
      </c>
      <c r="H29" t="s">
        <v>320</v>
      </c>
      <c r="I29" t="s">
        <v>320</v>
      </c>
    </row>
    <row r="30" spans="1:17" x14ac:dyDescent="0.3">
      <c r="A30" s="50">
        <v>28</v>
      </c>
      <c r="B30" s="51" t="s">
        <v>316</v>
      </c>
      <c r="C30" s="52" t="s">
        <v>46</v>
      </c>
      <c r="D30" t="s">
        <v>441</v>
      </c>
      <c r="E30" t="s">
        <v>202</v>
      </c>
      <c r="F30" t="s">
        <v>202</v>
      </c>
      <c r="G30" t="s">
        <v>320</v>
      </c>
      <c r="H30" t="s">
        <v>202</v>
      </c>
      <c r="I30" t="s">
        <v>320</v>
      </c>
    </row>
    <row r="31" spans="1:17" x14ac:dyDescent="0.3">
      <c r="A31" s="50">
        <v>41</v>
      </c>
      <c r="B31" s="51" t="s">
        <v>319</v>
      </c>
      <c r="C31" s="52" t="s">
        <v>171</v>
      </c>
      <c r="D31" t="s">
        <v>441</v>
      </c>
      <c r="E31" t="s">
        <v>202</v>
      </c>
      <c r="F31" t="s">
        <v>202</v>
      </c>
      <c r="G31" t="s">
        <v>320</v>
      </c>
      <c r="H31" t="s">
        <v>320</v>
      </c>
      <c r="I31" t="s">
        <v>320</v>
      </c>
    </row>
    <row r="32" spans="1:17" x14ac:dyDescent="0.3">
      <c r="A32" s="50">
        <v>76</v>
      </c>
      <c r="B32" s="53" t="s">
        <v>326</v>
      </c>
      <c r="C32" s="54" t="s">
        <v>327</v>
      </c>
      <c r="D32" t="s">
        <v>524</v>
      </c>
      <c r="E32" t="s">
        <v>522</v>
      </c>
      <c r="F32" t="s">
        <v>202</v>
      </c>
      <c r="G32" t="s">
        <v>320</v>
      </c>
      <c r="H32" t="s">
        <v>320</v>
      </c>
      <c r="I32" t="s">
        <v>320</v>
      </c>
    </row>
    <row r="33" spans="1:9" x14ac:dyDescent="0.3">
      <c r="A33" s="50">
        <v>46</v>
      </c>
      <c r="B33" s="53" t="s">
        <v>330</v>
      </c>
      <c r="C33" s="54" t="s">
        <v>50</v>
      </c>
      <c r="D33" t="s">
        <v>524</v>
      </c>
      <c r="E33" t="s">
        <v>522</v>
      </c>
      <c r="F33" t="s">
        <v>202</v>
      </c>
      <c r="G33" t="s">
        <v>320</v>
      </c>
      <c r="H33" t="s">
        <v>320</v>
      </c>
      <c r="I33" t="s">
        <v>320</v>
      </c>
    </row>
    <row r="34" spans="1:9" x14ac:dyDescent="0.3">
      <c r="A34" s="50">
        <v>15</v>
      </c>
      <c r="B34" s="53" t="s">
        <v>331</v>
      </c>
      <c r="C34" s="52" t="s">
        <v>332</v>
      </c>
      <c r="D34" t="s">
        <v>441</v>
      </c>
      <c r="E34" t="s">
        <v>320</v>
      </c>
      <c r="I34" t="s">
        <v>320</v>
      </c>
    </row>
    <row r="35" spans="1:9" x14ac:dyDescent="0.3">
      <c r="A35" s="50">
        <v>78</v>
      </c>
      <c r="B35" s="53" t="s">
        <v>333</v>
      </c>
      <c r="C35" s="54" t="s">
        <v>54</v>
      </c>
      <c r="D35" t="s">
        <v>524</v>
      </c>
      <c r="E35" t="s">
        <v>522</v>
      </c>
      <c r="F35" t="s">
        <v>202</v>
      </c>
      <c r="G35" t="s">
        <v>320</v>
      </c>
      <c r="H35" t="s">
        <v>320</v>
      </c>
      <c r="I35" t="s">
        <v>320</v>
      </c>
    </row>
    <row r="36" spans="1:9" x14ac:dyDescent="0.3">
      <c r="A36" s="50" t="s">
        <v>473</v>
      </c>
      <c r="B36" s="51" t="s">
        <v>441</v>
      </c>
      <c r="C36" s="52" t="s">
        <v>424</v>
      </c>
      <c r="D36" t="s">
        <v>441</v>
      </c>
      <c r="E36" t="s">
        <v>202</v>
      </c>
      <c r="F36" t="s">
        <v>202</v>
      </c>
      <c r="G36" t="s">
        <v>320</v>
      </c>
      <c r="H36" t="s">
        <v>320</v>
      </c>
      <c r="I36" t="s">
        <v>320</v>
      </c>
    </row>
    <row r="37" spans="1:9" x14ac:dyDescent="0.3">
      <c r="A37" s="50">
        <v>59</v>
      </c>
      <c r="B37" s="53" t="s">
        <v>340</v>
      </c>
      <c r="C37" s="54" t="s">
        <v>341</v>
      </c>
      <c r="D37" t="s">
        <v>521</v>
      </c>
      <c r="E37" t="s">
        <v>522</v>
      </c>
      <c r="F37" t="s">
        <v>202</v>
      </c>
      <c r="G37" t="s">
        <v>320</v>
      </c>
      <c r="H37" t="s">
        <v>320</v>
      </c>
      <c r="I37" t="s">
        <v>320</v>
      </c>
    </row>
    <row r="38" spans="1:9" x14ac:dyDescent="0.3">
      <c r="A38" s="50">
        <v>61</v>
      </c>
      <c r="B38" s="53" t="s">
        <v>342</v>
      </c>
      <c r="C38" s="54" t="s">
        <v>343</v>
      </c>
      <c r="D38" t="s">
        <v>521</v>
      </c>
      <c r="E38" t="s">
        <v>522</v>
      </c>
      <c r="F38" t="s">
        <v>202</v>
      </c>
      <c r="G38" t="s">
        <v>320</v>
      </c>
      <c r="H38" t="s">
        <v>320</v>
      </c>
      <c r="I38" t="s">
        <v>320</v>
      </c>
    </row>
    <row r="39" spans="1:9" x14ac:dyDescent="0.3">
      <c r="A39" s="50">
        <v>45</v>
      </c>
      <c r="B39" s="53" t="s">
        <v>351</v>
      </c>
      <c r="C39" s="54" t="s">
        <v>58</v>
      </c>
      <c r="D39" t="s">
        <v>524</v>
      </c>
      <c r="E39" t="s">
        <v>522</v>
      </c>
      <c r="F39" t="s">
        <v>202</v>
      </c>
      <c r="G39" t="s">
        <v>320</v>
      </c>
      <c r="H39" t="s">
        <v>320</v>
      </c>
      <c r="I39" t="s">
        <v>320</v>
      </c>
    </row>
    <row r="40" spans="1:9" x14ac:dyDescent="0.3">
      <c r="A40" s="50">
        <v>44</v>
      </c>
      <c r="B40" s="53" t="s">
        <v>356</v>
      </c>
      <c r="C40" s="54" t="s">
        <v>357</v>
      </c>
      <c r="D40" t="s">
        <v>524</v>
      </c>
      <c r="E40" t="s">
        <v>522</v>
      </c>
      <c r="F40" t="s">
        <v>202</v>
      </c>
      <c r="G40" t="s">
        <v>320</v>
      </c>
      <c r="H40" t="s">
        <v>320</v>
      </c>
      <c r="I40" t="s">
        <v>320</v>
      </c>
    </row>
    <row r="41" spans="1:9" x14ac:dyDescent="0.3">
      <c r="A41" s="50">
        <v>62</v>
      </c>
      <c r="B41" s="53" t="s">
        <v>360</v>
      </c>
      <c r="C41" s="54" t="s">
        <v>361</v>
      </c>
      <c r="D41" t="s">
        <v>521</v>
      </c>
      <c r="E41" t="s">
        <v>522</v>
      </c>
      <c r="F41" t="s">
        <v>202</v>
      </c>
      <c r="G41" t="s">
        <v>320</v>
      </c>
      <c r="H41" t="s">
        <v>320</v>
      </c>
      <c r="I41" t="s">
        <v>320</v>
      </c>
    </row>
    <row r="42" spans="1:9" x14ac:dyDescent="0.3">
      <c r="A42" s="50">
        <v>21</v>
      </c>
      <c r="B42" s="53" t="s">
        <v>362</v>
      </c>
      <c r="C42" s="54" t="s">
        <v>363</v>
      </c>
      <c r="D42" t="s">
        <v>521</v>
      </c>
      <c r="E42" t="s">
        <v>522</v>
      </c>
      <c r="F42" t="s">
        <v>202</v>
      </c>
      <c r="G42" t="s">
        <v>320</v>
      </c>
      <c r="H42" t="s">
        <v>320</v>
      </c>
      <c r="I42" t="s">
        <v>320</v>
      </c>
    </row>
    <row r="43" spans="1:9" x14ac:dyDescent="0.3">
      <c r="A43" s="50">
        <v>14</v>
      </c>
      <c r="B43" s="53" t="s">
        <v>367</v>
      </c>
      <c r="C43" s="52" t="s">
        <v>525</v>
      </c>
      <c r="D43" t="s">
        <v>441</v>
      </c>
      <c r="E43" t="s">
        <v>202</v>
      </c>
      <c r="F43" t="s">
        <v>320</v>
      </c>
      <c r="G43" t="s">
        <v>320</v>
      </c>
      <c r="H43" t="s">
        <v>320</v>
      </c>
      <c r="I43" t="s">
        <v>202</v>
      </c>
    </row>
    <row r="44" spans="1:9" x14ac:dyDescent="0.3">
      <c r="A44" s="50">
        <v>73</v>
      </c>
      <c r="B44" s="51" t="s">
        <v>376</v>
      </c>
      <c r="C44" s="52" t="s">
        <v>377</v>
      </c>
      <c r="D44" t="s">
        <v>441</v>
      </c>
      <c r="E44" t="s">
        <v>202</v>
      </c>
      <c r="F44" t="s">
        <v>202</v>
      </c>
      <c r="G44" t="s">
        <v>320</v>
      </c>
      <c r="H44" t="s">
        <v>320</v>
      </c>
      <c r="I44" t="s">
        <v>320</v>
      </c>
    </row>
    <row r="45" spans="1:9" x14ac:dyDescent="0.3">
      <c r="A45" s="50">
        <v>52</v>
      </c>
      <c r="B45" s="51" t="s">
        <v>380</v>
      </c>
      <c r="C45" s="52" t="s">
        <v>66</v>
      </c>
      <c r="D45" t="s">
        <v>441</v>
      </c>
      <c r="E45" t="s">
        <v>320</v>
      </c>
      <c r="I45" t="s">
        <v>320</v>
      </c>
    </row>
    <row r="46" spans="1:9" x14ac:dyDescent="0.3">
      <c r="A46" s="50">
        <v>65</v>
      </c>
      <c r="B46" s="53" t="s">
        <v>383</v>
      </c>
      <c r="C46" s="54" t="s">
        <v>384</v>
      </c>
      <c r="D46" t="s">
        <v>521</v>
      </c>
      <c r="E46" t="s">
        <v>522</v>
      </c>
      <c r="F46" t="s">
        <v>202</v>
      </c>
      <c r="G46" t="s">
        <v>320</v>
      </c>
      <c r="H46" t="s">
        <v>320</v>
      </c>
      <c r="I46" t="s">
        <v>320</v>
      </c>
    </row>
    <row r="47" spans="1:9" x14ac:dyDescent="0.3">
      <c r="A47" s="50">
        <v>69</v>
      </c>
      <c r="B47" s="53" t="s">
        <v>389</v>
      </c>
      <c r="C47" s="54" t="s">
        <v>390</v>
      </c>
      <c r="D47" t="s">
        <v>521</v>
      </c>
      <c r="E47" t="s">
        <v>522</v>
      </c>
      <c r="F47" t="s">
        <v>202</v>
      </c>
      <c r="G47" t="s">
        <v>320</v>
      </c>
      <c r="H47" t="s">
        <v>320</v>
      </c>
      <c r="I47" t="s">
        <v>320</v>
      </c>
    </row>
    <row r="48" spans="1:9" x14ac:dyDescent="0.3">
      <c r="A48" s="50">
        <v>50</v>
      </c>
      <c r="B48" s="51" t="s">
        <v>391</v>
      </c>
      <c r="C48" s="52" t="s">
        <v>67</v>
      </c>
      <c r="D48" t="s">
        <v>441</v>
      </c>
      <c r="E48" t="s">
        <v>202</v>
      </c>
      <c r="F48" t="s">
        <v>202</v>
      </c>
      <c r="G48" t="s">
        <v>202</v>
      </c>
      <c r="H48" t="s">
        <v>320</v>
      </c>
      <c r="I48" t="s">
        <v>320</v>
      </c>
    </row>
    <row r="49" spans="1:10" x14ac:dyDescent="0.3">
      <c r="A49" s="50">
        <v>22</v>
      </c>
      <c r="B49" s="51" t="s">
        <v>392</v>
      </c>
      <c r="C49" s="52" t="s">
        <v>393</v>
      </c>
      <c r="D49" t="s">
        <v>441</v>
      </c>
      <c r="E49" t="s">
        <v>202</v>
      </c>
      <c r="F49" t="s">
        <v>202</v>
      </c>
      <c r="G49" t="s">
        <v>320</v>
      </c>
      <c r="H49" t="s">
        <v>320</v>
      </c>
      <c r="I49" t="s">
        <v>320</v>
      </c>
    </row>
    <row r="50" spans="1:10" x14ac:dyDescent="0.3">
      <c r="A50" s="50">
        <v>74</v>
      </c>
      <c r="B50" s="51" t="s">
        <v>394</v>
      </c>
      <c r="C50" s="52" t="s">
        <v>395</v>
      </c>
      <c r="D50" t="s">
        <v>441</v>
      </c>
      <c r="E50" t="s">
        <v>202</v>
      </c>
      <c r="F50" t="s">
        <v>202</v>
      </c>
      <c r="G50" t="s">
        <v>320</v>
      </c>
      <c r="H50" t="s">
        <v>320</v>
      </c>
      <c r="I50" t="s">
        <v>320</v>
      </c>
    </row>
    <row r="51" spans="1:10" x14ac:dyDescent="0.3">
      <c r="A51" s="50">
        <v>92</v>
      </c>
      <c r="B51" s="51" t="s">
        <v>396</v>
      </c>
      <c r="C51" s="52" t="s">
        <v>397</v>
      </c>
      <c r="D51" t="s">
        <v>441</v>
      </c>
      <c r="E51" t="s">
        <v>202</v>
      </c>
      <c r="F51" t="s">
        <v>202</v>
      </c>
      <c r="G51" t="s">
        <v>320</v>
      </c>
      <c r="H51" t="s">
        <v>320</v>
      </c>
      <c r="I51" t="s">
        <v>320</v>
      </c>
      <c r="J51" t="s">
        <v>320</v>
      </c>
    </row>
    <row r="52" spans="1:10" x14ac:dyDescent="0.3">
      <c r="A52" s="50">
        <v>23</v>
      </c>
      <c r="B52" s="51" t="s">
        <v>398</v>
      </c>
      <c r="C52" s="52" t="s">
        <v>399</v>
      </c>
      <c r="D52" t="s">
        <v>441</v>
      </c>
      <c r="E52" t="s">
        <v>202</v>
      </c>
      <c r="F52" t="s">
        <v>202</v>
      </c>
      <c r="G52" t="s">
        <v>320</v>
      </c>
      <c r="H52" t="s">
        <v>320</v>
      </c>
      <c r="I52" t="s">
        <v>320</v>
      </c>
    </row>
    <row r="53" spans="1:10" x14ac:dyDescent="0.3">
      <c r="A53" s="50">
        <v>70</v>
      </c>
      <c r="B53" s="53" t="s">
        <v>402</v>
      </c>
      <c r="C53" s="54" t="s">
        <v>403</v>
      </c>
      <c r="D53" t="s">
        <v>521</v>
      </c>
      <c r="E53" t="s">
        <v>522</v>
      </c>
      <c r="F53" t="s">
        <v>202</v>
      </c>
      <c r="G53" t="s">
        <v>320</v>
      </c>
      <c r="H53" t="s">
        <v>320</v>
      </c>
      <c r="I53" t="s">
        <v>320</v>
      </c>
    </row>
    <row r="54" spans="1:10" x14ac:dyDescent="0.3">
      <c r="A54" s="50">
        <v>39</v>
      </c>
      <c r="B54" s="53" t="s">
        <v>202</v>
      </c>
      <c r="C54" s="54" t="s">
        <v>404</v>
      </c>
      <c r="D54" t="s">
        <v>521</v>
      </c>
      <c r="E54" t="s">
        <v>522</v>
      </c>
      <c r="F54" t="s">
        <v>202</v>
      </c>
      <c r="G54" t="s">
        <v>320</v>
      </c>
      <c r="H54" t="s">
        <v>320</v>
      </c>
      <c r="I54" t="s">
        <v>320</v>
      </c>
    </row>
    <row r="55" spans="1:10" x14ac:dyDescent="0.3">
      <c r="A55" s="50">
        <v>30</v>
      </c>
      <c r="B55" s="51" t="s">
        <v>405</v>
      </c>
      <c r="C55" s="52" t="s">
        <v>73</v>
      </c>
      <c r="D55" t="s">
        <v>441</v>
      </c>
      <c r="E55" t="s">
        <v>202</v>
      </c>
      <c r="F55" t="s">
        <v>202</v>
      </c>
      <c r="G55" t="s">
        <v>320</v>
      </c>
      <c r="H55" t="s">
        <v>202</v>
      </c>
      <c r="I55" t="s">
        <v>320</v>
      </c>
    </row>
    <row r="59" spans="1:10" x14ac:dyDescent="0.3">
      <c r="E59" s="55"/>
    </row>
  </sheetData>
  <conditionalFormatting sqref="E2:E55">
    <cfRule type="containsText" dxfId="4" priority="3" operator="containsText" text="AGG">
      <formula>NOT(ISERROR(SEARCH("AGG",E2)))</formula>
    </cfRule>
    <cfRule type="containsText" dxfId="3" priority="4" operator="containsText" text="N">
      <formula>NOT(ISERROR(SEARCH("N",E2)))</formula>
    </cfRule>
    <cfRule type="containsText" dxfId="2" priority="5" operator="containsText" text="Y">
      <formula>NOT(ISERROR(SEARCH("Y",E2)))</formula>
    </cfRule>
  </conditionalFormatting>
  <conditionalFormatting sqref="F2:I55 J33 J51">
    <cfRule type="containsText" dxfId="1" priority="1" operator="containsText" text="Y">
      <formula>NOT(ISERROR(SEARCH("Y",F2)))</formula>
    </cfRule>
    <cfRule type="containsText" dxfId="0" priority="2" operator="containsText" text="N">
      <formula>NOT(ISERROR(SEARCH("N",F2)))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ED5E-34E8-4233-B508-7866F1B739E9}">
  <dimension ref="A1:F35"/>
  <sheetViews>
    <sheetView workbookViewId="0">
      <selection activeCell="I6" sqref="I6"/>
    </sheetView>
  </sheetViews>
  <sheetFormatPr defaultColWidth="7.21875" defaultRowHeight="10.199999999999999" x14ac:dyDescent="0.2"/>
  <cols>
    <col min="1" max="1" width="5.44140625" style="3" customWidth="1"/>
    <col min="2" max="2" width="31.21875" style="3" customWidth="1"/>
    <col min="3" max="3" width="13.44140625" style="3" customWidth="1"/>
    <col min="4" max="4" width="1.33203125" style="3" bestFit="1" customWidth="1"/>
    <col min="5" max="5" width="7.5546875" style="3" bestFit="1" customWidth="1"/>
    <col min="6" max="6" width="1.77734375" style="3" bestFit="1" customWidth="1"/>
    <col min="7" max="16384" width="7.21875" style="3"/>
  </cols>
  <sheetData>
    <row r="1" spans="1:6" x14ac:dyDescent="0.2">
      <c r="A1" s="45" t="s">
        <v>159</v>
      </c>
      <c r="B1" s="46"/>
      <c r="C1" s="46"/>
      <c r="D1" s="46"/>
      <c r="E1" s="46"/>
      <c r="F1" s="46"/>
    </row>
    <row r="2" spans="1:6" x14ac:dyDescent="0.2">
      <c r="A2" s="45" t="s">
        <v>160</v>
      </c>
      <c r="B2" s="46"/>
      <c r="C2" s="46"/>
      <c r="D2" s="46"/>
      <c r="E2" s="46"/>
      <c r="F2" s="46"/>
    </row>
    <row r="3" spans="1:6" x14ac:dyDescent="0.2">
      <c r="A3" s="46"/>
      <c r="B3" s="46"/>
      <c r="C3" s="46"/>
      <c r="D3" s="46"/>
      <c r="E3" s="46"/>
      <c r="F3" s="46"/>
    </row>
    <row r="4" spans="1:6" x14ac:dyDescent="0.2">
      <c r="A4" s="45" t="s">
        <v>161</v>
      </c>
      <c r="B4" s="46"/>
      <c r="C4" s="46"/>
      <c r="D4" s="46"/>
      <c r="E4" s="46"/>
      <c r="F4" s="46"/>
    </row>
    <row r="5" spans="1:6" x14ac:dyDescent="0.2">
      <c r="A5" s="47"/>
      <c r="B5" s="47"/>
      <c r="C5" s="47"/>
      <c r="D5" s="47"/>
      <c r="E5" s="47"/>
      <c r="F5" s="47"/>
    </row>
    <row r="6" spans="1:6" x14ac:dyDescent="0.2">
      <c r="A6" s="4" t="s">
        <v>7</v>
      </c>
      <c r="B6" s="5"/>
      <c r="C6" s="5"/>
      <c r="D6" s="6" t="s">
        <v>162</v>
      </c>
      <c r="E6" s="7" t="s">
        <v>163</v>
      </c>
      <c r="F6" s="8"/>
    </row>
    <row r="7" spans="1:6" ht="12.6" x14ac:dyDescent="0.2">
      <c r="A7" s="6" t="s">
        <v>164</v>
      </c>
      <c r="B7" s="8"/>
      <c r="C7" s="9"/>
      <c r="D7" s="8"/>
      <c r="E7" s="8">
        <v>120</v>
      </c>
      <c r="F7" s="10"/>
    </row>
    <row r="8" spans="1:6" ht="12.6" x14ac:dyDescent="0.2">
      <c r="A8" s="6" t="s">
        <v>165</v>
      </c>
      <c r="B8" s="8"/>
      <c r="C8" s="7" t="s">
        <v>166</v>
      </c>
      <c r="D8" s="8"/>
      <c r="E8" s="8">
        <v>6583</v>
      </c>
      <c r="F8" s="10">
        <v>1</v>
      </c>
    </row>
    <row r="9" spans="1:6" ht="12.6" x14ac:dyDescent="0.2">
      <c r="A9" s="6" t="s">
        <v>22</v>
      </c>
      <c r="B9" s="8"/>
      <c r="C9" s="9"/>
      <c r="D9" s="8"/>
      <c r="E9" s="8">
        <v>220</v>
      </c>
      <c r="F9" s="10"/>
    </row>
    <row r="10" spans="1:6" ht="12.6" x14ac:dyDescent="0.2">
      <c r="A10" s="6" t="s">
        <v>24</v>
      </c>
      <c r="B10" s="8"/>
      <c r="C10" s="9"/>
      <c r="D10" s="6" t="s">
        <v>162</v>
      </c>
      <c r="E10" s="8">
        <v>8196</v>
      </c>
      <c r="F10" s="10">
        <v>2</v>
      </c>
    </row>
    <row r="11" spans="1:6" ht="12.6" x14ac:dyDescent="0.2">
      <c r="A11" s="6" t="s">
        <v>32</v>
      </c>
      <c r="B11" s="8"/>
      <c r="C11" s="7" t="s">
        <v>167</v>
      </c>
      <c r="D11" s="6" t="s">
        <v>162</v>
      </c>
      <c r="E11" s="8">
        <v>2696</v>
      </c>
      <c r="F11" s="10">
        <v>2</v>
      </c>
    </row>
    <row r="12" spans="1:6" ht="12.6" x14ac:dyDescent="0.2">
      <c r="A12" s="6" t="s">
        <v>168</v>
      </c>
      <c r="B12" s="8"/>
      <c r="C12" s="7" t="s">
        <v>166</v>
      </c>
      <c r="D12" s="8"/>
      <c r="E12" s="8">
        <v>6000</v>
      </c>
      <c r="F12" s="10">
        <v>1</v>
      </c>
    </row>
    <row r="13" spans="1:6" ht="12.6" x14ac:dyDescent="0.2">
      <c r="A13" s="6" t="s">
        <v>38</v>
      </c>
      <c r="B13" s="8"/>
      <c r="C13" s="7" t="s">
        <v>162</v>
      </c>
      <c r="D13" s="6" t="s">
        <v>162</v>
      </c>
      <c r="E13" s="8">
        <v>116</v>
      </c>
      <c r="F13" s="10">
        <v>2</v>
      </c>
    </row>
    <row r="14" spans="1:6" ht="12.6" x14ac:dyDescent="0.2">
      <c r="A14" s="6" t="s">
        <v>44</v>
      </c>
      <c r="B14" s="8"/>
      <c r="C14" s="9"/>
      <c r="D14" s="6" t="s">
        <v>162</v>
      </c>
      <c r="E14" s="8">
        <v>80</v>
      </c>
      <c r="F14" s="10">
        <v>2</v>
      </c>
    </row>
    <row r="15" spans="1:6" ht="12.6" x14ac:dyDescent="0.2">
      <c r="A15" s="6" t="s">
        <v>169</v>
      </c>
      <c r="B15" s="8"/>
      <c r="C15" s="7" t="s">
        <v>170</v>
      </c>
      <c r="D15" s="8"/>
      <c r="E15" s="11">
        <v>2</v>
      </c>
      <c r="F15" s="10">
        <v>3</v>
      </c>
    </row>
    <row r="16" spans="1:6" ht="12.6" x14ac:dyDescent="0.2">
      <c r="A16" s="6" t="s">
        <v>46</v>
      </c>
      <c r="B16" s="8"/>
      <c r="C16" s="9"/>
      <c r="D16" s="8"/>
      <c r="E16" s="8">
        <v>2296</v>
      </c>
      <c r="F16" s="10">
        <v>2</v>
      </c>
    </row>
    <row r="17" spans="1:6" ht="12.6" x14ac:dyDescent="0.2">
      <c r="A17" s="6" t="s">
        <v>171</v>
      </c>
      <c r="B17" s="8"/>
      <c r="C17" s="9"/>
      <c r="D17" s="8"/>
      <c r="E17" s="8">
        <v>1600</v>
      </c>
      <c r="F17" s="10"/>
    </row>
    <row r="18" spans="1:6" ht="12.6" x14ac:dyDescent="0.2">
      <c r="A18" s="6" t="s">
        <v>172</v>
      </c>
      <c r="B18" s="8"/>
      <c r="C18" s="7" t="s">
        <v>166</v>
      </c>
      <c r="D18" s="8"/>
      <c r="E18" s="12">
        <v>720</v>
      </c>
      <c r="F18" s="10"/>
    </row>
    <row r="19" spans="1:6" ht="12.6" x14ac:dyDescent="0.2">
      <c r="A19" s="6" t="s">
        <v>173</v>
      </c>
      <c r="B19" s="8"/>
      <c r="C19" s="7" t="s">
        <v>174</v>
      </c>
      <c r="D19" s="8"/>
      <c r="E19" s="11">
        <v>167.7</v>
      </c>
      <c r="F19" s="10">
        <v>4</v>
      </c>
    </row>
    <row r="20" spans="1:6" ht="12.6" x14ac:dyDescent="0.2">
      <c r="A20" s="6" t="s">
        <v>175</v>
      </c>
      <c r="B20" s="8"/>
      <c r="C20" s="7" t="s">
        <v>167</v>
      </c>
      <c r="D20" s="8"/>
      <c r="E20" s="8">
        <v>310</v>
      </c>
      <c r="F20" s="10">
        <v>1</v>
      </c>
    </row>
    <row r="21" spans="1:6" ht="12.6" x14ac:dyDescent="0.2">
      <c r="A21" s="6" t="s">
        <v>176</v>
      </c>
      <c r="B21" s="8"/>
      <c r="C21" s="7" t="s">
        <v>166</v>
      </c>
      <c r="D21" s="8"/>
      <c r="E21" s="8">
        <v>1200</v>
      </c>
      <c r="F21" s="10">
        <v>1</v>
      </c>
    </row>
    <row r="22" spans="1:6" ht="12.6" x14ac:dyDescent="0.2">
      <c r="A22" s="6" t="s">
        <v>177</v>
      </c>
      <c r="B22" s="8"/>
      <c r="C22" s="9"/>
      <c r="D22" s="8"/>
      <c r="E22" s="8">
        <v>15000</v>
      </c>
      <c r="F22" s="10">
        <v>5</v>
      </c>
    </row>
    <row r="23" spans="1:6" ht="12.6" x14ac:dyDescent="0.2">
      <c r="A23" s="6" t="s">
        <v>60</v>
      </c>
      <c r="B23" s="8"/>
      <c r="C23" s="7" t="s">
        <v>167</v>
      </c>
      <c r="D23" s="8"/>
      <c r="E23" s="12">
        <v>6000</v>
      </c>
      <c r="F23" s="10"/>
    </row>
    <row r="24" spans="1:6" ht="12.6" x14ac:dyDescent="0.2">
      <c r="A24" s="6" t="s">
        <v>61</v>
      </c>
      <c r="B24" s="8"/>
      <c r="C24" s="7" t="s">
        <v>91</v>
      </c>
      <c r="D24" s="8"/>
      <c r="E24" s="8">
        <v>4754</v>
      </c>
      <c r="F24" s="10">
        <v>2</v>
      </c>
    </row>
    <row r="25" spans="1:6" ht="12.6" x14ac:dyDescent="0.2">
      <c r="A25" s="6" t="s">
        <v>178</v>
      </c>
      <c r="B25" s="8"/>
      <c r="C25" s="9"/>
      <c r="D25" s="8"/>
      <c r="E25" s="8">
        <v>118823</v>
      </c>
      <c r="F25" s="10">
        <v>2</v>
      </c>
    </row>
    <row r="26" spans="1:6" ht="12.6" x14ac:dyDescent="0.2">
      <c r="A26" s="6" t="s">
        <v>179</v>
      </c>
      <c r="B26" s="8"/>
      <c r="C26" s="9"/>
      <c r="D26" s="8"/>
      <c r="E26" s="8">
        <v>565</v>
      </c>
      <c r="F26" s="10">
        <v>6</v>
      </c>
    </row>
    <row r="27" spans="1:6" ht="12.6" x14ac:dyDescent="0.2">
      <c r="A27" s="6" t="s">
        <v>73</v>
      </c>
      <c r="B27" s="8"/>
      <c r="C27" s="9"/>
      <c r="D27" s="8"/>
      <c r="E27" s="8">
        <v>1936</v>
      </c>
      <c r="F27" s="10">
        <v>2</v>
      </c>
    </row>
    <row r="28" spans="1:6" x14ac:dyDescent="0.2">
      <c r="A28" s="44" t="s">
        <v>180</v>
      </c>
      <c r="B28" s="44"/>
      <c r="C28" s="44"/>
      <c r="D28" s="44"/>
      <c r="E28" s="44"/>
      <c r="F28" s="44"/>
    </row>
    <row r="29" spans="1:6" ht="12.6" x14ac:dyDescent="0.2">
      <c r="A29" s="48" t="s">
        <v>181</v>
      </c>
      <c r="B29" s="48"/>
      <c r="C29" s="48"/>
      <c r="D29" s="48"/>
      <c r="E29" s="48"/>
      <c r="F29" s="48"/>
    </row>
    <row r="30" spans="1:6" ht="12.6" x14ac:dyDescent="0.2">
      <c r="A30" s="48" t="s">
        <v>182</v>
      </c>
      <c r="B30" s="49"/>
      <c r="C30" s="49"/>
      <c r="D30" s="49"/>
      <c r="E30" s="49"/>
      <c r="F30" s="49"/>
    </row>
    <row r="31" spans="1:6" ht="12.6" x14ac:dyDescent="0.2">
      <c r="A31" s="48" t="s">
        <v>183</v>
      </c>
      <c r="B31" s="49"/>
      <c r="C31" s="49"/>
      <c r="D31" s="49"/>
      <c r="E31" s="49"/>
      <c r="F31" s="49"/>
    </row>
    <row r="32" spans="1:6" ht="12.6" x14ac:dyDescent="0.2">
      <c r="A32" s="48" t="s">
        <v>184</v>
      </c>
      <c r="B32" s="49"/>
      <c r="C32" s="49"/>
      <c r="D32" s="49"/>
      <c r="E32" s="49"/>
      <c r="F32" s="49"/>
    </row>
    <row r="33" spans="1:6" ht="12.6" x14ac:dyDescent="0.2">
      <c r="A33" s="48" t="s">
        <v>185</v>
      </c>
      <c r="B33" s="49"/>
      <c r="C33" s="49"/>
      <c r="D33" s="49"/>
      <c r="E33" s="49"/>
      <c r="F33" s="49"/>
    </row>
    <row r="34" spans="1:6" ht="12.6" x14ac:dyDescent="0.2">
      <c r="A34" s="48" t="s">
        <v>186</v>
      </c>
      <c r="B34" s="49"/>
      <c r="C34" s="49"/>
      <c r="D34" s="49"/>
      <c r="E34" s="49"/>
      <c r="F34" s="49"/>
    </row>
    <row r="35" spans="1:6" ht="12.6" x14ac:dyDescent="0.2">
      <c r="A35" s="48" t="s">
        <v>187</v>
      </c>
      <c r="B35" s="49"/>
      <c r="C35" s="49"/>
      <c r="D35" s="49"/>
      <c r="E35" s="49"/>
      <c r="F35" s="49"/>
    </row>
  </sheetData>
  <mergeCells count="13">
    <mergeCell ref="A35:F35"/>
    <mergeCell ref="A29:F29"/>
    <mergeCell ref="A30:F30"/>
    <mergeCell ref="A31:F31"/>
    <mergeCell ref="A32:F32"/>
    <mergeCell ref="A33:F33"/>
    <mergeCell ref="A34:F34"/>
    <mergeCell ref="A28:F28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PT</vt:lpstr>
      <vt:lpstr>WMD_can_2022</vt:lpstr>
      <vt:lpstr>WMD_can</vt:lpstr>
      <vt:lpstr>Prod_can</vt:lpstr>
      <vt:lpstr>Penelope</vt:lpstr>
      <vt:lpstr>CM_by_country</vt:lpstr>
      <vt:lpstr>Can_recap</vt:lpstr>
      <vt:lpstr>ResV_can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PELLAN</dc:creator>
  <cp:lastModifiedBy>Marin PELLAN</cp:lastModifiedBy>
  <dcterms:created xsi:type="dcterms:W3CDTF">2024-11-05T01:21:16Z</dcterms:created>
  <dcterms:modified xsi:type="dcterms:W3CDTF">2024-11-05T22:26:29Z</dcterms:modified>
</cp:coreProperties>
</file>