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Sources/"/>
    </mc:Choice>
  </mc:AlternateContent>
  <xr:revisionPtr revIDLastSave="0" documentId="13_ncr:1_{D8E0787C-84D7-48B4-8FB1-B2B9A7FB7807}" xr6:coauthVersionLast="47" xr6:coauthVersionMax="47" xr10:uidLastSave="{00000000-0000-0000-0000-000000000000}"/>
  <bookViews>
    <workbookView xWindow="22932" yWindow="-108" windowWidth="23256" windowHeight="12456" tabRatio="962" activeTab="1" xr2:uid="{00000000-000D-0000-FFFF-FFFF00000000}"/>
  </bookViews>
  <sheets>
    <sheet name="CoverSheet" sheetId="2" r:id="rId1"/>
    <sheet name="Notes for NSOs" sheetId="6" r:id="rId2"/>
    <sheet name="Mined ore for NSOs" sheetId="7" r:id="rId3"/>
    <sheet name="Processed_Shipped ore for NSOs" sheetId="8" r:id="rId4"/>
    <sheet name="Notes for Mine operators" sheetId="9" r:id="rId5"/>
    <sheet name="Mined ore for operator (batch)" sheetId="10" r:id="rId6"/>
    <sheet name="Mined ore for operator (yearly)" sheetId="11" r:id="rId7"/>
    <sheet name="Process_Ship operator (batch)" sheetId="12" r:id="rId8"/>
    <sheet name="Process_Ship operator (yearly)"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3" i="9" l="1"/>
  <c r="F54" i="9" s="1"/>
  <c r="E53" i="9"/>
  <c r="E54" i="9" s="1"/>
  <c r="F48" i="9"/>
  <c r="F49" i="9" s="1"/>
  <c r="E48" i="9"/>
  <c r="F43" i="9"/>
  <c r="E43" i="9"/>
  <c r="E44" i="9" s="1"/>
  <c r="F38" i="9"/>
  <c r="F39" i="9" s="1"/>
  <c r="E38" i="9"/>
  <c r="F33" i="9"/>
  <c r="E33" i="9"/>
  <c r="G33" i="6"/>
  <c r="F33" i="6"/>
  <c r="F34" i="6" s="1"/>
  <c r="G28" i="6"/>
  <c r="F28" i="6"/>
  <c r="G23" i="6"/>
  <c r="F23" i="6"/>
  <c r="F24" i="6" s="1"/>
  <c r="G18" i="6"/>
  <c r="G19" i="6" s="1"/>
  <c r="F18" i="6"/>
  <c r="G13" i="6"/>
  <c r="F13" i="6"/>
  <c r="F14" i="6" s="1"/>
  <c r="E49" i="9" l="1"/>
  <c r="G29" i="6"/>
  <c r="F44" i="9"/>
  <c r="G24" i="6"/>
  <c r="E34" i="9"/>
  <c r="F29" i="6"/>
  <c r="F19" i="6"/>
  <c r="F34" i="9"/>
  <c r="G14" i="6"/>
  <c r="G34" i="6"/>
  <c r="E39" i="9"/>
</calcChain>
</file>

<file path=xl/sharedStrings.xml><?xml version="1.0" encoding="utf-8"?>
<sst xmlns="http://schemas.openxmlformats.org/spreadsheetml/2006/main" count="736" uniqueCount="139">
  <si>
    <r>
      <t xml:space="preserve">           </t>
    </r>
    <r>
      <rPr>
        <sz val="10.5"/>
        <color rgb="FF000000"/>
        <rFont val="Arial Rounded MT Bold"/>
        <family val="2"/>
      </rPr>
      <t>SUPPORTING INFORMATION FOR:</t>
    </r>
  </si>
  <si>
    <t>Mined ore for NSO - Fields</t>
  </si>
  <si>
    <t>Ore_Stream_ID</t>
  </si>
  <si>
    <t>Adjusting compound to metals content (examples)</t>
  </si>
  <si>
    <t>Element 1</t>
  </si>
  <si>
    <t>Element 2</t>
  </si>
  <si>
    <t>Year</t>
  </si>
  <si>
    <t>Al</t>
  </si>
  <si>
    <t>O</t>
  </si>
  <si>
    <t>This is the year for which the recorded data applies</t>
  </si>
  <si>
    <r>
      <t>Al</t>
    </r>
    <r>
      <rPr>
        <b/>
        <vertAlign val="subscript"/>
        <sz val="11"/>
        <color theme="1"/>
        <rFont val="Calibri"/>
        <family val="2"/>
        <scheme val="minor"/>
      </rPr>
      <t>2</t>
    </r>
    <r>
      <rPr>
        <b/>
        <sz val="11"/>
        <color theme="1"/>
        <rFont val="Calibri"/>
        <family val="2"/>
        <scheme val="minor"/>
      </rPr>
      <t>O</t>
    </r>
    <r>
      <rPr>
        <b/>
        <vertAlign val="subscript"/>
        <sz val="11"/>
        <color theme="1"/>
        <rFont val="Calibri"/>
        <family val="2"/>
        <scheme val="minor"/>
      </rPr>
      <t>3</t>
    </r>
  </si>
  <si>
    <t>Atomic Weight</t>
  </si>
  <si>
    <t>Atoms</t>
  </si>
  <si>
    <t>ROM Ore (Tonnes)</t>
  </si>
  <si>
    <t>Total Wt.</t>
  </si>
  <si>
    <t>The estimated total tonnage of ROM ore extracted from via one  Ore_Stream_ID for the relevant year.</t>
  </si>
  <si>
    <t>Weight fraction</t>
  </si>
  <si>
    <t>Cr</t>
  </si>
  <si>
    <t>Ore type</t>
  </si>
  <si>
    <r>
      <t>Cr</t>
    </r>
    <r>
      <rPr>
        <b/>
        <vertAlign val="subscript"/>
        <sz val="11"/>
        <color theme="1"/>
        <rFont val="Calibri"/>
        <family val="2"/>
        <scheme val="minor"/>
      </rPr>
      <t>2</t>
    </r>
    <r>
      <rPr>
        <b/>
        <sz val="11"/>
        <color theme="1"/>
        <rFont val="Calibri"/>
        <family val="2"/>
        <scheme val="minor"/>
      </rPr>
      <t>O</t>
    </r>
    <r>
      <rPr>
        <b/>
        <vertAlign val="subscript"/>
        <sz val="11"/>
        <color theme="1"/>
        <rFont val="Calibri"/>
        <family val="2"/>
        <scheme val="minor"/>
      </rPr>
      <t>3</t>
    </r>
  </si>
  <si>
    <t>The ID code of the EW-MFA material category, i.e. one of A.2.1, A.2.2, or A.2.3, for Iron ores, Aluminium ores, or Other metal ores respectively.</t>
  </si>
  <si>
    <t>Metal</t>
  </si>
  <si>
    <t>This is used to identify the component metal analysed for the current row. The naming convention is A.2.x where x is the symbol for the element in the periodic table e.g. A.2.Fe for iron, A.2.Sn for tin.</t>
  </si>
  <si>
    <t>Ti</t>
  </si>
  <si>
    <r>
      <t>TiO</t>
    </r>
    <r>
      <rPr>
        <b/>
        <vertAlign val="subscript"/>
        <sz val="11"/>
        <color theme="1"/>
        <rFont val="Calibri"/>
        <family val="2"/>
        <scheme val="minor"/>
      </rPr>
      <t>2</t>
    </r>
  </si>
  <si>
    <t>Metal ROM Grade (ppm)</t>
  </si>
  <si>
    <t xml:space="preserve">This is the estimated average concentration for one of the metals in an ore stream, averaged over the relevant year.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for one year. </t>
  </si>
  <si>
    <t>U</t>
  </si>
  <si>
    <r>
      <t>U</t>
    </r>
    <r>
      <rPr>
        <b/>
        <vertAlign val="subscript"/>
        <sz val="11"/>
        <color theme="1"/>
        <rFont val="Calibri"/>
        <family val="2"/>
        <scheme val="minor"/>
      </rPr>
      <t>3</t>
    </r>
    <r>
      <rPr>
        <b/>
        <sz val="11"/>
        <color theme="1"/>
        <rFont val="Calibri"/>
        <family val="2"/>
        <scheme val="minor"/>
      </rPr>
      <t>O</t>
    </r>
    <r>
      <rPr>
        <b/>
        <vertAlign val="subscript"/>
        <sz val="11"/>
        <color theme="1"/>
        <rFont val="Calibri"/>
        <family val="2"/>
        <scheme val="minor"/>
      </rPr>
      <t>8</t>
    </r>
  </si>
  <si>
    <t>Waste rock</t>
  </si>
  <si>
    <t xml:space="preserve">If available, data on the quantity of waste rock and overburden excavated over the year to access the metal ores associated with each Ore_Stream_ID should be recorded here. </t>
  </si>
  <si>
    <t>X</t>
  </si>
  <si>
    <t>Y</t>
  </si>
  <si>
    <r>
      <t>X</t>
    </r>
    <r>
      <rPr>
        <b/>
        <vertAlign val="subscript"/>
        <sz val="11"/>
        <color theme="1"/>
        <rFont val="Calibri"/>
        <family val="2"/>
        <scheme val="minor"/>
      </rPr>
      <t>2</t>
    </r>
    <r>
      <rPr>
        <b/>
        <sz val="11"/>
        <color theme="1"/>
        <rFont val="Calibri"/>
        <family val="2"/>
        <scheme val="minor"/>
      </rPr>
      <t>Y</t>
    </r>
    <r>
      <rPr>
        <b/>
        <vertAlign val="subscript"/>
        <sz val="11"/>
        <color theme="1"/>
        <rFont val="Calibri"/>
        <family val="2"/>
        <scheme val="minor"/>
      </rPr>
      <t>5</t>
    </r>
  </si>
  <si>
    <t>Process_Ship operator (yearly) - Fields</t>
  </si>
  <si>
    <t xml:space="preserve"> </t>
  </si>
  <si>
    <t>Input (Tonnes)</t>
  </si>
  <si>
    <t>The estimated total tonnage of ore corresponding to the  Ore_Stream_ID for the relevant year.</t>
  </si>
  <si>
    <t>Input Grade (ppm)</t>
  </si>
  <si>
    <t>Recovery factor</t>
  </si>
  <si>
    <t>Sold</t>
  </si>
  <si>
    <t>Mined ore data</t>
  </si>
  <si>
    <t>ROM Grade (ppm)</t>
  </si>
  <si>
    <t>Waste rock (tonnes)</t>
  </si>
  <si>
    <t>Example</t>
  </si>
  <si>
    <t>Iron Mine A</t>
  </si>
  <si>
    <t>A.2.1</t>
  </si>
  <si>
    <t>A.2.Fe</t>
  </si>
  <si>
    <t>Desert Mine A1</t>
  </si>
  <si>
    <t>Desert Mine A2</t>
  </si>
  <si>
    <t>Weipa A</t>
  </si>
  <si>
    <t>A.2.2</t>
  </si>
  <si>
    <t>A.2.Al</t>
  </si>
  <si>
    <t>AlMine</t>
  </si>
  <si>
    <t>Bonanza A</t>
  </si>
  <si>
    <t>A.2.3</t>
  </si>
  <si>
    <t>A.2.Cu</t>
  </si>
  <si>
    <t>A.2.Au</t>
  </si>
  <si>
    <t>A.2.Ag</t>
  </si>
  <si>
    <t>A.2.Mo</t>
  </si>
  <si>
    <t>Bonanza B</t>
  </si>
  <si>
    <t>Miscmines group A</t>
  </si>
  <si>
    <t>A.2.Zn</t>
  </si>
  <si>
    <t>A.2.Pb</t>
  </si>
  <si>
    <t>…</t>
  </si>
  <si>
    <t>Processed / shipped</t>
  </si>
  <si>
    <t>Input (tonnes)</t>
  </si>
  <si>
    <t>Processed / shipped (example)</t>
  </si>
  <si>
    <t>Eastern</t>
  </si>
  <si>
    <t>Bonanza C</t>
  </si>
  <si>
    <t>……</t>
  </si>
  <si>
    <t>Mined ore for operator (yearly) - Fields</t>
  </si>
  <si>
    <t>This is the year for which the  data recorded applies</t>
  </si>
  <si>
    <t>Component</t>
  </si>
  <si>
    <t xml:space="preserve">      </t>
  </si>
  <si>
    <r>
      <t>The concentration is determined on a weight basis, in parts per million (ppm), i.e. a grade of 15000 for A.2.Cu would  mean that there are 15000 grams (15kg) of pure copper contained in each tonne of ore. Grades should always be given in terms of weight ppm of the metal, so if grade is recorded in terms of a compound e.g. TiO</t>
    </r>
    <r>
      <rPr>
        <vertAlign val="subscript"/>
        <sz val="11"/>
        <color theme="1"/>
        <rFont val="Calibri"/>
        <family val="2"/>
        <scheme val="minor"/>
      </rPr>
      <t>2</t>
    </r>
    <r>
      <rPr>
        <sz val="11"/>
        <color theme="1"/>
        <rFont val="Calibri"/>
        <family val="2"/>
        <scheme val="minor"/>
      </rPr>
      <t>, this should be adjusted by the weight fraction of Ti in TiO2 (0.6). Examples of how this can be calculated are provided for common  examples in the table to the right.</t>
    </r>
  </si>
  <si>
    <t>Mined ore for operator (batch) - Fields</t>
  </si>
  <si>
    <t>Important: As stated above, this worksheet is provided mainly as a way to help perform correct aggregation up of detailed operational type data into summary annual data. If the operator can fill out aggregated "Mined ore for operator (yearly)" worksheet directly, there is no need to fill out the " Mined ore for operator (batch)" sheet.</t>
  </si>
  <si>
    <t>Note:  for each Batch_ID, there should be an individual row entry for each individual batch and metal. If, for example, there is data on 150 batches from "Mine1", and each batch was analysed for three different metals, then there should be 450 separate row records entered to reflect this.</t>
  </si>
  <si>
    <r>
      <t>This is simply an identifier field used to identify individual ore streams. In the simplest and most common cases, the Ore_Stream_ID should correspond to one mine or individual ore deposit’s output, however if that a mine has multiple significantly different ore streams, then different Ore_Stream_ID names should be used to identify each,</t>
    </r>
    <r>
      <rPr>
        <b/>
        <sz val="12"/>
        <color theme="1"/>
        <rFont val="Cambria"/>
        <family val="1"/>
      </rPr>
      <t xml:space="preserve"> especially if their processing or stockpiling fates differ</t>
    </r>
    <r>
      <rPr>
        <sz val="12"/>
        <color theme="1"/>
        <rFont val="Cambria"/>
        <family val="1"/>
      </rPr>
      <t xml:space="preserve">. The mine operator is best placed to determine sensible Ore_Stream_ID names. </t>
    </r>
  </si>
  <si>
    <t>Batch_ID</t>
  </si>
  <si>
    <t>This is the year the  batch was mined and data recorded.  Batches which straddle years should simply be allocated entirely to one of those years.</t>
  </si>
  <si>
    <t xml:space="preserve">The estimated total tonnage of ROM ore in the batch. Repeat / copy for each metal analysed in the same batch. </t>
  </si>
  <si>
    <r>
      <t>This is used to identify the component metal analysed for the current row. This will commonly be a metal element e.g. Cu, however if your mine operates on grades of a compound, specify this here e.g. using Cr</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3</t>
    </r>
    <r>
      <rPr>
        <sz val="11"/>
        <color theme="1"/>
        <rFont val="Calibri"/>
        <family val="2"/>
        <scheme val="minor"/>
      </rPr>
      <t xml:space="preserve"> instead of Cr.</t>
    </r>
  </si>
  <si>
    <t>Process_Ship operator (batch) - Fields</t>
  </si>
  <si>
    <r>
      <t>The  "Process_Ship operator (batch)" worksheet is provided mainly as a way to help perform correct aggregation up of detailed operational type data into summary annual data.</t>
    </r>
    <r>
      <rPr>
        <b/>
        <sz val="11"/>
        <color theme="1"/>
        <rFont val="Calibri"/>
        <family val="2"/>
        <scheme val="minor"/>
      </rPr>
      <t xml:space="preserve"> If the mining operator can fill out aggregated "Mined ore for operator (yearly)" worksheet directly, there is no need to fill out the  "Process_Ship operator (batch)" worksheet.</t>
    </r>
  </si>
  <si>
    <t>Note:  for each Batch_ID, there should be an individual row entry for each individual batch and metal / component. If, for example, there is data on 150 batches entering processing from Ore_Stream_ID "X", and each batch was analysed for three different components, then there should be 450 separate row records entered to reflect this.</t>
  </si>
  <si>
    <r>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
    </r>
    <r>
      <rPr>
        <b/>
        <sz val="12"/>
        <color theme="1"/>
        <rFont val="Cambria"/>
        <family val="1"/>
      </rPr>
      <t>The mine operator is best placed to determine sensible Ore_Stream_ID names</t>
    </r>
    <r>
      <rPr>
        <sz val="12"/>
        <color theme="1"/>
        <rFont val="Cambria"/>
        <family val="1"/>
      </rPr>
      <t xml:space="preserve">. </t>
    </r>
  </si>
  <si>
    <t>This is the percentage of the current component contained in the original ore as input which is captured in the output product (typically a crude metal or metal concentrate) if the ore ships directly as ore, then recovery should simply be 100%. In most other cases, recovery will be much lower.</t>
  </si>
  <si>
    <t>Waste rock excavated (tonnes)</t>
  </si>
  <si>
    <t>Batch</t>
  </si>
  <si>
    <t>East_B_31Dec</t>
  </si>
  <si>
    <t>East_B_1Jan</t>
  </si>
  <si>
    <t>East_B_2Jan</t>
  </si>
  <si>
    <t>B_Prestrip</t>
  </si>
  <si>
    <t>AF_Dec31</t>
  </si>
  <si>
    <t>AF_Jan1</t>
  </si>
  <si>
    <t>AF_Jan2</t>
  </si>
  <si>
    <t>BF_Dec31</t>
  </si>
  <si>
    <t>BF_Jan1</t>
  </si>
  <si>
    <t>BF_Jan2</t>
  </si>
  <si>
    <t>South_Dec31</t>
  </si>
  <si>
    <t>NA</t>
  </si>
  <si>
    <t>….</t>
  </si>
  <si>
    <t>Mill_Dec31</t>
  </si>
  <si>
    <t>Mill_Jan1</t>
  </si>
  <si>
    <t>Mill_Jan2</t>
  </si>
  <si>
    <t>Leach_31Dec</t>
  </si>
  <si>
    <t>This supporting information provides a copy of the spreadsheet tools developed for the compilation of metal ores accounts in the course of constructing a draft international material flows accounting manual for UN Environment. The worksheets of direct relevance are "Mined ore for NSOs" and "Processed_Shipped ore for NSOs", which are specifically mentioned in the main article. The full set of worksheets has been left in to further illustrate the current status of development of the tools associated with the revised metal ores accounting system.</t>
  </si>
  <si>
    <t>The main description of EW-MFA practice for recording metal ores production is provided in Section 2.2 of the Global Economy Wide Material Flow Accounting Manual. The instructions given here are limited to the operational questions likely to arise in filling out the fields on worksheets "Mined ore for NSOs" and  "Processed_Shipped ore for NSOs".</t>
  </si>
  <si>
    <t>This spreadsheet contains the worksheets required for compilation by the NSO, and also contains the set of worksheets which will form the basis of the questionnaire sent to mine operators for primary data collection. The later is provided here for informational purposes. Generally, the questionnaire spreadsheet provided to mine operators should be "Metal ores reporting questionnaire for mine operators.xlsx", which is confined to just those sheets intended for their use.</t>
  </si>
  <si>
    <t xml:space="preserve">This is simply an identifier field used to identify individual ore streams. In the simplest and most common cases, the Ore_Stream_ID should correspond to one mine or individual ore deposit’s output for a year, however where the output from several mines cannot be separated, one Ore_Stream_ID may be used to cover all. Alternatively, where one mine has multiple significantly different ore streams, different Ore_Stream_ID names should be used to identify each, especially where their processing or stockpiling fate differs. </t>
  </si>
  <si>
    <r>
      <t xml:space="preserve">The grade given should be the volume weighted average (not arithmetic mean) over the year if aggregating up from short (less than yearly) time periods. Where data on the concentration of one or more of the contained metals is sporadic, </t>
    </r>
    <r>
      <rPr>
        <b/>
        <sz val="12"/>
        <color theme="1"/>
        <rFont val="Cambria"/>
        <family val="1"/>
      </rPr>
      <t>care should be taken not to count missing grade data as a 0 for grade averaging purposes.</t>
    </r>
    <r>
      <rPr>
        <sz val="12"/>
        <color theme="1"/>
        <rFont val="Cambria"/>
        <family val="1"/>
      </rPr>
      <t xml:space="preserve">  </t>
    </r>
  </si>
  <si>
    <t>The concentration is determined on a weight basis, in parts per million (ppm), i.e. a grade of 15000 for A.2.Cu would mean that there are 15000 grams (15kg) of pure copper contained in each tonne of ore. Grades should always be given in terms of weight ppm of the metal, so if grade is recorded in terms of a compound e.g. TiO2, this should be adjusted by the weight fraction of Ti in TiO2 (0.6). Examples of how this can be calculated are provided for common examples in the table to the right.</t>
  </si>
  <si>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The mine operator is best placed to determine sensible Ore_Stream_ID names. </t>
  </si>
  <si>
    <t>The estimated total tonnage of ore corresponding to the Ore_Stream_ID for the relevant year.</t>
  </si>
  <si>
    <t>This is used to identify the metal analysed for the current row. The naming convention is A.2.x where x is the symbol for the element in the periodic table e.g. A.2.Fe for iron, A.2.Sn for tin.</t>
  </si>
  <si>
    <t>This is the estimated average (input mass weighted) concentration,  for the current component  in the current ore stream, averaged over the relevant year, as it enters beneficiation (or as it is sold, if the ore is sold directly). There should be a value for each of the targeted metals.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This should be converted to metal content if the original data supplied by  mine operators is given in terms of a compound, e.g. Cr2O3 content should be converted to  Cr ppm.</t>
  </si>
  <si>
    <t>This is the percentage of the current component contained in the original ore as input which is captured in the output product (typically a crude metal or metal concentrate) if the ore ships directly as ore, then recovery should be 100%. In most other cases, recovery will be much lower.</t>
  </si>
  <si>
    <r>
      <t xml:space="preserve">This field indicates whether the current component is one for which the mine operator receives payment or not. </t>
    </r>
    <r>
      <rPr>
        <b/>
        <sz val="12"/>
        <color theme="1"/>
        <rFont val="Cambria"/>
        <family val="1"/>
      </rPr>
      <t>Example:</t>
    </r>
    <r>
      <rPr>
        <sz val="12"/>
        <color theme="1"/>
        <rFont val="Cambria"/>
        <family val="1"/>
      </rPr>
      <t xml:space="preserve"> a mine produces a concentrate which is analysed for  copper,  gold, and bismuth content, but only receives payment for the copper and gold, then there should be a 1 for both of these and a 0 for bismuth. If the bismuth actually incurs a penalty from the customer (i.e. reduces the price of the concentrate), then enter -1 for bismuth in this field.</t>
    </r>
  </si>
  <si>
    <t>The instructions given here are limited to questions likely to arise for mine operators when filling out the fields on worksheets "Mined ore for operator (yearly)", "Mined ore for operator (batch)", "Process_Ship operator (yearly)", or "Process_Ship operator (batch).</t>
  </si>
  <si>
    <t xml:space="preserve">Note:  for each Ore_Stream_ID, there should be and individual row entry for each year and metal. If, for example, and the ore stream from "Mine1" has analyses for three different metals in each of four years, and it produced for all four years, then there should be 12 separate row records entered to reflect this. </t>
  </si>
  <si>
    <t>The grade given should be the volume weighted average (not arithmetic mean) over the year if aggregating up from short (less than yearly) time periods. Where data on the concentration of one or more of the contained metals is sporadic, care should be taken not to count missing grade data as a 0 for grade averaging purposes.  If required, detailed batch data can be entered instead on the "Mined ore for operator (batch)" worksheet, then appropriately grades calculated using the xx script.</t>
  </si>
  <si>
    <t>This is to identify the individual batch or package of ore to which the tonnage and grade actually applies. It will generally identify ore for a  specific  time (period shorter than the year in which it occurred), from a specific ore source (heading, stope, panel etc). The mine operator is best placed to determine sensible Batch_ID names. A separate line for each metal analysed ( Metal ROM Grade ppm field) in each batch is required, with the batch number, year, and Ore_Stream_ID, ROM Ore (tonnes), Ore type, and Waste rock field values simply  repeated.</t>
  </si>
  <si>
    <t>This is the estimated average concentration for one of the metals (or metal compounds)  in an ore stream, averaged over the relevant year.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Batch_ID.  This component would usually be in terms of a metal element e.g. "Cu" for copper, however if the  mine operates using grade in terms of a compound e.g. Cr2O3, then leave grades in these terms and ensure the compound is used ass the identifier in  the "Component " field.</t>
  </si>
  <si>
    <t>If available, data on the quantity of waste rock and overburden excavated to enable access to the specific batch should be recorded here. This should only be  rock directly associated with accessing the batch. If a major pre-stripping or similar operation is performed which is required for overall deposit access, treat this a  separate batch, and enter only Identifier information (Ore_Stream_ID, Year, Batch_ID) and the tonnage of waste rock stripped.</t>
  </si>
  <si>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The mine operator is best placed to determine sensible Ore_Stream_ID names. </t>
  </si>
  <si>
    <t>This is the estimated volume weighted  average concentration for the current component  in the current ore stream, averaged over the relevant year, as it enters beneficiation or as it is sold.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This component would usually be in terms of a metal element e.g. "Cu" for copper, however if the  mine operates using grade in terms of a compound e.g. Cr2O3, then leave grades in these terms and ensure the compound is used ass the identifier in  the "Component " field.</t>
  </si>
  <si>
    <r>
      <t xml:space="preserve">This field indicates whether the current component is one for which the mine operator receives payment or not.           </t>
    </r>
    <r>
      <rPr>
        <b/>
        <sz val="12"/>
        <color theme="1"/>
        <rFont val="Cambria"/>
        <family val="1"/>
      </rPr>
      <t>Example:</t>
    </r>
    <r>
      <rPr>
        <sz val="12"/>
        <color theme="1"/>
        <rFont val="Cambria"/>
        <family val="1"/>
      </rPr>
      <t xml:space="preserve"> a mine produces a concentrate which is analysed for  copper,  gold, and bismuth content, but only receives payment for the copper and gold, then there should be a 1 for both of these and a 0 for bismuth. If the bismuth actually incurs a penalty from the customer (i.e. reduces the price of the concentrate), then enter -1 for bismuth in this field.</t>
    </r>
  </si>
  <si>
    <r>
      <t xml:space="preserve">This is to identify the individual batch or package of ore to which the tonnage and grade actually applies. It will generally identify ore for a  specific  time (period shorter than the year in which it occurred), fed into a beneficiation process, or perhaps sold directly as ore. It may be blended from multiple mined  ore streams.  </t>
    </r>
    <r>
      <rPr>
        <b/>
        <sz val="12"/>
        <color theme="1"/>
        <rFont val="Cambria"/>
        <family val="1"/>
      </rPr>
      <t>The mine operator is best placed to determine sensible Batch_ID names</t>
    </r>
    <r>
      <rPr>
        <sz val="12"/>
        <color theme="1"/>
        <rFont val="Cambria"/>
        <family val="1"/>
      </rPr>
      <t>. A separate line for each metal analysed ( Metal ROM Grade ppm field) in each batch is required, with the batch number, year, and Ore_Stream_ID, ROM Ore (tonnes), Ore type, and Waste rock field values simply  repeated.</t>
    </r>
  </si>
  <si>
    <t>This is the estimated volume weighted  average concentration for the current component  in the current ore stream, averaged over the relevant year, as it enters beneficiation or as it is sold.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This component would usually be in terms of a metal element e.g. "Cu" for copper, however if the  mine operates using grade in terms of a compound e.g. Cr2O3, then leave grades in these terms and ensure the compound is used as the identifier in  the "Component " field.</t>
  </si>
  <si>
    <r>
      <t>This is simply an identifier field used to identify individual ore streams. In the simplest and most common cases, the Ore_Stream_ID should correspond to one mine or individual ore deposit’s output  for a year, with the characteristics of that ore averaged over that year. If one mine has multiple significantly different ore streams, different Ore_Stream_ID names should be used to identify each,</t>
    </r>
    <r>
      <rPr>
        <b/>
        <sz val="12"/>
        <color theme="1"/>
        <rFont val="Cambria"/>
        <family val="1"/>
      </rPr>
      <t xml:space="preserve"> </t>
    </r>
    <r>
      <rPr>
        <u/>
        <sz val="12"/>
        <color theme="1"/>
        <rFont val="Cambria"/>
        <family val="1"/>
      </rPr>
      <t xml:space="preserve">especially if their processing or stockpiling fates differ. </t>
    </r>
    <r>
      <rPr>
        <sz val="12"/>
        <color theme="1"/>
        <rFont val="Cambria"/>
        <family val="1"/>
      </rPr>
      <t xml:space="preserve">  </t>
    </r>
    <r>
      <rPr>
        <b/>
        <sz val="12"/>
        <color theme="1"/>
        <rFont val="Cambria"/>
        <family val="1"/>
      </rPr>
      <t>Example:</t>
    </r>
    <r>
      <rPr>
        <sz val="12"/>
        <color theme="1"/>
        <rFont val="Cambria"/>
        <family val="1"/>
      </rPr>
      <t xml:space="preserve"> A copper mine has two different ore streams, on high grade which goes to a flotation circuit, the other low grade which goes to heap leaching. These should be treated as two different ore streams where possible.</t>
    </r>
  </si>
  <si>
    <t xml:space="preserve">In reporting to the National Statistical Office (NSO), reporting in the aggregated form on the "Mined ore for operator (yearly)" and "Process_Ship operator (yearly)" is all that is required. The additional two worksheets, "Mined ore for operator (batch)" and "Process_Ship operator (batch)" are provided in case the mine operator only has data in a more detailed form e.g. for relatively short time periods from individual ore sources like draw points and panels. The "batch" worksheets are to assist in preparing such detailed data for the aggregation up to yearly data prior to reporting to the NSO, if the mining operator prefers not to release the more detailed information, and assistance in applying the correct aggregation method is required. </t>
  </si>
  <si>
    <t>If available, data on the quantity of waste rock and overburden excavated over the year to access the metal ores associated with each Ore_Stream_ID should be recorded here.  If there is a major pre-stripping or similar operation, but no ore is extracted from the associated deposits in that year, include this as a separate record where only ID fields (Ore_Stream_ID, Year) and tonnage fields are filled out.</t>
  </si>
  <si>
    <t>Waste Rock (tonnes)</t>
  </si>
  <si>
    <t>Recovery factor (%)</t>
  </si>
  <si>
    <t>Total Atomic Weight</t>
  </si>
  <si>
    <t>2020 Journal of Industrial Ecology – www.wileyonlinelibrary.com/journal/jie</t>
  </si>
  <si>
    <r>
      <t xml:space="preserve">West, J., M. Lieber, S. Lutter, and H. Schandl. (2020). Proposal for a New Compilation System for Metal Ores in Economy Wide Material Flow Accounting. </t>
    </r>
    <r>
      <rPr>
        <i/>
        <sz val="14"/>
        <color rgb="FF000000"/>
        <rFont val="Arial"/>
        <family val="2"/>
      </rPr>
      <t xml:space="preserve">Journal of Industrial Ecology.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</si>
</sst>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
    <numFmt numFmtId="165" formatCode="_-* #,##0_-;\-* #,##0_-;_-* &quot;-&quot;??_-;_-@_-"/>
    <numFmt numFmtId="166" formatCode="_-* #,##0.0_-;\-* #,##0.0_-;_-* &quot;-&quot;??_-;_-@_-"/>
    <numFmt numFmtId="167" formatCode="#,##0_ ;\-#,##0\ "/>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name val="Arial"/>
      <family val="2"/>
    </font>
    <font>
      <sz val="10"/>
      <name val="Arial"/>
      <family val="2"/>
    </font>
    <font>
      <sz val="14"/>
      <color rgb="FF000000"/>
      <name val="Arial"/>
      <family val="2"/>
    </font>
    <font>
      <sz val="10.5"/>
      <color rgb="FF000000"/>
      <name val="Arial Rounded MT Bold"/>
      <family val="2"/>
    </font>
    <font>
      <i/>
      <sz val="14"/>
      <color rgb="FF000000"/>
      <name val="Arial"/>
      <family val="2"/>
    </font>
    <font>
      <sz val="11"/>
      <color rgb="FF000000"/>
      <name val="Arial"/>
      <family val="2"/>
    </font>
    <font>
      <u/>
      <sz val="11"/>
      <color theme="10"/>
      <name val="Calibri"/>
      <family val="2"/>
      <scheme val="minor"/>
    </font>
    <font>
      <i/>
      <sz val="12"/>
      <color theme="1"/>
      <name val="Garamond"/>
      <family val="1"/>
    </font>
    <font>
      <sz val="14"/>
      <color theme="1"/>
      <name val="Cambria"/>
      <family val="1"/>
    </font>
    <font>
      <b/>
      <sz val="14"/>
      <color theme="1"/>
      <name val="Calibri"/>
      <family val="2"/>
      <scheme val="minor"/>
    </font>
    <font>
      <sz val="12"/>
      <color theme="1"/>
      <name val="Cambria"/>
      <family val="1"/>
    </font>
    <font>
      <b/>
      <vertAlign val="subscript"/>
      <sz val="11"/>
      <color theme="1"/>
      <name val="Calibri"/>
      <family val="2"/>
      <scheme val="minor"/>
    </font>
    <font>
      <b/>
      <sz val="12"/>
      <color rgb="FFC00000"/>
      <name val="Calibri"/>
      <family val="2"/>
      <scheme val="minor"/>
    </font>
    <font>
      <b/>
      <sz val="12"/>
      <color theme="1"/>
      <name val="Cambria"/>
      <family val="1"/>
    </font>
    <font>
      <u/>
      <sz val="12"/>
      <color theme="1"/>
      <name val="Cambria"/>
      <family val="1"/>
    </font>
    <font>
      <vertAlign val="subscript"/>
      <sz val="11"/>
      <color theme="1"/>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73">
    <xf numFmtId="0" fontId="0" fillId="0" borderId="0" xfId="0"/>
    <xf numFmtId="0" fontId="19" fillId="0" borderId="0" xfId="0" applyFont="1"/>
    <xf numFmtId="0" fontId="20" fillId="0" borderId="0" xfId="0" applyFont="1" applyAlignment="1">
      <alignment vertical="center" wrapText="1"/>
    </xf>
    <xf numFmtId="0" fontId="23" fillId="0" borderId="0" xfId="0" applyFont="1" applyAlignment="1">
      <alignment vertical="top" wrapText="1"/>
    </xf>
    <xf numFmtId="0" fontId="25" fillId="0" borderId="0" xfId="0" applyFont="1" applyAlignment="1">
      <alignment vertical="center"/>
    </xf>
    <xf numFmtId="0" fontId="23" fillId="0" borderId="0" xfId="0" applyFont="1" applyAlignment="1">
      <alignment horizontal="left" vertical="top" wrapText="1"/>
    </xf>
    <xf numFmtId="0" fontId="26" fillId="0" borderId="0" xfId="0" applyFont="1" applyAlignment="1">
      <alignment wrapText="1"/>
    </xf>
    <xf numFmtId="0" fontId="27" fillId="33" borderId="0" xfId="0" applyFont="1" applyFill="1" applyAlignment="1">
      <alignment wrapText="1"/>
    </xf>
    <xf numFmtId="0" fontId="0" fillId="33" borderId="0" xfId="0" applyFill="1"/>
    <xf numFmtId="0" fontId="0" fillId="0" borderId="0" xfId="0" applyAlignment="1">
      <alignment wrapText="1"/>
    </xf>
    <xf numFmtId="0" fontId="16" fillId="34" borderId="0" xfId="0" applyFont="1" applyFill="1" applyAlignment="1">
      <alignment horizontal="left" wrapText="1"/>
    </xf>
    <xf numFmtId="0" fontId="28" fillId="0" borderId="0" xfId="0" applyFont="1" applyAlignment="1">
      <alignment wrapText="1"/>
    </xf>
    <xf numFmtId="0" fontId="16" fillId="35" borderId="13" xfId="0" applyFont="1" applyFill="1" applyBorder="1"/>
    <xf numFmtId="0" fontId="16" fillId="35" borderId="0" xfId="0" applyFont="1" applyFill="1"/>
    <xf numFmtId="0" fontId="16" fillId="35" borderId="14" xfId="0" applyFont="1" applyFill="1" applyBorder="1"/>
    <xf numFmtId="0" fontId="0" fillId="34" borderId="13" xfId="0" applyFill="1" applyBorder="1"/>
    <xf numFmtId="0" fontId="0" fillId="34" borderId="0" xfId="0" applyFill="1"/>
    <xf numFmtId="0" fontId="0" fillId="34" borderId="0" xfId="0" applyFill="1" applyAlignment="1">
      <alignment horizontal="center"/>
    </xf>
    <xf numFmtId="0" fontId="0" fillId="34" borderId="14" xfId="0" applyFill="1" applyBorder="1" applyAlignment="1">
      <alignment horizontal="center"/>
    </xf>
    <xf numFmtId="0" fontId="16" fillId="34" borderId="13" xfId="0" applyFont="1" applyFill="1" applyBorder="1"/>
    <xf numFmtId="0" fontId="0" fillId="34" borderId="14" xfId="0" applyFill="1" applyBorder="1"/>
    <xf numFmtId="164" fontId="30" fillId="34" borderId="0" xfId="0" applyNumberFormat="1" applyFont="1" applyFill="1"/>
    <xf numFmtId="164" fontId="0" fillId="34" borderId="14" xfId="0" applyNumberFormat="1" applyFill="1" applyBorder="1"/>
    <xf numFmtId="0" fontId="16" fillId="36" borderId="13" xfId="0" applyFont="1" applyFill="1" applyBorder="1"/>
    <xf numFmtId="0" fontId="0" fillId="36" borderId="0" xfId="0" applyFill="1"/>
    <xf numFmtId="0" fontId="0" fillId="36" borderId="0" xfId="0" applyFill="1" applyAlignment="1">
      <alignment horizontal="center"/>
    </xf>
    <xf numFmtId="0" fontId="0" fillId="36" borderId="14" xfId="0" applyFill="1" applyBorder="1" applyAlignment="1">
      <alignment horizontal="center"/>
    </xf>
    <xf numFmtId="0" fontId="0" fillId="36" borderId="14" xfId="0" applyFill="1" applyBorder="1"/>
    <xf numFmtId="0" fontId="16" fillId="34" borderId="0" xfId="0" applyFont="1" applyFill="1" applyAlignment="1">
      <alignment wrapText="1"/>
    </xf>
    <xf numFmtId="164" fontId="30" fillId="36" borderId="0" xfId="0" applyNumberFormat="1" applyFont="1" applyFill="1"/>
    <xf numFmtId="164" fontId="0" fillId="36" borderId="14" xfId="0" applyNumberFormat="1" applyFill="1" applyBorder="1"/>
    <xf numFmtId="0" fontId="16" fillId="36" borderId="15" xfId="0" applyFont="1" applyFill="1" applyBorder="1"/>
    <xf numFmtId="0" fontId="0" fillId="36" borderId="16" xfId="0" applyFill="1" applyBorder="1"/>
    <xf numFmtId="164" fontId="30" fillId="36" borderId="16" xfId="0" applyNumberFormat="1" applyFont="1" applyFill="1" applyBorder="1"/>
    <xf numFmtId="164" fontId="0" fillId="36" borderId="17" xfId="0" applyNumberFormat="1" applyFill="1" applyBorder="1"/>
    <xf numFmtId="164" fontId="30" fillId="34" borderId="10" xfId="0" applyNumberFormat="1" applyFont="1" applyFill="1" applyBorder="1"/>
    <xf numFmtId="0" fontId="0" fillId="34" borderId="11" xfId="0" applyFill="1" applyBorder="1"/>
    <xf numFmtId="0" fontId="0" fillId="34" borderId="11" xfId="0" applyFill="1" applyBorder="1" applyAlignment="1">
      <alignment horizontal="center"/>
    </xf>
    <xf numFmtId="0" fontId="0" fillId="34" borderId="12" xfId="0" applyFill="1" applyBorder="1" applyAlignment="1">
      <alignment horizontal="center"/>
    </xf>
    <xf numFmtId="0" fontId="16" fillId="34" borderId="15" xfId="0" applyFont="1" applyFill="1" applyBorder="1"/>
    <xf numFmtId="0" fontId="0" fillId="34" borderId="16" xfId="0" applyFill="1" applyBorder="1"/>
    <xf numFmtId="164" fontId="30" fillId="34" borderId="16" xfId="0" applyNumberFormat="1" applyFont="1" applyFill="1" applyBorder="1"/>
    <xf numFmtId="164" fontId="0" fillId="34" borderId="17" xfId="0" applyNumberFormat="1" applyFill="1" applyBorder="1"/>
    <xf numFmtId="0" fontId="27" fillId="35" borderId="0" xfId="0" applyFont="1" applyFill="1"/>
    <xf numFmtId="0" fontId="0" fillId="35" borderId="0" xfId="0" applyFill="1"/>
    <xf numFmtId="0" fontId="16" fillId="33" borderId="0" xfId="0" applyFont="1" applyFill="1" applyAlignment="1">
      <alignment horizontal="center" wrapText="1"/>
    </xf>
    <xf numFmtId="0" fontId="16" fillId="34" borderId="0" xfId="0" applyFont="1" applyFill="1" applyAlignment="1">
      <alignment horizontal="center" wrapText="1"/>
    </xf>
    <xf numFmtId="165" fontId="0" fillId="33" borderId="0" xfId="43" applyNumberFormat="1" applyFont="1" applyFill="1"/>
    <xf numFmtId="165" fontId="0" fillId="33" borderId="0" xfId="43" applyNumberFormat="1" applyFont="1" applyFill="1" applyAlignment="1">
      <alignment horizontal="center"/>
    </xf>
    <xf numFmtId="165" fontId="0" fillId="34" borderId="0" xfId="43" applyNumberFormat="1" applyFont="1" applyFill="1"/>
    <xf numFmtId="166" fontId="0" fillId="33" borderId="0" xfId="43" applyNumberFormat="1" applyFont="1" applyFill="1"/>
    <xf numFmtId="0" fontId="0" fillId="37" borderId="0" xfId="0" applyFill="1"/>
    <xf numFmtId="43" fontId="0" fillId="0" borderId="0" xfId="0" applyNumberFormat="1"/>
    <xf numFmtId="0" fontId="27" fillId="0" borderId="0" xfId="0" applyFont="1"/>
    <xf numFmtId="165" fontId="0" fillId="34" borderId="0" xfId="43" applyNumberFormat="1" applyFont="1" applyFill="1" applyAlignment="1">
      <alignment horizontal="center"/>
    </xf>
    <xf numFmtId="9" fontId="0" fillId="34" borderId="0" xfId="44" applyFont="1" applyFill="1"/>
    <xf numFmtId="166" fontId="0" fillId="34" borderId="0" xfId="43" applyNumberFormat="1" applyFont="1" applyFill="1"/>
    <xf numFmtId="0" fontId="0" fillId="38" borderId="0" xfId="0" applyFill="1"/>
    <xf numFmtId="167" fontId="0" fillId="33" borderId="0" xfId="43" applyNumberFormat="1" applyFont="1" applyFill="1"/>
    <xf numFmtId="167" fontId="0" fillId="34" borderId="0" xfId="43" applyNumberFormat="1" applyFont="1" applyFill="1"/>
    <xf numFmtId="0" fontId="34" fillId="0" borderId="0" xfId="0" applyFont="1" applyAlignment="1">
      <alignment wrapText="1"/>
    </xf>
    <xf numFmtId="0" fontId="24" fillId="35" borderId="0" xfId="42" applyFill="1" applyAlignment="1">
      <alignment vertical="center"/>
    </xf>
    <xf numFmtId="0" fontId="18" fillId="35" borderId="0" xfId="0" applyFont="1" applyFill="1" applyAlignment="1">
      <alignment vertical="center"/>
    </xf>
    <xf numFmtId="0" fontId="19" fillId="35" borderId="0" xfId="0" applyFont="1" applyFill="1"/>
    <xf numFmtId="0" fontId="20" fillId="35" borderId="0" xfId="0" applyFont="1" applyFill="1" applyAlignment="1">
      <alignment vertical="center"/>
    </xf>
    <xf numFmtId="0" fontId="20" fillId="35" borderId="0" xfId="0" applyFont="1" applyFill="1" applyAlignment="1">
      <alignment vertical="center" wrapText="1"/>
    </xf>
    <xf numFmtId="0" fontId="23" fillId="35" borderId="0" xfId="0" applyFont="1" applyFill="1" applyAlignment="1">
      <alignment vertical="top" wrapText="1"/>
    </xf>
    <xf numFmtId="0" fontId="23" fillId="35" borderId="0" xfId="0" applyFont="1" applyFill="1" applyAlignment="1">
      <alignment horizontal="left" vertical="top" wrapText="1"/>
    </xf>
    <xf numFmtId="0" fontId="20" fillId="35" borderId="0" xfId="0" applyFont="1" applyFill="1" applyAlignment="1">
      <alignment horizontal="left" vertical="center" wrapText="1"/>
    </xf>
    <xf numFmtId="0" fontId="23" fillId="0" borderId="0" xfId="0" applyFont="1" applyAlignment="1">
      <alignment horizontal="left" vertical="top" wrapText="1"/>
    </xf>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231775</xdr:colOff>
      <xdr:row>8</xdr:row>
      <xdr:rowOff>803275</xdr:rowOff>
    </xdr:from>
    <xdr:to>
      <xdr:col>9</xdr:col>
      <xdr:colOff>73025</xdr:colOff>
      <xdr:row>9</xdr:row>
      <xdr:rowOff>92075</xdr:rowOff>
    </xdr:to>
    <xdr:pic>
      <xdr:nvPicPr>
        <xdr:cNvPr id="2" name="Picture 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99075" y="2889250"/>
          <a:ext cx="1289050" cy="21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101600</xdr:rowOff>
    </xdr:from>
    <xdr:to>
      <xdr:col>7</xdr:col>
      <xdr:colOff>254000</xdr:colOff>
      <xdr:row>4</xdr:row>
      <xdr:rowOff>0</xdr:rowOff>
    </xdr:to>
    <xdr:pic>
      <xdr:nvPicPr>
        <xdr:cNvPr id="3" name="Picture 2" descr="esupp new graphic">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2100"/>
          <a:ext cx="6032500" cy="546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xdr:row>
      <xdr:rowOff>114300</xdr:rowOff>
    </xdr:from>
    <xdr:to>
      <xdr:col>4</xdr:col>
      <xdr:colOff>342900</xdr:colOff>
      <xdr:row>7</xdr:row>
      <xdr:rowOff>25400</xdr:rowOff>
    </xdr:to>
    <xdr:pic>
      <xdr:nvPicPr>
        <xdr:cNvPr id="4" name="Object 5" hidden="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435100"/>
          <a:ext cx="3644900" cy="101600"/>
        </a:xfrm>
        <a:prstGeom prst="rect">
          <a:avLst/>
        </a:prstGeom>
      </xdr:spPr>
    </xdr:pic>
    <xdr:clientData/>
  </xdr:twoCellAnchor>
  <xdr:twoCellAnchor>
    <xdr:from>
      <xdr:col>0</xdr:col>
      <xdr:colOff>0</xdr:colOff>
      <xdr:row>9</xdr:row>
      <xdr:rowOff>114300</xdr:rowOff>
    </xdr:from>
    <xdr:to>
      <xdr:col>4</xdr:col>
      <xdr:colOff>342900</xdr:colOff>
      <xdr:row>10</xdr:row>
      <xdr:rowOff>25400</xdr:rowOff>
    </xdr:to>
    <xdr:pic>
      <xdr:nvPicPr>
        <xdr:cNvPr id="5" name="Object 5" hidden="1">
          <a:extLst>
            <a:ext uri="{FF2B5EF4-FFF2-40B4-BE49-F238E27FC236}">
              <a16:creationId xmlns:a16="http://schemas.microsoft.com/office/drawing/2014/main" id="{7D3E1D92-B480-4171-889C-249ADF6C4AB7}"/>
            </a:ext>
          </a:extLst>
        </xdr:cNvPr>
        <xdr:cNvPicPr>
          <a:picLocks noChangeAspect="1"/>
        </xdr:cNvPicPr>
      </xdr:nvPicPr>
      <xdr:blipFill>
        <a:blip xmlns:r="http://schemas.openxmlformats.org/officeDocument/2006/relationships" r:embed="rId3"/>
        <a:stretch>
          <a:fillRect/>
        </a:stretch>
      </xdr:blipFill>
      <xdr:spPr>
        <a:xfrm>
          <a:off x="0" y="1600200"/>
          <a:ext cx="3238500" cy="10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ileyonlinelibrary.com/journal/j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O8" sqref="O8"/>
    </sheetView>
  </sheetViews>
  <sheetFormatPr defaultColWidth="10.88671875" defaultRowHeight="14.4" x14ac:dyDescent="0.3"/>
  <sheetData>
    <row r="1" spans="1:13" x14ac:dyDescent="0.3">
      <c r="A1" s="61" t="s">
        <v>137</v>
      </c>
      <c r="B1" s="62"/>
      <c r="C1" s="62"/>
      <c r="D1" s="62"/>
      <c r="E1" s="62"/>
      <c r="F1" s="62"/>
      <c r="G1" s="62"/>
      <c r="H1" s="63"/>
      <c r="I1" s="63"/>
      <c r="J1" s="63"/>
      <c r="K1" s="1"/>
      <c r="L1" s="1"/>
      <c r="M1" s="1"/>
    </row>
    <row r="2" spans="1:13" x14ac:dyDescent="0.3">
      <c r="A2" s="63"/>
      <c r="B2" s="63"/>
      <c r="C2" s="63"/>
      <c r="D2" s="63"/>
      <c r="E2" s="63"/>
      <c r="F2" s="63"/>
      <c r="G2" s="63"/>
      <c r="H2" s="63"/>
      <c r="I2" s="63"/>
      <c r="J2" s="63"/>
      <c r="K2" s="1"/>
      <c r="L2" s="1"/>
      <c r="M2" s="1"/>
    </row>
    <row r="3" spans="1:13" ht="17.399999999999999" x14ac:dyDescent="0.3">
      <c r="A3" s="64" t="s">
        <v>0</v>
      </c>
      <c r="B3" s="63"/>
      <c r="C3" s="63"/>
      <c r="D3" s="63"/>
      <c r="E3" s="63"/>
      <c r="F3" s="63"/>
      <c r="G3" s="63"/>
      <c r="H3" s="63"/>
      <c r="I3" s="63"/>
      <c r="J3" s="63"/>
      <c r="K3" s="1"/>
      <c r="L3" s="1"/>
      <c r="M3" s="1"/>
    </row>
    <row r="4" spans="1:13" ht="17.399999999999999" x14ac:dyDescent="0.3">
      <c r="A4" s="64"/>
      <c r="B4" s="63"/>
      <c r="C4" s="63"/>
      <c r="D4" s="63"/>
      <c r="E4" s="63"/>
      <c r="F4" s="63"/>
      <c r="G4" s="63"/>
      <c r="H4" s="63"/>
      <c r="I4" s="63"/>
      <c r="J4" s="63"/>
      <c r="K4" s="1"/>
      <c r="L4" s="1"/>
      <c r="M4" s="1"/>
    </row>
    <row r="5" spans="1:13" ht="36" customHeight="1" x14ac:dyDescent="0.3">
      <c r="A5" s="68" t="s">
        <v>138</v>
      </c>
      <c r="B5" s="68"/>
      <c r="C5" s="68"/>
      <c r="D5" s="68"/>
      <c r="E5" s="68"/>
      <c r="F5" s="68"/>
      <c r="G5" s="68"/>
      <c r="H5" s="68"/>
      <c r="I5" s="68"/>
      <c r="J5" s="65"/>
      <c r="K5" s="2"/>
      <c r="L5" s="2"/>
      <c r="M5" s="2"/>
    </row>
    <row r="6" spans="1:13" ht="23.1" customHeight="1" x14ac:dyDescent="0.3">
      <c r="A6" s="68"/>
      <c r="B6" s="68"/>
      <c r="C6" s="68"/>
      <c r="D6" s="68"/>
      <c r="E6" s="68"/>
      <c r="F6" s="68"/>
      <c r="G6" s="68"/>
      <c r="H6" s="68"/>
      <c r="I6" s="68"/>
      <c r="J6" s="44"/>
    </row>
    <row r="7" spans="1:13" x14ac:dyDescent="0.3">
      <c r="A7" s="63"/>
      <c r="B7" s="63"/>
      <c r="C7" s="63"/>
      <c r="D7" s="63"/>
      <c r="E7" s="63"/>
      <c r="F7" s="63"/>
      <c r="G7" s="63"/>
      <c r="H7" s="63"/>
      <c r="I7" s="63"/>
      <c r="J7" s="63"/>
      <c r="K7" s="1"/>
      <c r="L7" s="1"/>
      <c r="M7" s="1"/>
    </row>
    <row r="8" spans="1:13" ht="24.9" customHeight="1" x14ac:dyDescent="0.3">
      <c r="A8" s="67" t="s">
        <v>108</v>
      </c>
      <c r="B8" s="67"/>
      <c r="C8" s="67"/>
      <c r="D8" s="67"/>
      <c r="E8" s="67"/>
      <c r="F8" s="67"/>
      <c r="G8" s="67"/>
      <c r="H8" s="67"/>
      <c r="I8" s="66"/>
      <c r="J8" s="66"/>
      <c r="K8" s="3"/>
      <c r="L8" s="3"/>
      <c r="M8" s="3"/>
    </row>
    <row r="9" spans="1:13" ht="72.75" customHeight="1" x14ac:dyDescent="0.3">
      <c r="A9" s="67"/>
      <c r="B9" s="67"/>
      <c r="C9" s="67"/>
      <c r="D9" s="67"/>
      <c r="E9" s="67"/>
      <c r="F9" s="67"/>
      <c r="G9" s="67"/>
      <c r="H9" s="67"/>
      <c r="I9" s="66"/>
      <c r="J9" s="66"/>
      <c r="K9" s="3"/>
      <c r="L9" s="3"/>
      <c r="M9" s="3"/>
    </row>
    <row r="10" spans="1:13" x14ac:dyDescent="0.3">
      <c r="A10" s="66"/>
      <c r="B10" s="66"/>
      <c r="C10" s="66"/>
      <c r="D10" s="66"/>
      <c r="E10" s="66"/>
      <c r="F10" s="66"/>
      <c r="G10" s="66"/>
      <c r="H10" s="66"/>
      <c r="I10" s="66"/>
      <c r="J10" s="66"/>
      <c r="K10" s="3"/>
      <c r="L10" s="3"/>
      <c r="M10" s="3"/>
    </row>
    <row r="11" spans="1:13" x14ac:dyDescent="0.3">
      <c r="A11" s="69"/>
      <c r="B11" s="69"/>
      <c r="C11" s="69"/>
      <c r="D11" s="69"/>
      <c r="E11" s="69"/>
      <c r="F11" s="69"/>
      <c r="G11" s="69"/>
      <c r="H11" s="69"/>
      <c r="I11" s="3"/>
      <c r="J11" s="3"/>
      <c r="K11" s="3"/>
      <c r="L11" s="3"/>
      <c r="M11" s="3"/>
    </row>
    <row r="12" spans="1:13" x14ac:dyDescent="0.3">
      <c r="A12" s="69"/>
      <c r="B12" s="69"/>
      <c r="C12" s="69"/>
      <c r="D12" s="69"/>
      <c r="E12" s="69"/>
      <c r="F12" s="69"/>
      <c r="G12" s="69"/>
      <c r="H12" s="69"/>
    </row>
    <row r="13" spans="1:13" x14ac:dyDescent="0.3">
      <c r="A13" s="5"/>
      <c r="B13" s="5"/>
      <c r="C13" s="5"/>
      <c r="D13" s="5"/>
      <c r="E13" s="5"/>
      <c r="F13" s="5"/>
      <c r="G13" s="5"/>
      <c r="H13" s="5"/>
    </row>
    <row r="14" spans="1:13" ht="15.6" x14ac:dyDescent="0.3">
      <c r="A14" s="4"/>
    </row>
  </sheetData>
  <mergeCells count="3">
    <mergeCell ref="A8:H9"/>
    <mergeCell ref="A5:I6"/>
    <mergeCell ref="A11:H12"/>
  </mergeCells>
  <hyperlinks>
    <hyperlink ref="A1" r:id="rId1" display="2017 Journal of Industrial Ecology – www.wileyonlinelibrary.com/journal/jie" xr:uid="{00000000-0004-0000-0000-000000000000}"/>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C96E-C92B-448C-8B4F-90DAF54E7F65}">
  <dimension ref="A1:G63"/>
  <sheetViews>
    <sheetView tabSelected="1" topLeftCell="A55" workbookViewId="0">
      <selection activeCell="A45" sqref="A45"/>
    </sheetView>
  </sheetViews>
  <sheetFormatPr defaultColWidth="8.88671875" defaultRowHeight="14.4" x14ac:dyDescent="0.3"/>
  <cols>
    <col min="1" max="1" width="174.44140625" customWidth="1"/>
    <col min="4" max="7" width="18" customWidth="1"/>
  </cols>
  <sheetData>
    <row r="1" spans="1:7" ht="52.2" x14ac:dyDescent="0.3">
      <c r="A1" s="6" t="s">
        <v>109</v>
      </c>
    </row>
    <row r="2" spans="1:7" ht="17.399999999999999" x14ac:dyDescent="0.3">
      <c r="A2" s="6"/>
    </row>
    <row r="3" spans="1:7" ht="69.599999999999994" x14ac:dyDescent="0.3">
      <c r="A3" s="6" t="s">
        <v>110</v>
      </c>
    </row>
    <row r="4" spans="1:7" ht="17.399999999999999" x14ac:dyDescent="0.3">
      <c r="A4" s="6"/>
    </row>
    <row r="5" spans="1:7" s="8" customFormat="1" ht="18" x14ac:dyDescent="0.35">
      <c r="A5" s="7" t="s">
        <v>1</v>
      </c>
    </row>
    <row r="6" spans="1:7" x14ac:dyDescent="0.3">
      <c r="A6" s="9"/>
    </row>
    <row r="7" spans="1:7" x14ac:dyDescent="0.3">
      <c r="A7" s="10" t="s">
        <v>2</v>
      </c>
    </row>
    <row r="8" spans="1:7" ht="45.6" x14ac:dyDescent="0.3">
      <c r="A8" s="11" t="s">
        <v>111</v>
      </c>
      <c r="D8" s="70" t="s">
        <v>3</v>
      </c>
      <c r="E8" s="71"/>
      <c r="F8" s="71"/>
      <c r="G8" s="72"/>
    </row>
    <row r="9" spans="1:7" x14ac:dyDescent="0.3">
      <c r="A9" s="9"/>
      <c r="D9" s="12"/>
      <c r="E9" s="13"/>
      <c r="F9" s="13" t="s">
        <v>4</v>
      </c>
      <c r="G9" s="14" t="s">
        <v>5</v>
      </c>
    </row>
    <row r="10" spans="1:7" x14ac:dyDescent="0.3">
      <c r="A10" s="10" t="s">
        <v>6</v>
      </c>
      <c r="D10" s="15"/>
      <c r="E10" s="16"/>
      <c r="F10" s="17" t="s">
        <v>7</v>
      </c>
      <c r="G10" s="18" t="s">
        <v>8</v>
      </c>
    </row>
    <row r="11" spans="1:7" ht="16.2" x14ac:dyDescent="0.35">
      <c r="A11" s="11" t="s">
        <v>9</v>
      </c>
      <c r="D11" s="19" t="s">
        <v>10</v>
      </c>
      <c r="E11" s="16" t="s">
        <v>11</v>
      </c>
      <c r="F11" s="16">
        <v>26.981999999999999</v>
      </c>
      <c r="G11" s="20">
        <v>15.999000000000001</v>
      </c>
    </row>
    <row r="12" spans="1:7" x14ac:dyDescent="0.3">
      <c r="A12" s="9"/>
      <c r="D12" s="19"/>
      <c r="E12" s="16" t="s">
        <v>12</v>
      </c>
      <c r="F12" s="16">
        <v>2</v>
      </c>
      <c r="G12" s="20">
        <v>3</v>
      </c>
    </row>
    <row r="13" spans="1:7" x14ac:dyDescent="0.3">
      <c r="A13" s="10" t="s">
        <v>13</v>
      </c>
      <c r="D13" s="19"/>
      <c r="E13" s="16" t="s">
        <v>14</v>
      </c>
      <c r="F13" s="16">
        <f>F11*F12</f>
        <v>53.963999999999999</v>
      </c>
      <c r="G13" s="20">
        <f>G11*G12</f>
        <v>47.997</v>
      </c>
    </row>
    <row r="14" spans="1:7" ht="15.6" x14ac:dyDescent="0.3">
      <c r="A14" s="11" t="s">
        <v>15</v>
      </c>
      <c r="D14" s="19"/>
      <c r="E14" s="16" t="s">
        <v>16</v>
      </c>
      <c r="F14" s="21">
        <f>F13/SUM($F13:$G13)</f>
        <v>0.52926118810133282</v>
      </c>
      <c r="G14" s="22">
        <f>G13/SUM($F13:$G13)</f>
        <v>0.47073881189866712</v>
      </c>
    </row>
    <row r="15" spans="1:7" x14ac:dyDescent="0.3">
      <c r="A15" s="9"/>
      <c r="D15" s="23"/>
      <c r="E15" s="24"/>
      <c r="F15" s="25" t="s">
        <v>17</v>
      </c>
      <c r="G15" s="26" t="s">
        <v>8</v>
      </c>
    </row>
    <row r="16" spans="1:7" ht="15.6" x14ac:dyDescent="0.35">
      <c r="A16" s="10" t="s">
        <v>18</v>
      </c>
      <c r="D16" s="23" t="s">
        <v>19</v>
      </c>
      <c r="E16" s="24" t="s">
        <v>11</v>
      </c>
      <c r="F16" s="24">
        <v>51.996000000000002</v>
      </c>
      <c r="G16" s="27">
        <v>15.999000000000001</v>
      </c>
    </row>
    <row r="17" spans="1:7" x14ac:dyDescent="0.3">
      <c r="A17" s="9" t="s">
        <v>20</v>
      </c>
      <c r="D17" s="23"/>
      <c r="E17" s="24" t="s">
        <v>12</v>
      </c>
      <c r="F17" s="24">
        <v>2</v>
      </c>
      <c r="G17" s="27">
        <v>3</v>
      </c>
    </row>
    <row r="18" spans="1:7" x14ac:dyDescent="0.3">
      <c r="A18" s="9"/>
      <c r="D18" s="23"/>
      <c r="E18" s="24" t="s">
        <v>14</v>
      </c>
      <c r="F18" s="24">
        <f>F16*F17</f>
        <v>103.992</v>
      </c>
      <c r="G18" s="27">
        <f>G16*G17</f>
        <v>47.997</v>
      </c>
    </row>
    <row r="19" spans="1:7" ht="15.6" x14ac:dyDescent="0.3">
      <c r="A19" s="28" t="s">
        <v>21</v>
      </c>
      <c r="D19" s="23"/>
      <c r="E19" s="24" t="s">
        <v>16</v>
      </c>
      <c r="F19" s="29">
        <f>F18/SUM($F18:$G18)</f>
        <v>0.68420740974675798</v>
      </c>
      <c r="G19" s="30">
        <f>G18/SUM($F18:$G18)</f>
        <v>0.31579259025324202</v>
      </c>
    </row>
    <row r="20" spans="1:7" x14ac:dyDescent="0.3">
      <c r="A20" s="9" t="s">
        <v>22</v>
      </c>
      <c r="D20" s="19"/>
      <c r="E20" s="16"/>
      <c r="F20" s="17" t="s">
        <v>23</v>
      </c>
      <c r="G20" s="18" t="s">
        <v>8</v>
      </c>
    </row>
    <row r="21" spans="1:7" ht="15.75" customHeight="1" x14ac:dyDescent="0.35">
      <c r="A21" s="9"/>
      <c r="D21" s="19" t="s">
        <v>24</v>
      </c>
      <c r="E21" s="16" t="s">
        <v>11</v>
      </c>
      <c r="F21" s="16">
        <v>47.866999999999997</v>
      </c>
      <c r="G21" s="20">
        <v>15.999000000000001</v>
      </c>
    </row>
    <row r="22" spans="1:7" ht="14.25" customHeight="1" x14ac:dyDescent="0.3">
      <c r="A22" s="10" t="s">
        <v>25</v>
      </c>
      <c r="D22" s="19"/>
      <c r="E22" s="16" t="s">
        <v>12</v>
      </c>
      <c r="F22" s="16">
        <v>1</v>
      </c>
      <c r="G22" s="20">
        <v>2</v>
      </c>
    </row>
    <row r="23" spans="1:7" ht="45.6" x14ac:dyDescent="0.3">
      <c r="A23" s="11" t="s">
        <v>26</v>
      </c>
      <c r="D23" s="19"/>
      <c r="E23" s="16" t="s">
        <v>14</v>
      </c>
      <c r="F23" s="16">
        <f>F21*F22</f>
        <v>47.866999999999997</v>
      </c>
      <c r="G23" s="20">
        <f>G21*G22</f>
        <v>31.998000000000001</v>
      </c>
    </row>
    <row r="24" spans="1:7" ht="15.6" x14ac:dyDescent="0.3">
      <c r="D24" s="19"/>
      <c r="E24" s="16" t="s">
        <v>16</v>
      </c>
      <c r="F24" s="21">
        <f>F23/SUM($F23:$G23)</f>
        <v>0.59934890127089469</v>
      </c>
      <c r="G24" s="22">
        <f>G23/SUM($F23:$G23)</f>
        <v>0.40065109872910543</v>
      </c>
    </row>
    <row r="25" spans="1:7" ht="45.6" x14ac:dyDescent="0.3">
      <c r="A25" s="11" t="s">
        <v>113</v>
      </c>
      <c r="D25" s="23"/>
      <c r="E25" s="24"/>
      <c r="F25" s="25" t="s">
        <v>27</v>
      </c>
      <c r="G25" s="26" t="s">
        <v>8</v>
      </c>
    </row>
    <row r="26" spans="1:7" ht="15.6" x14ac:dyDescent="0.35">
      <c r="A26" s="9"/>
      <c r="D26" s="23" t="s">
        <v>28</v>
      </c>
      <c r="E26" s="24" t="s">
        <v>11</v>
      </c>
      <c r="F26" s="24">
        <v>238.03</v>
      </c>
      <c r="G26" s="27">
        <v>15.999000000000001</v>
      </c>
    </row>
    <row r="27" spans="1:7" ht="40.5" customHeight="1" x14ac:dyDescent="0.3">
      <c r="A27" s="11" t="s">
        <v>112</v>
      </c>
      <c r="D27" s="23"/>
      <c r="E27" s="24" t="s">
        <v>12</v>
      </c>
      <c r="F27" s="24">
        <v>3</v>
      </c>
      <c r="G27" s="27">
        <v>8</v>
      </c>
    </row>
    <row r="28" spans="1:7" x14ac:dyDescent="0.3">
      <c r="A28" s="9"/>
      <c r="D28" s="23"/>
      <c r="E28" s="24" t="s">
        <v>14</v>
      </c>
      <c r="F28" s="24">
        <f>F26*F27</f>
        <v>714.09</v>
      </c>
      <c r="G28" s="27">
        <f>G26*G27</f>
        <v>127.992</v>
      </c>
    </row>
    <row r="29" spans="1:7" ht="15.6" x14ac:dyDescent="0.3">
      <c r="A29" s="10" t="s">
        <v>29</v>
      </c>
      <c r="D29" s="31"/>
      <c r="E29" s="32" t="s">
        <v>16</v>
      </c>
      <c r="F29" s="33">
        <f>F28/SUM($F28:$G28)</f>
        <v>0.84800530114644423</v>
      </c>
      <c r="G29" s="34">
        <f>G28/SUM($F28:$G28)</f>
        <v>0.15199469885355585</v>
      </c>
    </row>
    <row r="30" spans="1:7" ht="15.6" x14ac:dyDescent="0.3">
      <c r="A30" s="11" t="s">
        <v>30</v>
      </c>
      <c r="D30" s="35"/>
      <c r="E30" s="36"/>
      <c r="F30" s="37" t="s">
        <v>31</v>
      </c>
      <c r="G30" s="38" t="s">
        <v>32</v>
      </c>
    </row>
    <row r="31" spans="1:7" ht="15.6" x14ac:dyDescent="0.35">
      <c r="D31" s="19" t="s">
        <v>33</v>
      </c>
      <c r="E31" s="16" t="s">
        <v>11</v>
      </c>
      <c r="F31" s="16">
        <v>1</v>
      </c>
      <c r="G31" s="20">
        <v>2</v>
      </c>
    </row>
    <row r="32" spans="1:7" x14ac:dyDescent="0.3">
      <c r="D32" s="19"/>
      <c r="E32" s="16" t="s">
        <v>12</v>
      </c>
      <c r="F32" s="16">
        <v>2</v>
      </c>
      <c r="G32" s="20">
        <v>5</v>
      </c>
    </row>
    <row r="33" spans="1:7" x14ac:dyDescent="0.3">
      <c r="D33" s="19"/>
      <c r="E33" s="16" t="s">
        <v>14</v>
      </c>
      <c r="F33" s="16">
        <f>F31*F32</f>
        <v>2</v>
      </c>
      <c r="G33" s="20">
        <f>G31*G32</f>
        <v>10</v>
      </c>
    </row>
    <row r="34" spans="1:7" ht="15.6" x14ac:dyDescent="0.3">
      <c r="D34" s="39"/>
      <c r="E34" s="40" t="s">
        <v>16</v>
      </c>
      <c r="F34" s="41">
        <f>F33/SUM($F33:$G33)</f>
        <v>0.16666666666666666</v>
      </c>
      <c r="G34" s="42">
        <f>G33/SUM($F33:$G33)</f>
        <v>0.83333333333333337</v>
      </c>
    </row>
    <row r="35" spans="1:7" ht="15.6" x14ac:dyDescent="0.3">
      <c r="A35" s="11"/>
    </row>
    <row r="39" spans="1:7" ht="18" x14ac:dyDescent="0.35">
      <c r="A39" s="7" t="s">
        <v>34</v>
      </c>
    </row>
    <row r="41" spans="1:7" x14ac:dyDescent="0.3">
      <c r="A41" s="10" t="s">
        <v>2</v>
      </c>
    </row>
    <row r="42" spans="1:7" ht="45.6" x14ac:dyDescent="0.3">
      <c r="A42" s="11" t="s">
        <v>114</v>
      </c>
    </row>
    <row r="44" spans="1:7" x14ac:dyDescent="0.3">
      <c r="A44" s="10" t="s">
        <v>6</v>
      </c>
    </row>
    <row r="45" spans="1:7" ht="15.6" x14ac:dyDescent="0.3">
      <c r="A45" s="11" t="s">
        <v>9</v>
      </c>
      <c r="D45" t="s">
        <v>35</v>
      </c>
    </row>
    <row r="47" spans="1:7" x14ac:dyDescent="0.3">
      <c r="A47" s="10" t="s">
        <v>36</v>
      </c>
    </row>
    <row r="48" spans="1:7" ht="15.6" x14ac:dyDescent="0.3">
      <c r="A48" s="11" t="s">
        <v>115</v>
      </c>
    </row>
    <row r="50" spans="1:1" x14ac:dyDescent="0.3">
      <c r="A50" s="10" t="s">
        <v>18</v>
      </c>
    </row>
    <row r="51" spans="1:1" x14ac:dyDescent="0.3">
      <c r="A51" s="9" t="s">
        <v>20</v>
      </c>
    </row>
    <row r="53" spans="1:1" x14ac:dyDescent="0.3">
      <c r="A53" s="28" t="s">
        <v>21</v>
      </c>
    </row>
    <row r="54" spans="1:1" x14ac:dyDescent="0.3">
      <c r="A54" s="9" t="s">
        <v>116</v>
      </c>
    </row>
    <row r="56" spans="1:1" x14ac:dyDescent="0.3">
      <c r="A56" s="10" t="s">
        <v>38</v>
      </c>
    </row>
    <row r="57" spans="1:1" ht="75.599999999999994" x14ac:dyDescent="0.3">
      <c r="A57" s="11" t="s">
        <v>117</v>
      </c>
    </row>
    <row r="59" spans="1:1" x14ac:dyDescent="0.3">
      <c r="A59" s="10" t="s">
        <v>39</v>
      </c>
    </row>
    <row r="60" spans="1:1" ht="30.6" x14ac:dyDescent="0.3">
      <c r="A60" s="11" t="s">
        <v>118</v>
      </c>
    </row>
    <row r="62" spans="1:1" x14ac:dyDescent="0.3">
      <c r="A62" s="10" t="s">
        <v>40</v>
      </c>
    </row>
    <row r="63" spans="1:1" ht="45.6" x14ac:dyDescent="0.3">
      <c r="A63" s="11" t="s">
        <v>119</v>
      </c>
    </row>
  </sheetData>
  <mergeCells count="1">
    <mergeCell ref="D8:G8"/>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38EB-8304-4EA5-9FE0-4B57E63A34CA}">
  <dimension ref="A1:M52"/>
  <sheetViews>
    <sheetView topLeftCell="A14" workbookViewId="0">
      <selection activeCell="A8" sqref="A8"/>
    </sheetView>
  </sheetViews>
  <sheetFormatPr defaultColWidth="8.88671875" defaultRowHeight="14.4" x14ac:dyDescent="0.3"/>
  <cols>
    <col min="1" max="1" width="18.44140625" customWidth="1"/>
    <col min="2" max="2" width="10.44140625" customWidth="1"/>
    <col min="3" max="3" width="17" customWidth="1"/>
    <col min="4" max="4" width="12.44140625" customWidth="1"/>
    <col min="5" max="5" width="9.44140625" customWidth="1"/>
    <col min="6" max="6" width="12.109375" customWidth="1"/>
    <col min="7" max="7" width="14.88671875" customWidth="1"/>
    <col min="10" max="10" width="14.44140625" bestFit="1" customWidth="1"/>
    <col min="12" max="12" width="11.44140625" bestFit="1" customWidth="1"/>
    <col min="13" max="13" width="28.109375" customWidth="1"/>
  </cols>
  <sheetData>
    <row r="1" spans="1:7" ht="18" x14ac:dyDescent="0.35">
      <c r="A1" s="43" t="s">
        <v>41</v>
      </c>
      <c r="B1" s="44"/>
      <c r="C1" s="44"/>
      <c r="D1" s="44"/>
      <c r="E1" s="44"/>
      <c r="F1" s="44"/>
      <c r="G1" s="44"/>
    </row>
    <row r="2" spans="1:7" ht="28.8" x14ac:dyDescent="0.3">
      <c r="A2" s="45" t="s">
        <v>2</v>
      </c>
      <c r="B2" s="45" t="s">
        <v>6</v>
      </c>
      <c r="C2" s="45" t="s">
        <v>13</v>
      </c>
      <c r="D2" s="45" t="s">
        <v>18</v>
      </c>
      <c r="E2" s="45" t="s">
        <v>21</v>
      </c>
      <c r="F2" s="45" t="s">
        <v>42</v>
      </c>
      <c r="G2" s="46" t="s">
        <v>43</v>
      </c>
    </row>
    <row r="3" spans="1:7" x14ac:dyDescent="0.3">
      <c r="A3" s="8"/>
      <c r="B3" s="8"/>
      <c r="C3" s="47"/>
      <c r="D3" s="48"/>
      <c r="E3" s="8"/>
      <c r="F3" s="47"/>
      <c r="G3" s="49"/>
    </row>
    <row r="4" spans="1:7" x14ac:dyDescent="0.3">
      <c r="A4" s="8"/>
      <c r="B4" s="8"/>
      <c r="C4" s="47"/>
      <c r="D4" s="48"/>
      <c r="E4" s="8"/>
      <c r="F4" s="47"/>
      <c r="G4" s="49"/>
    </row>
    <row r="5" spans="1:7" x14ac:dyDescent="0.3">
      <c r="A5" s="8"/>
      <c r="B5" s="8"/>
      <c r="C5" s="47"/>
      <c r="D5" s="48"/>
      <c r="E5" s="8"/>
      <c r="F5" s="47"/>
      <c r="G5" s="49"/>
    </row>
    <row r="6" spans="1:7" x14ac:dyDescent="0.3">
      <c r="A6" s="8"/>
      <c r="B6" s="8"/>
      <c r="C6" s="47"/>
      <c r="D6" s="48"/>
      <c r="E6" s="8"/>
      <c r="F6" s="47"/>
      <c r="G6" s="49"/>
    </row>
    <row r="7" spans="1:7" x14ac:dyDescent="0.3">
      <c r="A7" s="8"/>
      <c r="B7" s="8"/>
      <c r="C7" s="47"/>
      <c r="D7" s="48"/>
      <c r="E7" s="8"/>
      <c r="F7" s="47"/>
      <c r="G7" s="49"/>
    </row>
    <row r="8" spans="1:7" x14ac:dyDescent="0.3">
      <c r="A8" s="8"/>
      <c r="B8" s="8"/>
      <c r="C8" s="47"/>
      <c r="D8" s="48"/>
      <c r="E8" s="8"/>
      <c r="F8" s="47"/>
      <c r="G8" s="49"/>
    </row>
    <row r="9" spans="1:7" x14ac:dyDescent="0.3">
      <c r="A9" s="8"/>
      <c r="B9" s="8"/>
      <c r="C9" s="47"/>
      <c r="D9" s="48"/>
      <c r="E9" s="8"/>
      <c r="F9" s="50"/>
      <c r="G9" s="49"/>
    </row>
    <row r="10" spans="1:7" x14ac:dyDescent="0.3">
      <c r="A10" s="8"/>
      <c r="B10" s="8"/>
      <c r="C10" s="47"/>
      <c r="D10" s="48"/>
      <c r="E10" s="8"/>
      <c r="F10" s="47"/>
      <c r="G10" s="49"/>
    </row>
    <row r="11" spans="1:7" x14ac:dyDescent="0.3">
      <c r="A11" s="8"/>
      <c r="B11" s="8"/>
      <c r="C11" s="47"/>
      <c r="D11" s="48"/>
      <c r="E11" s="8"/>
      <c r="F11" s="47"/>
      <c r="G11" s="49"/>
    </row>
    <row r="12" spans="1:7" x14ac:dyDescent="0.3">
      <c r="A12" s="8"/>
      <c r="B12" s="8"/>
      <c r="C12" s="47"/>
      <c r="D12" s="48"/>
      <c r="E12" s="8"/>
      <c r="F12" s="47"/>
      <c r="G12" s="49"/>
    </row>
    <row r="13" spans="1:7" x14ac:dyDescent="0.3">
      <c r="A13" s="8"/>
      <c r="B13" s="8"/>
      <c r="C13" s="47"/>
      <c r="D13" s="48"/>
      <c r="E13" s="8"/>
      <c r="F13" s="47"/>
      <c r="G13" s="49"/>
    </row>
    <row r="14" spans="1:7" x14ac:dyDescent="0.3">
      <c r="A14" s="8"/>
      <c r="B14" s="8"/>
      <c r="C14" s="47"/>
      <c r="D14" s="48"/>
      <c r="E14" s="8"/>
      <c r="F14" s="47"/>
      <c r="G14" s="49"/>
    </row>
    <row r="15" spans="1:7" x14ac:dyDescent="0.3">
      <c r="A15" s="8"/>
      <c r="B15" s="8"/>
      <c r="C15" s="47"/>
      <c r="D15" s="48"/>
      <c r="E15" s="8"/>
      <c r="F15" s="47"/>
      <c r="G15" s="49"/>
    </row>
    <row r="16" spans="1:7" x14ac:dyDescent="0.3">
      <c r="A16" s="8"/>
      <c r="B16" s="8"/>
      <c r="C16" s="47"/>
      <c r="D16" s="48"/>
      <c r="E16" s="8"/>
      <c r="F16" s="47"/>
      <c r="G16" s="49"/>
    </row>
    <row r="19" spans="1:7" s="51" customFormat="1" x14ac:dyDescent="0.3"/>
    <row r="23" spans="1:7" ht="18" x14ac:dyDescent="0.35">
      <c r="A23" s="43" t="s">
        <v>44</v>
      </c>
      <c r="B23" s="44"/>
      <c r="C23" s="44"/>
      <c r="D23" s="44"/>
      <c r="E23" s="44"/>
      <c r="F23" s="44"/>
      <c r="G23" s="44"/>
    </row>
    <row r="24" spans="1:7" ht="28.8" x14ac:dyDescent="0.3">
      <c r="A24" s="45" t="s">
        <v>2</v>
      </c>
      <c r="B24" s="45" t="s">
        <v>6</v>
      </c>
      <c r="C24" s="45" t="s">
        <v>13</v>
      </c>
      <c r="D24" s="45" t="s">
        <v>18</v>
      </c>
      <c r="E24" s="45" t="s">
        <v>21</v>
      </c>
      <c r="F24" s="45" t="s">
        <v>42</v>
      </c>
      <c r="G24" s="46" t="s">
        <v>43</v>
      </c>
    </row>
    <row r="25" spans="1:7" x14ac:dyDescent="0.3">
      <c r="A25" s="8" t="s">
        <v>45</v>
      </c>
      <c r="B25" s="8">
        <v>2015</v>
      </c>
      <c r="C25" s="47">
        <v>25000000</v>
      </c>
      <c r="D25" s="48" t="s">
        <v>46</v>
      </c>
      <c r="E25" s="8" t="s">
        <v>47</v>
      </c>
      <c r="F25" s="47">
        <v>580000</v>
      </c>
      <c r="G25" s="49">
        <v>62500000</v>
      </c>
    </row>
    <row r="26" spans="1:7" x14ac:dyDescent="0.3">
      <c r="A26" s="8" t="s">
        <v>48</v>
      </c>
      <c r="B26" s="8">
        <v>2015</v>
      </c>
      <c r="C26" s="47">
        <v>10000000</v>
      </c>
      <c r="D26" s="48" t="s">
        <v>46</v>
      </c>
      <c r="E26" s="8" t="s">
        <v>47</v>
      </c>
      <c r="F26" s="47">
        <v>570000</v>
      </c>
      <c r="G26" s="49">
        <v>13000000</v>
      </c>
    </row>
    <row r="27" spans="1:7" x14ac:dyDescent="0.3">
      <c r="A27" s="8" t="s">
        <v>49</v>
      </c>
      <c r="B27" s="8">
        <v>2015</v>
      </c>
      <c r="C27" s="47">
        <v>7000000</v>
      </c>
      <c r="D27" s="48" t="s">
        <v>46</v>
      </c>
      <c r="E27" s="8" t="s">
        <v>47</v>
      </c>
      <c r="F27" s="47">
        <v>470000</v>
      </c>
      <c r="G27" s="49">
        <v>21000000</v>
      </c>
    </row>
    <row r="28" spans="1:7" x14ac:dyDescent="0.3">
      <c r="A28" s="8" t="s">
        <v>50</v>
      </c>
      <c r="B28" s="8">
        <v>2015</v>
      </c>
      <c r="C28" s="47">
        <v>18000000</v>
      </c>
      <c r="D28" s="48" t="s">
        <v>51</v>
      </c>
      <c r="E28" s="8" t="s">
        <v>52</v>
      </c>
      <c r="F28" s="47">
        <v>200000</v>
      </c>
      <c r="G28" s="49">
        <v>27000000</v>
      </c>
    </row>
    <row r="29" spans="1:7" x14ac:dyDescent="0.3">
      <c r="A29" s="8" t="s">
        <v>53</v>
      </c>
      <c r="B29" s="8">
        <v>2015</v>
      </c>
      <c r="C29" s="47">
        <v>10000000</v>
      </c>
      <c r="D29" s="48" t="s">
        <v>51</v>
      </c>
      <c r="E29" s="8" t="s">
        <v>52</v>
      </c>
      <c r="F29" s="47">
        <v>170000</v>
      </c>
      <c r="G29" s="49">
        <v>21000000</v>
      </c>
    </row>
    <row r="30" spans="1:7" x14ac:dyDescent="0.3">
      <c r="A30" s="8" t="s">
        <v>54</v>
      </c>
      <c r="B30" s="8">
        <v>2015</v>
      </c>
      <c r="C30" s="47">
        <v>25000000</v>
      </c>
      <c r="D30" s="48" t="s">
        <v>55</v>
      </c>
      <c r="E30" s="8" t="s">
        <v>56</v>
      </c>
      <c r="F30" s="47">
        <v>5000</v>
      </c>
      <c r="G30" s="49">
        <v>102499999.99999999</v>
      </c>
    </row>
    <row r="31" spans="1:7" x14ac:dyDescent="0.3">
      <c r="A31" s="8" t="s">
        <v>54</v>
      </c>
      <c r="B31" s="8">
        <v>2015</v>
      </c>
      <c r="C31" s="47">
        <v>25000000</v>
      </c>
      <c r="D31" s="48" t="s">
        <v>55</v>
      </c>
      <c r="E31" s="8" t="s">
        <v>57</v>
      </c>
      <c r="F31" s="50">
        <v>0.9</v>
      </c>
      <c r="G31" s="49">
        <v>102499999.99999999</v>
      </c>
    </row>
    <row r="32" spans="1:7" x14ac:dyDescent="0.3">
      <c r="A32" s="8" t="s">
        <v>54</v>
      </c>
      <c r="B32" s="8">
        <v>2015</v>
      </c>
      <c r="C32" s="47">
        <v>25000000</v>
      </c>
      <c r="D32" s="48" t="s">
        <v>55</v>
      </c>
      <c r="E32" s="8" t="s">
        <v>58</v>
      </c>
      <c r="F32" s="47">
        <v>5</v>
      </c>
      <c r="G32" s="49">
        <v>102499999.99999999</v>
      </c>
    </row>
    <row r="33" spans="1:13" x14ac:dyDescent="0.3">
      <c r="A33" s="8" t="s">
        <v>54</v>
      </c>
      <c r="B33" s="8">
        <v>2015</v>
      </c>
      <c r="C33" s="47">
        <v>25000000</v>
      </c>
      <c r="D33" s="48" t="s">
        <v>55</v>
      </c>
      <c r="E33" s="8" t="s">
        <v>59</v>
      </c>
      <c r="F33" s="47">
        <v>105</v>
      </c>
      <c r="G33" s="49">
        <v>102499999.99999999</v>
      </c>
    </row>
    <row r="34" spans="1:13" x14ac:dyDescent="0.3">
      <c r="A34" s="8" t="s">
        <v>60</v>
      </c>
      <c r="B34" s="8">
        <v>2015</v>
      </c>
      <c r="C34" s="47">
        <v>13000000</v>
      </c>
      <c r="D34" s="48" t="s">
        <v>55</v>
      </c>
      <c r="E34" s="8" t="s">
        <v>56</v>
      </c>
      <c r="F34" s="47">
        <v>12000</v>
      </c>
      <c r="G34" s="49">
        <v>78000000</v>
      </c>
    </row>
    <row r="35" spans="1:13" x14ac:dyDescent="0.3">
      <c r="A35" s="8" t="s">
        <v>60</v>
      </c>
      <c r="B35" s="8">
        <v>2015</v>
      </c>
      <c r="C35" s="47">
        <v>13000000</v>
      </c>
      <c r="D35" s="48" t="s">
        <v>55</v>
      </c>
      <c r="E35" s="8" t="s">
        <v>59</v>
      </c>
      <c r="F35" s="47">
        <v>300</v>
      </c>
      <c r="G35" s="49">
        <v>78000000</v>
      </c>
    </row>
    <row r="36" spans="1:13" x14ac:dyDescent="0.3">
      <c r="A36" s="8" t="s">
        <v>61</v>
      </c>
      <c r="B36" s="8">
        <v>2015</v>
      </c>
      <c r="C36" s="47">
        <v>5000000</v>
      </c>
      <c r="D36" s="48" t="s">
        <v>55</v>
      </c>
      <c r="E36" s="8" t="s">
        <v>62</v>
      </c>
      <c r="F36" s="47">
        <v>50000</v>
      </c>
      <c r="G36" s="49">
        <v>17500000</v>
      </c>
    </row>
    <row r="37" spans="1:13" x14ac:dyDescent="0.3">
      <c r="A37" s="8" t="s">
        <v>61</v>
      </c>
      <c r="B37" s="8">
        <v>2015</v>
      </c>
      <c r="C37" s="47">
        <v>5000000</v>
      </c>
      <c r="D37" s="48" t="s">
        <v>55</v>
      </c>
      <c r="E37" s="8" t="s">
        <v>63</v>
      </c>
      <c r="F37" s="47">
        <v>30000</v>
      </c>
      <c r="G37" s="49">
        <v>17500000</v>
      </c>
    </row>
    <row r="38" spans="1:13" x14ac:dyDescent="0.3">
      <c r="A38" s="8" t="s">
        <v>61</v>
      </c>
      <c r="B38" s="8">
        <v>2015</v>
      </c>
      <c r="C38" s="47">
        <v>5000000</v>
      </c>
      <c r="D38" s="48" t="s">
        <v>55</v>
      </c>
      <c r="E38" s="8" t="s">
        <v>58</v>
      </c>
      <c r="F38" s="47">
        <v>30</v>
      </c>
      <c r="G38" s="49">
        <v>17500000</v>
      </c>
    </row>
    <row r="39" spans="1:13" x14ac:dyDescent="0.3">
      <c r="A39" s="8" t="s">
        <v>45</v>
      </c>
      <c r="B39" s="8">
        <v>2016</v>
      </c>
      <c r="C39" s="47">
        <v>29000000</v>
      </c>
      <c r="D39" s="48" t="s">
        <v>46</v>
      </c>
      <c r="E39" s="8" t="s">
        <v>47</v>
      </c>
      <c r="F39" s="47">
        <v>603200</v>
      </c>
      <c r="G39" s="49">
        <v>58750000</v>
      </c>
      <c r="J39" s="52"/>
      <c r="L39" s="52"/>
      <c r="M39" s="52"/>
    </row>
    <row r="40" spans="1:13" x14ac:dyDescent="0.3">
      <c r="A40" s="8" t="s">
        <v>48</v>
      </c>
      <c r="B40" s="8">
        <v>2016</v>
      </c>
      <c r="C40" s="47">
        <v>9200000</v>
      </c>
      <c r="D40" s="48" t="s">
        <v>46</v>
      </c>
      <c r="E40" s="8" t="s">
        <v>47</v>
      </c>
      <c r="F40" s="47">
        <v>524400</v>
      </c>
      <c r="G40" s="49">
        <v>10660000</v>
      </c>
      <c r="J40" s="52"/>
      <c r="L40" s="52"/>
      <c r="M40" s="52"/>
    </row>
    <row r="41" spans="1:13" x14ac:dyDescent="0.3">
      <c r="A41" s="8" t="s">
        <v>49</v>
      </c>
      <c r="B41" s="8">
        <v>2016</v>
      </c>
      <c r="C41" s="47">
        <v>7700000</v>
      </c>
      <c r="D41" s="48" t="s">
        <v>46</v>
      </c>
      <c r="E41" s="8" t="s">
        <v>47</v>
      </c>
      <c r="F41" s="47">
        <v>460600</v>
      </c>
      <c r="G41" s="49">
        <v>21840000</v>
      </c>
      <c r="J41" s="52"/>
      <c r="L41" s="52"/>
      <c r="M41" s="52"/>
    </row>
    <row r="42" spans="1:13" x14ac:dyDescent="0.3">
      <c r="A42" s="8" t="s">
        <v>50</v>
      </c>
      <c r="B42" s="8">
        <v>2016</v>
      </c>
      <c r="C42" s="47">
        <v>17640000</v>
      </c>
      <c r="D42" s="48" t="s">
        <v>51</v>
      </c>
      <c r="E42" s="8" t="s">
        <v>52</v>
      </c>
      <c r="F42" s="47">
        <v>228000</v>
      </c>
      <c r="G42" s="49">
        <v>21600000</v>
      </c>
      <c r="J42" s="52"/>
      <c r="L42" s="52"/>
      <c r="M42" s="52"/>
    </row>
    <row r="43" spans="1:13" x14ac:dyDescent="0.3">
      <c r="A43" s="8" t="s">
        <v>53</v>
      </c>
      <c r="B43" s="8">
        <v>2016</v>
      </c>
      <c r="C43" s="47">
        <v>10000000</v>
      </c>
      <c r="D43" s="48" t="s">
        <v>51</v>
      </c>
      <c r="E43" s="8" t="s">
        <v>52</v>
      </c>
      <c r="F43" s="47">
        <v>176800</v>
      </c>
      <c r="G43" s="49">
        <v>24780000</v>
      </c>
      <c r="J43" s="52"/>
      <c r="L43" s="52"/>
      <c r="M43" s="52"/>
    </row>
    <row r="44" spans="1:13" x14ac:dyDescent="0.3">
      <c r="A44" s="8" t="s">
        <v>54</v>
      </c>
      <c r="B44" s="8">
        <v>2016</v>
      </c>
      <c r="C44" s="47">
        <v>24500000</v>
      </c>
      <c r="D44" s="48" t="s">
        <v>55</v>
      </c>
      <c r="E44" s="8" t="s">
        <v>56</v>
      </c>
      <c r="F44" s="47">
        <v>5600</v>
      </c>
      <c r="G44" s="49">
        <v>118899999.99999999</v>
      </c>
      <c r="J44" s="52"/>
      <c r="L44" s="52"/>
      <c r="M44" s="52"/>
    </row>
    <row r="45" spans="1:13" x14ac:dyDescent="0.3">
      <c r="A45" s="8" t="s">
        <v>54</v>
      </c>
      <c r="B45" s="8">
        <v>2016</v>
      </c>
      <c r="C45" s="47">
        <v>24500000</v>
      </c>
      <c r="D45" s="48" t="s">
        <v>55</v>
      </c>
      <c r="E45" s="8" t="s">
        <v>57</v>
      </c>
      <c r="F45" s="50">
        <v>1.008</v>
      </c>
      <c r="G45" s="49">
        <v>118899999.99999999</v>
      </c>
      <c r="J45" s="52"/>
      <c r="L45" s="52"/>
      <c r="M45" s="52"/>
    </row>
    <row r="46" spans="1:13" x14ac:dyDescent="0.3">
      <c r="A46" s="8" t="s">
        <v>54</v>
      </c>
      <c r="B46" s="8">
        <v>2016</v>
      </c>
      <c r="C46" s="47">
        <v>24500000</v>
      </c>
      <c r="D46" s="48" t="s">
        <v>55</v>
      </c>
      <c r="E46" s="8" t="s">
        <v>58</v>
      </c>
      <c r="F46" s="47">
        <v>4.2</v>
      </c>
      <c r="G46" s="49">
        <v>118899999.99999999</v>
      </c>
      <c r="J46" s="52"/>
      <c r="L46" s="52"/>
      <c r="M46" s="52"/>
    </row>
    <row r="47" spans="1:13" x14ac:dyDescent="0.3">
      <c r="A47" s="8" t="s">
        <v>54</v>
      </c>
      <c r="B47" s="8">
        <v>2016</v>
      </c>
      <c r="C47" s="47">
        <v>24500000</v>
      </c>
      <c r="D47" s="48" t="s">
        <v>55</v>
      </c>
      <c r="E47" s="8" t="s">
        <v>59</v>
      </c>
      <c r="F47" s="47">
        <v>126</v>
      </c>
      <c r="G47" s="49">
        <v>118899999.99999999</v>
      </c>
      <c r="J47" s="52"/>
      <c r="L47" s="52"/>
      <c r="M47" s="52"/>
    </row>
    <row r="48" spans="1:13" x14ac:dyDescent="0.3">
      <c r="A48" s="8" t="s">
        <v>60</v>
      </c>
      <c r="B48" s="8">
        <v>2016</v>
      </c>
      <c r="C48" s="47">
        <v>10400000</v>
      </c>
      <c r="D48" s="48" t="s">
        <v>55</v>
      </c>
      <c r="E48" s="8" t="s">
        <v>56</v>
      </c>
      <c r="F48" s="47">
        <v>10800</v>
      </c>
      <c r="G48" s="49">
        <v>82680000</v>
      </c>
      <c r="J48" s="52"/>
      <c r="L48" s="52"/>
      <c r="M48" s="52"/>
    </row>
    <row r="49" spans="1:13" x14ac:dyDescent="0.3">
      <c r="A49" s="8" t="s">
        <v>60</v>
      </c>
      <c r="B49" s="8">
        <v>2016</v>
      </c>
      <c r="C49" s="47">
        <v>10400000</v>
      </c>
      <c r="D49" s="48" t="s">
        <v>55</v>
      </c>
      <c r="E49" s="8" t="s">
        <v>59</v>
      </c>
      <c r="F49" s="47">
        <v>246</v>
      </c>
      <c r="G49" s="49">
        <v>82680000</v>
      </c>
      <c r="J49" s="52"/>
      <c r="L49" s="52"/>
      <c r="M49" s="52"/>
    </row>
    <row r="50" spans="1:13" x14ac:dyDescent="0.3">
      <c r="A50" s="8" t="s">
        <v>61</v>
      </c>
      <c r="B50" s="8">
        <v>2016</v>
      </c>
      <c r="C50" s="47">
        <v>4400000</v>
      </c>
      <c r="D50" s="48" t="s">
        <v>55</v>
      </c>
      <c r="E50" s="8" t="s">
        <v>62</v>
      </c>
      <c r="F50" s="47">
        <v>56000</v>
      </c>
      <c r="G50" s="49">
        <v>15750000</v>
      </c>
      <c r="J50" s="52"/>
      <c r="L50" s="52"/>
      <c r="M50" s="52"/>
    </row>
    <row r="51" spans="1:13" x14ac:dyDescent="0.3">
      <c r="A51" s="8" t="s">
        <v>61</v>
      </c>
      <c r="B51" s="8">
        <v>2016</v>
      </c>
      <c r="C51" s="47">
        <v>4400000</v>
      </c>
      <c r="D51" s="48" t="s">
        <v>55</v>
      </c>
      <c r="E51" s="8" t="s">
        <v>63</v>
      </c>
      <c r="F51" s="47">
        <v>25200</v>
      </c>
      <c r="G51" s="49">
        <v>15750000</v>
      </c>
      <c r="J51" s="52"/>
      <c r="L51" s="52"/>
      <c r="M51" s="52"/>
    </row>
    <row r="52" spans="1:13" x14ac:dyDescent="0.3">
      <c r="A52" s="8" t="s">
        <v>64</v>
      </c>
      <c r="B52" s="8"/>
      <c r="C52" s="47"/>
      <c r="D52" s="48"/>
      <c r="E52" s="8"/>
      <c r="F52" s="47"/>
      <c r="G52" s="49"/>
      <c r="J52" s="52"/>
      <c r="L52" s="52"/>
      <c r="M52"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7F89F-CB0B-411B-8425-6CAE1C3DE8C1}">
  <dimension ref="A4:H54"/>
  <sheetViews>
    <sheetView workbookViewId="0">
      <selection activeCell="A8" sqref="A8"/>
    </sheetView>
  </sheetViews>
  <sheetFormatPr defaultColWidth="8.88671875" defaultRowHeight="14.4" x14ac:dyDescent="0.3"/>
  <cols>
    <col min="1" max="1" width="15.44140625" customWidth="1"/>
    <col min="2" max="2" width="8.88671875" customWidth="1"/>
    <col min="3" max="3" width="14.44140625" customWidth="1"/>
    <col min="4" max="4" width="10" customWidth="1"/>
    <col min="5" max="5" width="8.44140625" customWidth="1"/>
    <col min="6" max="6" width="11.5546875" customWidth="1"/>
    <col min="7" max="7" width="10.88671875" customWidth="1"/>
    <col min="8" max="8" width="6.88671875" customWidth="1"/>
  </cols>
  <sheetData>
    <row r="4" spans="1:8" ht="18" x14ac:dyDescent="0.35">
      <c r="A4" s="53" t="s">
        <v>65</v>
      </c>
    </row>
    <row r="5" spans="1:8" ht="28.8" x14ac:dyDescent="0.3">
      <c r="A5" s="46" t="s">
        <v>2</v>
      </c>
      <c r="B5" s="46" t="s">
        <v>6</v>
      </c>
      <c r="C5" s="46" t="s">
        <v>66</v>
      </c>
      <c r="D5" s="46" t="s">
        <v>18</v>
      </c>
      <c r="E5" s="46" t="s">
        <v>21</v>
      </c>
      <c r="F5" s="46" t="s">
        <v>38</v>
      </c>
      <c r="G5" s="46" t="s">
        <v>39</v>
      </c>
      <c r="H5" s="46" t="s">
        <v>40</v>
      </c>
    </row>
    <row r="6" spans="1:8" x14ac:dyDescent="0.3">
      <c r="A6" s="16"/>
      <c r="B6" s="16"/>
      <c r="C6" s="49"/>
      <c r="D6" s="54"/>
      <c r="E6" s="16"/>
      <c r="F6" s="49"/>
      <c r="G6" s="55"/>
      <c r="H6" s="46"/>
    </row>
    <row r="7" spans="1:8" x14ac:dyDescent="0.3">
      <c r="A7" s="16"/>
      <c r="B7" s="16"/>
      <c r="C7" s="49"/>
      <c r="D7" s="54"/>
      <c r="E7" s="16"/>
      <c r="F7" s="49"/>
      <c r="G7" s="55"/>
      <c r="H7" s="46"/>
    </row>
    <row r="8" spans="1:8" x14ac:dyDescent="0.3">
      <c r="A8" s="16"/>
      <c r="B8" s="16"/>
      <c r="C8" s="49"/>
      <c r="D8" s="54"/>
      <c r="E8" s="16"/>
      <c r="F8" s="49"/>
      <c r="G8" s="55"/>
      <c r="H8" s="46"/>
    </row>
    <row r="9" spans="1:8" x14ac:dyDescent="0.3">
      <c r="A9" s="16"/>
      <c r="B9" s="16"/>
      <c r="C9" s="49"/>
      <c r="D9" s="54"/>
      <c r="E9" s="16"/>
      <c r="F9" s="49"/>
      <c r="G9" s="55"/>
      <c r="H9" s="46"/>
    </row>
    <row r="10" spans="1:8" x14ac:dyDescent="0.3">
      <c r="A10" s="16"/>
      <c r="B10" s="16"/>
      <c r="C10" s="49"/>
      <c r="D10" s="54"/>
      <c r="E10" s="16"/>
      <c r="F10" s="49"/>
      <c r="G10" s="55"/>
      <c r="H10" s="46"/>
    </row>
    <row r="11" spans="1:8" x14ac:dyDescent="0.3">
      <c r="A11" s="16"/>
      <c r="B11" s="16"/>
      <c r="C11" s="49"/>
      <c r="D11" s="54"/>
      <c r="E11" s="16"/>
      <c r="F11" s="56"/>
      <c r="G11" s="55"/>
      <c r="H11" s="46"/>
    </row>
    <row r="12" spans="1:8" x14ac:dyDescent="0.3">
      <c r="A12" s="16"/>
      <c r="B12" s="16"/>
      <c r="C12" s="49"/>
      <c r="D12" s="54"/>
      <c r="E12" s="16"/>
      <c r="F12" s="49"/>
      <c r="G12" s="55"/>
      <c r="H12" s="46"/>
    </row>
    <row r="13" spans="1:8" x14ac:dyDescent="0.3">
      <c r="A13" s="16"/>
      <c r="B13" s="16"/>
      <c r="C13" s="49"/>
      <c r="D13" s="54"/>
      <c r="E13" s="16"/>
      <c r="F13" s="49"/>
      <c r="G13" s="55"/>
      <c r="H13" s="46"/>
    </row>
    <row r="14" spans="1:8" x14ac:dyDescent="0.3">
      <c r="A14" s="16"/>
      <c r="B14" s="16"/>
      <c r="C14" s="49"/>
      <c r="D14" s="54"/>
      <c r="E14" s="16"/>
      <c r="F14" s="49"/>
      <c r="G14" s="55"/>
      <c r="H14" s="46"/>
    </row>
    <row r="15" spans="1:8" x14ac:dyDescent="0.3">
      <c r="A15" s="16"/>
      <c r="B15" s="16"/>
      <c r="C15" s="49"/>
      <c r="D15" s="54"/>
      <c r="E15" s="16"/>
      <c r="F15" s="49"/>
      <c r="G15" s="55"/>
      <c r="H15" s="46"/>
    </row>
    <row r="16" spans="1:8" x14ac:dyDescent="0.3">
      <c r="A16" s="16"/>
      <c r="B16" s="16"/>
      <c r="C16" s="49"/>
      <c r="D16" s="54"/>
      <c r="E16" s="16"/>
      <c r="F16" s="49"/>
      <c r="G16" s="55"/>
      <c r="H16" s="46"/>
    </row>
    <row r="17" spans="1:8" x14ac:dyDescent="0.3">
      <c r="A17" s="16"/>
      <c r="B17" s="16"/>
      <c r="C17" s="49"/>
      <c r="D17" s="54"/>
      <c r="E17" s="16"/>
      <c r="F17" s="49"/>
      <c r="G17" s="55"/>
      <c r="H17" s="46"/>
    </row>
    <row r="18" spans="1:8" x14ac:dyDescent="0.3">
      <c r="A18" s="16"/>
      <c r="B18" s="16"/>
      <c r="C18" s="49"/>
      <c r="D18" s="54"/>
      <c r="E18" s="16"/>
      <c r="F18" s="49"/>
      <c r="G18" s="55"/>
      <c r="H18" s="46"/>
    </row>
    <row r="19" spans="1:8" x14ac:dyDescent="0.3">
      <c r="A19" s="16"/>
      <c r="B19" s="16"/>
      <c r="C19" s="49"/>
      <c r="D19" s="54"/>
      <c r="E19" s="16"/>
      <c r="F19" s="49"/>
      <c r="G19" s="55"/>
      <c r="H19" s="46"/>
    </row>
    <row r="20" spans="1:8" x14ac:dyDescent="0.3">
      <c r="A20" s="16"/>
      <c r="B20" s="16"/>
      <c r="C20" s="49"/>
      <c r="D20" s="54"/>
      <c r="E20" s="16"/>
      <c r="F20" s="49"/>
      <c r="G20" s="55"/>
      <c r="H20" s="46"/>
    </row>
    <row r="22" spans="1:8" s="57" customFormat="1" x14ac:dyDescent="0.3"/>
    <row r="24" spans="1:8" ht="18" x14ac:dyDescent="0.35">
      <c r="A24" s="53" t="s">
        <v>67</v>
      </c>
    </row>
    <row r="25" spans="1:8" ht="28.8" x14ac:dyDescent="0.3">
      <c r="A25" s="46" t="s">
        <v>2</v>
      </c>
      <c r="B25" s="46" t="s">
        <v>6</v>
      </c>
      <c r="C25" s="46" t="s">
        <v>66</v>
      </c>
      <c r="D25" s="46" t="s">
        <v>18</v>
      </c>
      <c r="E25" s="46" t="s">
        <v>21</v>
      </c>
      <c r="F25" s="46" t="s">
        <v>38</v>
      </c>
      <c r="G25" s="46" t="s">
        <v>39</v>
      </c>
      <c r="H25" s="46" t="s">
        <v>40</v>
      </c>
    </row>
    <row r="26" spans="1:8" x14ac:dyDescent="0.3">
      <c r="A26" s="16" t="s">
        <v>45</v>
      </c>
      <c r="B26" s="16">
        <v>2015</v>
      </c>
      <c r="C26" s="49">
        <v>25000000</v>
      </c>
      <c r="D26" s="54" t="s">
        <v>46</v>
      </c>
      <c r="E26" s="16" t="s">
        <v>47</v>
      </c>
      <c r="F26" s="49">
        <v>580000</v>
      </c>
      <c r="G26" s="55">
        <v>1</v>
      </c>
      <c r="H26" s="46">
        <v>1</v>
      </c>
    </row>
    <row r="27" spans="1:8" x14ac:dyDescent="0.3">
      <c r="A27" s="16" t="s">
        <v>48</v>
      </c>
      <c r="B27" s="16">
        <v>2015</v>
      </c>
      <c r="C27" s="49">
        <v>10200000</v>
      </c>
      <c r="D27" s="54" t="s">
        <v>46</v>
      </c>
      <c r="E27" s="16" t="s">
        <v>47</v>
      </c>
      <c r="F27" s="49">
        <v>575000</v>
      </c>
      <c r="G27" s="55">
        <v>0.7</v>
      </c>
      <c r="H27" s="46">
        <v>1</v>
      </c>
    </row>
    <row r="28" spans="1:8" x14ac:dyDescent="0.3">
      <c r="A28" s="16" t="s">
        <v>50</v>
      </c>
      <c r="B28" s="16">
        <v>2015</v>
      </c>
      <c r="C28" s="49">
        <v>17800000</v>
      </c>
      <c r="D28" s="54" t="s">
        <v>51</v>
      </c>
      <c r="E28" s="16" t="s">
        <v>52</v>
      </c>
      <c r="F28" s="49">
        <v>200000</v>
      </c>
      <c r="G28" s="55">
        <v>1</v>
      </c>
      <c r="H28" s="46">
        <v>1</v>
      </c>
    </row>
    <row r="29" spans="1:8" x14ac:dyDescent="0.3">
      <c r="A29" s="16" t="s">
        <v>53</v>
      </c>
      <c r="B29" s="16">
        <v>2015</v>
      </c>
      <c r="C29" s="49">
        <v>10600000</v>
      </c>
      <c r="D29" s="54" t="s">
        <v>51</v>
      </c>
      <c r="E29" s="16" t="s">
        <v>52</v>
      </c>
      <c r="F29" s="49">
        <v>170000</v>
      </c>
      <c r="G29" s="55">
        <v>0.6</v>
      </c>
      <c r="H29" s="46">
        <v>1</v>
      </c>
    </row>
    <row r="30" spans="1:8" x14ac:dyDescent="0.3">
      <c r="A30" s="16" t="s">
        <v>54</v>
      </c>
      <c r="B30" s="16">
        <v>2015</v>
      </c>
      <c r="C30" s="49">
        <v>30000000</v>
      </c>
      <c r="D30" s="54" t="s">
        <v>55</v>
      </c>
      <c r="E30" s="16" t="s">
        <v>56</v>
      </c>
      <c r="F30" s="49">
        <v>5200</v>
      </c>
      <c r="G30" s="55">
        <v>0.75</v>
      </c>
      <c r="H30" s="46">
        <v>1</v>
      </c>
    </row>
    <row r="31" spans="1:8" x14ac:dyDescent="0.3">
      <c r="A31" s="16" t="s">
        <v>54</v>
      </c>
      <c r="B31" s="16">
        <v>2015</v>
      </c>
      <c r="C31" s="49">
        <v>30000000</v>
      </c>
      <c r="D31" s="54" t="s">
        <v>55</v>
      </c>
      <c r="E31" s="16" t="s">
        <v>57</v>
      </c>
      <c r="F31" s="56">
        <v>0.7</v>
      </c>
      <c r="G31" s="55">
        <v>0.55000000000000004</v>
      </c>
      <c r="H31" s="46">
        <v>1</v>
      </c>
    </row>
    <row r="32" spans="1:8" x14ac:dyDescent="0.3">
      <c r="A32" s="16" t="s">
        <v>54</v>
      </c>
      <c r="B32" s="16">
        <v>2015</v>
      </c>
      <c r="C32" s="49">
        <v>30000000</v>
      </c>
      <c r="D32" s="54" t="s">
        <v>55</v>
      </c>
      <c r="E32" s="16" t="s">
        <v>58</v>
      </c>
      <c r="F32" s="49">
        <v>4</v>
      </c>
      <c r="G32" s="55">
        <v>0.3</v>
      </c>
      <c r="H32" s="46">
        <v>1</v>
      </c>
    </row>
    <row r="33" spans="1:8" x14ac:dyDescent="0.3">
      <c r="A33" s="16" t="s">
        <v>54</v>
      </c>
      <c r="B33" s="16">
        <v>2015</v>
      </c>
      <c r="C33" s="49">
        <v>30000000</v>
      </c>
      <c r="D33" s="54" t="s">
        <v>55</v>
      </c>
      <c r="E33" s="16" t="s">
        <v>59</v>
      </c>
      <c r="F33" s="49">
        <v>95</v>
      </c>
      <c r="G33" s="55">
        <v>0.5</v>
      </c>
      <c r="H33" s="46">
        <v>0</v>
      </c>
    </row>
    <row r="34" spans="1:8" x14ac:dyDescent="0.3">
      <c r="A34" s="16" t="s">
        <v>60</v>
      </c>
      <c r="B34" s="16">
        <v>2015</v>
      </c>
      <c r="C34" s="49">
        <v>12500000</v>
      </c>
      <c r="D34" s="54" t="s">
        <v>55</v>
      </c>
      <c r="E34" s="16" t="s">
        <v>56</v>
      </c>
      <c r="F34" s="49">
        <v>12000</v>
      </c>
      <c r="G34" s="55">
        <v>0.6</v>
      </c>
      <c r="H34" s="46">
        <v>1</v>
      </c>
    </row>
    <row r="35" spans="1:8" x14ac:dyDescent="0.3">
      <c r="A35" s="16" t="s">
        <v>60</v>
      </c>
      <c r="B35" s="16">
        <v>2015</v>
      </c>
      <c r="C35" s="49">
        <v>12500000</v>
      </c>
      <c r="D35" s="54" t="s">
        <v>55</v>
      </c>
      <c r="E35" s="16" t="s">
        <v>59</v>
      </c>
      <c r="F35" s="49">
        <v>300</v>
      </c>
      <c r="G35" s="55">
        <v>0.7</v>
      </c>
      <c r="H35" s="46">
        <v>1</v>
      </c>
    </row>
    <row r="36" spans="1:8" x14ac:dyDescent="0.3">
      <c r="A36" s="16" t="s">
        <v>68</v>
      </c>
      <c r="B36" s="16">
        <v>2015</v>
      </c>
      <c r="C36" s="49">
        <v>7500000</v>
      </c>
      <c r="D36" s="54" t="s">
        <v>55</v>
      </c>
      <c r="E36" s="16" t="s">
        <v>62</v>
      </c>
      <c r="F36" s="49">
        <v>64000</v>
      </c>
      <c r="G36" s="55">
        <v>0.85</v>
      </c>
      <c r="H36" s="46">
        <v>1</v>
      </c>
    </row>
    <row r="37" spans="1:8" x14ac:dyDescent="0.3">
      <c r="A37" s="16" t="s">
        <v>68</v>
      </c>
      <c r="B37" s="16">
        <v>2015</v>
      </c>
      <c r="C37" s="49">
        <v>7500000</v>
      </c>
      <c r="D37" s="54" t="s">
        <v>55</v>
      </c>
      <c r="E37" s="16" t="s">
        <v>63</v>
      </c>
      <c r="F37" s="49">
        <v>28000</v>
      </c>
      <c r="G37" s="55">
        <v>0.65</v>
      </c>
      <c r="H37" s="46">
        <v>1</v>
      </c>
    </row>
    <row r="38" spans="1:8" x14ac:dyDescent="0.3">
      <c r="A38" s="16" t="s">
        <v>68</v>
      </c>
      <c r="B38" s="16">
        <v>2015</v>
      </c>
      <c r="C38" s="49">
        <v>7500000</v>
      </c>
      <c r="D38" s="54" t="s">
        <v>55</v>
      </c>
      <c r="E38" s="16" t="s">
        <v>58</v>
      </c>
      <c r="F38" s="49">
        <v>38</v>
      </c>
      <c r="G38" s="55">
        <v>0.45</v>
      </c>
      <c r="H38" s="46">
        <v>0</v>
      </c>
    </row>
    <row r="39" spans="1:8" x14ac:dyDescent="0.3">
      <c r="A39" s="16" t="s">
        <v>45</v>
      </c>
      <c r="B39" s="16">
        <v>2016</v>
      </c>
      <c r="C39" s="49">
        <v>23000000</v>
      </c>
      <c r="D39" s="54" t="s">
        <v>46</v>
      </c>
      <c r="E39" s="16" t="s">
        <v>47</v>
      </c>
      <c r="F39" s="49">
        <v>530000</v>
      </c>
      <c r="G39" s="55">
        <v>1</v>
      </c>
      <c r="H39" s="46">
        <v>1</v>
      </c>
    </row>
    <row r="40" spans="1:8" x14ac:dyDescent="0.3">
      <c r="A40" s="16" t="s">
        <v>48</v>
      </c>
      <c r="B40" s="16">
        <v>2016</v>
      </c>
      <c r="C40" s="49">
        <v>9800000</v>
      </c>
      <c r="D40" s="54" t="s">
        <v>46</v>
      </c>
      <c r="E40" s="16" t="s">
        <v>47</v>
      </c>
      <c r="F40" s="49">
        <v>520000</v>
      </c>
      <c r="G40" s="55">
        <v>0.72</v>
      </c>
      <c r="H40" s="46">
        <v>1</v>
      </c>
    </row>
    <row r="41" spans="1:8" x14ac:dyDescent="0.3">
      <c r="A41" s="16" t="s">
        <v>50</v>
      </c>
      <c r="B41" s="16">
        <v>2016</v>
      </c>
      <c r="C41" s="49">
        <v>18000000</v>
      </c>
      <c r="D41" s="54" t="s">
        <v>51</v>
      </c>
      <c r="E41" s="16" t="s">
        <v>52</v>
      </c>
      <c r="F41" s="49">
        <v>200000</v>
      </c>
      <c r="G41" s="55">
        <v>1</v>
      </c>
      <c r="H41" s="46">
        <v>1</v>
      </c>
    </row>
    <row r="42" spans="1:8" x14ac:dyDescent="0.3">
      <c r="A42" s="16" t="s">
        <v>53</v>
      </c>
      <c r="B42" s="16">
        <v>2016</v>
      </c>
      <c r="C42" s="49">
        <v>11200000</v>
      </c>
      <c r="D42" s="54" t="s">
        <v>51</v>
      </c>
      <c r="E42" s="16" t="s">
        <v>52</v>
      </c>
      <c r="F42" s="49">
        <v>170000</v>
      </c>
      <c r="G42" s="55">
        <v>0.62</v>
      </c>
      <c r="H42" s="46">
        <v>1</v>
      </c>
    </row>
    <row r="43" spans="1:8" x14ac:dyDescent="0.3">
      <c r="A43" s="16" t="s">
        <v>54</v>
      </c>
      <c r="B43" s="16">
        <v>2016</v>
      </c>
      <c r="C43" s="49">
        <v>28000000</v>
      </c>
      <c r="D43" s="54" t="s">
        <v>55</v>
      </c>
      <c r="E43" s="16" t="s">
        <v>56</v>
      </c>
      <c r="F43" s="49">
        <v>4900</v>
      </c>
      <c r="G43" s="55">
        <v>0.77</v>
      </c>
      <c r="H43" s="46">
        <v>1</v>
      </c>
    </row>
    <row r="44" spans="1:8" x14ac:dyDescent="0.3">
      <c r="A44" s="16" t="s">
        <v>54</v>
      </c>
      <c r="B44" s="16">
        <v>2016</v>
      </c>
      <c r="C44" s="49">
        <v>28000000</v>
      </c>
      <c r="D44" s="54" t="s">
        <v>55</v>
      </c>
      <c r="E44" s="16" t="s">
        <v>57</v>
      </c>
      <c r="F44" s="56">
        <v>1.2</v>
      </c>
      <c r="G44" s="55">
        <v>0.53</v>
      </c>
      <c r="H44" s="46">
        <v>1</v>
      </c>
    </row>
    <row r="45" spans="1:8" x14ac:dyDescent="0.3">
      <c r="A45" s="16" t="s">
        <v>54</v>
      </c>
      <c r="B45" s="16">
        <v>2016</v>
      </c>
      <c r="C45" s="49">
        <v>28000000</v>
      </c>
      <c r="D45" s="54" t="s">
        <v>55</v>
      </c>
      <c r="E45" s="16" t="s">
        <v>58</v>
      </c>
      <c r="F45" s="49">
        <v>6.2</v>
      </c>
      <c r="G45" s="55">
        <v>0.32</v>
      </c>
      <c r="H45" s="46">
        <v>1</v>
      </c>
    </row>
    <row r="46" spans="1:8" x14ac:dyDescent="0.3">
      <c r="A46" s="16" t="s">
        <v>54</v>
      </c>
      <c r="B46" s="16">
        <v>2016</v>
      </c>
      <c r="C46" s="49">
        <v>28000000</v>
      </c>
      <c r="D46" s="54" t="s">
        <v>55</v>
      </c>
      <c r="E46" s="16" t="s">
        <v>59</v>
      </c>
      <c r="F46" s="49">
        <v>95</v>
      </c>
      <c r="G46" s="55">
        <v>0.7</v>
      </c>
      <c r="H46" s="46">
        <v>0</v>
      </c>
    </row>
    <row r="47" spans="1:8" x14ac:dyDescent="0.3">
      <c r="A47" s="16" t="s">
        <v>60</v>
      </c>
      <c r="B47" s="16">
        <v>2016</v>
      </c>
      <c r="C47" s="49">
        <v>14000000</v>
      </c>
      <c r="D47" s="54" t="s">
        <v>55</v>
      </c>
      <c r="E47" s="16" t="s">
        <v>56</v>
      </c>
      <c r="F47" s="49">
        <v>11000</v>
      </c>
      <c r="G47" s="55">
        <v>0.63</v>
      </c>
      <c r="H47" s="46">
        <v>1</v>
      </c>
    </row>
    <row r="48" spans="1:8" x14ac:dyDescent="0.3">
      <c r="A48" s="16" t="s">
        <v>60</v>
      </c>
      <c r="B48" s="16">
        <v>2016</v>
      </c>
      <c r="C48" s="49">
        <v>14000000</v>
      </c>
      <c r="D48" s="54" t="s">
        <v>55</v>
      </c>
      <c r="E48" s="16" t="s">
        <v>59</v>
      </c>
      <c r="F48" s="49">
        <v>290</v>
      </c>
      <c r="G48" s="55">
        <v>0.71</v>
      </c>
      <c r="H48" s="46">
        <v>1</v>
      </c>
    </row>
    <row r="49" spans="1:8" x14ac:dyDescent="0.3">
      <c r="A49" s="16" t="s">
        <v>69</v>
      </c>
      <c r="B49" s="16">
        <v>2016</v>
      </c>
      <c r="C49" s="49">
        <v>6000000</v>
      </c>
      <c r="D49" s="54" t="s">
        <v>55</v>
      </c>
      <c r="E49" s="16" t="s">
        <v>56</v>
      </c>
      <c r="F49" s="49">
        <v>2850</v>
      </c>
      <c r="G49" s="55">
        <v>0.55000000000000004</v>
      </c>
      <c r="H49" s="46">
        <v>1</v>
      </c>
    </row>
    <row r="50" spans="1:8" x14ac:dyDescent="0.3">
      <c r="A50" s="16" t="s">
        <v>69</v>
      </c>
      <c r="B50" s="16">
        <v>2016</v>
      </c>
      <c r="C50" s="49">
        <v>6000000</v>
      </c>
      <c r="D50" s="54" t="s">
        <v>55</v>
      </c>
      <c r="E50" s="16" t="s">
        <v>59</v>
      </c>
      <c r="F50" s="49">
        <v>400</v>
      </c>
      <c r="G50" s="55">
        <v>0.35</v>
      </c>
      <c r="H50" s="46">
        <v>1</v>
      </c>
    </row>
    <row r="51" spans="1:8" x14ac:dyDescent="0.3">
      <c r="A51" s="16" t="s">
        <v>68</v>
      </c>
      <c r="B51" s="16">
        <v>2016</v>
      </c>
      <c r="C51" s="49">
        <v>9000000</v>
      </c>
      <c r="D51" s="54" t="s">
        <v>55</v>
      </c>
      <c r="E51" s="16" t="s">
        <v>62</v>
      </c>
      <c r="F51" s="49">
        <v>69000</v>
      </c>
      <c r="G51" s="55">
        <v>0.82</v>
      </c>
      <c r="H51" s="46">
        <v>1</v>
      </c>
    </row>
    <row r="52" spans="1:8" x14ac:dyDescent="0.3">
      <c r="A52" s="16" t="s">
        <v>68</v>
      </c>
      <c r="B52" s="16">
        <v>2016</v>
      </c>
      <c r="C52" s="49">
        <v>9000000</v>
      </c>
      <c r="D52" s="54" t="s">
        <v>55</v>
      </c>
      <c r="E52" s="16" t="s">
        <v>63</v>
      </c>
      <c r="F52" s="49">
        <v>31000</v>
      </c>
      <c r="G52" s="55">
        <v>0.62</v>
      </c>
      <c r="H52" s="46">
        <v>1</v>
      </c>
    </row>
    <row r="53" spans="1:8" x14ac:dyDescent="0.3">
      <c r="A53" s="16" t="s">
        <v>68</v>
      </c>
      <c r="B53" s="16">
        <v>2016</v>
      </c>
      <c r="C53" s="49">
        <v>9000000</v>
      </c>
      <c r="D53" s="54" t="s">
        <v>55</v>
      </c>
      <c r="E53" s="16" t="s">
        <v>58</v>
      </c>
      <c r="F53" s="49">
        <v>51</v>
      </c>
      <c r="G53" s="55">
        <v>0.48</v>
      </c>
      <c r="H53" s="46">
        <v>0</v>
      </c>
    </row>
    <row r="54" spans="1:8" x14ac:dyDescent="0.3">
      <c r="A54" s="16" t="s">
        <v>70</v>
      </c>
      <c r="B54" s="16"/>
      <c r="C54" s="49"/>
      <c r="D54" s="54"/>
      <c r="E54" s="16"/>
      <c r="F54" s="49"/>
      <c r="G54" s="55"/>
      <c r="H54"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652D-0D67-45DB-A888-BDEEED3AAD2B}">
  <dimension ref="A1:AJW126"/>
  <sheetViews>
    <sheetView topLeftCell="A119" workbookViewId="0">
      <selection activeCell="A132" sqref="A132"/>
    </sheetView>
  </sheetViews>
  <sheetFormatPr defaultColWidth="8.88671875" defaultRowHeight="14.4" x14ac:dyDescent="0.3"/>
  <cols>
    <col min="1" max="1" width="174.44140625" customWidth="1"/>
    <col min="3" max="3" width="12.88671875" customWidth="1"/>
    <col min="4" max="4" width="18" customWidth="1"/>
    <col min="5" max="6" width="12.88671875" customWidth="1"/>
  </cols>
  <sheetData>
    <row r="1" spans="1:959" ht="34.799999999999997" x14ac:dyDescent="0.3">
      <c r="A1" s="6" t="s">
        <v>120</v>
      </c>
    </row>
    <row r="2" spans="1:959" x14ac:dyDescent="0.3">
      <c r="A2" s="9"/>
    </row>
    <row r="3" spans="1:959" ht="87" x14ac:dyDescent="0.3">
      <c r="A3" s="6" t="s">
        <v>132</v>
      </c>
    </row>
    <row r="4" spans="1:959" s="8" customFormat="1" ht="17.399999999999999" x14ac:dyDescent="0.3">
      <c r="A4" s="6"/>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row>
    <row r="5" spans="1:959" ht="17.399999999999999" x14ac:dyDescent="0.3">
      <c r="A5" s="6"/>
    </row>
    <row r="6" spans="1:959" ht="17.399999999999999" x14ac:dyDescent="0.3">
      <c r="A6" s="6"/>
    </row>
    <row r="7" spans="1:959" ht="17.399999999999999" x14ac:dyDescent="0.3">
      <c r="A7" s="6"/>
    </row>
    <row r="8" spans="1:959" ht="18" x14ac:dyDescent="0.35">
      <c r="A8" s="7" t="s">
        <v>71</v>
      </c>
    </row>
    <row r="9" spans="1:959" ht="31.2" x14ac:dyDescent="0.3">
      <c r="A9" s="60" t="s">
        <v>121</v>
      </c>
    </row>
    <row r="10" spans="1:959" x14ac:dyDescent="0.3">
      <c r="A10" s="9"/>
    </row>
    <row r="11" spans="1:959" x14ac:dyDescent="0.3">
      <c r="A11" s="10" t="s">
        <v>2</v>
      </c>
    </row>
    <row r="12" spans="1:959" ht="60.6" x14ac:dyDescent="0.3">
      <c r="A12" s="11" t="s">
        <v>131</v>
      </c>
    </row>
    <row r="13" spans="1:959" x14ac:dyDescent="0.3">
      <c r="A13" s="9"/>
    </row>
    <row r="14" spans="1:959" x14ac:dyDescent="0.3">
      <c r="A14" s="10" t="s">
        <v>6</v>
      </c>
    </row>
    <row r="15" spans="1:959" ht="15.6" x14ac:dyDescent="0.3">
      <c r="A15" s="11" t="s">
        <v>72</v>
      </c>
    </row>
    <row r="16" spans="1:959" x14ac:dyDescent="0.3">
      <c r="A16" s="9"/>
    </row>
    <row r="17" spans="1:6" x14ac:dyDescent="0.3">
      <c r="A17" s="10" t="s">
        <v>13</v>
      </c>
    </row>
    <row r="18" spans="1:6" ht="15.6" x14ac:dyDescent="0.3">
      <c r="A18" s="11" t="s">
        <v>15</v>
      </c>
    </row>
    <row r="19" spans="1:6" x14ac:dyDescent="0.3">
      <c r="A19" s="9"/>
    </row>
    <row r="20" spans="1:6" x14ac:dyDescent="0.3">
      <c r="A20" s="10" t="s">
        <v>18</v>
      </c>
    </row>
    <row r="21" spans="1:6" ht="15.75" customHeight="1" x14ac:dyDescent="0.3">
      <c r="A21" s="9" t="s">
        <v>20</v>
      </c>
    </row>
    <row r="22" spans="1:6" ht="15.75" customHeight="1" x14ac:dyDescent="0.3">
      <c r="A22" s="9"/>
    </row>
    <row r="23" spans="1:6" ht="15.75" customHeight="1" x14ac:dyDescent="0.3">
      <c r="A23" s="28" t="s">
        <v>73</v>
      </c>
    </row>
    <row r="24" spans="1:6" s="9" customFormat="1" ht="36" customHeight="1" x14ac:dyDescent="0.3">
      <c r="A24" s="9" t="s">
        <v>74</v>
      </c>
    </row>
    <row r="25" spans="1:6" ht="15" customHeight="1" x14ac:dyDescent="0.3">
      <c r="A25" s="9"/>
    </row>
    <row r="26" spans="1:6" x14ac:dyDescent="0.3">
      <c r="A26" s="10" t="s">
        <v>25</v>
      </c>
    </row>
    <row r="27" spans="1:6" ht="57.75" customHeight="1" x14ac:dyDescent="0.3">
      <c r="A27" s="11" t="s">
        <v>26</v>
      </c>
    </row>
    <row r="28" spans="1:6" x14ac:dyDescent="0.3">
      <c r="C28" s="70" t="s">
        <v>3</v>
      </c>
      <c r="D28" s="71"/>
      <c r="E28" s="71"/>
      <c r="F28" s="72"/>
    </row>
    <row r="29" spans="1:6" ht="45.6" x14ac:dyDescent="0.3">
      <c r="A29" s="11" t="s">
        <v>75</v>
      </c>
      <c r="C29" s="12"/>
      <c r="D29" s="13"/>
      <c r="E29" s="13" t="s">
        <v>4</v>
      </c>
      <c r="F29" s="14" t="s">
        <v>5</v>
      </c>
    </row>
    <row r="30" spans="1:6" ht="18.75" customHeight="1" x14ac:dyDescent="0.3">
      <c r="A30" s="9"/>
      <c r="C30" s="15"/>
      <c r="D30" s="16"/>
      <c r="E30" s="17" t="s">
        <v>7</v>
      </c>
      <c r="F30" s="18" t="s">
        <v>8</v>
      </c>
    </row>
    <row r="31" spans="1:6" ht="46.2" x14ac:dyDescent="0.35">
      <c r="A31" s="11" t="s">
        <v>122</v>
      </c>
      <c r="C31" s="19" t="s">
        <v>10</v>
      </c>
      <c r="D31" s="16" t="s">
        <v>11</v>
      </c>
      <c r="E31" s="16">
        <v>26.981999999999999</v>
      </c>
      <c r="F31" s="20">
        <v>15.999000000000001</v>
      </c>
    </row>
    <row r="32" spans="1:6" x14ac:dyDescent="0.3">
      <c r="A32" s="9"/>
      <c r="C32" s="19"/>
      <c r="D32" s="16" t="s">
        <v>12</v>
      </c>
      <c r="E32" s="16">
        <v>2</v>
      </c>
      <c r="F32" s="20">
        <v>3</v>
      </c>
    </row>
    <row r="33" spans="1:6" x14ac:dyDescent="0.3">
      <c r="A33" s="10" t="s">
        <v>29</v>
      </c>
      <c r="C33" s="19"/>
      <c r="D33" s="16" t="s">
        <v>136</v>
      </c>
      <c r="E33" s="16">
        <f>E31*E32</f>
        <v>53.963999999999999</v>
      </c>
      <c r="F33" s="20">
        <f>F31*F32</f>
        <v>47.997</v>
      </c>
    </row>
    <row r="34" spans="1:6" ht="45.6" x14ac:dyDescent="0.3">
      <c r="A34" s="11" t="s">
        <v>133</v>
      </c>
      <c r="C34" s="19"/>
      <c r="D34" s="16" t="s">
        <v>16</v>
      </c>
      <c r="E34" s="21">
        <f>E33/SUM($E33:$F33)</f>
        <v>0.52926118810133282</v>
      </c>
      <c r="F34" s="22">
        <f>F33/SUM($E33:$F33)</f>
        <v>0.47073881189866712</v>
      </c>
    </row>
    <row r="35" spans="1:6" x14ac:dyDescent="0.3">
      <c r="C35" s="23"/>
      <c r="D35" s="24"/>
      <c r="E35" s="25" t="s">
        <v>17</v>
      </c>
      <c r="F35" s="26" t="s">
        <v>8</v>
      </c>
    </row>
    <row r="36" spans="1:6" ht="15.6" x14ac:dyDescent="0.35">
      <c r="C36" s="23" t="s">
        <v>19</v>
      </c>
      <c r="D36" s="24" t="s">
        <v>11</v>
      </c>
      <c r="E36" s="24">
        <v>51.996000000000002</v>
      </c>
      <c r="F36" s="27">
        <v>15.999000000000001</v>
      </c>
    </row>
    <row r="37" spans="1:6" ht="18" x14ac:dyDescent="0.35">
      <c r="A37" s="7" t="s">
        <v>76</v>
      </c>
      <c r="C37" s="23"/>
      <c r="D37" s="24" t="s">
        <v>12</v>
      </c>
      <c r="E37" s="24">
        <v>2</v>
      </c>
      <c r="F37" s="27">
        <v>3</v>
      </c>
    </row>
    <row r="38" spans="1:6" ht="28.8" x14ac:dyDescent="0.3">
      <c r="A38" s="9" t="s">
        <v>77</v>
      </c>
      <c r="C38" s="23"/>
      <c r="D38" s="24" t="s">
        <v>136</v>
      </c>
      <c r="E38" s="24">
        <f>E36*E37</f>
        <v>103.992</v>
      </c>
      <c r="F38" s="27">
        <f>F36*F37</f>
        <v>47.997</v>
      </c>
    </row>
    <row r="39" spans="1:6" ht="28.8" x14ac:dyDescent="0.3">
      <c r="A39" s="9" t="s">
        <v>78</v>
      </c>
      <c r="C39" s="23"/>
      <c r="D39" s="24" t="s">
        <v>16</v>
      </c>
      <c r="E39" s="29">
        <f>E38/SUM($E38:$F38)</f>
        <v>0.68420740974675798</v>
      </c>
      <c r="F39" s="30">
        <f>F38/SUM($E38:$F38)</f>
        <v>0.31579259025324202</v>
      </c>
    </row>
    <row r="40" spans="1:6" x14ac:dyDescent="0.3">
      <c r="A40" s="10" t="s">
        <v>2</v>
      </c>
      <c r="C40" s="19"/>
      <c r="D40" s="16"/>
      <c r="E40" s="17" t="s">
        <v>23</v>
      </c>
      <c r="F40" s="18" t="s">
        <v>8</v>
      </c>
    </row>
    <row r="41" spans="1:6" ht="46.2" x14ac:dyDescent="0.35">
      <c r="A41" s="11" t="s">
        <v>79</v>
      </c>
      <c r="C41" s="19" t="s">
        <v>24</v>
      </c>
      <c r="D41" s="16" t="s">
        <v>11</v>
      </c>
      <c r="E41" s="16">
        <v>47.866999999999997</v>
      </c>
      <c r="F41" s="20">
        <v>15.999000000000001</v>
      </c>
    </row>
    <row r="42" spans="1:6" x14ac:dyDescent="0.3">
      <c r="A42" s="9"/>
      <c r="C42" s="19"/>
      <c r="D42" s="16" t="s">
        <v>12</v>
      </c>
      <c r="E42" s="16">
        <v>1</v>
      </c>
      <c r="F42" s="20">
        <v>2</v>
      </c>
    </row>
    <row r="43" spans="1:6" x14ac:dyDescent="0.3">
      <c r="A43" s="10" t="s">
        <v>80</v>
      </c>
      <c r="C43" s="19"/>
      <c r="D43" s="16" t="s">
        <v>136</v>
      </c>
      <c r="E43" s="16">
        <f>E41*E42</f>
        <v>47.866999999999997</v>
      </c>
      <c r="F43" s="20">
        <f>F41*F42</f>
        <v>31.998000000000001</v>
      </c>
    </row>
    <row r="44" spans="1:6" ht="60.6" x14ac:dyDescent="0.3">
      <c r="A44" s="11" t="s">
        <v>123</v>
      </c>
      <c r="C44" s="19"/>
      <c r="D44" s="16" t="s">
        <v>16</v>
      </c>
      <c r="E44" s="21">
        <f>E43/SUM($E43:$F43)</f>
        <v>0.59934890127089469</v>
      </c>
      <c r="F44" s="22">
        <f>F43/SUM($E43:$F43)</f>
        <v>0.40065109872910543</v>
      </c>
    </row>
    <row r="45" spans="1:6" x14ac:dyDescent="0.3">
      <c r="A45" s="9"/>
      <c r="C45" s="23"/>
      <c r="D45" s="24"/>
      <c r="E45" s="25" t="s">
        <v>27</v>
      </c>
      <c r="F45" s="26" t="s">
        <v>8</v>
      </c>
    </row>
    <row r="46" spans="1:6" ht="15.6" x14ac:dyDescent="0.35">
      <c r="A46" s="10" t="s">
        <v>6</v>
      </c>
      <c r="C46" s="23" t="s">
        <v>28</v>
      </c>
      <c r="D46" s="24" t="s">
        <v>11</v>
      </c>
      <c r="E46" s="24">
        <v>238.03</v>
      </c>
      <c r="F46" s="27">
        <v>15.999000000000001</v>
      </c>
    </row>
    <row r="47" spans="1:6" ht="15.6" x14ac:dyDescent="0.3">
      <c r="A47" s="11" t="s">
        <v>81</v>
      </c>
      <c r="C47" s="23"/>
      <c r="D47" s="24" t="s">
        <v>12</v>
      </c>
      <c r="E47" s="24">
        <v>3</v>
      </c>
      <c r="F47" s="27">
        <v>8</v>
      </c>
    </row>
    <row r="48" spans="1:6" x14ac:dyDescent="0.3">
      <c r="A48" s="9"/>
      <c r="C48" s="23"/>
      <c r="D48" s="24" t="s">
        <v>136</v>
      </c>
      <c r="E48" s="24">
        <f>E46*E47</f>
        <v>714.09</v>
      </c>
      <c r="F48" s="27">
        <f>F46*F47</f>
        <v>127.992</v>
      </c>
    </row>
    <row r="49" spans="1:6" ht="15.6" x14ac:dyDescent="0.3">
      <c r="A49" s="10" t="s">
        <v>13</v>
      </c>
      <c r="C49" s="31"/>
      <c r="D49" s="32" t="s">
        <v>16</v>
      </c>
      <c r="E49" s="33">
        <f>E48/SUM($E48:$F48)</f>
        <v>0.84800530114644423</v>
      </c>
      <c r="F49" s="34">
        <f>F48/SUM($E48:$F48)</f>
        <v>0.15199469885355585</v>
      </c>
    </row>
    <row r="50" spans="1:6" ht="15.6" x14ac:dyDescent="0.3">
      <c r="A50" s="11" t="s">
        <v>82</v>
      </c>
      <c r="C50" s="35"/>
      <c r="D50" s="36"/>
      <c r="E50" s="37" t="s">
        <v>31</v>
      </c>
      <c r="F50" s="38" t="s">
        <v>32</v>
      </c>
    </row>
    <row r="51" spans="1:6" ht="15.6" x14ac:dyDescent="0.35">
      <c r="A51" s="9"/>
      <c r="C51" s="19" t="s">
        <v>33</v>
      </c>
      <c r="D51" s="16" t="s">
        <v>11</v>
      </c>
      <c r="E51" s="16">
        <v>1</v>
      </c>
      <c r="F51" s="20">
        <v>2</v>
      </c>
    </row>
    <row r="52" spans="1:6" x14ac:dyDescent="0.3">
      <c r="A52" s="10" t="s">
        <v>18</v>
      </c>
      <c r="C52" s="19"/>
      <c r="D52" s="16" t="s">
        <v>12</v>
      </c>
      <c r="E52" s="16">
        <v>2</v>
      </c>
      <c r="F52" s="20">
        <v>5</v>
      </c>
    </row>
    <row r="53" spans="1:6" x14ac:dyDescent="0.3">
      <c r="A53" s="9" t="s">
        <v>20</v>
      </c>
      <c r="C53" s="19"/>
      <c r="D53" s="16" t="s">
        <v>136</v>
      </c>
      <c r="E53" s="16">
        <f>E51*E52</f>
        <v>2</v>
      </c>
      <c r="F53" s="20">
        <f>F51*F52</f>
        <v>10</v>
      </c>
    </row>
    <row r="54" spans="1:6" ht="15.6" x14ac:dyDescent="0.3">
      <c r="A54" s="9"/>
      <c r="C54" s="39"/>
      <c r="D54" s="40" t="s">
        <v>16</v>
      </c>
      <c r="E54" s="41">
        <f>E53/SUM($E53:$F53)</f>
        <v>0.16666666666666666</v>
      </c>
      <c r="F54" s="42">
        <f>F53/SUM($E53:$F53)</f>
        <v>0.83333333333333337</v>
      </c>
    </row>
    <row r="55" spans="1:6" x14ac:dyDescent="0.3">
      <c r="A55" s="28" t="s">
        <v>73</v>
      </c>
    </row>
    <row r="56" spans="1:6" ht="30" x14ac:dyDescent="0.35">
      <c r="A56" s="9" t="s">
        <v>83</v>
      </c>
    </row>
    <row r="57" spans="1:6" x14ac:dyDescent="0.3">
      <c r="A57" s="9"/>
    </row>
    <row r="58" spans="1:6" x14ac:dyDescent="0.3">
      <c r="A58" s="10" t="s">
        <v>25</v>
      </c>
    </row>
    <row r="59" spans="1:6" ht="75.599999999999994" x14ac:dyDescent="0.3">
      <c r="A59" s="11" t="s">
        <v>124</v>
      </c>
    </row>
    <row r="61" spans="1:6" ht="45.6" x14ac:dyDescent="0.3">
      <c r="A61" s="11" t="s">
        <v>75</v>
      </c>
    </row>
    <row r="62" spans="1:6" x14ac:dyDescent="0.3">
      <c r="A62" s="9"/>
    </row>
    <row r="63" spans="1:6" x14ac:dyDescent="0.3">
      <c r="A63" s="10" t="s">
        <v>29</v>
      </c>
    </row>
    <row r="64" spans="1:6" ht="45.6" x14ac:dyDescent="0.3">
      <c r="A64" s="11" t="s">
        <v>125</v>
      </c>
    </row>
    <row r="67" spans="1:1" s="51" customFormat="1" x14ac:dyDescent="0.3"/>
    <row r="69" spans="1:1" ht="18" x14ac:dyDescent="0.35">
      <c r="A69" s="7" t="s">
        <v>34</v>
      </c>
    </row>
    <row r="71" spans="1:1" x14ac:dyDescent="0.3">
      <c r="A71" s="10" t="s">
        <v>2</v>
      </c>
    </row>
    <row r="72" spans="1:1" ht="45.6" x14ac:dyDescent="0.3">
      <c r="A72" s="11" t="s">
        <v>126</v>
      </c>
    </row>
    <row r="74" spans="1:1" x14ac:dyDescent="0.3">
      <c r="A74" s="10" t="s">
        <v>6</v>
      </c>
    </row>
    <row r="75" spans="1:1" ht="15.6" x14ac:dyDescent="0.3">
      <c r="A75" s="11" t="s">
        <v>9</v>
      </c>
    </row>
    <row r="77" spans="1:1" x14ac:dyDescent="0.3">
      <c r="A77" s="10" t="s">
        <v>36</v>
      </c>
    </row>
    <row r="78" spans="1:1" ht="15.6" x14ac:dyDescent="0.3">
      <c r="A78" s="11" t="s">
        <v>37</v>
      </c>
    </row>
    <row r="80" spans="1:1" x14ac:dyDescent="0.3">
      <c r="A80" s="10" t="s">
        <v>18</v>
      </c>
    </row>
    <row r="81" spans="1:1" x14ac:dyDescent="0.3">
      <c r="A81" s="9" t="s">
        <v>20</v>
      </c>
    </row>
    <row r="83" spans="1:1" x14ac:dyDescent="0.3">
      <c r="A83" s="28" t="s">
        <v>73</v>
      </c>
    </row>
    <row r="84" spans="1:1" ht="30" x14ac:dyDescent="0.35">
      <c r="A84" s="9" t="s">
        <v>83</v>
      </c>
    </row>
    <row r="86" spans="1:1" x14ac:dyDescent="0.3">
      <c r="A86" s="10" t="s">
        <v>38</v>
      </c>
    </row>
    <row r="87" spans="1:1" ht="89.25" customHeight="1" x14ac:dyDescent="0.3">
      <c r="A87" s="11" t="s">
        <v>127</v>
      </c>
    </row>
    <row r="89" spans="1:1" x14ac:dyDescent="0.3">
      <c r="A89" s="10" t="s">
        <v>39</v>
      </c>
    </row>
    <row r="90" spans="1:1" ht="30.6" x14ac:dyDescent="0.3">
      <c r="A90" s="11" t="s">
        <v>118</v>
      </c>
    </row>
    <row r="92" spans="1:1" x14ac:dyDescent="0.3">
      <c r="A92" s="10" t="s">
        <v>40</v>
      </c>
    </row>
    <row r="93" spans="1:1" ht="45.6" x14ac:dyDescent="0.3">
      <c r="A93" s="11" t="s">
        <v>128</v>
      </c>
    </row>
    <row r="97" spans="1:1" ht="18" x14ac:dyDescent="0.35">
      <c r="A97" s="7" t="s">
        <v>84</v>
      </c>
    </row>
    <row r="98" spans="1:1" ht="42" customHeight="1" x14ac:dyDescent="0.3">
      <c r="A98" s="9" t="s">
        <v>85</v>
      </c>
    </row>
    <row r="99" spans="1:1" ht="44.25" customHeight="1" x14ac:dyDescent="0.3">
      <c r="A99" s="9" t="s">
        <v>86</v>
      </c>
    </row>
    <row r="101" spans="1:1" x14ac:dyDescent="0.3">
      <c r="A101" s="10" t="s">
        <v>2</v>
      </c>
    </row>
    <row r="102" spans="1:1" ht="45.6" x14ac:dyDescent="0.3">
      <c r="A102" s="11" t="s">
        <v>87</v>
      </c>
    </row>
    <row r="104" spans="1:1" x14ac:dyDescent="0.3">
      <c r="A104" s="10" t="s">
        <v>80</v>
      </c>
    </row>
    <row r="105" spans="1:1" ht="60.6" x14ac:dyDescent="0.3">
      <c r="A105" s="11" t="s">
        <v>129</v>
      </c>
    </row>
    <row r="106" spans="1:1" x14ac:dyDescent="0.3">
      <c r="A106" s="9"/>
    </row>
    <row r="107" spans="1:1" x14ac:dyDescent="0.3">
      <c r="A107" s="10" t="s">
        <v>6</v>
      </c>
    </row>
    <row r="108" spans="1:1" ht="15.6" x14ac:dyDescent="0.3">
      <c r="A108" s="11" t="s">
        <v>9</v>
      </c>
    </row>
    <row r="110" spans="1:1" x14ac:dyDescent="0.3">
      <c r="A110" s="10" t="s">
        <v>36</v>
      </c>
    </row>
    <row r="111" spans="1:1" ht="15.6" x14ac:dyDescent="0.3">
      <c r="A111" s="11" t="s">
        <v>37</v>
      </c>
    </row>
    <row r="113" spans="1:1" x14ac:dyDescent="0.3">
      <c r="A113" s="10" t="s">
        <v>18</v>
      </c>
    </row>
    <row r="114" spans="1:1" x14ac:dyDescent="0.3">
      <c r="A114" s="9" t="s">
        <v>20</v>
      </c>
    </row>
    <row r="116" spans="1:1" x14ac:dyDescent="0.3">
      <c r="A116" s="28" t="s">
        <v>73</v>
      </c>
    </row>
    <row r="117" spans="1:1" ht="30" x14ac:dyDescent="0.35">
      <c r="A117" s="9" t="s">
        <v>83</v>
      </c>
    </row>
    <row r="119" spans="1:1" x14ac:dyDescent="0.3">
      <c r="A119" s="10" t="s">
        <v>38</v>
      </c>
    </row>
    <row r="120" spans="1:1" ht="75.599999999999994" x14ac:dyDescent="0.3">
      <c r="A120" s="11" t="s">
        <v>130</v>
      </c>
    </row>
    <row r="122" spans="1:1" x14ac:dyDescent="0.3">
      <c r="A122" s="10" t="s">
        <v>39</v>
      </c>
    </row>
    <row r="123" spans="1:1" ht="30.6" x14ac:dyDescent="0.3">
      <c r="A123" s="11" t="s">
        <v>88</v>
      </c>
    </row>
    <row r="125" spans="1:1" x14ac:dyDescent="0.3">
      <c r="A125" s="10" t="s">
        <v>40</v>
      </c>
    </row>
    <row r="126" spans="1:1" ht="45.6" x14ac:dyDescent="0.3">
      <c r="A126" s="11" t="s">
        <v>119</v>
      </c>
    </row>
  </sheetData>
  <mergeCells count="1">
    <mergeCell ref="C28:F2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568EC-9549-4241-84B9-981384F1759C}">
  <dimension ref="A1:M51"/>
  <sheetViews>
    <sheetView workbookViewId="0">
      <selection activeCell="M48" sqref="M48"/>
    </sheetView>
  </sheetViews>
  <sheetFormatPr defaultColWidth="8.88671875" defaultRowHeight="14.4" x14ac:dyDescent="0.3"/>
  <cols>
    <col min="1" max="6" width="17" customWidth="1"/>
    <col min="7" max="7" width="14.44140625" customWidth="1"/>
    <col min="8" max="8" width="17" customWidth="1"/>
    <col min="9" max="9" width="19" customWidth="1"/>
    <col min="10" max="10" width="11.44140625" bestFit="1" customWidth="1"/>
    <col min="11" max="11" width="10.44140625" bestFit="1" customWidth="1"/>
    <col min="12" max="12" width="11.44140625" bestFit="1" customWidth="1"/>
    <col min="14" max="15" width="17.109375" customWidth="1"/>
  </cols>
  <sheetData>
    <row r="1" spans="1:8" ht="18" x14ac:dyDescent="0.35">
      <c r="A1" s="43" t="s">
        <v>41</v>
      </c>
      <c r="B1" s="43"/>
      <c r="C1" s="44"/>
      <c r="D1" s="44"/>
      <c r="E1" s="44"/>
      <c r="F1" s="44"/>
      <c r="G1" s="44"/>
      <c r="H1" s="44"/>
    </row>
    <row r="2" spans="1:8" ht="43.2" x14ac:dyDescent="0.3">
      <c r="A2" s="45" t="s">
        <v>2</v>
      </c>
      <c r="B2" s="45" t="s">
        <v>80</v>
      </c>
      <c r="C2" s="45" t="s">
        <v>6</v>
      </c>
      <c r="D2" s="45" t="s">
        <v>13</v>
      </c>
      <c r="E2" s="45" t="s">
        <v>18</v>
      </c>
      <c r="F2" s="45" t="s">
        <v>73</v>
      </c>
      <c r="G2" s="45" t="s">
        <v>42</v>
      </c>
      <c r="H2" s="46" t="s">
        <v>89</v>
      </c>
    </row>
    <row r="3" spans="1:8" x14ac:dyDescent="0.3">
      <c r="A3" s="8"/>
      <c r="B3" s="8"/>
      <c r="C3" s="8"/>
      <c r="D3" s="47"/>
      <c r="E3" s="48"/>
      <c r="F3" s="8"/>
      <c r="G3" s="47"/>
      <c r="H3" s="49"/>
    </row>
    <row r="4" spans="1:8" x14ac:dyDescent="0.3">
      <c r="A4" s="8"/>
      <c r="B4" s="8"/>
      <c r="C4" s="8"/>
      <c r="D4" s="47"/>
      <c r="E4" s="48"/>
      <c r="F4" s="8"/>
      <c r="G4" s="47"/>
      <c r="H4" s="49"/>
    </row>
    <row r="5" spans="1:8" x14ac:dyDescent="0.3">
      <c r="A5" s="8"/>
      <c r="B5" s="8"/>
      <c r="C5" s="8"/>
      <c r="D5" s="47"/>
      <c r="E5" s="48"/>
      <c r="F5" s="8"/>
      <c r="G5" s="47"/>
      <c r="H5" s="49"/>
    </row>
    <row r="6" spans="1:8" x14ac:dyDescent="0.3">
      <c r="A6" s="8"/>
      <c r="B6" s="8"/>
      <c r="C6" s="8"/>
      <c r="D6" s="47"/>
      <c r="E6" s="48"/>
      <c r="F6" s="8"/>
      <c r="G6" s="47"/>
      <c r="H6" s="49"/>
    </row>
    <row r="7" spans="1:8" x14ac:dyDescent="0.3">
      <c r="A7" s="8"/>
      <c r="B7" s="8"/>
      <c r="C7" s="8"/>
      <c r="D7" s="47"/>
      <c r="E7" s="48"/>
      <c r="F7" s="8"/>
      <c r="G7" s="47"/>
      <c r="H7" s="49"/>
    </row>
    <row r="8" spans="1:8" x14ac:dyDescent="0.3">
      <c r="A8" s="8"/>
      <c r="B8" s="8"/>
      <c r="C8" s="8"/>
      <c r="D8" s="47"/>
      <c r="E8" s="48"/>
      <c r="F8" s="8"/>
      <c r="G8" s="47"/>
      <c r="H8" s="49"/>
    </row>
    <row r="9" spans="1:8" x14ac:dyDescent="0.3">
      <c r="A9" s="8"/>
      <c r="B9" s="8"/>
      <c r="C9" s="8"/>
      <c r="D9" s="47"/>
      <c r="E9" s="48"/>
      <c r="F9" s="8"/>
      <c r="G9" s="50"/>
      <c r="H9" s="49"/>
    </row>
    <row r="10" spans="1:8" x14ac:dyDescent="0.3">
      <c r="A10" s="8"/>
      <c r="B10" s="8"/>
      <c r="C10" s="8"/>
      <c r="D10" s="47"/>
      <c r="E10" s="48"/>
      <c r="F10" s="8"/>
      <c r="G10" s="47"/>
      <c r="H10" s="49"/>
    </row>
    <row r="11" spans="1:8" x14ac:dyDescent="0.3">
      <c r="A11" s="8"/>
      <c r="B11" s="8"/>
      <c r="C11" s="8"/>
      <c r="D11" s="47"/>
      <c r="E11" s="48"/>
      <c r="F11" s="8"/>
      <c r="G11" s="47"/>
      <c r="H11" s="49"/>
    </row>
    <row r="12" spans="1:8" x14ac:dyDescent="0.3">
      <c r="A12" s="8"/>
      <c r="B12" s="8"/>
      <c r="C12" s="8"/>
      <c r="D12" s="47"/>
      <c r="E12" s="48"/>
      <c r="F12" s="8"/>
      <c r="G12" s="47"/>
      <c r="H12" s="49"/>
    </row>
    <row r="13" spans="1:8" x14ac:dyDescent="0.3">
      <c r="A13" s="8"/>
      <c r="B13" s="8"/>
      <c r="C13" s="8"/>
      <c r="D13" s="47"/>
      <c r="E13" s="48"/>
      <c r="F13" s="8"/>
      <c r="G13" s="47"/>
      <c r="H13" s="49"/>
    </row>
    <row r="14" spans="1:8" x14ac:dyDescent="0.3">
      <c r="A14" s="8"/>
      <c r="B14" s="8"/>
      <c r="C14" s="8"/>
      <c r="D14" s="47"/>
      <c r="E14" s="48"/>
      <c r="F14" s="8"/>
      <c r="G14" s="47"/>
      <c r="H14" s="49"/>
    </row>
    <row r="15" spans="1:8" x14ac:dyDescent="0.3">
      <c r="A15" s="8"/>
      <c r="B15" s="8"/>
      <c r="C15" s="8"/>
      <c r="D15" s="47"/>
      <c r="E15" s="48"/>
      <c r="F15" s="8"/>
      <c r="G15" s="47"/>
      <c r="H15" s="49"/>
    </row>
    <row r="16" spans="1:8" x14ac:dyDescent="0.3">
      <c r="A16" s="8"/>
      <c r="B16" s="8"/>
      <c r="C16" s="8"/>
      <c r="D16" s="47"/>
      <c r="E16" s="48"/>
      <c r="F16" s="8"/>
      <c r="G16" s="47"/>
      <c r="H16" s="49"/>
    </row>
    <row r="19" spans="1:13" s="51" customFormat="1" x14ac:dyDescent="0.3"/>
    <row r="21" spans="1:13" ht="18" x14ac:dyDescent="0.35">
      <c r="A21" s="43"/>
    </row>
    <row r="22" spans="1:13" ht="18" x14ac:dyDescent="0.35">
      <c r="A22" s="43" t="s">
        <v>44</v>
      </c>
    </row>
    <row r="23" spans="1:13" ht="28.8" x14ac:dyDescent="0.3">
      <c r="A23" s="45" t="s">
        <v>2</v>
      </c>
      <c r="B23" s="45" t="s">
        <v>90</v>
      </c>
      <c r="C23" s="45" t="s">
        <v>6</v>
      </c>
      <c r="D23" s="45" t="s">
        <v>13</v>
      </c>
      <c r="E23" s="45" t="s">
        <v>18</v>
      </c>
      <c r="F23" s="45" t="s">
        <v>73</v>
      </c>
      <c r="G23" s="45" t="s">
        <v>42</v>
      </c>
      <c r="H23" s="46" t="s">
        <v>134</v>
      </c>
    </row>
    <row r="24" spans="1:13" x14ac:dyDescent="0.3">
      <c r="A24" s="8" t="s">
        <v>74</v>
      </c>
      <c r="B24" s="8" t="s">
        <v>91</v>
      </c>
      <c r="C24" s="8">
        <v>2015</v>
      </c>
      <c r="D24" s="58">
        <v>80000</v>
      </c>
      <c r="E24" s="48" t="s">
        <v>55</v>
      </c>
      <c r="F24" s="8" t="s">
        <v>56</v>
      </c>
      <c r="G24" s="58">
        <v>5096</v>
      </c>
      <c r="H24" s="59">
        <v>97000</v>
      </c>
      <c r="I24" s="52"/>
      <c r="J24" s="52"/>
      <c r="L24" s="52"/>
      <c r="M24" s="52"/>
    </row>
    <row r="25" spans="1:13" x14ac:dyDescent="0.3">
      <c r="A25" s="8" t="s">
        <v>54</v>
      </c>
      <c r="B25" s="8" t="s">
        <v>91</v>
      </c>
      <c r="C25" s="8">
        <v>2015</v>
      </c>
      <c r="D25" s="58">
        <v>80000</v>
      </c>
      <c r="E25" s="48" t="s">
        <v>55</v>
      </c>
      <c r="F25" s="8" t="s">
        <v>57</v>
      </c>
      <c r="G25" s="58">
        <v>0.65799999999999992</v>
      </c>
      <c r="H25" s="59">
        <v>97000</v>
      </c>
      <c r="I25" s="52"/>
      <c r="J25" s="52"/>
      <c r="L25" s="52"/>
      <c r="M25" s="52"/>
    </row>
    <row r="26" spans="1:13" x14ac:dyDescent="0.3">
      <c r="A26" s="8" t="s">
        <v>54</v>
      </c>
      <c r="B26" s="8" t="s">
        <v>91</v>
      </c>
      <c r="C26" s="8">
        <v>2015</v>
      </c>
      <c r="D26" s="58">
        <v>80000</v>
      </c>
      <c r="E26" s="48" t="s">
        <v>55</v>
      </c>
      <c r="F26" s="8" t="s">
        <v>58</v>
      </c>
      <c r="G26" s="58">
        <v>4.08</v>
      </c>
      <c r="H26" s="59">
        <v>97000</v>
      </c>
      <c r="I26" s="52"/>
      <c r="J26" s="52"/>
      <c r="L26" s="52"/>
      <c r="M26" s="52"/>
    </row>
    <row r="27" spans="1:13" x14ac:dyDescent="0.3">
      <c r="A27" s="8" t="s">
        <v>54</v>
      </c>
      <c r="B27" s="8" t="s">
        <v>91</v>
      </c>
      <c r="C27" s="8">
        <v>2015</v>
      </c>
      <c r="D27" s="58">
        <v>80000</v>
      </c>
      <c r="E27" s="48" t="s">
        <v>55</v>
      </c>
      <c r="F27" s="8" t="s">
        <v>59</v>
      </c>
      <c r="G27" s="58">
        <v>99.75</v>
      </c>
      <c r="H27" s="59">
        <v>97000</v>
      </c>
      <c r="I27" s="52"/>
      <c r="J27" s="52"/>
      <c r="L27" s="52"/>
      <c r="M27" s="52"/>
    </row>
    <row r="28" spans="1:13" x14ac:dyDescent="0.3">
      <c r="A28" s="8" t="s">
        <v>54</v>
      </c>
      <c r="B28" s="8" t="s">
        <v>92</v>
      </c>
      <c r="C28" s="8">
        <v>2016</v>
      </c>
      <c r="D28" s="58">
        <v>84000</v>
      </c>
      <c r="E28" s="48" t="s">
        <v>55</v>
      </c>
      <c r="F28" s="8" t="s">
        <v>56</v>
      </c>
      <c r="G28" s="58">
        <v>4550</v>
      </c>
      <c r="H28" s="59">
        <v>0</v>
      </c>
      <c r="I28" s="52"/>
      <c r="J28" s="52"/>
      <c r="L28" s="52"/>
      <c r="M28" s="52"/>
    </row>
    <row r="29" spans="1:13" x14ac:dyDescent="0.3">
      <c r="A29" s="8" t="s">
        <v>54</v>
      </c>
      <c r="B29" s="8" t="s">
        <v>92</v>
      </c>
      <c r="C29" s="8">
        <v>2016</v>
      </c>
      <c r="D29" s="58">
        <v>84000</v>
      </c>
      <c r="E29" s="48" t="s">
        <v>55</v>
      </c>
      <c r="F29" s="8" t="s">
        <v>57</v>
      </c>
      <c r="G29" s="58">
        <v>0.74399999999999999</v>
      </c>
      <c r="H29" s="59">
        <v>0</v>
      </c>
      <c r="I29" s="52"/>
      <c r="J29" s="52"/>
      <c r="L29" s="52"/>
      <c r="M29" s="52"/>
    </row>
    <row r="30" spans="1:13" x14ac:dyDescent="0.3">
      <c r="A30" s="8" t="s">
        <v>54</v>
      </c>
      <c r="B30" s="8" t="s">
        <v>92</v>
      </c>
      <c r="C30" s="8">
        <v>2016</v>
      </c>
      <c r="D30" s="58">
        <v>84000</v>
      </c>
      <c r="E30" s="48" t="s">
        <v>55</v>
      </c>
      <c r="F30" s="8" t="s">
        <v>58</v>
      </c>
      <c r="G30" s="58">
        <v>4.16</v>
      </c>
      <c r="H30" s="59">
        <v>0</v>
      </c>
      <c r="I30" s="52"/>
      <c r="J30" s="52"/>
      <c r="L30" s="52"/>
      <c r="M30" s="52"/>
    </row>
    <row r="31" spans="1:13" x14ac:dyDescent="0.3">
      <c r="A31" s="8" t="s">
        <v>54</v>
      </c>
      <c r="B31" s="8" t="s">
        <v>92</v>
      </c>
      <c r="C31" s="8">
        <v>2016</v>
      </c>
      <c r="D31" s="58">
        <v>84000</v>
      </c>
      <c r="E31" s="48" t="s">
        <v>55</v>
      </c>
      <c r="F31" s="8" t="s">
        <v>59</v>
      </c>
      <c r="G31" s="58">
        <v>77</v>
      </c>
      <c r="H31" s="59">
        <v>0</v>
      </c>
      <c r="I31" s="52"/>
      <c r="J31" s="52"/>
      <c r="L31" s="52"/>
      <c r="M31" s="52"/>
    </row>
    <row r="32" spans="1:13" x14ac:dyDescent="0.3">
      <c r="A32" s="8" t="s">
        <v>54</v>
      </c>
      <c r="B32" s="8" t="s">
        <v>93</v>
      </c>
      <c r="C32" s="8">
        <v>2016</v>
      </c>
      <c r="D32" s="58">
        <v>114240</v>
      </c>
      <c r="E32" s="48" t="s">
        <v>55</v>
      </c>
      <c r="F32" s="8" t="s">
        <v>56</v>
      </c>
      <c r="G32" s="58">
        <v>5880</v>
      </c>
      <c r="H32" s="59">
        <v>0</v>
      </c>
      <c r="I32" s="52"/>
      <c r="J32" s="52"/>
      <c r="L32" s="52"/>
      <c r="M32" s="52"/>
    </row>
    <row r="33" spans="1:13" x14ac:dyDescent="0.3">
      <c r="A33" s="8" t="s">
        <v>54</v>
      </c>
      <c r="B33" s="8" t="s">
        <v>93</v>
      </c>
      <c r="C33" s="8">
        <v>2016</v>
      </c>
      <c r="D33" s="58">
        <v>114240</v>
      </c>
      <c r="E33" s="48" t="s">
        <v>55</v>
      </c>
      <c r="F33" s="8" t="s">
        <v>57</v>
      </c>
      <c r="G33" s="58">
        <v>1.2100000000000002</v>
      </c>
      <c r="H33" s="59">
        <v>0</v>
      </c>
      <c r="I33" s="52"/>
      <c r="J33" s="52"/>
      <c r="L33" s="52"/>
      <c r="M33" s="52"/>
    </row>
    <row r="34" spans="1:13" x14ac:dyDescent="0.3">
      <c r="A34" s="8" t="s">
        <v>54</v>
      </c>
      <c r="B34" s="8" t="s">
        <v>93</v>
      </c>
      <c r="C34" s="8">
        <v>2016</v>
      </c>
      <c r="D34" s="58">
        <v>114240</v>
      </c>
      <c r="E34" s="48" t="s">
        <v>55</v>
      </c>
      <c r="F34" s="8" t="s">
        <v>58</v>
      </c>
      <c r="G34" s="58">
        <v>2.06</v>
      </c>
      <c r="H34" s="59">
        <v>0</v>
      </c>
      <c r="I34" s="52"/>
      <c r="J34" s="52"/>
      <c r="L34" s="52"/>
      <c r="M34" s="52"/>
    </row>
    <row r="35" spans="1:13" x14ac:dyDescent="0.3">
      <c r="A35" s="8" t="s">
        <v>54</v>
      </c>
      <c r="B35" s="8" t="s">
        <v>93</v>
      </c>
      <c r="C35" s="8">
        <v>2016</v>
      </c>
      <c r="D35" s="58">
        <v>114240</v>
      </c>
      <c r="E35" s="48" t="s">
        <v>55</v>
      </c>
      <c r="F35" s="8" t="s">
        <v>59</v>
      </c>
      <c r="G35" s="58">
        <v>93.6</v>
      </c>
      <c r="H35" s="59">
        <v>0</v>
      </c>
      <c r="I35" s="52"/>
      <c r="J35" s="52"/>
      <c r="L35" s="52"/>
      <c r="M35" s="52"/>
    </row>
    <row r="36" spans="1:13" x14ac:dyDescent="0.3">
      <c r="A36" s="8" t="s">
        <v>60</v>
      </c>
      <c r="B36" s="8" t="s">
        <v>94</v>
      </c>
      <c r="C36" s="8">
        <v>2015</v>
      </c>
      <c r="D36" s="58"/>
      <c r="E36" s="48"/>
      <c r="F36" s="8"/>
      <c r="G36" s="58"/>
      <c r="H36" s="59">
        <v>80000000</v>
      </c>
      <c r="I36" s="52"/>
      <c r="J36" s="52"/>
      <c r="L36" s="52"/>
      <c r="M36" s="52"/>
    </row>
    <row r="37" spans="1:13" x14ac:dyDescent="0.3">
      <c r="A37" s="8" t="s">
        <v>60</v>
      </c>
      <c r="B37" s="8" t="s">
        <v>95</v>
      </c>
      <c r="C37" s="8">
        <v>2015</v>
      </c>
      <c r="D37" s="58">
        <v>10600</v>
      </c>
      <c r="E37" s="48" t="s">
        <v>55</v>
      </c>
      <c r="F37" s="8" t="s">
        <v>56</v>
      </c>
      <c r="G37" s="58">
        <v>2760</v>
      </c>
      <c r="H37" s="59">
        <v>0</v>
      </c>
      <c r="I37" s="52"/>
      <c r="J37" s="52"/>
      <c r="L37" s="52"/>
      <c r="M37" s="52"/>
    </row>
    <row r="38" spans="1:13" x14ac:dyDescent="0.3">
      <c r="A38" s="8" t="s">
        <v>60</v>
      </c>
      <c r="B38" s="8" t="s">
        <v>95</v>
      </c>
      <c r="C38" s="8">
        <v>2015</v>
      </c>
      <c r="D38" s="58">
        <v>10600</v>
      </c>
      <c r="E38" s="48" t="s">
        <v>55</v>
      </c>
      <c r="F38" s="8" t="s">
        <v>59</v>
      </c>
      <c r="G38" s="58">
        <v>282</v>
      </c>
      <c r="H38" s="59">
        <v>0</v>
      </c>
      <c r="I38" s="52"/>
      <c r="J38" s="52"/>
      <c r="L38" s="52"/>
      <c r="M38" s="52"/>
    </row>
    <row r="39" spans="1:13" x14ac:dyDescent="0.3">
      <c r="A39" s="8" t="s">
        <v>60</v>
      </c>
      <c r="B39" s="8" t="s">
        <v>96</v>
      </c>
      <c r="C39" s="8">
        <v>2016</v>
      </c>
      <c r="D39" s="58">
        <v>13780</v>
      </c>
      <c r="E39" s="48" t="s">
        <v>55</v>
      </c>
      <c r="F39" s="8" t="s">
        <v>56</v>
      </c>
      <c r="G39" s="58">
        <v>3045</v>
      </c>
      <c r="H39" s="59">
        <v>0</v>
      </c>
      <c r="I39" s="52"/>
      <c r="J39" s="52"/>
      <c r="L39" s="52"/>
      <c r="M39" s="52"/>
    </row>
    <row r="40" spans="1:13" x14ac:dyDescent="0.3">
      <c r="A40" s="8" t="s">
        <v>60</v>
      </c>
      <c r="B40" s="8" t="s">
        <v>96</v>
      </c>
      <c r="C40" s="8">
        <v>2016</v>
      </c>
      <c r="D40" s="58">
        <v>13780</v>
      </c>
      <c r="E40" s="48" t="s">
        <v>55</v>
      </c>
      <c r="F40" s="8" t="s">
        <v>59</v>
      </c>
      <c r="G40" s="58">
        <v>320</v>
      </c>
      <c r="H40" s="59">
        <v>0</v>
      </c>
      <c r="I40" s="52"/>
      <c r="J40" s="52"/>
      <c r="L40" s="52"/>
      <c r="M40" s="52"/>
    </row>
    <row r="41" spans="1:13" x14ac:dyDescent="0.3">
      <c r="A41" s="8" t="s">
        <v>60</v>
      </c>
      <c r="B41" s="8" t="s">
        <v>97</v>
      </c>
      <c r="C41" s="8">
        <v>2016</v>
      </c>
      <c r="D41" s="58">
        <v>11200</v>
      </c>
      <c r="E41" s="48" t="s">
        <v>55</v>
      </c>
      <c r="F41" s="8" t="s">
        <v>56</v>
      </c>
      <c r="G41" s="58">
        <v>3180</v>
      </c>
      <c r="H41" s="59">
        <v>0</v>
      </c>
      <c r="I41" s="52"/>
      <c r="J41" s="52"/>
      <c r="L41" s="52"/>
      <c r="M41" s="52"/>
    </row>
    <row r="42" spans="1:13" x14ac:dyDescent="0.3">
      <c r="A42" s="8" t="s">
        <v>60</v>
      </c>
      <c r="B42" s="8" t="s">
        <v>97</v>
      </c>
      <c r="C42" s="8">
        <v>2016</v>
      </c>
      <c r="D42" s="58">
        <v>11200</v>
      </c>
      <c r="E42" s="48" t="s">
        <v>55</v>
      </c>
      <c r="F42" s="8" t="s">
        <v>59</v>
      </c>
      <c r="G42" s="58">
        <v>327</v>
      </c>
      <c r="H42" s="59">
        <v>0</v>
      </c>
      <c r="I42" s="52"/>
      <c r="J42" s="52"/>
      <c r="L42" s="52"/>
      <c r="M42" s="52"/>
    </row>
    <row r="43" spans="1:13" x14ac:dyDescent="0.3">
      <c r="A43" s="8" t="s">
        <v>60</v>
      </c>
      <c r="B43" s="8" t="s">
        <v>98</v>
      </c>
      <c r="C43" s="8">
        <v>2015</v>
      </c>
      <c r="D43" s="58">
        <v>1200</v>
      </c>
      <c r="E43" s="48" t="s">
        <v>55</v>
      </c>
      <c r="F43" s="8" t="s">
        <v>56</v>
      </c>
      <c r="G43" s="58">
        <v>9200</v>
      </c>
      <c r="H43" s="59">
        <v>0</v>
      </c>
      <c r="I43" s="52"/>
      <c r="J43" s="52"/>
      <c r="L43" s="52"/>
      <c r="M43" s="52"/>
    </row>
    <row r="44" spans="1:13" x14ac:dyDescent="0.3">
      <c r="A44" s="8" t="s">
        <v>60</v>
      </c>
      <c r="B44" s="8" t="s">
        <v>98</v>
      </c>
      <c r="C44" s="8">
        <v>2015</v>
      </c>
      <c r="D44" s="58">
        <v>1200</v>
      </c>
      <c r="E44" s="48" t="s">
        <v>55</v>
      </c>
      <c r="F44" s="8" t="s">
        <v>59</v>
      </c>
      <c r="G44" s="58">
        <v>324</v>
      </c>
      <c r="H44" s="59">
        <v>0</v>
      </c>
      <c r="I44" s="52"/>
      <c r="J44" s="52"/>
      <c r="L44" s="52"/>
      <c r="M44" s="52"/>
    </row>
    <row r="45" spans="1:13" x14ac:dyDescent="0.3">
      <c r="A45" s="8" t="s">
        <v>60</v>
      </c>
      <c r="B45" s="8" t="s">
        <v>99</v>
      </c>
      <c r="C45" s="8">
        <v>2016</v>
      </c>
      <c r="D45" s="58">
        <v>3420</v>
      </c>
      <c r="E45" s="48" t="s">
        <v>55</v>
      </c>
      <c r="F45" s="8" t="s">
        <v>56</v>
      </c>
      <c r="G45" s="58">
        <v>9540</v>
      </c>
      <c r="H45" s="59">
        <v>10000</v>
      </c>
      <c r="I45" s="52"/>
      <c r="J45" s="52"/>
      <c r="L45" s="52"/>
      <c r="M45" s="52"/>
    </row>
    <row r="46" spans="1:13" x14ac:dyDescent="0.3">
      <c r="A46" s="8" t="s">
        <v>60</v>
      </c>
      <c r="B46" s="8" t="s">
        <v>99</v>
      </c>
      <c r="C46" s="8">
        <v>2016</v>
      </c>
      <c r="D46" s="58">
        <v>3420</v>
      </c>
      <c r="E46" s="48" t="s">
        <v>55</v>
      </c>
      <c r="F46" s="8" t="s">
        <v>59</v>
      </c>
      <c r="G46" s="58">
        <v>514.79999999999995</v>
      </c>
      <c r="H46" s="59">
        <v>10000</v>
      </c>
      <c r="I46" s="52"/>
      <c r="J46" s="52"/>
      <c r="L46" s="52"/>
      <c r="M46" s="52"/>
    </row>
    <row r="47" spans="1:13" x14ac:dyDescent="0.3">
      <c r="A47" s="8" t="s">
        <v>60</v>
      </c>
      <c r="B47" s="8" t="s">
        <v>100</v>
      </c>
      <c r="C47" s="8">
        <v>2016</v>
      </c>
      <c r="D47" s="58">
        <v>2700</v>
      </c>
      <c r="E47" s="48" t="s">
        <v>55</v>
      </c>
      <c r="F47" s="8" t="s">
        <v>56</v>
      </c>
      <c r="G47" s="58">
        <v>2790</v>
      </c>
      <c r="H47" s="59">
        <v>0</v>
      </c>
      <c r="I47" s="52"/>
      <c r="J47" s="52"/>
      <c r="L47" s="52"/>
      <c r="M47" s="52"/>
    </row>
    <row r="48" spans="1:13" x14ac:dyDescent="0.3">
      <c r="A48" s="8" t="s">
        <v>60</v>
      </c>
      <c r="B48" s="8" t="s">
        <v>100</v>
      </c>
      <c r="C48" s="8">
        <v>2016</v>
      </c>
      <c r="D48" s="58">
        <v>2700</v>
      </c>
      <c r="E48" s="48" t="s">
        <v>55</v>
      </c>
      <c r="F48" s="8" t="s">
        <v>59</v>
      </c>
      <c r="G48" s="58">
        <v>412</v>
      </c>
      <c r="H48" s="59">
        <v>0</v>
      </c>
      <c r="I48" s="52"/>
      <c r="J48" s="52"/>
      <c r="L48" s="52"/>
      <c r="M48" s="52"/>
    </row>
    <row r="49" spans="1:13" x14ac:dyDescent="0.3">
      <c r="A49" s="8" t="s">
        <v>60</v>
      </c>
      <c r="B49" s="8" t="s">
        <v>101</v>
      </c>
      <c r="C49" s="8">
        <v>2015</v>
      </c>
      <c r="D49" s="58">
        <v>14040</v>
      </c>
      <c r="E49" s="48" t="s">
        <v>55</v>
      </c>
      <c r="F49" s="8" t="s">
        <v>56</v>
      </c>
      <c r="G49" s="58">
        <v>2755</v>
      </c>
      <c r="H49" s="59" t="s">
        <v>102</v>
      </c>
      <c r="I49" s="52"/>
      <c r="J49" s="52"/>
      <c r="L49" s="52"/>
      <c r="M49" s="52"/>
    </row>
    <row r="50" spans="1:13" x14ac:dyDescent="0.3">
      <c r="A50" s="8" t="s">
        <v>60</v>
      </c>
      <c r="B50" s="8" t="s">
        <v>101</v>
      </c>
      <c r="C50" s="8">
        <v>2015</v>
      </c>
      <c r="D50" s="58">
        <v>14040</v>
      </c>
      <c r="E50" s="48" t="s">
        <v>55</v>
      </c>
      <c r="F50" s="8" t="s">
        <v>59</v>
      </c>
      <c r="G50" s="58">
        <v>294.39999999999998</v>
      </c>
      <c r="H50" s="59" t="s">
        <v>102</v>
      </c>
      <c r="I50" s="52"/>
      <c r="J50" s="52"/>
      <c r="L50" s="52"/>
      <c r="M50" s="52"/>
    </row>
    <row r="51" spans="1:13" x14ac:dyDescent="0.3">
      <c r="A51" s="8" t="s">
        <v>64</v>
      </c>
      <c r="B51" s="8"/>
      <c r="C51" s="8"/>
      <c r="D51" s="58"/>
      <c r="E51" s="48"/>
      <c r="F51" s="8"/>
      <c r="G51" s="58"/>
      <c r="H51" s="59"/>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2960-0FF4-451A-A0EC-003C1542D3C7}">
  <dimension ref="A1:G37"/>
  <sheetViews>
    <sheetView workbookViewId="0">
      <selection activeCell="I23" sqref="I23:I37"/>
    </sheetView>
  </sheetViews>
  <sheetFormatPr defaultColWidth="8.88671875" defaultRowHeight="14.4" x14ac:dyDescent="0.3"/>
  <cols>
    <col min="1" max="5" width="17" customWidth="1"/>
    <col min="6" max="6" width="14.44140625" customWidth="1"/>
    <col min="7" max="7" width="17" customWidth="1"/>
    <col min="8" max="8" width="16" customWidth="1"/>
  </cols>
  <sheetData>
    <row r="1" spans="1:7" ht="18" x14ac:dyDescent="0.35">
      <c r="A1" s="43" t="s">
        <v>41</v>
      </c>
      <c r="B1" s="44"/>
      <c r="C1" s="44"/>
      <c r="D1" s="44"/>
      <c r="E1" s="44"/>
      <c r="F1" s="44"/>
      <c r="G1" s="44"/>
    </row>
    <row r="2" spans="1:7" ht="43.2" x14ac:dyDescent="0.3">
      <c r="A2" s="45" t="s">
        <v>2</v>
      </c>
      <c r="B2" s="45" t="s">
        <v>6</v>
      </c>
      <c r="C2" s="45" t="s">
        <v>13</v>
      </c>
      <c r="D2" s="45" t="s">
        <v>18</v>
      </c>
      <c r="E2" s="45" t="s">
        <v>73</v>
      </c>
      <c r="F2" s="45" t="s">
        <v>42</v>
      </c>
      <c r="G2" s="46" t="s">
        <v>89</v>
      </c>
    </row>
    <row r="3" spans="1:7" x14ac:dyDescent="0.3">
      <c r="A3" s="8"/>
      <c r="B3" s="8"/>
      <c r="C3" s="47"/>
      <c r="D3" s="48"/>
      <c r="E3" s="8"/>
      <c r="F3" s="47"/>
      <c r="G3" s="49"/>
    </row>
    <row r="4" spans="1:7" x14ac:dyDescent="0.3">
      <c r="A4" s="8"/>
      <c r="B4" s="8"/>
      <c r="C4" s="47"/>
      <c r="D4" s="48"/>
      <c r="E4" s="8"/>
      <c r="F4" s="47"/>
      <c r="G4" s="49"/>
    </row>
    <row r="5" spans="1:7" x14ac:dyDescent="0.3">
      <c r="A5" s="8"/>
      <c r="B5" s="8"/>
      <c r="C5" s="47"/>
      <c r="D5" s="48"/>
      <c r="E5" s="8"/>
      <c r="F5" s="47"/>
      <c r="G5" s="49"/>
    </row>
    <row r="6" spans="1:7" x14ac:dyDescent="0.3">
      <c r="A6" s="8"/>
      <c r="B6" s="8"/>
      <c r="C6" s="47"/>
      <c r="D6" s="48"/>
      <c r="E6" s="8"/>
      <c r="F6" s="47"/>
      <c r="G6" s="49"/>
    </row>
    <row r="7" spans="1:7" x14ac:dyDescent="0.3">
      <c r="A7" s="8"/>
      <c r="B7" s="8"/>
      <c r="C7" s="47"/>
      <c r="D7" s="48"/>
      <c r="E7" s="8"/>
      <c r="F7" s="47"/>
      <c r="G7" s="49"/>
    </row>
    <row r="8" spans="1:7" x14ac:dyDescent="0.3">
      <c r="A8" s="8"/>
      <c r="B8" s="8"/>
      <c r="C8" s="47"/>
      <c r="D8" s="48"/>
      <c r="E8" s="8"/>
      <c r="F8" s="47"/>
      <c r="G8" s="49"/>
    </row>
    <row r="9" spans="1:7" x14ac:dyDescent="0.3">
      <c r="A9" s="8"/>
      <c r="B9" s="8"/>
      <c r="C9" s="47"/>
      <c r="D9" s="48"/>
      <c r="E9" s="8"/>
      <c r="F9" s="50"/>
      <c r="G9" s="49"/>
    </row>
    <row r="10" spans="1:7" x14ac:dyDescent="0.3">
      <c r="A10" s="8"/>
      <c r="B10" s="8"/>
      <c r="C10" s="47"/>
      <c r="D10" s="48"/>
      <c r="E10" s="8"/>
      <c r="F10" s="47"/>
      <c r="G10" s="49"/>
    </row>
    <row r="11" spans="1:7" x14ac:dyDescent="0.3">
      <c r="A11" s="8"/>
      <c r="B11" s="8"/>
      <c r="C11" s="47"/>
      <c r="D11" s="48"/>
      <c r="E11" s="8"/>
      <c r="F11" s="47"/>
      <c r="G11" s="49"/>
    </row>
    <row r="12" spans="1:7" x14ac:dyDescent="0.3">
      <c r="A12" s="8"/>
      <c r="B12" s="8"/>
      <c r="C12" s="47"/>
      <c r="D12" s="48"/>
      <c r="E12" s="8"/>
      <c r="F12" s="47"/>
      <c r="G12" s="49"/>
    </row>
    <row r="13" spans="1:7" x14ac:dyDescent="0.3">
      <c r="A13" s="8"/>
      <c r="B13" s="8"/>
      <c r="C13" s="47"/>
      <c r="D13" s="48"/>
      <c r="E13" s="8"/>
      <c r="F13" s="47"/>
      <c r="G13" s="49"/>
    </row>
    <row r="14" spans="1:7" x14ac:dyDescent="0.3">
      <c r="A14" s="8"/>
      <c r="B14" s="8"/>
      <c r="C14" s="47"/>
      <c r="D14" s="48"/>
      <c r="E14" s="8"/>
      <c r="F14" s="47"/>
      <c r="G14" s="49"/>
    </row>
    <row r="15" spans="1:7" x14ac:dyDescent="0.3">
      <c r="A15" s="8"/>
      <c r="B15" s="8"/>
      <c r="C15" s="47"/>
      <c r="D15" s="48"/>
      <c r="E15" s="8"/>
      <c r="F15" s="47"/>
      <c r="G15" s="49"/>
    </row>
    <row r="16" spans="1:7" x14ac:dyDescent="0.3">
      <c r="A16" s="8"/>
      <c r="B16" s="8"/>
      <c r="C16" s="47"/>
      <c r="D16" s="48"/>
      <c r="E16" s="8"/>
      <c r="F16" s="47"/>
      <c r="G16" s="49"/>
    </row>
    <row r="19" spans="1:7" s="51" customFormat="1" x14ac:dyDescent="0.3"/>
    <row r="23" spans="1:7" ht="18" x14ac:dyDescent="0.35">
      <c r="A23" s="43" t="s">
        <v>44</v>
      </c>
      <c r="B23" s="44"/>
      <c r="C23" s="44"/>
      <c r="D23" s="44"/>
      <c r="E23" s="44"/>
      <c r="F23" s="44"/>
      <c r="G23" s="44"/>
    </row>
    <row r="24" spans="1:7" ht="28.8" x14ac:dyDescent="0.3">
      <c r="A24" s="45" t="s">
        <v>74</v>
      </c>
      <c r="B24" s="45" t="s">
        <v>6</v>
      </c>
      <c r="C24" s="45" t="s">
        <v>13</v>
      </c>
      <c r="D24" s="45" t="s">
        <v>18</v>
      </c>
      <c r="E24" s="45" t="s">
        <v>73</v>
      </c>
      <c r="F24" s="45" t="s">
        <v>42</v>
      </c>
      <c r="G24" s="46" t="s">
        <v>43</v>
      </c>
    </row>
    <row r="25" spans="1:7" x14ac:dyDescent="0.3">
      <c r="A25" s="8" t="s">
        <v>54</v>
      </c>
      <c r="B25" s="8">
        <v>2015</v>
      </c>
      <c r="C25" s="47">
        <v>25000000</v>
      </c>
      <c r="D25" s="48" t="s">
        <v>55</v>
      </c>
      <c r="E25" s="8" t="s">
        <v>56</v>
      </c>
      <c r="F25" s="47">
        <v>4950</v>
      </c>
      <c r="G25" s="49">
        <v>102499999.99999999</v>
      </c>
    </row>
    <row r="26" spans="1:7" x14ac:dyDescent="0.3">
      <c r="A26" s="8" t="s">
        <v>54</v>
      </c>
      <c r="B26" s="8">
        <v>2015</v>
      </c>
      <c r="C26" s="47">
        <v>25000000</v>
      </c>
      <c r="D26" s="48" t="s">
        <v>55</v>
      </c>
      <c r="E26" s="8" t="s">
        <v>57</v>
      </c>
      <c r="F26" s="50">
        <v>1.1000000000000001</v>
      </c>
      <c r="G26" s="49">
        <v>102499999.99999999</v>
      </c>
    </row>
    <row r="27" spans="1:7" x14ac:dyDescent="0.3">
      <c r="A27" s="8" t="s">
        <v>54</v>
      </c>
      <c r="B27" s="8">
        <v>2015</v>
      </c>
      <c r="C27" s="47">
        <v>25000000</v>
      </c>
      <c r="D27" s="48" t="s">
        <v>55</v>
      </c>
      <c r="E27" s="8" t="s">
        <v>58</v>
      </c>
      <c r="F27" s="50">
        <v>6.1</v>
      </c>
      <c r="G27" s="49">
        <v>102499999.99999999</v>
      </c>
    </row>
    <row r="28" spans="1:7" x14ac:dyDescent="0.3">
      <c r="A28" s="8" t="s">
        <v>54</v>
      </c>
      <c r="B28" s="8">
        <v>2015</v>
      </c>
      <c r="C28" s="47">
        <v>25000000</v>
      </c>
      <c r="D28" s="48" t="s">
        <v>55</v>
      </c>
      <c r="E28" s="8" t="s">
        <v>59</v>
      </c>
      <c r="F28" s="47">
        <v>146</v>
      </c>
      <c r="G28" s="49">
        <v>102499999.99999999</v>
      </c>
    </row>
    <row r="29" spans="1:7" x14ac:dyDescent="0.3">
      <c r="A29" s="8" t="s">
        <v>60</v>
      </c>
      <c r="B29" s="8">
        <v>2015</v>
      </c>
      <c r="C29" s="47">
        <v>13000000</v>
      </c>
      <c r="D29" s="48" t="s">
        <v>55</v>
      </c>
      <c r="E29" s="8" t="s">
        <v>56</v>
      </c>
      <c r="F29" s="47">
        <v>11500</v>
      </c>
      <c r="G29" s="49">
        <v>78000000</v>
      </c>
    </row>
    <row r="30" spans="1:7" x14ac:dyDescent="0.3">
      <c r="A30" s="8" t="s">
        <v>60</v>
      </c>
      <c r="B30" s="8">
        <v>2015</v>
      </c>
      <c r="C30" s="47">
        <v>13000000</v>
      </c>
      <c r="D30" s="48" t="s">
        <v>55</v>
      </c>
      <c r="E30" s="8" t="s">
        <v>59</v>
      </c>
      <c r="F30" s="47">
        <v>250</v>
      </c>
      <c r="G30" s="49">
        <v>78000000</v>
      </c>
    </row>
    <row r="31" spans="1:7" x14ac:dyDescent="0.3">
      <c r="A31" s="8" t="s">
        <v>54</v>
      </c>
      <c r="B31" s="8">
        <v>2016</v>
      </c>
      <c r="C31" s="47">
        <v>23000000</v>
      </c>
      <c r="D31" s="48" t="s">
        <v>55</v>
      </c>
      <c r="E31" s="8" t="s">
        <v>56</v>
      </c>
      <c r="F31" s="47">
        <v>5200</v>
      </c>
      <c r="G31" s="49">
        <v>102499999.99999999</v>
      </c>
    </row>
    <row r="32" spans="1:7" x14ac:dyDescent="0.3">
      <c r="A32" s="8" t="s">
        <v>54</v>
      </c>
      <c r="B32" s="8">
        <v>2016</v>
      </c>
      <c r="C32" s="47">
        <v>23000000</v>
      </c>
      <c r="D32" s="48" t="s">
        <v>55</v>
      </c>
      <c r="E32" s="8" t="s">
        <v>57</v>
      </c>
      <c r="F32" s="50">
        <v>1.3</v>
      </c>
      <c r="G32" s="49">
        <v>102499999.99999999</v>
      </c>
    </row>
    <row r="33" spans="1:7" x14ac:dyDescent="0.3">
      <c r="A33" s="8" t="s">
        <v>54</v>
      </c>
      <c r="B33" s="8">
        <v>2016</v>
      </c>
      <c r="C33" s="47">
        <v>23000000</v>
      </c>
      <c r="D33" s="48" t="s">
        <v>55</v>
      </c>
      <c r="E33" s="8" t="s">
        <v>58</v>
      </c>
      <c r="F33" s="50">
        <v>5</v>
      </c>
      <c r="G33" s="49">
        <v>102499999.99999999</v>
      </c>
    </row>
    <row r="34" spans="1:7" x14ac:dyDescent="0.3">
      <c r="A34" s="8" t="s">
        <v>54</v>
      </c>
      <c r="B34" s="8">
        <v>2016</v>
      </c>
      <c r="C34" s="47">
        <v>23000000</v>
      </c>
      <c r="D34" s="48" t="s">
        <v>55</v>
      </c>
      <c r="E34" s="8" t="s">
        <v>59</v>
      </c>
      <c r="F34" s="47">
        <v>105</v>
      </c>
      <c r="G34" s="49">
        <v>102499999.99999999</v>
      </c>
    </row>
    <row r="35" spans="1:7" x14ac:dyDescent="0.3">
      <c r="A35" s="8" t="s">
        <v>60</v>
      </c>
      <c r="B35" s="8">
        <v>2016</v>
      </c>
      <c r="C35" s="47">
        <v>18000000</v>
      </c>
      <c r="D35" s="48" t="s">
        <v>55</v>
      </c>
      <c r="E35" s="8" t="s">
        <v>56</v>
      </c>
      <c r="F35" s="47">
        <v>12100</v>
      </c>
      <c r="G35" s="49">
        <v>78000000</v>
      </c>
    </row>
    <row r="36" spans="1:7" x14ac:dyDescent="0.3">
      <c r="A36" s="8" t="s">
        <v>60</v>
      </c>
      <c r="B36" s="8">
        <v>2016</v>
      </c>
      <c r="C36" s="47">
        <v>18000000</v>
      </c>
      <c r="D36" s="48" t="s">
        <v>55</v>
      </c>
      <c r="E36" s="8" t="s">
        <v>59</v>
      </c>
      <c r="F36" s="47">
        <v>275</v>
      </c>
      <c r="G36" s="49">
        <v>78000000</v>
      </c>
    </row>
    <row r="37" spans="1:7" x14ac:dyDescent="0.3">
      <c r="A37" s="8" t="s">
        <v>103</v>
      </c>
      <c r="B37" s="8"/>
      <c r="C37" s="47"/>
      <c r="D37" s="48"/>
      <c r="E37" s="8"/>
      <c r="F37" s="47"/>
      <c r="G37" s="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4BEC-3233-4C18-92F1-FCCDDA559FA1}">
  <dimension ref="A2:L43"/>
  <sheetViews>
    <sheetView topLeftCell="A19" workbookViewId="0">
      <selection activeCell="K24" sqref="K24:K43"/>
    </sheetView>
  </sheetViews>
  <sheetFormatPr defaultColWidth="8.88671875" defaultRowHeight="14.4" x14ac:dyDescent="0.3"/>
  <cols>
    <col min="1" max="8" width="14.44140625" customWidth="1"/>
    <col min="12" max="12" width="9.44140625" bestFit="1" customWidth="1"/>
  </cols>
  <sheetData>
    <row r="2" spans="1:9" ht="18" x14ac:dyDescent="0.35">
      <c r="A2" s="53" t="s">
        <v>65</v>
      </c>
    </row>
    <row r="3" spans="1:9" ht="28.8" x14ac:dyDescent="0.3">
      <c r="A3" s="46" t="s">
        <v>2</v>
      </c>
      <c r="B3" s="46" t="s">
        <v>90</v>
      </c>
      <c r="C3" s="46" t="s">
        <v>6</v>
      </c>
      <c r="D3" s="46" t="s">
        <v>66</v>
      </c>
      <c r="E3" s="46" t="s">
        <v>18</v>
      </c>
      <c r="F3" s="46" t="s">
        <v>73</v>
      </c>
      <c r="G3" s="46" t="s">
        <v>38</v>
      </c>
      <c r="H3" s="46" t="s">
        <v>135</v>
      </c>
      <c r="I3" s="46" t="s">
        <v>40</v>
      </c>
    </row>
    <row r="4" spans="1:9" x14ac:dyDescent="0.3">
      <c r="A4" s="16"/>
      <c r="B4" s="16"/>
      <c r="C4" s="16"/>
      <c r="D4" s="49"/>
      <c r="E4" s="54"/>
      <c r="F4" s="16"/>
      <c r="G4" s="49"/>
      <c r="H4" s="55"/>
      <c r="I4" s="46"/>
    </row>
    <row r="5" spans="1:9" x14ac:dyDescent="0.3">
      <c r="A5" s="16"/>
      <c r="B5" s="16"/>
      <c r="C5" s="16"/>
      <c r="D5" s="49"/>
      <c r="E5" s="54"/>
      <c r="F5" s="16"/>
      <c r="G5" s="49"/>
      <c r="H5" s="55"/>
      <c r="I5" s="46"/>
    </row>
    <row r="6" spans="1:9" x14ac:dyDescent="0.3">
      <c r="A6" s="16"/>
      <c r="B6" s="16"/>
      <c r="C6" s="16"/>
      <c r="D6" s="49"/>
      <c r="E6" s="54"/>
      <c r="F6" s="16"/>
      <c r="G6" s="49"/>
      <c r="H6" s="55"/>
      <c r="I6" s="46"/>
    </row>
    <row r="7" spans="1:9" x14ac:dyDescent="0.3">
      <c r="A7" s="16"/>
      <c r="B7" s="16"/>
      <c r="C7" s="16"/>
      <c r="D7" s="49"/>
      <c r="E7" s="54"/>
      <c r="F7" s="16"/>
      <c r="G7" s="49"/>
      <c r="H7" s="55"/>
      <c r="I7" s="46"/>
    </row>
    <row r="8" spans="1:9" x14ac:dyDescent="0.3">
      <c r="A8" s="16"/>
      <c r="B8" s="16"/>
      <c r="C8" s="16"/>
      <c r="D8" s="49"/>
      <c r="E8" s="54"/>
      <c r="F8" s="16"/>
      <c r="G8" s="49"/>
      <c r="H8" s="55"/>
      <c r="I8" s="46"/>
    </row>
    <row r="9" spans="1:9" x14ac:dyDescent="0.3">
      <c r="A9" s="16"/>
      <c r="B9" s="16"/>
      <c r="C9" s="16"/>
      <c r="D9" s="49"/>
      <c r="E9" s="54"/>
      <c r="F9" s="16"/>
      <c r="G9" s="56"/>
      <c r="H9" s="55"/>
      <c r="I9" s="46"/>
    </row>
    <row r="10" spans="1:9" x14ac:dyDescent="0.3">
      <c r="A10" s="16"/>
      <c r="B10" s="16"/>
      <c r="C10" s="16"/>
      <c r="D10" s="49"/>
      <c r="E10" s="54"/>
      <c r="F10" s="16"/>
      <c r="G10" s="49"/>
      <c r="H10" s="55"/>
      <c r="I10" s="46"/>
    </row>
    <row r="11" spans="1:9" x14ac:dyDescent="0.3">
      <c r="A11" s="16"/>
      <c r="B11" s="16"/>
      <c r="C11" s="16"/>
      <c r="D11" s="49"/>
      <c r="E11" s="54"/>
      <c r="F11" s="16"/>
      <c r="G11" s="49"/>
      <c r="H11" s="55"/>
      <c r="I11" s="46"/>
    </row>
    <row r="12" spans="1:9" x14ac:dyDescent="0.3">
      <c r="A12" s="16"/>
      <c r="B12" s="16"/>
      <c r="C12" s="16"/>
      <c r="D12" s="49"/>
      <c r="E12" s="54"/>
      <c r="F12" s="16"/>
      <c r="G12" s="49"/>
      <c r="H12" s="55"/>
      <c r="I12" s="46"/>
    </row>
    <row r="13" spans="1:9" x14ac:dyDescent="0.3">
      <c r="A13" s="16"/>
      <c r="B13" s="16"/>
      <c r="C13" s="16"/>
      <c r="D13" s="49"/>
      <c r="E13" s="54"/>
      <c r="F13" s="16"/>
      <c r="G13" s="49"/>
      <c r="H13" s="55"/>
      <c r="I13" s="46"/>
    </row>
    <row r="14" spans="1:9" x14ac:dyDescent="0.3">
      <c r="A14" s="16"/>
      <c r="B14" s="16"/>
      <c r="C14" s="16"/>
      <c r="D14" s="49"/>
      <c r="E14" s="54"/>
      <c r="F14" s="16"/>
      <c r="G14" s="49"/>
      <c r="H14" s="55"/>
      <c r="I14" s="46"/>
    </row>
    <row r="15" spans="1:9" x14ac:dyDescent="0.3">
      <c r="A15" s="16"/>
      <c r="B15" s="16"/>
      <c r="C15" s="16"/>
      <c r="D15" s="49"/>
      <c r="E15" s="54"/>
      <c r="F15" s="16"/>
      <c r="G15" s="49"/>
      <c r="H15" s="55"/>
      <c r="I15" s="46"/>
    </row>
    <row r="16" spans="1:9" x14ac:dyDescent="0.3">
      <c r="A16" s="16"/>
      <c r="B16" s="16"/>
      <c r="C16" s="16"/>
      <c r="D16" s="49"/>
      <c r="E16" s="54"/>
      <c r="F16" s="16"/>
      <c r="G16" s="49"/>
      <c r="H16" s="55"/>
      <c r="I16" s="46"/>
    </row>
    <row r="17" spans="1:9" x14ac:dyDescent="0.3">
      <c r="A17" s="16"/>
      <c r="B17" s="16"/>
      <c r="C17" s="16"/>
      <c r="D17" s="49"/>
      <c r="E17" s="54"/>
      <c r="F17" s="16"/>
      <c r="G17" s="49"/>
      <c r="H17" s="55"/>
      <c r="I17" s="46"/>
    </row>
    <row r="18" spans="1:9" x14ac:dyDescent="0.3">
      <c r="A18" s="16"/>
      <c r="B18" s="16"/>
      <c r="C18" s="16"/>
      <c r="D18" s="49"/>
      <c r="E18" s="54"/>
      <c r="F18" s="16"/>
      <c r="G18" s="49"/>
      <c r="H18" s="55"/>
      <c r="I18" s="46"/>
    </row>
    <row r="20" spans="1:9" s="57" customFormat="1" x14ac:dyDescent="0.3"/>
    <row r="22" spans="1:9" ht="18" x14ac:dyDescent="0.35">
      <c r="A22" s="53" t="s">
        <v>67</v>
      </c>
    </row>
    <row r="23" spans="1:9" ht="28.8" x14ac:dyDescent="0.3">
      <c r="A23" s="46" t="s">
        <v>2</v>
      </c>
      <c r="B23" s="46" t="s">
        <v>90</v>
      </c>
      <c r="C23" s="46" t="s">
        <v>6</v>
      </c>
      <c r="D23" s="46" t="s">
        <v>66</v>
      </c>
      <c r="E23" s="46" t="s">
        <v>18</v>
      </c>
      <c r="F23" s="46" t="s">
        <v>73</v>
      </c>
      <c r="G23" s="46" t="s">
        <v>38</v>
      </c>
      <c r="H23" s="46" t="s">
        <v>135</v>
      </c>
      <c r="I23" s="46" t="s">
        <v>40</v>
      </c>
    </row>
    <row r="24" spans="1:9" x14ac:dyDescent="0.3">
      <c r="A24" s="16" t="s">
        <v>74</v>
      </c>
      <c r="B24" s="16" t="s">
        <v>91</v>
      </c>
      <c r="C24" s="16">
        <v>2015</v>
      </c>
      <c r="D24" s="49">
        <v>100000</v>
      </c>
      <c r="E24" s="54" t="s">
        <v>55</v>
      </c>
      <c r="F24" s="16" t="s">
        <v>56</v>
      </c>
      <c r="G24" s="49">
        <v>5200</v>
      </c>
      <c r="H24" s="55">
        <v>0.75</v>
      </c>
      <c r="I24" s="46">
        <v>1</v>
      </c>
    </row>
    <row r="25" spans="1:9" x14ac:dyDescent="0.3">
      <c r="A25" s="16" t="s">
        <v>54</v>
      </c>
      <c r="B25" s="16" t="s">
        <v>91</v>
      </c>
      <c r="C25" s="16">
        <v>2015</v>
      </c>
      <c r="D25" s="49">
        <v>100000</v>
      </c>
      <c r="E25" s="54" t="s">
        <v>55</v>
      </c>
      <c r="F25" s="16" t="s">
        <v>57</v>
      </c>
      <c r="G25" s="56">
        <v>0.7</v>
      </c>
      <c r="H25" s="55">
        <v>0.55000000000000004</v>
      </c>
      <c r="I25" s="46">
        <v>1</v>
      </c>
    </row>
    <row r="26" spans="1:9" x14ac:dyDescent="0.3">
      <c r="A26" s="16" t="s">
        <v>54</v>
      </c>
      <c r="B26" s="16" t="s">
        <v>91</v>
      </c>
      <c r="C26" s="16">
        <v>2015</v>
      </c>
      <c r="D26" s="49">
        <v>100000</v>
      </c>
      <c r="E26" s="54" t="s">
        <v>55</v>
      </c>
      <c r="F26" s="16" t="s">
        <v>58</v>
      </c>
      <c r="G26" s="49">
        <v>4</v>
      </c>
      <c r="H26" s="55">
        <v>0.3</v>
      </c>
      <c r="I26" s="46">
        <v>1</v>
      </c>
    </row>
    <row r="27" spans="1:9" x14ac:dyDescent="0.3">
      <c r="A27" s="16" t="s">
        <v>54</v>
      </c>
      <c r="B27" s="16" t="s">
        <v>91</v>
      </c>
      <c r="C27" s="16">
        <v>2015</v>
      </c>
      <c r="D27" s="49">
        <v>100000</v>
      </c>
      <c r="E27" s="54" t="s">
        <v>55</v>
      </c>
      <c r="F27" s="16" t="s">
        <v>59</v>
      </c>
      <c r="G27" s="49">
        <v>95</v>
      </c>
      <c r="H27" s="55">
        <v>0.5</v>
      </c>
      <c r="I27" s="46">
        <v>0</v>
      </c>
    </row>
    <row r="28" spans="1:9" x14ac:dyDescent="0.3">
      <c r="A28" s="16" t="s">
        <v>54</v>
      </c>
      <c r="B28" s="16" t="s">
        <v>92</v>
      </c>
      <c r="C28" s="16">
        <v>2016</v>
      </c>
      <c r="D28" s="49">
        <v>105000</v>
      </c>
      <c r="E28" s="54" t="s">
        <v>55</v>
      </c>
      <c r="F28" s="16" t="s">
        <v>56</v>
      </c>
      <c r="G28" s="49">
        <v>5000</v>
      </c>
      <c r="H28" s="55">
        <v>0.7</v>
      </c>
      <c r="I28" s="46">
        <v>1</v>
      </c>
    </row>
    <row r="29" spans="1:9" x14ac:dyDescent="0.3">
      <c r="A29" s="16" t="s">
        <v>54</v>
      </c>
      <c r="B29" s="16" t="s">
        <v>92</v>
      </c>
      <c r="C29" s="16">
        <v>2016</v>
      </c>
      <c r="D29" s="49">
        <v>105000</v>
      </c>
      <c r="E29" s="54" t="s">
        <v>55</v>
      </c>
      <c r="F29" s="16" t="s">
        <v>57</v>
      </c>
      <c r="G29" s="56">
        <v>0.8</v>
      </c>
      <c r="H29" s="55">
        <v>0.52</v>
      </c>
      <c r="I29" s="46">
        <v>1</v>
      </c>
    </row>
    <row r="30" spans="1:9" x14ac:dyDescent="0.3">
      <c r="A30" s="16" t="s">
        <v>54</v>
      </c>
      <c r="B30" s="16" t="s">
        <v>92</v>
      </c>
      <c r="C30" s="16">
        <v>2016</v>
      </c>
      <c r="D30" s="49">
        <v>105000</v>
      </c>
      <c r="E30" s="54" t="s">
        <v>55</v>
      </c>
      <c r="F30" s="16" t="s">
        <v>58</v>
      </c>
      <c r="G30" s="49">
        <v>4</v>
      </c>
      <c r="H30" s="55">
        <v>0.32</v>
      </c>
      <c r="I30" s="46">
        <v>1</v>
      </c>
    </row>
    <row r="31" spans="1:9" x14ac:dyDescent="0.3">
      <c r="A31" s="16" t="s">
        <v>54</v>
      </c>
      <c r="B31" s="16" t="s">
        <v>92</v>
      </c>
      <c r="C31" s="16">
        <v>2016</v>
      </c>
      <c r="D31" s="49">
        <v>105000</v>
      </c>
      <c r="E31" s="54" t="s">
        <v>55</v>
      </c>
      <c r="F31" s="16" t="s">
        <v>59</v>
      </c>
      <c r="G31" s="49">
        <v>70</v>
      </c>
      <c r="H31" s="55">
        <v>0.48</v>
      </c>
      <c r="I31" s="46">
        <v>0</v>
      </c>
    </row>
    <row r="32" spans="1:9" x14ac:dyDescent="0.3">
      <c r="A32" s="16" t="s">
        <v>54</v>
      </c>
      <c r="B32" s="16" t="s">
        <v>93</v>
      </c>
      <c r="C32" s="16">
        <v>2016</v>
      </c>
      <c r="D32" s="49">
        <v>102000</v>
      </c>
      <c r="E32" s="54" t="s">
        <v>55</v>
      </c>
      <c r="F32" s="16" t="s">
        <v>56</v>
      </c>
      <c r="G32" s="49">
        <v>5600</v>
      </c>
      <c r="H32" s="55">
        <v>0.77</v>
      </c>
      <c r="I32" s="46">
        <v>1</v>
      </c>
    </row>
    <row r="33" spans="1:12" x14ac:dyDescent="0.3">
      <c r="A33" s="16" t="s">
        <v>54</v>
      </c>
      <c r="B33" s="16" t="s">
        <v>93</v>
      </c>
      <c r="C33" s="16">
        <v>2016</v>
      </c>
      <c r="D33" s="49">
        <v>102000</v>
      </c>
      <c r="E33" s="54" t="s">
        <v>55</v>
      </c>
      <c r="F33" s="16" t="s">
        <v>57</v>
      </c>
      <c r="G33" s="56">
        <v>1.1000000000000001</v>
      </c>
      <c r="H33" s="55">
        <v>0.3</v>
      </c>
      <c r="I33" s="46">
        <v>1</v>
      </c>
    </row>
    <row r="34" spans="1:12" x14ac:dyDescent="0.3">
      <c r="A34" s="16" t="s">
        <v>54</v>
      </c>
      <c r="B34" s="16" t="s">
        <v>93</v>
      </c>
      <c r="C34" s="16">
        <v>2016</v>
      </c>
      <c r="D34" s="49">
        <v>102000</v>
      </c>
      <c r="E34" s="54" t="s">
        <v>55</v>
      </c>
      <c r="F34" s="16" t="s">
        <v>58</v>
      </c>
      <c r="G34" s="49">
        <v>2</v>
      </c>
      <c r="H34" s="55">
        <v>0.2</v>
      </c>
      <c r="I34" s="46">
        <v>1</v>
      </c>
    </row>
    <row r="35" spans="1:12" x14ac:dyDescent="0.3">
      <c r="A35" s="16" t="s">
        <v>54</v>
      </c>
      <c r="B35" s="16" t="s">
        <v>93</v>
      </c>
      <c r="C35" s="16">
        <v>2016</v>
      </c>
      <c r="D35" s="49">
        <v>102000</v>
      </c>
      <c r="E35" s="54" t="s">
        <v>55</v>
      </c>
      <c r="F35" s="16" t="s">
        <v>59</v>
      </c>
      <c r="G35" s="49">
        <v>90</v>
      </c>
      <c r="H35" s="55">
        <v>0.6</v>
      </c>
      <c r="I35" s="46">
        <v>0</v>
      </c>
    </row>
    <row r="36" spans="1:12" x14ac:dyDescent="0.3">
      <c r="A36" s="16" t="s">
        <v>60</v>
      </c>
      <c r="B36" s="16" t="s">
        <v>104</v>
      </c>
      <c r="C36" s="16">
        <v>2015</v>
      </c>
      <c r="D36" s="49">
        <v>11000</v>
      </c>
      <c r="E36" s="54" t="s">
        <v>55</v>
      </c>
      <c r="F36" s="16" t="s">
        <v>56</v>
      </c>
      <c r="G36" s="49">
        <v>3636.3636363636365</v>
      </c>
      <c r="H36" s="55">
        <v>0.65</v>
      </c>
      <c r="I36" s="46">
        <v>1</v>
      </c>
      <c r="L36" s="52"/>
    </row>
    <row r="37" spans="1:12" x14ac:dyDescent="0.3">
      <c r="A37" s="16" t="s">
        <v>60</v>
      </c>
      <c r="B37" s="16" t="s">
        <v>104</v>
      </c>
      <c r="C37" s="16">
        <v>2015</v>
      </c>
      <c r="D37" s="49">
        <v>11000</v>
      </c>
      <c r="E37" s="54" t="s">
        <v>55</v>
      </c>
      <c r="F37" s="16" t="s">
        <v>59</v>
      </c>
      <c r="G37" s="49">
        <v>300</v>
      </c>
      <c r="H37" s="55">
        <v>0.7</v>
      </c>
      <c r="I37" s="46">
        <v>1</v>
      </c>
      <c r="L37" s="52"/>
    </row>
    <row r="38" spans="1:12" x14ac:dyDescent="0.3">
      <c r="A38" s="16" t="s">
        <v>60</v>
      </c>
      <c r="B38" s="16" t="s">
        <v>105</v>
      </c>
      <c r="C38" s="16">
        <v>2016</v>
      </c>
      <c r="D38" s="49">
        <v>16000</v>
      </c>
      <c r="E38" s="54" t="s">
        <v>55</v>
      </c>
      <c r="F38" s="16" t="s">
        <v>56</v>
      </c>
      <c r="G38" s="49">
        <v>4043.75</v>
      </c>
      <c r="H38" s="55">
        <v>0.6</v>
      </c>
      <c r="I38" s="46">
        <v>1</v>
      </c>
      <c r="L38" s="52"/>
    </row>
    <row r="39" spans="1:12" x14ac:dyDescent="0.3">
      <c r="A39" s="16" t="s">
        <v>60</v>
      </c>
      <c r="B39" s="16" t="s">
        <v>105</v>
      </c>
      <c r="C39" s="16">
        <v>2016</v>
      </c>
      <c r="D39" s="49">
        <v>16000</v>
      </c>
      <c r="E39" s="54" t="s">
        <v>55</v>
      </c>
      <c r="F39" s="16" t="s">
        <v>59</v>
      </c>
      <c r="G39" s="49">
        <v>357.5</v>
      </c>
      <c r="H39" s="55">
        <v>0.67</v>
      </c>
      <c r="I39" s="46">
        <v>1</v>
      </c>
      <c r="L39" s="52"/>
    </row>
    <row r="40" spans="1:12" x14ac:dyDescent="0.3">
      <c r="A40" s="16" t="s">
        <v>60</v>
      </c>
      <c r="B40" s="16" t="s">
        <v>106</v>
      </c>
      <c r="C40" s="16">
        <v>2016</v>
      </c>
      <c r="D40" s="49">
        <v>12500</v>
      </c>
      <c r="E40" s="54" t="s">
        <v>55</v>
      </c>
      <c r="F40" s="16" t="s">
        <v>56</v>
      </c>
      <c r="G40" s="49">
        <v>3000</v>
      </c>
      <c r="H40" s="55">
        <v>0.66</v>
      </c>
      <c r="I40" s="46">
        <v>1</v>
      </c>
      <c r="L40" s="52"/>
    </row>
    <row r="41" spans="1:12" x14ac:dyDescent="0.3">
      <c r="A41" s="16" t="s">
        <v>60</v>
      </c>
      <c r="B41" s="16" t="s">
        <v>106</v>
      </c>
      <c r="C41" s="16">
        <v>2016</v>
      </c>
      <c r="D41" s="49">
        <v>12500</v>
      </c>
      <c r="E41" s="54" t="s">
        <v>55</v>
      </c>
      <c r="F41" s="16" t="s">
        <v>59</v>
      </c>
      <c r="G41" s="49">
        <v>320</v>
      </c>
      <c r="H41" s="55">
        <v>0.71</v>
      </c>
      <c r="I41" s="46">
        <v>1</v>
      </c>
      <c r="L41" s="52"/>
    </row>
    <row r="42" spans="1:12" x14ac:dyDescent="0.3">
      <c r="A42" s="16" t="s">
        <v>60</v>
      </c>
      <c r="B42" s="16" t="s">
        <v>107</v>
      </c>
      <c r="C42" s="16">
        <v>2015</v>
      </c>
      <c r="D42" s="49">
        <v>18000</v>
      </c>
      <c r="E42" s="54" t="s">
        <v>55</v>
      </c>
      <c r="F42" s="16" t="s">
        <v>56</v>
      </c>
      <c r="G42" s="49">
        <v>2900</v>
      </c>
      <c r="H42" s="55">
        <v>0.5</v>
      </c>
      <c r="I42" s="46">
        <v>1</v>
      </c>
    </row>
    <row r="43" spans="1:12" x14ac:dyDescent="0.3">
      <c r="A43" s="16" t="s">
        <v>60</v>
      </c>
      <c r="B43" s="16" t="s">
        <v>107</v>
      </c>
      <c r="C43" s="16">
        <v>2015</v>
      </c>
      <c r="D43" s="49">
        <v>18000</v>
      </c>
      <c r="E43" s="54" t="s">
        <v>55</v>
      </c>
      <c r="F43" s="16" t="s">
        <v>59</v>
      </c>
      <c r="G43" s="49">
        <v>320</v>
      </c>
      <c r="H43" s="55">
        <v>0.15</v>
      </c>
      <c r="I43" s="4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D07B-EAC2-406D-968E-B807ED090D28}">
  <dimension ref="A4:H39"/>
  <sheetViews>
    <sheetView workbookViewId="0">
      <selection activeCell="J25" sqref="J25:J39"/>
    </sheetView>
  </sheetViews>
  <sheetFormatPr defaultColWidth="8.88671875" defaultRowHeight="14.4" x14ac:dyDescent="0.3"/>
  <cols>
    <col min="1" max="8" width="14.44140625" customWidth="1"/>
  </cols>
  <sheetData>
    <row r="4" spans="1:8" ht="18" x14ac:dyDescent="0.35">
      <c r="A4" s="53" t="s">
        <v>65</v>
      </c>
    </row>
    <row r="5" spans="1:8" ht="28.8" x14ac:dyDescent="0.3">
      <c r="A5" s="46" t="s">
        <v>2</v>
      </c>
      <c r="B5" s="46" t="s">
        <v>6</v>
      </c>
      <c r="C5" s="46" t="s">
        <v>66</v>
      </c>
      <c r="D5" s="46" t="s">
        <v>18</v>
      </c>
      <c r="E5" s="46" t="s">
        <v>73</v>
      </c>
      <c r="F5" s="46" t="s">
        <v>38</v>
      </c>
      <c r="G5" s="46" t="s">
        <v>39</v>
      </c>
      <c r="H5" s="46" t="s">
        <v>40</v>
      </c>
    </row>
    <row r="6" spans="1:8" x14ac:dyDescent="0.3">
      <c r="A6" s="16"/>
      <c r="B6" s="16"/>
      <c r="C6" s="49"/>
      <c r="D6" s="54"/>
      <c r="E6" s="16"/>
      <c r="F6" s="49"/>
      <c r="G6" s="55"/>
      <c r="H6" s="46"/>
    </row>
    <row r="7" spans="1:8" x14ac:dyDescent="0.3">
      <c r="A7" s="16"/>
      <c r="B7" s="16"/>
      <c r="C7" s="49"/>
      <c r="D7" s="54"/>
      <c r="E7" s="16"/>
      <c r="F7" s="49"/>
      <c r="G7" s="55"/>
      <c r="H7" s="46"/>
    </row>
    <row r="8" spans="1:8" x14ac:dyDescent="0.3">
      <c r="A8" s="16"/>
      <c r="B8" s="16"/>
      <c r="C8" s="49"/>
      <c r="D8" s="54"/>
      <c r="E8" s="16"/>
      <c r="F8" s="49"/>
      <c r="G8" s="55"/>
      <c r="H8" s="46"/>
    </row>
    <row r="9" spans="1:8" x14ac:dyDescent="0.3">
      <c r="A9" s="16"/>
      <c r="B9" s="16"/>
      <c r="C9" s="49"/>
      <c r="D9" s="54"/>
      <c r="E9" s="16"/>
      <c r="F9" s="49"/>
      <c r="G9" s="55"/>
      <c r="H9" s="46"/>
    </row>
    <row r="10" spans="1:8" x14ac:dyDescent="0.3">
      <c r="A10" s="16"/>
      <c r="B10" s="16"/>
      <c r="C10" s="49"/>
      <c r="D10" s="54"/>
      <c r="E10" s="16"/>
      <c r="F10" s="49"/>
      <c r="G10" s="55"/>
      <c r="H10" s="46"/>
    </row>
    <row r="11" spans="1:8" x14ac:dyDescent="0.3">
      <c r="A11" s="16"/>
      <c r="B11" s="16"/>
      <c r="C11" s="49"/>
      <c r="D11" s="54"/>
      <c r="E11" s="16"/>
      <c r="F11" s="56"/>
      <c r="G11" s="55"/>
      <c r="H11" s="46"/>
    </row>
    <row r="12" spans="1:8" x14ac:dyDescent="0.3">
      <c r="A12" s="16"/>
      <c r="B12" s="16"/>
      <c r="C12" s="49"/>
      <c r="D12" s="54"/>
      <c r="E12" s="16"/>
      <c r="F12" s="49"/>
      <c r="G12" s="55"/>
      <c r="H12" s="46"/>
    </row>
    <row r="13" spans="1:8" x14ac:dyDescent="0.3">
      <c r="A13" s="16"/>
      <c r="B13" s="16"/>
      <c r="C13" s="49"/>
      <c r="D13" s="54"/>
      <c r="E13" s="16"/>
      <c r="F13" s="49"/>
      <c r="G13" s="55"/>
      <c r="H13" s="46"/>
    </row>
    <row r="14" spans="1:8" x14ac:dyDescent="0.3">
      <c r="A14" s="16"/>
      <c r="B14" s="16"/>
      <c r="C14" s="49"/>
      <c r="D14" s="54"/>
      <c r="E14" s="16"/>
      <c r="F14" s="49"/>
      <c r="G14" s="55"/>
      <c r="H14" s="46"/>
    </row>
    <row r="15" spans="1:8" x14ac:dyDescent="0.3">
      <c r="A15" s="16"/>
      <c r="B15" s="16"/>
      <c r="C15" s="49"/>
      <c r="D15" s="54"/>
      <c r="E15" s="16"/>
      <c r="F15" s="49"/>
      <c r="G15" s="55"/>
      <c r="H15" s="46"/>
    </row>
    <row r="16" spans="1:8" x14ac:dyDescent="0.3">
      <c r="A16" s="16"/>
      <c r="B16" s="16"/>
      <c r="C16" s="49"/>
      <c r="D16" s="54"/>
      <c r="E16" s="16"/>
      <c r="F16" s="49"/>
      <c r="G16" s="55"/>
      <c r="H16" s="46"/>
    </row>
    <row r="17" spans="1:8" x14ac:dyDescent="0.3">
      <c r="A17" s="16"/>
      <c r="B17" s="16"/>
      <c r="C17" s="49"/>
      <c r="D17" s="54"/>
      <c r="E17" s="16"/>
      <c r="F17" s="49"/>
      <c r="G17" s="55"/>
      <c r="H17" s="46"/>
    </row>
    <row r="18" spans="1:8" x14ac:dyDescent="0.3">
      <c r="A18" s="16"/>
      <c r="B18" s="16"/>
      <c r="C18" s="49"/>
      <c r="D18" s="54"/>
      <c r="E18" s="16"/>
      <c r="F18" s="49"/>
      <c r="G18" s="55"/>
      <c r="H18" s="46"/>
    </row>
    <row r="19" spans="1:8" x14ac:dyDescent="0.3">
      <c r="A19" s="16"/>
      <c r="B19" s="16"/>
      <c r="C19" s="49"/>
      <c r="D19" s="54"/>
      <c r="E19" s="16"/>
      <c r="F19" s="49"/>
      <c r="G19" s="55"/>
      <c r="H19" s="46"/>
    </row>
    <row r="20" spans="1:8" x14ac:dyDescent="0.3">
      <c r="A20" s="16"/>
      <c r="B20" s="16"/>
      <c r="C20" s="49"/>
      <c r="D20" s="54"/>
      <c r="E20" s="16"/>
      <c r="F20" s="49"/>
      <c r="G20" s="55"/>
      <c r="H20" s="46"/>
    </row>
    <row r="22" spans="1:8" s="57" customFormat="1" x14ac:dyDescent="0.3"/>
    <row r="24" spans="1:8" ht="18" x14ac:dyDescent="0.35">
      <c r="A24" s="53" t="s">
        <v>74</v>
      </c>
    </row>
    <row r="25" spans="1:8" ht="28.8" x14ac:dyDescent="0.3">
      <c r="A25" s="46" t="s">
        <v>2</v>
      </c>
      <c r="B25" s="46" t="s">
        <v>6</v>
      </c>
      <c r="C25" s="46" t="s">
        <v>66</v>
      </c>
      <c r="D25" s="46" t="s">
        <v>18</v>
      </c>
      <c r="E25" s="46" t="s">
        <v>73</v>
      </c>
      <c r="F25" s="46" t="s">
        <v>38</v>
      </c>
      <c r="G25" s="46" t="s">
        <v>135</v>
      </c>
      <c r="H25" s="46" t="s">
        <v>40</v>
      </c>
    </row>
    <row r="26" spans="1:8" x14ac:dyDescent="0.3">
      <c r="A26" s="16" t="s">
        <v>54</v>
      </c>
      <c r="B26" s="16">
        <v>2015</v>
      </c>
      <c r="C26" s="49">
        <v>30000000</v>
      </c>
      <c r="D26" s="54" t="s">
        <v>55</v>
      </c>
      <c r="E26" s="16" t="s">
        <v>56</v>
      </c>
      <c r="F26" s="49">
        <v>5200</v>
      </c>
      <c r="G26" s="55">
        <v>0.75</v>
      </c>
      <c r="H26" s="46">
        <v>1</v>
      </c>
    </row>
    <row r="27" spans="1:8" x14ac:dyDescent="0.3">
      <c r="A27" s="16" t="s">
        <v>54</v>
      </c>
      <c r="B27" s="16">
        <v>2015</v>
      </c>
      <c r="C27" s="49">
        <v>30000000</v>
      </c>
      <c r="D27" s="54" t="s">
        <v>55</v>
      </c>
      <c r="E27" s="16" t="s">
        <v>57</v>
      </c>
      <c r="F27" s="56">
        <v>0.7</v>
      </c>
      <c r="G27" s="55">
        <v>0.55000000000000004</v>
      </c>
      <c r="H27" s="46">
        <v>1</v>
      </c>
    </row>
    <row r="28" spans="1:8" x14ac:dyDescent="0.3">
      <c r="A28" s="16" t="s">
        <v>54</v>
      </c>
      <c r="B28" s="16">
        <v>2015</v>
      </c>
      <c r="C28" s="49">
        <v>30000000</v>
      </c>
      <c r="D28" s="54" t="s">
        <v>55</v>
      </c>
      <c r="E28" s="16" t="s">
        <v>58</v>
      </c>
      <c r="F28" s="49">
        <v>4</v>
      </c>
      <c r="G28" s="55">
        <v>0.3</v>
      </c>
      <c r="H28" s="46">
        <v>1</v>
      </c>
    </row>
    <row r="29" spans="1:8" x14ac:dyDescent="0.3">
      <c r="A29" s="16" t="s">
        <v>54</v>
      </c>
      <c r="B29" s="16">
        <v>2015</v>
      </c>
      <c r="C29" s="49">
        <v>30000000</v>
      </c>
      <c r="D29" s="54" t="s">
        <v>55</v>
      </c>
      <c r="E29" s="16" t="s">
        <v>59</v>
      </c>
      <c r="F29" s="49">
        <v>95</v>
      </c>
      <c r="G29" s="55">
        <v>0.5</v>
      </c>
      <c r="H29" s="46">
        <v>0</v>
      </c>
    </row>
    <row r="30" spans="1:8" x14ac:dyDescent="0.3">
      <c r="A30" s="16" t="s">
        <v>60</v>
      </c>
      <c r="B30" s="16">
        <v>2015</v>
      </c>
      <c r="C30" s="49">
        <v>12500000</v>
      </c>
      <c r="D30" s="54" t="s">
        <v>55</v>
      </c>
      <c r="E30" s="16" t="s">
        <v>56</v>
      </c>
      <c r="F30" s="49">
        <v>12000</v>
      </c>
      <c r="G30" s="55">
        <v>0.6</v>
      </c>
      <c r="H30" s="46">
        <v>1</v>
      </c>
    </row>
    <row r="31" spans="1:8" x14ac:dyDescent="0.3">
      <c r="A31" s="16" t="s">
        <v>60</v>
      </c>
      <c r="B31" s="16">
        <v>2015</v>
      </c>
      <c r="C31" s="49">
        <v>12500000</v>
      </c>
      <c r="D31" s="54" t="s">
        <v>55</v>
      </c>
      <c r="E31" s="16" t="s">
        <v>59</v>
      </c>
      <c r="F31" s="49">
        <v>300</v>
      </c>
      <c r="G31" s="55">
        <v>0.7</v>
      </c>
      <c r="H31" s="46">
        <v>1</v>
      </c>
    </row>
    <row r="32" spans="1:8" x14ac:dyDescent="0.3">
      <c r="A32" s="16" t="s">
        <v>54</v>
      </c>
      <c r="B32" s="16">
        <v>2016</v>
      </c>
      <c r="C32" s="49">
        <v>28000000</v>
      </c>
      <c r="D32" s="54" t="s">
        <v>55</v>
      </c>
      <c r="E32" s="16" t="s">
        <v>56</v>
      </c>
      <c r="F32" s="49">
        <v>4900</v>
      </c>
      <c r="G32" s="55">
        <v>0.75</v>
      </c>
      <c r="H32" s="46">
        <v>1</v>
      </c>
    </row>
    <row r="33" spans="1:8" x14ac:dyDescent="0.3">
      <c r="A33" s="16" t="s">
        <v>54</v>
      </c>
      <c r="B33" s="16">
        <v>2016</v>
      </c>
      <c r="C33" s="49">
        <v>28000000</v>
      </c>
      <c r="D33" s="54" t="s">
        <v>55</v>
      </c>
      <c r="E33" s="16" t="s">
        <v>57</v>
      </c>
      <c r="F33" s="56">
        <v>1.2</v>
      </c>
      <c r="G33" s="55">
        <v>0.55000000000000004</v>
      </c>
      <c r="H33" s="46">
        <v>1</v>
      </c>
    </row>
    <row r="34" spans="1:8" x14ac:dyDescent="0.3">
      <c r="A34" s="16" t="s">
        <v>54</v>
      </c>
      <c r="B34" s="16">
        <v>2016</v>
      </c>
      <c r="C34" s="49">
        <v>28000000</v>
      </c>
      <c r="D34" s="54" t="s">
        <v>55</v>
      </c>
      <c r="E34" s="16" t="s">
        <v>58</v>
      </c>
      <c r="F34" s="49">
        <v>4</v>
      </c>
      <c r="G34" s="55">
        <v>0.3</v>
      </c>
      <c r="H34" s="46">
        <v>1</v>
      </c>
    </row>
    <row r="35" spans="1:8" x14ac:dyDescent="0.3">
      <c r="A35" s="16" t="s">
        <v>54</v>
      </c>
      <c r="B35" s="16">
        <v>2016</v>
      </c>
      <c r="C35" s="49">
        <v>28000000</v>
      </c>
      <c r="D35" s="54" t="s">
        <v>55</v>
      </c>
      <c r="E35" s="16" t="s">
        <v>59</v>
      </c>
      <c r="F35" s="49">
        <v>95</v>
      </c>
      <c r="G35" s="55">
        <v>0.5</v>
      </c>
      <c r="H35" s="46">
        <v>0</v>
      </c>
    </row>
    <row r="36" spans="1:8" x14ac:dyDescent="0.3">
      <c r="A36" s="16" t="s">
        <v>60</v>
      </c>
      <c r="B36" s="16">
        <v>2016</v>
      </c>
      <c r="C36" s="49">
        <v>14000000</v>
      </c>
      <c r="D36" s="54" t="s">
        <v>55</v>
      </c>
      <c r="E36" s="16" t="s">
        <v>56</v>
      </c>
      <c r="F36" s="49">
        <v>11000</v>
      </c>
      <c r="G36" s="55">
        <v>0.6</v>
      </c>
      <c r="H36" s="46">
        <v>1</v>
      </c>
    </row>
    <row r="37" spans="1:8" x14ac:dyDescent="0.3">
      <c r="A37" s="16" t="s">
        <v>60</v>
      </c>
      <c r="B37" s="16">
        <v>2016</v>
      </c>
      <c r="C37" s="49">
        <v>14000000</v>
      </c>
      <c r="D37" s="54" t="s">
        <v>55</v>
      </c>
      <c r="E37" s="16" t="s">
        <v>59</v>
      </c>
      <c r="F37" s="49">
        <v>290</v>
      </c>
      <c r="G37" s="55">
        <v>0.7</v>
      </c>
      <c r="H37" s="46">
        <v>1</v>
      </c>
    </row>
    <row r="38" spans="1:8" x14ac:dyDescent="0.3">
      <c r="A38" s="16" t="s">
        <v>69</v>
      </c>
      <c r="B38" s="16">
        <v>2016</v>
      </c>
      <c r="C38" s="49">
        <v>6000000</v>
      </c>
      <c r="D38" s="54" t="s">
        <v>55</v>
      </c>
      <c r="E38" s="16" t="s">
        <v>56</v>
      </c>
      <c r="F38" s="49">
        <v>2850</v>
      </c>
      <c r="G38" s="55">
        <v>0.65</v>
      </c>
      <c r="H38" s="46">
        <v>1</v>
      </c>
    </row>
    <row r="39" spans="1:8" x14ac:dyDescent="0.3">
      <c r="A39" s="16" t="s">
        <v>69</v>
      </c>
      <c r="B39" s="16">
        <v>2016</v>
      </c>
      <c r="C39" s="49">
        <v>6000000</v>
      </c>
      <c r="D39" s="54" t="s">
        <v>55</v>
      </c>
      <c r="E39" s="16" t="s">
        <v>59</v>
      </c>
      <c r="F39" s="49">
        <v>400</v>
      </c>
      <c r="G39" s="55">
        <v>0.3</v>
      </c>
      <c r="H39" s="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CoverSheet</vt:lpstr>
      <vt:lpstr>Notes for NSOs</vt:lpstr>
      <vt:lpstr>Mined ore for NSOs</vt:lpstr>
      <vt:lpstr>Processed_Shipped ore for NSOs</vt:lpstr>
      <vt:lpstr>Notes for Mine operators</vt:lpstr>
      <vt:lpstr>Mined ore for operator (batch)</vt:lpstr>
      <vt:lpstr>Mined ore for operator (yearly)</vt:lpstr>
      <vt:lpstr>Process_Ship operator (batch)</vt:lpstr>
      <vt:lpstr>Process_Ship operator (yearly)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Jim (L&amp;W, Black Mountain)</dc:creator>
  <cp:lastModifiedBy>Marin PELLAN</cp:lastModifiedBy>
  <dcterms:created xsi:type="dcterms:W3CDTF">2016-04-15T00:06:52Z</dcterms:created>
  <dcterms:modified xsi:type="dcterms:W3CDTF">2025-01-21T20:39:04Z</dcterms:modified>
</cp:coreProperties>
</file>