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6.xml" ContentType="application/vnd.openxmlformats-officedocument.spreadsheetml.table+xml"/>
  <Override PartName="/xl/slicers/slicer2.xml" ContentType="application/vnd.ms-excel.slicer+xml"/>
  <Override PartName="/xl/drawings/drawing4.xml" ContentType="application/vnd.openxmlformats-officedocument.drawing+xml"/>
  <Override PartName="/xl/tables/table7.xml" ContentType="application/vnd.openxmlformats-officedocument.spreadsheetml.table+xml"/>
  <Override PartName="/xl/slicers/slicer3.xml" ContentType="application/vnd.ms-excel.slicer+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e1d55ae27fe9aabe/GIT/marpiwil_Conquest-Secuiryt-Assessment-Toolkits/Conquest-Security-Assessment-Toolkits/"/>
    </mc:Choice>
  </mc:AlternateContent>
  <xr:revisionPtr revIDLastSave="88" documentId="8_{748DAC0F-94E5-49FD-92E3-D867F1878D44}" xr6:coauthVersionLast="47" xr6:coauthVersionMax="47" xr10:uidLastSave="{6225C3AE-1A81-401B-ACE6-B8AE1605A38A}"/>
  <bookViews>
    <workbookView xWindow="705" yWindow="990" windowWidth="42750" windowHeight="19920" xr2:uid="{6515E7F8-5D0F-4A0B-92FB-6DD264FA8E62}"/>
  </bookViews>
  <sheets>
    <sheet name="Attribution and License" sheetId="2" r:id="rId1"/>
    <sheet name="Control Dashboard" sheetId="11" r:id="rId2"/>
    <sheet name="Control Reporting" sheetId="9" r:id="rId3"/>
    <sheet name="Control Worksheet" sheetId="3" r:id="rId4"/>
    <sheet name="Audit Worksheet" sheetId="5" r:id="rId5"/>
    <sheet name="PO&amp;AM Worksheet" sheetId="12" r:id="rId6"/>
    <sheet name="Project Information" sheetId="6" r:id="rId7"/>
    <sheet name="xControls" sheetId="1" state="hidden" r:id="rId8"/>
    <sheet name="xxBaselines" sheetId="13" state="hidden" r:id="rId9"/>
    <sheet name="xValues" sheetId="4" state="hidden" r:id="rId10"/>
  </sheets>
  <definedNames>
    <definedName name="_xlnm._FilterDatabase" localSheetId="7" hidden="1">xControls!$A$1:$F$288</definedName>
    <definedName name="_xlcn.WorksheetConnection_171ControlTest.xlsxControlImplementation1" hidden="1">'Control Worksheet'!$A$17:$K$320</definedName>
    <definedName name="_xlcn.WorksheetConnection_ControlImplementationA17L1401" hidden="1">'Control Worksheet'!$A$17:$K$320</definedName>
    <definedName name="cr_ControlImplementaitionStatus">CR_ConImpStat[]</definedName>
    <definedName name="CR_ControlImpStatus">CR_ConImpStat[]</definedName>
    <definedName name="Slicer_CONTROL_FAMILY">#N/A</definedName>
    <definedName name="Slicer_Filter_Family">#N/A</definedName>
    <definedName name="Slicer_Risk">#N/A</definedName>
    <definedName name="Slicer_Status">#N/A</definedName>
    <definedName name="Slicer_Status1">#N/A</definedName>
    <definedName name="Slicer_Status2">#N/A</definedName>
    <definedName name="Slicer_Team_Member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4:slicerCache r:id="rId13"/>
        <x14:slicerCache r:id="rId14"/>
        <x14:slicerCache r:id="rId15"/>
        <x14:slicerCache r:id="rId16"/>
        <x14:slicerCache r:id="rId17"/>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ontrol Implementation!$A$17:$L$140"/>
          <x15:modelTable id="ControlImplementation" name="ControlImplementation" connection="WorksheetConnection_171 Control Test.xlsx!ControlImplementa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5" i="9" l="1"/>
  <c r="M16" i="9"/>
  <c r="M17" i="9"/>
  <c r="M18" i="9"/>
  <c r="M19" i="9"/>
  <c r="M20" i="9"/>
  <c r="M5" i="9"/>
  <c r="M6" i="9"/>
  <c r="M7" i="9"/>
  <c r="M8" i="9"/>
  <c r="M9" i="9"/>
  <c r="M10" i="9"/>
  <c r="M11" i="9"/>
  <c r="M12" i="9"/>
  <c r="M13" i="9"/>
  <c r="M14" i="9"/>
  <c r="M4" i="9"/>
  <c r="D64" i="3"/>
  <c r="F65" i="5"/>
  <c r="D19" i="9"/>
  <c r="F28" i="5"/>
  <c r="F31" i="5"/>
  <c r="F32" i="5"/>
  <c r="F35" i="5"/>
  <c r="F36" i="5"/>
  <c r="F37" i="5"/>
  <c r="F38" i="5"/>
  <c r="F39" i="5"/>
  <c r="F40" i="5"/>
  <c r="F41" i="5"/>
  <c r="F54" i="5"/>
  <c r="F55" i="5"/>
  <c r="F56" i="5"/>
  <c r="F61" i="5"/>
  <c r="F66" i="5"/>
  <c r="F79" i="5"/>
  <c r="F80" i="5"/>
  <c r="F85" i="5"/>
  <c r="F89" i="5"/>
  <c r="F90" i="5"/>
  <c r="F109" i="5"/>
  <c r="F110" i="5"/>
  <c r="F111" i="5"/>
  <c r="F112" i="5"/>
  <c r="F113" i="5"/>
  <c r="F114" i="5"/>
  <c r="F135" i="5"/>
  <c r="F136" i="5"/>
  <c r="F137" i="5"/>
  <c r="F138" i="5"/>
  <c r="F139" i="5"/>
  <c r="F156" i="5"/>
  <c r="F157" i="5"/>
  <c r="F158" i="5"/>
  <c r="F159" i="5"/>
  <c r="F160" i="5"/>
  <c r="F161" i="5"/>
  <c r="F162" i="5"/>
  <c r="F163" i="5"/>
  <c r="F172" i="5"/>
  <c r="F177" i="5"/>
  <c r="F185" i="5"/>
  <c r="F186" i="5"/>
  <c r="F187" i="5"/>
  <c r="F196" i="5"/>
  <c r="F201" i="5"/>
  <c r="F202" i="5"/>
  <c r="F203" i="5"/>
  <c r="F204" i="5"/>
  <c r="F205" i="5"/>
  <c r="F206" i="5"/>
  <c r="F207" i="5"/>
  <c r="F208" i="5"/>
  <c r="F210" i="5"/>
  <c r="F211" i="5"/>
  <c r="F228" i="5"/>
  <c r="F232" i="5"/>
  <c r="F233" i="5"/>
  <c r="F234" i="5"/>
  <c r="F236" i="5"/>
  <c r="F237" i="5"/>
  <c r="F238" i="5"/>
  <c r="F251" i="5"/>
  <c r="F252" i="5"/>
  <c r="F253" i="5"/>
  <c r="F254" i="5"/>
  <c r="F255" i="5"/>
  <c r="F256" i="5"/>
  <c r="F257" i="5"/>
  <c r="F258" i="5"/>
  <c r="F260" i="5"/>
  <c r="F261" i="5"/>
  <c r="F262" i="5"/>
  <c r="F271" i="5"/>
  <c r="F272" i="5"/>
  <c r="F273" i="5"/>
  <c r="F274" i="5"/>
  <c r="F277" i="5"/>
  <c r="F278" i="5"/>
  <c r="F281" i="5"/>
  <c r="F282" i="5"/>
  <c r="F283" i="5"/>
  <c r="F285" i="5"/>
  <c r="F286" i="5"/>
  <c r="F287" i="5"/>
  <c r="F299" i="5"/>
  <c r="F301" i="5"/>
  <c r="F302" i="5"/>
  <c r="F303" i="5"/>
  <c r="F304" i="5"/>
  <c r="F306" i="5"/>
  <c r="F307" i="5"/>
  <c r="F308" i="5"/>
  <c r="F310" i="5"/>
  <c r="F311" i="5"/>
  <c r="F312" i="5"/>
  <c r="F313" i="5"/>
  <c r="F316" i="5"/>
  <c r="F320" i="5"/>
  <c r="D288" i="1"/>
  <c r="D287" i="1"/>
  <c r="D286" i="1"/>
  <c r="D285" i="1"/>
  <c r="D284" i="1"/>
  <c r="D283" i="1"/>
  <c r="D282" i="1"/>
  <c r="D281" i="1"/>
  <c r="A320" i="5" s="1"/>
  <c r="D280" i="1"/>
  <c r="A319" i="3" s="1"/>
  <c r="D279" i="1"/>
  <c r="A318" i="3" s="1"/>
  <c r="D278" i="1"/>
  <c r="D277" i="1"/>
  <c r="A310" i="5" s="1"/>
  <c r="D276" i="1"/>
  <c r="D275" i="1"/>
  <c r="A303" i="3" s="1"/>
  <c r="D274" i="1"/>
  <c r="A302" i="3" s="1"/>
  <c r="D273" i="1"/>
  <c r="A301" i="3" s="1"/>
  <c r="D272" i="1"/>
  <c r="A300" i="5" s="1"/>
  <c r="D271" i="1"/>
  <c r="A299" i="5" s="1"/>
  <c r="D270" i="1"/>
  <c r="A298" i="3" s="1"/>
  <c r="D269" i="1"/>
  <c r="A297" i="5" s="1"/>
  <c r="D268" i="1"/>
  <c r="A296" i="3" s="1"/>
  <c r="D267" i="1"/>
  <c r="A295" i="3" s="1"/>
  <c r="D266" i="1"/>
  <c r="A294" i="5" s="1"/>
  <c r="D265" i="1"/>
  <c r="A293" i="3" s="1"/>
  <c r="D264" i="1"/>
  <c r="D263" i="1"/>
  <c r="D262" i="1"/>
  <c r="D261" i="1"/>
  <c r="A306" i="3" s="1"/>
  <c r="D260" i="1"/>
  <c r="D259" i="1"/>
  <c r="D258" i="1"/>
  <c r="D257" i="1"/>
  <c r="A275" i="5" s="1"/>
  <c r="D256" i="1"/>
  <c r="A274" i="3" s="1"/>
  <c r="D255" i="1"/>
  <c r="A273" i="3" s="1"/>
  <c r="D254" i="1"/>
  <c r="A272" i="3" s="1"/>
  <c r="D253" i="1"/>
  <c r="A271" i="5" s="1"/>
  <c r="D252" i="1"/>
  <c r="D251" i="1"/>
  <c r="D250" i="1"/>
  <c r="D249" i="1"/>
  <c r="A267" i="3" s="1"/>
  <c r="D248" i="1"/>
  <c r="A289" i="5" s="1"/>
  <c r="D247" i="1"/>
  <c r="A288" i="5" s="1"/>
  <c r="D246" i="1"/>
  <c r="A287" i="5" s="1"/>
  <c r="D245" i="1"/>
  <c r="A286" i="3" s="1"/>
  <c r="D244" i="1"/>
  <c r="A285" i="3" s="1"/>
  <c r="D243" i="1"/>
  <c r="A284" i="5" s="1"/>
  <c r="D242" i="1"/>
  <c r="A283" i="3" s="1"/>
  <c r="D241" i="1"/>
  <c r="A266" i="3" s="1"/>
  <c r="D240" i="1"/>
  <c r="D239" i="1"/>
  <c r="D238" i="1"/>
  <c r="D237" i="1"/>
  <c r="A279" i="3" s="1"/>
  <c r="D236" i="1"/>
  <c r="D235" i="1"/>
  <c r="D234" i="1"/>
  <c r="D233" i="1"/>
  <c r="A258" i="5" s="1"/>
  <c r="D232" i="1"/>
  <c r="A257" i="3" s="1"/>
  <c r="D231" i="1"/>
  <c r="A256" i="3" s="1"/>
  <c r="D230" i="1"/>
  <c r="A255" i="3" s="1"/>
  <c r="D229" i="1"/>
  <c r="A253" i="5" s="1"/>
  <c r="D228" i="1"/>
  <c r="D227" i="1"/>
  <c r="A254" i="3" s="1"/>
  <c r="D226" i="1"/>
  <c r="D225" i="1"/>
  <c r="A250" i="3" s="1"/>
  <c r="D224" i="1"/>
  <c r="A249" i="5" s="1"/>
  <c r="D223" i="1"/>
  <c r="A263" i="3" s="1"/>
  <c r="D222" i="1"/>
  <c r="A248" i="3" s="1"/>
  <c r="D221" i="1"/>
  <c r="A262" i="5" s="1"/>
  <c r="D220" i="1"/>
  <c r="A261" i="3" s="1"/>
  <c r="D219" i="1"/>
  <c r="A260" i="5" s="1"/>
  <c r="D218" i="1"/>
  <c r="A259" i="3" s="1"/>
  <c r="D217" i="1"/>
  <c r="A247" i="3" s="1"/>
  <c r="D216" i="1"/>
  <c r="D215" i="1"/>
  <c r="D214" i="1"/>
  <c r="D213" i="1"/>
  <c r="D212" i="1"/>
  <c r="D211" i="1"/>
  <c r="D210" i="1"/>
  <c r="D209" i="1"/>
  <c r="A238" i="5" s="1"/>
  <c r="D208" i="1"/>
  <c r="A237" i="3" s="1"/>
  <c r="D207" i="1"/>
  <c r="A236" i="5" s="1"/>
  <c r="D206" i="1"/>
  <c r="D205" i="1"/>
  <c r="A233" i="5" s="1"/>
  <c r="D204" i="1"/>
  <c r="A232" i="3" s="1"/>
  <c r="D203" i="1"/>
  <c r="D202" i="1"/>
  <c r="D201" i="1"/>
  <c r="D200" i="1"/>
  <c r="A228" i="5" s="1"/>
  <c r="D199" i="1"/>
  <c r="A227" i="3" s="1"/>
  <c r="D198" i="1"/>
  <c r="A226" i="3" s="1"/>
  <c r="D197" i="1"/>
  <c r="A222" i="5" s="1"/>
  <c r="D196" i="1"/>
  <c r="A221" i="3" s="1"/>
  <c r="D195" i="1"/>
  <c r="A220" i="5" s="1"/>
  <c r="D194" i="1"/>
  <c r="A219" i="3" s="1"/>
  <c r="D193" i="1"/>
  <c r="A224" i="3" s="1"/>
  <c r="D192" i="1"/>
  <c r="D191" i="1"/>
  <c r="D190" i="1"/>
  <c r="D189" i="1"/>
  <c r="D188" i="1"/>
  <c r="D187" i="1"/>
  <c r="D186" i="1"/>
  <c r="D185" i="1"/>
  <c r="A202" i="5" s="1"/>
  <c r="D184" i="1"/>
  <c r="A201" i="3" s="1"/>
  <c r="D183" i="1"/>
  <c r="A200" i="3" s="1"/>
  <c r="D182" i="1"/>
  <c r="D181" i="1"/>
  <c r="A215" i="5" s="1"/>
  <c r="D180" i="1"/>
  <c r="D179" i="1"/>
  <c r="D178" i="1"/>
  <c r="A212" i="3" s="1"/>
  <c r="D177" i="1"/>
  <c r="D176" i="1"/>
  <c r="A210" i="5" s="1"/>
  <c r="D175" i="1"/>
  <c r="A209" i="5" s="1"/>
  <c r="D174" i="1"/>
  <c r="A208" i="3" s="1"/>
  <c r="D173" i="1"/>
  <c r="A199" i="5" s="1"/>
  <c r="D172" i="1"/>
  <c r="D171" i="1"/>
  <c r="A196" i="3" s="1"/>
  <c r="D170" i="1"/>
  <c r="A195" i="3" s="1"/>
  <c r="D169" i="1"/>
  <c r="A194" i="3" s="1"/>
  <c r="D168" i="1"/>
  <c r="D167" i="1"/>
  <c r="D166" i="1"/>
  <c r="D165" i="1"/>
  <c r="D164" i="1"/>
  <c r="D163" i="1"/>
  <c r="D162" i="1"/>
  <c r="D161" i="1"/>
  <c r="A185" i="5" s="1"/>
  <c r="D160" i="1"/>
  <c r="D159" i="1"/>
  <c r="A183" i="5" s="1"/>
  <c r="D158" i="1"/>
  <c r="D157" i="1"/>
  <c r="A181" i="5" s="1"/>
  <c r="D156" i="1"/>
  <c r="D155" i="1"/>
  <c r="D154" i="1"/>
  <c r="D153" i="1"/>
  <c r="D152" i="1"/>
  <c r="A175" i="5" s="1"/>
  <c r="D151" i="1"/>
  <c r="A174" i="5" s="1"/>
  <c r="D150" i="1"/>
  <c r="A173" i="5" s="1"/>
  <c r="D149" i="1"/>
  <c r="A172" i="5" s="1"/>
  <c r="D148" i="1"/>
  <c r="D147" i="1"/>
  <c r="A169" i="3" s="1"/>
  <c r="D146" i="1"/>
  <c r="A168" i="3" s="1"/>
  <c r="D145" i="1"/>
  <c r="A168" i="5" s="1"/>
  <c r="D144" i="1"/>
  <c r="D143" i="1"/>
  <c r="D142" i="1"/>
  <c r="D141" i="1"/>
  <c r="D140" i="1"/>
  <c r="D139" i="1"/>
  <c r="D138" i="1"/>
  <c r="A155" i="3" s="1"/>
  <c r="D137" i="1"/>
  <c r="A154" i="5" s="1"/>
  <c r="D136" i="1"/>
  <c r="D135" i="1"/>
  <c r="A152" i="5" s="1"/>
  <c r="D134" i="1"/>
  <c r="D133" i="1"/>
  <c r="A150" i="5" s="1"/>
  <c r="D132" i="1"/>
  <c r="D131" i="1"/>
  <c r="D130" i="1"/>
  <c r="D129" i="1"/>
  <c r="D128" i="1"/>
  <c r="A147" i="5" s="1"/>
  <c r="D127" i="1"/>
  <c r="A144" i="3" s="1"/>
  <c r="D126" i="1"/>
  <c r="A143" i="5" s="1"/>
  <c r="D125" i="1"/>
  <c r="A165" i="5" s="1"/>
  <c r="D124" i="1"/>
  <c r="D123" i="1"/>
  <c r="A163" i="5" s="1"/>
  <c r="D122" i="1"/>
  <c r="A162" i="3" s="1"/>
  <c r="D121" i="1"/>
  <c r="A161" i="5" s="1"/>
  <c r="D120" i="1"/>
  <c r="D119" i="1"/>
  <c r="D118" i="1"/>
  <c r="D117" i="1"/>
  <c r="D116" i="1"/>
  <c r="D115" i="1"/>
  <c r="D114" i="1"/>
  <c r="A133" i="3" s="1"/>
  <c r="D113" i="1"/>
  <c r="A132" i="5" s="1"/>
  <c r="D112" i="1"/>
  <c r="A131" i="3" s="1"/>
  <c r="D111" i="1"/>
  <c r="A130" i="5" s="1"/>
  <c r="D110" i="1"/>
  <c r="D109" i="1"/>
  <c r="A128" i="5" s="1"/>
  <c r="D108" i="1"/>
  <c r="D107" i="1"/>
  <c r="D106" i="1"/>
  <c r="D105" i="1"/>
  <c r="D104" i="1"/>
  <c r="A123" i="5" s="1"/>
  <c r="D103" i="1"/>
  <c r="A122" i="5" s="1"/>
  <c r="D102" i="1"/>
  <c r="A121" i="5" s="1"/>
  <c r="D101" i="1"/>
  <c r="A120" i="5" s="1"/>
  <c r="D100" i="1"/>
  <c r="A119" i="3" s="1"/>
  <c r="D99" i="1"/>
  <c r="A140" i="5" s="1"/>
  <c r="D98" i="1"/>
  <c r="A139" i="3" s="1"/>
  <c r="D97" i="1"/>
  <c r="A118" i="3" s="1"/>
  <c r="D96" i="1"/>
  <c r="D95" i="1"/>
  <c r="D94" i="1"/>
  <c r="D93" i="1"/>
  <c r="D92" i="1"/>
  <c r="D91" i="1"/>
  <c r="D90" i="1"/>
  <c r="A106" i="3" s="1"/>
  <c r="D89" i="1"/>
  <c r="A105" i="5" s="1"/>
  <c r="D88" i="1"/>
  <c r="A104" i="3" s="1"/>
  <c r="D87" i="1"/>
  <c r="A103" i="5" s="1"/>
  <c r="D86" i="1"/>
  <c r="D85" i="1"/>
  <c r="A101" i="5" s="1"/>
  <c r="D84" i="1"/>
  <c r="D83" i="1"/>
  <c r="D82" i="1"/>
  <c r="D81" i="1"/>
  <c r="A97" i="3" s="1"/>
  <c r="D80" i="1"/>
  <c r="A96" i="3" s="1"/>
  <c r="D79" i="1"/>
  <c r="A95" i="5" s="1"/>
  <c r="D78" i="1"/>
  <c r="A94" i="5" s="1"/>
  <c r="D77" i="1"/>
  <c r="A116" i="5" s="1"/>
  <c r="D76" i="1"/>
  <c r="A115" i="3" s="1"/>
  <c r="D75" i="1"/>
  <c r="D74" i="1"/>
  <c r="A113" i="3" s="1"/>
  <c r="D73" i="1"/>
  <c r="A93" i="3" s="1"/>
  <c r="D72" i="1"/>
  <c r="D71" i="1"/>
  <c r="D70" i="1"/>
  <c r="D69" i="1"/>
  <c r="D68" i="1"/>
  <c r="D67" i="1"/>
  <c r="D66" i="1"/>
  <c r="A85" i="3" s="1"/>
  <c r="D65" i="1"/>
  <c r="A84" i="5" s="1"/>
  <c r="D64" i="1"/>
  <c r="D63" i="1"/>
  <c r="A82" i="5" s="1"/>
  <c r="D62" i="1"/>
  <c r="A78" i="3" s="1"/>
  <c r="D61" i="1"/>
  <c r="A77" i="5" s="1"/>
  <c r="D60" i="1"/>
  <c r="D59" i="1"/>
  <c r="D58" i="1"/>
  <c r="D57" i="1"/>
  <c r="A73" i="3" s="1"/>
  <c r="D56" i="1"/>
  <c r="A72" i="5" s="1"/>
  <c r="D55" i="1"/>
  <c r="A71" i="5" s="1"/>
  <c r="D54" i="1"/>
  <c r="A70" i="3" s="1"/>
  <c r="D53" i="1"/>
  <c r="A69" i="5" s="1"/>
  <c r="D52" i="1"/>
  <c r="A68" i="3" s="1"/>
  <c r="D51" i="1"/>
  <c r="A67" i="5" s="1"/>
  <c r="D50" i="1"/>
  <c r="A66" i="5" s="1"/>
  <c r="D49" i="1"/>
  <c r="A80" i="3" s="1"/>
  <c r="D48" i="1"/>
  <c r="D47" i="1"/>
  <c r="D46" i="1"/>
  <c r="D45" i="1"/>
  <c r="D44" i="1"/>
  <c r="D43" i="1"/>
  <c r="A60" i="3" s="1"/>
  <c r="D42" i="1"/>
  <c r="D41" i="1"/>
  <c r="A58" i="5" s="1"/>
  <c r="D40" i="1"/>
  <c r="D39" i="1"/>
  <c r="A36" i="5" s="1"/>
  <c r="D38" i="1"/>
  <c r="A34" i="3" s="1"/>
  <c r="D37" i="1"/>
  <c r="A33" i="5" s="1"/>
  <c r="D36" i="1"/>
  <c r="D35" i="1"/>
  <c r="D34" i="1"/>
  <c r="D33" i="1"/>
  <c r="A30" i="3" s="1"/>
  <c r="D32" i="1"/>
  <c r="A29" i="3" s="1"/>
  <c r="D31" i="1"/>
  <c r="A28" i="5" s="1"/>
  <c r="D30" i="1"/>
  <c r="A27" i="5" s="1"/>
  <c r="D29" i="1"/>
  <c r="A26" i="3" s="1"/>
  <c r="D28" i="1"/>
  <c r="A56" i="3" s="1"/>
  <c r="D27" i="1"/>
  <c r="A55" i="3" s="1"/>
  <c r="D26" i="1"/>
  <c r="A54" i="5" s="1"/>
  <c r="D25" i="1"/>
  <c r="A53" i="3" s="1"/>
  <c r="D24" i="1"/>
  <c r="D23" i="1"/>
  <c r="D22" i="1"/>
  <c r="D21" i="1"/>
  <c r="D20" i="1"/>
  <c r="D19" i="1"/>
  <c r="A25" i="3" s="1"/>
  <c r="D18" i="1"/>
  <c r="A20" i="3" s="1"/>
  <c r="D17" i="1"/>
  <c r="A19" i="5" s="1"/>
  <c r="D16" i="1"/>
  <c r="D15" i="1"/>
  <c r="A50" i="5" s="1"/>
  <c r="D14" i="1"/>
  <c r="A49" i="3" s="1"/>
  <c r="D13" i="1"/>
  <c r="A48" i="5" s="1"/>
  <c r="D12" i="1"/>
  <c r="D11" i="1"/>
  <c r="D10" i="1"/>
  <c r="D9" i="1"/>
  <c r="A44" i="3" s="1"/>
  <c r="D8" i="1"/>
  <c r="A43" i="5" s="1"/>
  <c r="D7" i="1"/>
  <c r="A42" i="5" s="1"/>
  <c r="D6" i="1"/>
  <c r="A41" i="5" s="1"/>
  <c r="D5" i="1"/>
  <c r="A40" i="3" s="1"/>
  <c r="D4" i="1"/>
  <c r="A39" i="3" s="1"/>
  <c r="D3" i="1"/>
  <c r="A38" i="5" s="1"/>
  <c r="D2" i="1"/>
  <c r="C1" i="3"/>
  <c r="F18" i="5"/>
  <c r="F42" i="5"/>
  <c r="F43" i="5"/>
  <c r="F44" i="5"/>
  <c r="F45" i="5"/>
  <c r="F46" i="5"/>
  <c r="F47" i="5"/>
  <c r="F48" i="5"/>
  <c r="F49" i="5"/>
  <c r="F50" i="5"/>
  <c r="F51" i="5"/>
  <c r="F19" i="5"/>
  <c r="F20" i="5"/>
  <c r="F25" i="5"/>
  <c r="F21" i="5"/>
  <c r="F22" i="5"/>
  <c r="F23" i="5"/>
  <c r="F24" i="5"/>
  <c r="F52" i="5"/>
  <c r="F53" i="5"/>
  <c r="F26" i="5"/>
  <c r="F27" i="5"/>
  <c r="F29" i="5"/>
  <c r="F30" i="5"/>
  <c r="F33" i="5"/>
  <c r="F34" i="5"/>
  <c r="F58" i="5"/>
  <c r="F59" i="5"/>
  <c r="F60" i="5"/>
  <c r="F62" i="5"/>
  <c r="F63" i="5"/>
  <c r="F67" i="5"/>
  <c r="F68" i="5"/>
  <c r="F69" i="5"/>
  <c r="F70" i="5"/>
  <c r="F71" i="5"/>
  <c r="F72" i="5"/>
  <c r="F73" i="5"/>
  <c r="F74" i="5"/>
  <c r="F75" i="5"/>
  <c r="F76" i="5"/>
  <c r="F77" i="5"/>
  <c r="F78" i="5"/>
  <c r="F82" i="5"/>
  <c r="F83" i="5"/>
  <c r="F84" i="5"/>
  <c r="F86" i="5"/>
  <c r="F87" i="5"/>
  <c r="F88" i="5"/>
  <c r="F91" i="5"/>
  <c r="F93" i="5"/>
  <c r="F115" i="5"/>
  <c r="F116" i="5"/>
  <c r="F94" i="5"/>
  <c r="F95" i="5"/>
  <c r="F96" i="5"/>
  <c r="F97" i="5"/>
  <c r="F98" i="5"/>
  <c r="F99" i="5"/>
  <c r="F100" i="5"/>
  <c r="F101" i="5"/>
  <c r="F102" i="5"/>
  <c r="F103" i="5"/>
  <c r="F104" i="5"/>
  <c r="F105" i="5"/>
  <c r="F106" i="5"/>
  <c r="F107" i="5"/>
  <c r="F108" i="5"/>
  <c r="F118" i="5"/>
  <c r="F140" i="5"/>
  <c r="F119" i="5"/>
  <c r="F120" i="5"/>
  <c r="F121" i="5"/>
  <c r="F122" i="5"/>
  <c r="F123" i="5"/>
  <c r="F124" i="5"/>
  <c r="F125" i="5"/>
  <c r="F126" i="5"/>
  <c r="F127" i="5"/>
  <c r="F128" i="5"/>
  <c r="F129" i="5"/>
  <c r="F130" i="5"/>
  <c r="F131" i="5"/>
  <c r="F132" i="5"/>
  <c r="F133" i="5"/>
  <c r="F134" i="5"/>
  <c r="F142" i="5"/>
  <c r="F164" i="5"/>
  <c r="F165" i="5"/>
  <c r="F143" i="5"/>
  <c r="F144" i="5"/>
  <c r="F147" i="5"/>
  <c r="F145" i="5"/>
  <c r="F146" i="5"/>
  <c r="F148" i="5"/>
  <c r="F149" i="5"/>
  <c r="F150" i="5"/>
  <c r="F151" i="5"/>
  <c r="F152" i="5"/>
  <c r="F153" i="5"/>
  <c r="F154" i="5"/>
  <c r="F155" i="5"/>
  <c r="F167" i="5"/>
  <c r="F168" i="5"/>
  <c r="F169" i="5"/>
  <c r="F170" i="5"/>
  <c r="F171" i="5"/>
  <c r="F173" i="5"/>
  <c r="F174" i="5"/>
  <c r="F175" i="5"/>
  <c r="F176" i="5"/>
  <c r="F178" i="5"/>
  <c r="F179" i="5"/>
  <c r="F181" i="5"/>
  <c r="F182" i="5"/>
  <c r="F183" i="5"/>
  <c r="F184" i="5"/>
  <c r="F188" i="5"/>
  <c r="F189" i="5"/>
  <c r="F191" i="5"/>
  <c r="F192" i="5"/>
  <c r="F193" i="5"/>
  <c r="F194" i="5"/>
  <c r="F195" i="5"/>
  <c r="F197" i="5"/>
  <c r="F199" i="5"/>
  <c r="F209" i="5"/>
  <c r="F212" i="5"/>
  <c r="F213" i="5"/>
  <c r="F214" i="5"/>
  <c r="F215" i="5"/>
  <c r="F216" i="5"/>
  <c r="F200" i="5"/>
  <c r="F218" i="5"/>
  <c r="F223" i="5"/>
  <c r="F224" i="5"/>
  <c r="F219" i="5"/>
  <c r="F220" i="5"/>
  <c r="F221" i="5"/>
  <c r="F222" i="5"/>
  <c r="F226" i="5"/>
  <c r="F227" i="5"/>
  <c r="F229" i="5"/>
  <c r="F230" i="5"/>
  <c r="F231" i="5"/>
  <c r="F239" i="5"/>
  <c r="F240" i="5"/>
  <c r="F243" i="5"/>
  <c r="F241" i="5"/>
  <c r="F242" i="5"/>
  <c r="F244" i="5"/>
  <c r="F245" i="5"/>
  <c r="F247" i="5"/>
  <c r="F259" i="5"/>
  <c r="F248" i="5"/>
  <c r="F263" i="5"/>
  <c r="F249" i="5"/>
  <c r="F250" i="5"/>
  <c r="F265" i="5"/>
  <c r="F279" i="5"/>
  <c r="F280" i="5"/>
  <c r="F266" i="5"/>
  <c r="F284" i="5"/>
  <c r="F288" i="5"/>
  <c r="F289" i="5"/>
  <c r="F267" i="5"/>
  <c r="F268" i="5"/>
  <c r="F269" i="5"/>
  <c r="F270" i="5"/>
  <c r="F275" i="5"/>
  <c r="F276" i="5"/>
  <c r="F291" i="5"/>
  <c r="F305" i="5"/>
  <c r="F292" i="5"/>
  <c r="F293" i="5"/>
  <c r="F294" i="5"/>
  <c r="F295" i="5"/>
  <c r="F296" i="5"/>
  <c r="F297" i="5"/>
  <c r="F298" i="5"/>
  <c r="F300" i="5"/>
  <c r="F317" i="5"/>
  <c r="F318" i="5"/>
  <c r="F319" i="5"/>
  <c r="F321" i="5"/>
  <c r="F314" i="5"/>
  <c r="F315" i="5"/>
  <c r="E316" i="5"/>
  <c r="D316" i="5"/>
  <c r="C316" i="5"/>
  <c r="B316" i="5"/>
  <c r="A316" i="5"/>
  <c r="E315" i="5"/>
  <c r="D315" i="5"/>
  <c r="C315" i="5"/>
  <c r="B315" i="5"/>
  <c r="A315" i="5"/>
  <c r="E314" i="5"/>
  <c r="D314" i="5"/>
  <c r="C314" i="5"/>
  <c r="B314" i="5"/>
  <c r="A314" i="5"/>
  <c r="E313" i="5"/>
  <c r="D313" i="5"/>
  <c r="C313" i="5"/>
  <c r="B313" i="5"/>
  <c r="A313" i="5"/>
  <c r="E312" i="5"/>
  <c r="D312" i="5"/>
  <c r="C312" i="5"/>
  <c r="B312" i="5"/>
  <c r="A312" i="5"/>
  <c r="E311" i="5"/>
  <c r="D311" i="5"/>
  <c r="C311" i="5"/>
  <c r="B311" i="5"/>
  <c r="A311" i="5"/>
  <c r="E321" i="5"/>
  <c r="D321" i="5"/>
  <c r="C321" i="5"/>
  <c r="B321" i="5"/>
  <c r="A321" i="5"/>
  <c r="E320" i="5"/>
  <c r="D320" i="5"/>
  <c r="C320" i="5"/>
  <c r="B320" i="5"/>
  <c r="E319" i="5"/>
  <c r="D319" i="5"/>
  <c r="C319" i="5"/>
  <c r="B319" i="5"/>
  <c r="A319" i="5"/>
  <c r="E318" i="5"/>
  <c r="D318" i="5"/>
  <c r="C318" i="5"/>
  <c r="B318" i="5"/>
  <c r="E317" i="5"/>
  <c r="D317" i="5"/>
  <c r="C317" i="5"/>
  <c r="B317" i="5"/>
  <c r="A317" i="5"/>
  <c r="E310" i="5"/>
  <c r="D310" i="5"/>
  <c r="C310" i="5"/>
  <c r="B310" i="5"/>
  <c r="E304" i="5"/>
  <c r="D304" i="5"/>
  <c r="C304" i="5"/>
  <c r="B304" i="5"/>
  <c r="A304" i="5"/>
  <c r="E303" i="5"/>
  <c r="D303" i="5"/>
  <c r="C303" i="5"/>
  <c r="B303" i="5"/>
  <c r="A303" i="5"/>
  <c r="E302" i="5"/>
  <c r="D302" i="5"/>
  <c r="C302" i="5"/>
  <c r="B302" i="5"/>
  <c r="A302" i="5"/>
  <c r="E301" i="5"/>
  <c r="D301" i="5"/>
  <c r="C301" i="5"/>
  <c r="B301" i="5"/>
  <c r="A301" i="5"/>
  <c r="E300" i="5"/>
  <c r="D300" i="5"/>
  <c r="C300" i="5"/>
  <c r="B300" i="5"/>
  <c r="E299" i="5"/>
  <c r="D299" i="5"/>
  <c r="C299" i="5"/>
  <c r="B299" i="5"/>
  <c r="E298" i="5"/>
  <c r="D298" i="5"/>
  <c r="C298" i="5"/>
  <c r="B298" i="5"/>
  <c r="E297" i="5"/>
  <c r="D297" i="5"/>
  <c r="C297" i="5"/>
  <c r="B297" i="5"/>
  <c r="E296" i="5"/>
  <c r="D296" i="5"/>
  <c r="C296" i="5"/>
  <c r="B296" i="5"/>
  <c r="A296" i="5"/>
  <c r="E295" i="5"/>
  <c r="D295" i="5"/>
  <c r="C295" i="5"/>
  <c r="B295" i="5"/>
  <c r="E294" i="5"/>
  <c r="D294" i="5"/>
  <c r="C294" i="5"/>
  <c r="B294" i="5"/>
  <c r="E293" i="5"/>
  <c r="D293" i="5"/>
  <c r="C293" i="5"/>
  <c r="B293" i="5"/>
  <c r="E292" i="5"/>
  <c r="D292" i="5"/>
  <c r="C292" i="5"/>
  <c r="B292" i="5"/>
  <c r="A292" i="5"/>
  <c r="E308" i="5"/>
  <c r="D308" i="5"/>
  <c r="C308" i="5"/>
  <c r="B308" i="5"/>
  <c r="A308" i="5"/>
  <c r="E307" i="5"/>
  <c r="D307" i="5"/>
  <c r="C307" i="5"/>
  <c r="B307" i="5"/>
  <c r="A307" i="5"/>
  <c r="E306" i="5"/>
  <c r="D306" i="5"/>
  <c r="C306" i="5"/>
  <c r="B306" i="5"/>
  <c r="A306" i="5"/>
  <c r="E305" i="5"/>
  <c r="D305" i="5"/>
  <c r="C305" i="5"/>
  <c r="B305" i="5"/>
  <c r="A305" i="5"/>
  <c r="E291" i="5"/>
  <c r="D291" i="5"/>
  <c r="C291" i="5"/>
  <c r="B291" i="5"/>
  <c r="A291" i="5"/>
  <c r="E276" i="5"/>
  <c r="D276" i="5"/>
  <c r="C276" i="5"/>
  <c r="B276" i="5"/>
  <c r="A276" i="5"/>
  <c r="E275" i="5"/>
  <c r="D275" i="5"/>
  <c r="C275" i="5"/>
  <c r="B275" i="5"/>
  <c r="E274" i="5"/>
  <c r="D274" i="5"/>
  <c r="C274" i="5"/>
  <c r="B274" i="5"/>
  <c r="A274" i="5"/>
  <c r="E273" i="5"/>
  <c r="D273" i="5"/>
  <c r="C273" i="5"/>
  <c r="B273" i="5"/>
  <c r="E272" i="5"/>
  <c r="D272" i="5"/>
  <c r="C272" i="5"/>
  <c r="B272" i="5"/>
  <c r="A272" i="5"/>
  <c r="E271" i="5"/>
  <c r="D271" i="5"/>
  <c r="C271" i="5"/>
  <c r="B271" i="5"/>
  <c r="E270" i="5"/>
  <c r="D270" i="5"/>
  <c r="C270" i="5"/>
  <c r="B270" i="5"/>
  <c r="A270" i="5"/>
  <c r="E269" i="5"/>
  <c r="D269" i="5"/>
  <c r="C269" i="5"/>
  <c r="B269" i="5"/>
  <c r="A269" i="5"/>
  <c r="E268" i="5"/>
  <c r="D268" i="5"/>
  <c r="C268" i="5"/>
  <c r="B268" i="5"/>
  <c r="A268" i="5"/>
  <c r="E267" i="5"/>
  <c r="D267" i="5"/>
  <c r="C267" i="5"/>
  <c r="B267" i="5"/>
  <c r="A267" i="5"/>
  <c r="E289" i="5"/>
  <c r="D289" i="5"/>
  <c r="C289" i="5"/>
  <c r="B289" i="5"/>
  <c r="E288" i="5"/>
  <c r="D288" i="5"/>
  <c r="C288" i="5"/>
  <c r="B288" i="5"/>
  <c r="E287" i="5"/>
  <c r="D287" i="5"/>
  <c r="C287" i="5"/>
  <c r="B287" i="5"/>
  <c r="E286" i="5"/>
  <c r="D286" i="5"/>
  <c r="C286" i="5"/>
  <c r="B286" i="5"/>
  <c r="E285" i="5"/>
  <c r="D285" i="5"/>
  <c r="C285" i="5"/>
  <c r="B285" i="5"/>
  <c r="A285" i="5"/>
  <c r="E284" i="5"/>
  <c r="D284" i="5"/>
  <c r="C284" i="5"/>
  <c r="B284" i="5"/>
  <c r="E283" i="5"/>
  <c r="D283" i="5"/>
  <c r="C283" i="5"/>
  <c r="B283" i="5"/>
  <c r="E266" i="5"/>
  <c r="D266" i="5"/>
  <c r="C266" i="5"/>
  <c r="B266" i="5"/>
  <c r="E282" i="5"/>
  <c r="D282" i="5"/>
  <c r="C282" i="5"/>
  <c r="B282" i="5"/>
  <c r="A282" i="5"/>
  <c r="E281" i="5"/>
  <c r="D281" i="5"/>
  <c r="C281" i="5"/>
  <c r="B281" i="5"/>
  <c r="A281" i="5"/>
  <c r="E280" i="5"/>
  <c r="D280" i="5"/>
  <c r="C280" i="5"/>
  <c r="B280" i="5"/>
  <c r="A280" i="5"/>
  <c r="E279" i="5"/>
  <c r="D279" i="5"/>
  <c r="C279" i="5"/>
  <c r="B279" i="5"/>
  <c r="A279" i="5"/>
  <c r="E278" i="5"/>
  <c r="D278" i="5"/>
  <c r="C278" i="5"/>
  <c r="B278" i="5"/>
  <c r="A278" i="5"/>
  <c r="E277" i="5"/>
  <c r="D277" i="5"/>
  <c r="C277" i="5"/>
  <c r="B277" i="5"/>
  <c r="A277" i="5"/>
  <c r="E265" i="5"/>
  <c r="D265" i="5"/>
  <c r="C265" i="5"/>
  <c r="B265" i="5"/>
  <c r="A265" i="5"/>
  <c r="E258" i="5"/>
  <c r="D258" i="5"/>
  <c r="C258" i="5"/>
  <c r="B258" i="5"/>
  <c r="E257" i="5"/>
  <c r="D257" i="5"/>
  <c r="C257" i="5"/>
  <c r="B257" i="5"/>
  <c r="A257" i="5"/>
  <c r="E256" i="5"/>
  <c r="D256" i="5"/>
  <c r="C256" i="5"/>
  <c r="B256" i="5"/>
  <c r="E255" i="5"/>
  <c r="D255" i="5"/>
  <c r="C255" i="5"/>
  <c r="B255" i="5"/>
  <c r="A255" i="5"/>
  <c r="E253" i="5"/>
  <c r="D253" i="5"/>
  <c r="C253" i="5"/>
  <c r="B253" i="5"/>
  <c r="E252" i="5"/>
  <c r="D252" i="5"/>
  <c r="C252" i="5"/>
  <c r="B252" i="5"/>
  <c r="A252" i="5"/>
  <c r="E254" i="5"/>
  <c r="D254" i="5"/>
  <c r="C254" i="5"/>
  <c r="B254" i="5"/>
  <c r="A254" i="5"/>
  <c r="E251" i="5"/>
  <c r="D251" i="5"/>
  <c r="C251" i="5"/>
  <c r="B251" i="5"/>
  <c r="A251" i="5"/>
  <c r="E250" i="5"/>
  <c r="D250" i="5"/>
  <c r="C250" i="5"/>
  <c r="B250" i="5"/>
  <c r="A250" i="5"/>
  <c r="E249" i="5"/>
  <c r="D249" i="5"/>
  <c r="C249" i="5"/>
  <c r="B249" i="5"/>
  <c r="E263" i="5"/>
  <c r="D263" i="5"/>
  <c r="C263" i="5"/>
  <c r="B263" i="5"/>
  <c r="E248" i="5"/>
  <c r="D248" i="5"/>
  <c r="C248" i="5"/>
  <c r="B248" i="5"/>
  <c r="E262" i="5"/>
  <c r="D262" i="5"/>
  <c r="C262" i="5"/>
  <c r="B262" i="5"/>
  <c r="E261" i="5"/>
  <c r="D261" i="5"/>
  <c r="C261" i="5"/>
  <c r="B261" i="5"/>
  <c r="A261" i="5"/>
  <c r="E260" i="5"/>
  <c r="D260" i="5"/>
  <c r="C260" i="5"/>
  <c r="B260" i="5"/>
  <c r="E259" i="5"/>
  <c r="D259" i="5"/>
  <c r="C259" i="5"/>
  <c r="B259" i="5"/>
  <c r="E247" i="5"/>
  <c r="D247" i="5"/>
  <c r="C247" i="5"/>
  <c r="B247" i="5"/>
  <c r="E245" i="5"/>
  <c r="D245" i="5"/>
  <c r="C245" i="5"/>
  <c r="B245" i="5"/>
  <c r="A245" i="5"/>
  <c r="E244" i="5"/>
  <c r="D244" i="5"/>
  <c r="C244" i="5"/>
  <c r="B244" i="5"/>
  <c r="A244" i="5"/>
  <c r="E242" i="5"/>
  <c r="D242" i="5"/>
  <c r="C242" i="5"/>
  <c r="B242" i="5"/>
  <c r="A242" i="5"/>
  <c r="E241" i="5"/>
  <c r="D241" i="5"/>
  <c r="C241" i="5"/>
  <c r="B241" i="5"/>
  <c r="A241" i="5"/>
  <c r="E243" i="5"/>
  <c r="D243" i="5"/>
  <c r="C243" i="5"/>
  <c r="B243" i="5"/>
  <c r="A243" i="5"/>
  <c r="E240" i="5"/>
  <c r="D240" i="5"/>
  <c r="C240" i="5"/>
  <c r="B240" i="5"/>
  <c r="A240" i="5"/>
  <c r="E239" i="5"/>
  <c r="D239" i="5"/>
  <c r="C239" i="5"/>
  <c r="B239" i="5"/>
  <c r="A239" i="5"/>
  <c r="E238" i="5"/>
  <c r="D238" i="5"/>
  <c r="C238" i="5"/>
  <c r="B238" i="5"/>
  <c r="E237" i="5"/>
  <c r="D237" i="5"/>
  <c r="C237" i="5"/>
  <c r="B237" i="5"/>
  <c r="A237" i="5"/>
  <c r="E236" i="5"/>
  <c r="D236" i="5"/>
  <c r="C236" i="5"/>
  <c r="B236" i="5"/>
  <c r="E234" i="5"/>
  <c r="D234" i="5"/>
  <c r="C234" i="5"/>
  <c r="B234" i="5"/>
  <c r="A234" i="5"/>
  <c r="E233" i="5"/>
  <c r="D233" i="5"/>
  <c r="C233" i="5"/>
  <c r="B233" i="5"/>
  <c r="E232" i="5"/>
  <c r="D232" i="5"/>
  <c r="C232" i="5"/>
  <c r="B232" i="5"/>
  <c r="A232" i="5"/>
  <c r="E231" i="5"/>
  <c r="D231" i="5"/>
  <c r="C231" i="5"/>
  <c r="B231" i="5"/>
  <c r="A231" i="5"/>
  <c r="E230" i="5"/>
  <c r="D230" i="5"/>
  <c r="C230" i="5"/>
  <c r="B230" i="5"/>
  <c r="A230" i="5"/>
  <c r="E229" i="5"/>
  <c r="D229" i="5"/>
  <c r="C229" i="5"/>
  <c r="B229" i="5"/>
  <c r="A229" i="5"/>
  <c r="E228" i="5"/>
  <c r="D228" i="5"/>
  <c r="C228" i="5"/>
  <c r="B228" i="5"/>
  <c r="E227" i="5"/>
  <c r="D227" i="5"/>
  <c r="C227" i="5"/>
  <c r="B227" i="5"/>
  <c r="E226" i="5"/>
  <c r="D226" i="5"/>
  <c r="C226" i="5"/>
  <c r="B226" i="5"/>
  <c r="E222" i="5"/>
  <c r="D222" i="5"/>
  <c r="C222" i="5"/>
  <c r="B222" i="5"/>
  <c r="E221" i="5"/>
  <c r="D221" i="5"/>
  <c r="C221" i="5"/>
  <c r="B221" i="5"/>
  <c r="A221" i="5"/>
  <c r="E220" i="5"/>
  <c r="D220" i="5"/>
  <c r="C220" i="5"/>
  <c r="B220" i="5"/>
  <c r="E219" i="5"/>
  <c r="D219" i="5"/>
  <c r="C219" i="5"/>
  <c r="B219" i="5"/>
  <c r="E224" i="5"/>
  <c r="D224" i="5"/>
  <c r="C224" i="5"/>
  <c r="B224" i="5"/>
  <c r="E223" i="5"/>
  <c r="D223" i="5"/>
  <c r="C223" i="5"/>
  <c r="B223" i="5"/>
  <c r="A223" i="5"/>
  <c r="E218" i="5"/>
  <c r="D218" i="5"/>
  <c r="C218" i="5"/>
  <c r="B218" i="5"/>
  <c r="A218" i="5"/>
  <c r="E207" i="5"/>
  <c r="D207" i="5"/>
  <c r="C207" i="5"/>
  <c r="B207" i="5"/>
  <c r="A207" i="5"/>
  <c r="E206" i="5"/>
  <c r="D206" i="5"/>
  <c r="C206" i="5"/>
  <c r="B206" i="5"/>
  <c r="A206" i="5"/>
  <c r="E205" i="5"/>
  <c r="D205" i="5"/>
  <c r="C205" i="5"/>
  <c r="B205" i="5"/>
  <c r="A205" i="5"/>
  <c r="E204" i="5"/>
  <c r="D204" i="5"/>
  <c r="C204" i="5"/>
  <c r="B204" i="5"/>
  <c r="A204" i="5"/>
  <c r="E203" i="5"/>
  <c r="D203" i="5"/>
  <c r="C203" i="5"/>
  <c r="B203" i="5"/>
  <c r="A203" i="5"/>
  <c r="E202" i="5"/>
  <c r="D202" i="5"/>
  <c r="C202" i="5"/>
  <c r="B202" i="5"/>
  <c r="E201" i="5"/>
  <c r="D201" i="5"/>
  <c r="C201" i="5"/>
  <c r="B201" i="5"/>
  <c r="A201" i="5"/>
  <c r="E200" i="5"/>
  <c r="D200" i="5"/>
  <c r="C200" i="5"/>
  <c r="B200" i="5"/>
  <c r="E216" i="5"/>
  <c r="D216" i="5"/>
  <c r="C216" i="5"/>
  <c r="B216" i="5"/>
  <c r="A216" i="5"/>
  <c r="E215" i="5"/>
  <c r="D215" i="5"/>
  <c r="C215" i="5"/>
  <c r="B215" i="5"/>
  <c r="E214" i="5"/>
  <c r="D214" i="5"/>
  <c r="C214" i="5"/>
  <c r="B214" i="5"/>
  <c r="A214" i="5"/>
  <c r="E213" i="5"/>
  <c r="D213" i="5"/>
  <c r="C213" i="5"/>
  <c r="B213" i="5"/>
  <c r="A213" i="5"/>
  <c r="E212" i="5"/>
  <c r="D212" i="5"/>
  <c r="C212" i="5"/>
  <c r="B212" i="5"/>
  <c r="A212" i="5"/>
  <c r="E211" i="5"/>
  <c r="D211" i="5"/>
  <c r="C211" i="5"/>
  <c r="B211" i="5"/>
  <c r="A211" i="5"/>
  <c r="E210" i="5"/>
  <c r="D210" i="5"/>
  <c r="C210" i="5"/>
  <c r="B210" i="5"/>
  <c r="E209" i="5"/>
  <c r="D209" i="5"/>
  <c r="C209" i="5"/>
  <c r="B209" i="5"/>
  <c r="E208" i="5"/>
  <c r="D208" i="5"/>
  <c r="C208" i="5"/>
  <c r="B208" i="5"/>
  <c r="E199" i="5"/>
  <c r="D199" i="5"/>
  <c r="C199" i="5"/>
  <c r="B199" i="5"/>
  <c r="E197" i="5"/>
  <c r="D197" i="5"/>
  <c r="C197" i="5"/>
  <c r="B197" i="5"/>
  <c r="A197" i="5"/>
  <c r="E196" i="5"/>
  <c r="D196" i="5"/>
  <c r="C196" i="5"/>
  <c r="B196" i="5"/>
  <c r="E195" i="5"/>
  <c r="D195" i="5"/>
  <c r="C195" i="5"/>
  <c r="B195" i="5"/>
  <c r="E194" i="5"/>
  <c r="D194" i="5"/>
  <c r="C194" i="5"/>
  <c r="B194" i="5"/>
  <c r="E193" i="5"/>
  <c r="D193" i="5"/>
  <c r="C193" i="5"/>
  <c r="B193" i="5"/>
  <c r="A193" i="5"/>
  <c r="E192" i="5"/>
  <c r="D192" i="5"/>
  <c r="C192" i="5"/>
  <c r="B192" i="5"/>
  <c r="A192" i="5"/>
  <c r="E191" i="5"/>
  <c r="D191" i="5"/>
  <c r="C191" i="5"/>
  <c r="B191" i="5"/>
  <c r="A191" i="5"/>
  <c r="E189" i="5"/>
  <c r="D189" i="5"/>
  <c r="C189" i="5"/>
  <c r="B189" i="5"/>
  <c r="A189" i="5"/>
  <c r="E188" i="5"/>
  <c r="D188" i="5"/>
  <c r="C188" i="5"/>
  <c r="B188" i="5"/>
  <c r="A188" i="5"/>
  <c r="E187" i="5"/>
  <c r="D187" i="5"/>
  <c r="C187" i="5"/>
  <c r="B187" i="5"/>
  <c r="A187" i="5"/>
  <c r="E186" i="5"/>
  <c r="D186" i="5"/>
  <c r="C186" i="5"/>
  <c r="B186" i="5"/>
  <c r="A186" i="5"/>
  <c r="E185" i="5"/>
  <c r="D185" i="5"/>
  <c r="C185" i="5"/>
  <c r="B185" i="5"/>
  <c r="E184" i="5"/>
  <c r="D184" i="5"/>
  <c r="C184" i="5"/>
  <c r="B184" i="5"/>
  <c r="A184" i="5"/>
  <c r="E183" i="5"/>
  <c r="D183" i="5"/>
  <c r="C183" i="5"/>
  <c r="B183" i="5"/>
  <c r="E182" i="5"/>
  <c r="D182" i="5"/>
  <c r="C182" i="5"/>
  <c r="B182" i="5"/>
  <c r="A182" i="5"/>
  <c r="E181" i="5"/>
  <c r="D181" i="5"/>
  <c r="C181" i="5"/>
  <c r="B181" i="5"/>
  <c r="E179" i="5"/>
  <c r="D179" i="5"/>
  <c r="C179" i="5"/>
  <c r="B179" i="5"/>
  <c r="A179" i="5"/>
  <c r="E178" i="5"/>
  <c r="D178" i="5"/>
  <c r="C178" i="5"/>
  <c r="B178" i="5"/>
  <c r="A178" i="5"/>
  <c r="E177" i="5"/>
  <c r="D177" i="5"/>
  <c r="C177" i="5"/>
  <c r="B177" i="5"/>
  <c r="A177" i="5"/>
  <c r="E176" i="5"/>
  <c r="D176" i="5"/>
  <c r="C176" i="5"/>
  <c r="B176" i="5"/>
  <c r="A176" i="5"/>
  <c r="E175" i="5"/>
  <c r="D175" i="5"/>
  <c r="C175" i="5"/>
  <c r="B175" i="5"/>
  <c r="E174" i="5"/>
  <c r="D174" i="5"/>
  <c r="C174" i="5"/>
  <c r="B174" i="5"/>
  <c r="E173" i="5"/>
  <c r="D173" i="5"/>
  <c r="C173" i="5"/>
  <c r="B173" i="5"/>
  <c r="E172" i="5"/>
  <c r="D172" i="5"/>
  <c r="C172" i="5"/>
  <c r="B172" i="5"/>
  <c r="E171" i="5"/>
  <c r="D171" i="5"/>
  <c r="C171" i="5"/>
  <c r="B171" i="5"/>
  <c r="A171" i="5"/>
  <c r="E170" i="5"/>
  <c r="D170" i="5"/>
  <c r="C170" i="5"/>
  <c r="B170" i="5"/>
  <c r="E169" i="5"/>
  <c r="D169" i="5"/>
  <c r="C169" i="5"/>
  <c r="B169" i="5"/>
  <c r="E168" i="5"/>
  <c r="D168" i="5"/>
  <c r="C168" i="5"/>
  <c r="B168" i="5"/>
  <c r="E167" i="5"/>
  <c r="D167" i="5"/>
  <c r="C167" i="5"/>
  <c r="B167" i="5"/>
  <c r="A167" i="5"/>
  <c r="E160" i="5"/>
  <c r="D160" i="5"/>
  <c r="C160" i="5"/>
  <c r="B160" i="5"/>
  <c r="A160" i="5"/>
  <c r="E159" i="5"/>
  <c r="D159" i="5"/>
  <c r="C159" i="5"/>
  <c r="B159" i="5"/>
  <c r="A159" i="5"/>
  <c r="E158" i="5"/>
  <c r="D158" i="5"/>
  <c r="C158" i="5"/>
  <c r="B158" i="5"/>
  <c r="A158" i="5"/>
  <c r="E157" i="5"/>
  <c r="D157" i="5"/>
  <c r="C157" i="5"/>
  <c r="B157" i="5"/>
  <c r="A157" i="5"/>
  <c r="E156" i="5"/>
  <c r="D156" i="5"/>
  <c r="C156" i="5"/>
  <c r="B156" i="5"/>
  <c r="A156" i="5"/>
  <c r="E155" i="5"/>
  <c r="D155" i="5"/>
  <c r="C155" i="5"/>
  <c r="B155" i="5"/>
  <c r="A155" i="5"/>
  <c r="E154" i="5"/>
  <c r="D154" i="5"/>
  <c r="C154" i="5"/>
  <c r="B154" i="5"/>
  <c r="E153" i="5"/>
  <c r="D153" i="5"/>
  <c r="C153" i="5"/>
  <c r="B153" i="5"/>
  <c r="A153" i="5"/>
  <c r="E152" i="5"/>
  <c r="D152" i="5"/>
  <c r="C152" i="5"/>
  <c r="B152" i="5"/>
  <c r="E151" i="5"/>
  <c r="D151" i="5"/>
  <c r="C151" i="5"/>
  <c r="B151" i="5"/>
  <c r="A151" i="5"/>
  <c r="E150" i="5"/>
  <c r="D150" i="5"/>
  <c r="C150" i="5"/>
  <c r="B150" i="5"/>
  <c r="E149" i="5"/>
  <c r="D149" i="5"/>
  <c r="C149" i="5"/>
  <c r="B149" i="5"/>
  <c r="A149" i="5"/>
  <c r="E148" i="5"/>
  <c r="D148" i="5"/>
  <c r="C148" i="5"/>
  <c r="B148" i="5"/>
  <c r="A148" i="5"/>
  <c r="E146" i="5"/>
  <c r="D146" i="5"/>
  <c r="C146" i="5"/>
  <c r="B146" i="5"/>
  <c r="A146" i="5"/>
  <c r="E145" i="5"/>
  <c r="D145" i="5"/>
  <c r="C145" i="5"/>
  <c r="B145" i="5"/>
  <c r="A145" i="5"/>
  <c r="E147" i="5"/>
  <c r="D147" i="5"/>
  <c r="C147" i="5"/>
  <c r="B147" i="5"/>
  <c r="E144" i="5"/>
  <c r="D144" i="5"/>
  <c r="C144" i="5"/>
  <c r="B144" i="5"/>
  <c r="E143" i="5"/>
  <c r="D143" i="5"/>
  <c r="C143" i="5"/>
  <c r="B143" i="5"/>
  <c r="E165" i="5"/>
  <c r="D165" i="5"/>
  <c r="C165" i="5"/>
  <c r="B165" i="5"/>
  <c r="E164" i="5"/>
  <c r="D164" i="5"/>
  <c r="C164" i="5"/>
  <c r="B164" i="5"/>
  <c r="A164" i="5"/>
  <c r="E163" i="5"/>
  <c r="D163" i="5"/>
  <c r="C163" i="5"/>
  <c r="B163" i="5"/>
  <c r="E162" i="5"/>
  <c r="D162" i="5"/>
  <c r="C162" i="5"/>
  <c r="B162" i="5"/>
  <c r="E161" i="5"/>
  <c r="D161" i="5"/>
  <c r="C161" i="5"/>
  <c r="B161" i="5"/>
  <c r="E142" i="5"/>
  <c r="D142" i="5"/>
  <c r="C142" i="5"/>
  <c r="B142" i="5"/>
  <c r="A142" i="5"/>
  <c r="E138" i="5"/>
  <c r="D138" i="5"/>
  <c r="C138" i="5"/>
  <c r="B138" i="5"/>
  <c r="A138" i="5"/>
  <c r="E137" i="5"/>
  <c r="D137" i="5"/>
  <c r="C137" i="5"/>
  <c r="B137" i="5"/>
  <c r="A137" i="5"/>
  <c r="E136" i="5"/>
  <c r="D136" i="5"/>
  <c r="C136" i="5"/>
  <c r="B136" i="5"/>
  <c r="A136" i="5"/>
  <c r="E135" i="5"/>
  <c r="D135" i="5"/>
  <c r="C135" i="5"/>
  <c r="B135" i="5"/>
  <c r="A135" i="5"/>
  <c r="E134" i="5"/>
  <c r="D134" i="5"/>
  <c r="C134" i="5"/>
  <c r="B134" i="5"/>
  <c r="A134" i="5"/>
  <c r="E133" i="5"/>
  <c r="D133" i="5"/>
  <c r="C133" i="5"/>
  <c r="B133" i="5"/>
  <c r="A133" i="5"/>
  <c r="E132" i="5"/>
  <c r="D132" i="5"/>
  <c r="C132" i="5"/>
  <c r="B132" i="5"/>
  <c r="E131" i="5"/>
  <c r="D131" i="5"/>
  <c r="C131" i="5"/>
  <c r="B131" i="5"/>
  <c r="A131" i="5"/>
  <c r="E130" i="5"/>
  <c r="D130" i="5"/>
  <c r="C130" i="5"/>
  <c r="B130" i="5"/>
  <c r="E129" i="5"/>
  <c r="D129" i="5"/>
  <c r="C129" i="5"/>
  <c r="B129" i="5"/>
  <c r="A129" i="5"/>
  <c r="E128" i="5"/>
  <c r="D128" i="5"/>
  <c r="C128" i="5"/>
  <c r="B128" i="5"/>
  <c r="E127" i="5"/>
  <c r="D127" i="5"/>
  <c r="C127" i="5"/>
  <c r="B127" i="5"/>
  <c r="A127" i="5"/>
  <c r="E126" i="5"/>
  <c r="D126" i="5"/>
  <c r="C126" i="5"/>
  <c r="B126" i="5"/>
  <c r="A126" i="5"/>
  <c r="E125" i="5"/>
  <c r="D125" i="5"/>
  <c r="C125" i="5"/>
  <c r="B125" i="5"/>
  <c r="A125" i="5"/>
  <c r="E124" i="5"/>
  <c r="D124" i="5"/>
  <c r="C124" i="5"/>
  <c r="B124" i="5"/>
  <c r="A124" i="5"/>
  <c r="E123" i="5"/>
  <c r="D123" i="5"/>
  <c r="C123" i="5"/>
  <c r="B123" i="5"/>
  <c r="E122" i="5"/>
  <c r="D122" i="5"/>
  <c r="C122" i="5"/>
  <c r="B122" i="5"/>
  <c r="E121" i="5"/>
  <c r="D121" i="5"/>
  <c r="C121" i="5"/>
  <c r="B121" i="5"/>
  <c r="E120" i="5"/>
  <c r="D120" i="5"/>
  <c r="C120" i="5"/>
  <c r="B120" i="5"/>
  <c r="E119" i="5"/>
  <c r="D119" i="5"/>
  <c r="C119" i="5"/>
  <c r="B119" i="5"/>
  <c r="A119" i="5"/>
  <c r="E140" i="5"/>
  <c r="D140" i="5"/>
  <c r="C140" i="5"/>
  <c r="B140" i="5"/>
  <c r="E139" i="5"/>
  <c r="D139" i="5"/>
  <c r="C139" i="5"/>
  <c r="B139" i="5"/>
  <c r="E118" i="5"/>
  <c r="D118" i="5"/>
  <c r="C118" i="5"/>
  <c r="B118" i="5"/>
  <c r="E112" i="5"/>
  <c r="D112" i="5"/>
  <c r="C112" i="5"/>
  <c r="B112" i="5"/>
  <c r="A112" i="5"/>
  <c r="E111" i="5"/>
  <c r="D111" i="5"/>
  <c r="C111" i="5"/>
  <c r="B111" i="5"/>
  <c r="A111" i="5"/>
  <c r="E110" i="5"/>
  <c r="D110" i="5"/>
  <c r="C110" i="5"/>
  <c r="B110" i="5"/>
  <c r="A110" i="5"/>
  <c r="E109" i="5"/>
  <c r="D109" i="5"/>
  <c r="C109" i="5"/>
  <c r="B109" i="5"/>
  <c r="A109" i="5"/>
  <c r="E108" i="5"/>
  <c r="D108" i="5"/>
  <c r="C108" i="5"/>
  <c r="B108" i="5"/>
  <c r="A108" i="5"/>
  <c r="E107" i="5"/>
  <c r="D107" i="5"/>
  <c r="C107" i="5"/>
  <c r="B107" i="5"/>
  <c r="A107" i="5"/>
  <c r="E106" i="5"/>
  <c r="D106" i="5"/>
  <c r="C106" i="5"/>
  <c r="B106" i="5"/>
  <c r="A106" i="5"/>
  <c r="E105" i="5"/>
  <c r="D105" i="5"/>
  <c r="C105" i="5"/>
  <c r="B105" i="5"/>
  <c r="E104" i="5"/>
  <c r="D104" i="5"/>
  <c r="C104" i="5"/>
  <c r="B104" i="5"/>
  <c r="A104" i="5"/>
  <c r="E103" i="5"/>
  <c r="D103" i="5"/>
  <c r="C103" i="5"/>
  <c r="B103" i="5"/>
  <c r="E102" i="5"/>
  <c r="D102" i="5"/>
  <c r="C102" i="5"/>
  <c r="B102" i="5"/>
  <c r="A102" i="5"/>
  <c r="E101" i="5"/>
  <c r="D101" i="5"/>
  <c r="C101" i="5"/>
  <c r="B101" i="5"/>
  <c r="E100" i="5"/>
  <c r="D100" i="5"/>
  <c r="C100" i="5"/>
  <c r="B100" i="5"/>
  <c r="A100" i="5"/>
  <c r="E99" i="5"/>
  <c r="D99" i="5"/>
  <c r="C99" i="5"/>
  <c r="B99" i="5"/>
  <c r="A99" i="5"/>
  <c r="E98" i="5"/>
  <c r="D98" i="5"/>
  <c r="C98" i="5"/>
  <c r="B98" i="5"/>
  <c r="A98" i="5"/>
  <c r="E97" i="5"/>
  <c r="D97" i="5"/>
  <c r="C97" i="5"/>
  <c r="B97" i="5"/>
  <c r="A97" i="5"/>
  <c r="E96" i="5"/>
  <c r="D96" i="5"/>
  <c r="C96" i="5"/>
  <c r="B96" i="5"/>
  <c r="E95" i="5"/>
  <c r="D95" i="5"/>
  <c r="C95" i="5"/>
  <c r="B95" i="5"/>
  <c r="E94" i="5"/>
  <c r="D94" i="5"/>
  <c r="C94" i="5"/>
  <c r="B94" i="5"/>
  <c r="E116" i="5"/>
  <c r="D116" i="5"/>
  <c r="C116" i="5"/>
  <c r="B116" i="5"/>
  <c r="E115" i="5"/>
  <c r="D115" i="5"/>
  <c r="C115" i="5"/>
  <c r="B115" i="5"/>
  <c r="A115" i="5"/>
  <c r="E114" i="5"/>
  <c r="D114" i="5"/>
  <c r="C114" i="5"/>
  <c r="B114" i="5"/>
  <c r="E113" i="5"/>
  <c r="D113" i="5"/>
  <c r="C113" i="5"/>
  <c r="B113" i="5"/>
  <c r="E93" i="5"/>
  <c r="D93" i="5"/>
  <c r="C93" i="5"/>
  <c r="B93" i="5"/>
  <c r="E91" i="5"/>
  <c r="D91" i="5"/>
  <c r="C91" i="5"/>
  <c r="B91" i="5"/>
  <c r="A91" i="5"/>
  <c r="E90" i="5"/>
  <c r="D90" i="5"/>
  <c r="C90" i="5"/>
  <c r="B90" i="5"/>
  <c r="A90" i="5"/>
  <c r="E89" i="5"/>
  <c r="D89" i="5"/>
  <c r="C89" i="5"/>
  <c r="B89" i="5"/>
  <c r="A89" i="5"/>
  <c r="E88" i="5"/>
  <c r="D88" i="5"/>
  <c r="C88" i="5"/>
  <c r="B88" i="5"/>
  <c r="A88" i="5"/>
  <c r="E87" i="5"/>
  <c r="D87" i="5"/>
  <c r="C87" i="5"/>
  <c r="B87" i="5"/>
  <c r="A87" i="5"/>
  <c r="E86" i="5"/>
  <c r="D86" i="5"/>
  <c r="C86" i="5"/>
  <c r="B86" i="5"/>
  <c r="A86" i="5"/>
  <c r="E85" i="5"/>
  <c r="D85" i="5"/>
  <c r="C85" i="5"/>
  <c r="B85" i="5"/>
  <c r="A85" i="5"/>
  <c r="E84" i="5"/>
  <c r="D84" i="5"/>
  <c r="C84" i="5"/>
  <c r="B84" i="5"/>
  <c r="E83" i="5"/>
  <c r="D83" i="5"/>
  <c r="C83" i="5"/>
  <c r="B83" i="5"/>
  <c r="A83" i="5"/>
  <c r="E82" i="5"/>
  <c r="D82" i="5"/>
  <c r="C82" i="5"/>
  <c r="B82" i="5"/>
  <c r="E78" i="5"/>
  <c r="D78" i="5"/>
  <c r="C78" i="5"/>
  <c r="B78" i="5"/>
  <c r="A78" i="5"/>
  <c r="E77" i="5"/>
  <c r="D77" i="5"/>
  <c r="C77" i="5"/>
  <c r="B77" i="5"/>
  <c r="E76" i="5"/>
  <c r="D76" i="5"/>
  <c r="C76" i="5"/>
  <c r="B76" i="5"/>
  <c r="A76" i="5"/>
  <c r="E75" i="5"/>
  <c r="D75" i="5"/>
  <c r="C75" i="5"/>
  <c r="B75" i="5"/>
  <c r="A75" i="5"/>
  <c r="E74" i="5"/>
  <c r="D74" i="5"/>
  <c r="C74" i="5"/>
  <c r="B74" i="5"/>
  <c r="A74" i="5"/>
  <c r="E73" i="5"/>
  <c r="D73" i="5"/>
  <c r="C73" i="5"/>
  <c r="B73" i="5"/>
  <c r="A73" i="5"/>
  <c r="E72" i="5"/>
  <c r="D72" i="5"/>
  <c r="C72" i="5"/>
  <c r="B72" i="5"/>
  <c r="E71" i="5"/>
  <c r="D71" i="5"/>
  <c r="C71" i="5"/>
  <c r="B71" i="5"/>
  <c r="E70" i="5"/>
  <c r="D70" i="5"/>
  <c r="C70" i="5"/>
  <c r="B70" i="5"/>
  <c r="E69" i="5"/>
  <c r="D69" i="5"/>
  <c r="C69" i="5"/>
  <c r="B69" i="5"/>
  <c r="E68" i="5"/>
  <c r="D68" i="5"/>
  <c r="C68" i="5"/>
  <c r="B68" i="5"/>
  <c r="A68" i="5"/>
  <c r="E67" i="5"/>
  <c r="D67" i="5"/>
  <c r="C67" i="5"/>
  <c r="B67" i="5"/>
  <c r="E66" i="5"/>
  <c r="D66" i="5"/>
  <c r="C66" i="5"/>
  <c r="B66" i="5"/>
  <c r="E80" i="5"/>
  <c r="D80" i="5"/>
  <c r="C80" i="5"/>
  <c r="B80" i="5"/>
  <c r="E79" i="5"/>
  <c r="D79" i="5"/>
  <c r="C79" i="5"/>
  <c r="B79" i="5"/>
  <c r="A79" i="5"/>
  <c r="E65" i="5"/>
  <c r="D65" i="5"/>
  <c r="C65" i="5"/>
  <c r="B65" i="5"/>
  <c r="A65" i="5"/>
  <c r="E63" i="5"/>
  <c r="D63" i="5"/>
  <c r="C63" i="5"/>
  <c r="B63" i="5"/>
  <c r="A63" i="5"/>
  <c r="E62" i="5"/>
  <c r="D62" i="5"/>
  <c r="C62" i="5"/>
  <c r="B62" i="5"/>
  <c r="A62" i="5"/>
  <c r="E61" i="5"/>
  <c r="D61" i="5"/>
  <c r="C61" i="5"/>
  <c r="B61" i="5"/>
  <c r="A61" i="5"/>
  <c r="E60" i="5"/>
  <c r="D60" i="5"/>
  <c r="C60" i="5"/>
  <c r="B60" i="5"/>
  <c r="A60" i="5"/>
  <c r="E59" i="5"/>
  <c r="D59" i="5"/>
  <c r="C59" i="5"/>
  <c r="B59" i="5"/>
  <c r="A59" i="5"/>
  <c r="E58" i="5"/>
  <c r="D58" i="5"/>
  <c r="C58" i="5"/>
  <c r="B58" i="5"/>
  <c r="E37" i="5"/>
  <c r="D37" i="5"/>
  <c r="C37" i="5"/>
  <c r="B37" i="5"/>
  <c r="A37" i="5"/>
  <c r="E36" i="5"/>
  <c r="D36" i="5"/>
  <c r="C36" i="5"/>
  <c r="B36" i="5"/>
  <c r="E34" i="5"/>
  <c r="D34" i="5"/>
  <c r="C34" i="5"/>
  <c r="B34" i="5"/>
  <c r="A34" i="5"/>
  <c r="E33" i="5"/>
  <c r="D33" i="5"/>
  <c r="C33" i="5"/>
  <c r="B33" i="5"/>
  <c r="E32" i="5"/>
  <c r="D32" i="5"/>
  <c r="C32" i="5"/>
  <c r="B32" i="5"/>
  <c r="A32" i="5"/>
  <c r="E31" i="5"/>
  <c r="D31" i="5"/>
  <c r="C31" i="5"/>
  <c r="B31" i="5"/>
  <c r="A31" i="5"/>
  <c r="E35" i="5"/>
  <c r="D35" i="5"/>
  <c r="C35" i="5"/>
  <c r="B35" i="5"/>
  <c r="A35" i="5"/>
  <c r="E30" i="5"/>
  <c r="D30" i="5"/>
  <c r="C30" i="5"/>
  <c r="B30" i="5"/>
  <c r="A30" i="5"/>
  <c r="E29" i="5"/>
  <c r="D29" i="5"/>
  <c r="C29" i="5"/>
  <c r="B29" i="5"/>
  <c r="E28" i="5"/>
  <c r="D28" i="5"/>
  <c r="C28" i="5"/>
  <c r="B28" i="5"/>
  <c r="E27" i="5"/>
  <c r="D27" i="5"/>
  <c r="C27" i="5"/>
  <c r="B27" i="5"/>
  <c r="L9" i="9" s="1"/>
  <c r="E26" i="5"/>
  <c r="D26" i="5"/>
  <c r="C26" i="5"/>
  <c r="B26" i="5"/>
  <c r="E56" i="5"/>
  <c r="D56" i="5"/>
  <c r="C56" i="5"/>
  <c r="B56" i="5"/>
  <c r="A56" i="5"/>
  <c r="E55" i="5"/>
  <c r="D55" i="5"/>
  <c r="C55" i="5"/>
  <c r="B55" i="5"/>
  <c r="E54" i="5"/>
  <c r="D54" i="5"/>
  <c r="C54" i="5"/>
  <c r="B54" i="5"/>
  <c r="E53" i="5"/>
  <c r="D53" i="5"/>
  <c r="C53" i="5"/>
  <c r="B53" i="5"/>
  <c r="E52" i="5"/>
  <c r="D52" i="5"/>
  <c r="C52" i="5"/>
  <c r="B52" i="5"/>
  <c r="A52" i="5"/>
  <c r="E24" i="5"/>
  <c r="D24" i="5"/>
  <c r="C24" i="5"/>
  <c r="B24" i="5"/>
  <c r="A24" i="5"/>
  <c r="E23" i="5"/>
  <c r="D23" i="5"/>
  <c r="C23" i="5"/>
  <c r="B23" i="5"/>
  <c r="A23" i="5"/>
  <c r="E22" i="5"/>
  <c r="D22" i="5"/>
  <c r="C22" i="5"/>
  <c r="B22" i="5"/>
  <c r="A22" i="5"/>
  <c r="E21" i="5"/>
  <c r="D21" i="5"/>
  <c r="C21" i="5"/>
  <c r="B21" i="5"/>
  <c r="L19" i="9" s="1"/>
  <c r="A21" i="5"/>
  <c r="E25" i="5"/>
  <c r="D25" i="5"/>
  <c r="C25" i="5"/>
  <c r="B25" i="5"/>
  <c r="A25" i="5"/>
  <c r="E20" i="5"/>
  <c r="D20" i="5"/>
  <c r="C20" i="5"/>
  <c r="B20" i="5"/>
  <c r="L14" i="9" s="1"/>
  <c r="A20" i="5"/>
  <c r="E19" i="5"/>
  <c r="D19" i="5"/>
  <c r="C19" i="5"/>
  <c r="B19" i="5"/>
  <c r="L17" i="9" s="1"/>
  <c r="E51" i="5"/>
  <c r="D51" i="5"/>
  <c r="C51" i="5"/>
  <c r="B51" i="5"/>
  <c r="A51" i="5"/>
  <c r="E50" i="5"/>
  <c r="D50" i="5"/>
  <c r="C50" i="5"/>
  <c r="B50" i="5"/>
  <c r="E49" i="5"/>
  <c r="D49" i="5"/>
  <c r="C49" i="5"/>
  <c r="B49" i="5"/>
  <c r="A49" i="5"/>
  <c r="E48" i="5"/>
  <c r="D48" i="5"/>
  <c r="C48" i="5"/>
  <c r="B48" i="5"/>
  <c r="E47" i="5"/>
  <c r="D47" i="5"/>
  <c r="C47" i="5"/>
  <c r="B47" i="5"/>
  <c r="A47" i="5"/>
  <c r="E46" i="5"/>
  <c r="D46" i="5"/>
  <c r="C46" i="5"/>
  <c r="B46" i="5"/>
  <c r="A46" i="5"/>
  <c r="E45" i="5"/>
  <c r="D45" i="5"/>
  <c r="C45" i="5"/>
  <c r="B45" i="5"/>
  <c r="A45" i="5"/>
  <c r="E44" i="5"/>
  <c r="D44" i="5"/>
  <c r="C44" i="5"/>
  <c r="B44" i="5"/>
  <c r="A44" i="5"/>
  <c r="E43" i="5"/>
  <c r="D43" i="5"/>
  <c r="C43" i="5"/>
  <c r="B43" i="5"/>
  <c r="E42" i="5"/>
  <c r="D42" i="5"/>
  <c r="C42" i="5"/>
  <c r="B42" i="5"/>
  <c r="E41" i="5"/>
  <c r="D41" i="5"/>
  <c r="C41" i="5"/>
  <c r="B41" i="5"/>
  <c r="E40" i="5"/>
  <c r="D40" i="5"/>
  <c r="C40" i="5"/>
  <c r="B40" i="5"/>
  <c r="E39" i="5"/>
  <c r="D39" i="5"/>
  <c r="C39" i="5"/>
  <c r="B39" i="5"/>
  <c r="A39" i="5"/>
  <c r="E38" i="5"/>
  <c r="D38" i="5"/>
  <c r="C38" i="5"/>
  <c r="B38" i="5"/>
  <c r="F316" i="3"/>
  <c r="E316" i="3"/>
  <c r="D316" i="3"/>
  <c r="B316" i="3"/>
  <c r="A316" i="3"/>
  <c r="F315" i="3"/>
  <c r="E315" i="3"/>
  <c r="D315" i="3"/>
  <c r="B315" i="3"/>
  <c r="A315" i="3"/>
  <c r="F314" i="3"/>
  <c r="E314" i="3"/>
  <c r="D314" i="3"/>
  <c r="B314" i="3"/>
  <c r="A314" i="3"/>
  <c r="F313" i="3"/>
  <c r="E313" i="3"/>
  <c r="D313" i="3"/>
  <c r="B313" i="3"/>
  <c r="A313" i="3"/>
  <c r="F312" i="3"/>
  <c r="E312" i="3"/>
  <c r="D312" i="3"/>
  <c r="B312" i="3"/>
  <c r="A312" i="3"/>
  <c r="F311" i="3"/>
  <c r="E311" i="3"/>
  <c r="D311" i="3"/>
  <c r="B311" i="3"/>
  <c r="A311" i="3"/>
  <c r="F321" i="3"/>
  <c r="E321" i="3"/>
  <c r="D321" i="3"/>
  <c r="B321" i="3"/>
  <c r="A321" i="3"/>
  <c r="F320" i="3"/>
  <c r="E320" i="3"/>
  <c r="D320" i="3"/>
  <c r="B320" i="3"/>
  <c r="A320" i="3"/>
  <c r="F319" i="3"/>
  <c r="E319" i="3"/>
  <c r="D319" i="3"/>
  <c r="B319" i="3"/>
  <c r="F318" i="3"/>
  <c r="E318" i="3"/>
  <c r="D318" i="3"/>
  <c r="B318" i="3"/>
  <c r="F317" i="3"/>
  <c r="E317" i="3"/>
  <c r="D317" i="3"/>
  <c r="B317" i="3"/>
  <c r="A317" i="3"/>
  <c r="F310" i="3"/>
  <c r="E310" i="3"/>
  <c r="D310" i="3"/>
  <c r="C310" i="3"/>
  <c r="B310" i="3"/>
  <c r="A310" i="3"/>
  <c r="F304" i="3"/>
  <c r="E304" i="3"/>
  <c r="D304" i="3"/>
  <c r="B304" i="3"/>
  <c r="A304" i="3"/>
  <c r="F303" i="3"/>
  <c r="E303" i="3"/>
  <c r="D303" i="3"/>
  <c r="B303" i="3"/>
  <c r="F302" i="3"/>
  <c r="E302" i="3"/>
  <c r="D302" i="3"/>
  <c r="B302" i="3"/>
  <c r="F301" i="3"/>
  <c r="E301" i="3"/>
  <c r="D301" i="3"/>
  <c r="B301" i="3"/>
  <c r="F300" i="3"/>
  <c r="E300" i="3"/>
  <c r="D300" i="3"/>
  <c r="B300" i="3"/>
  <c r="A300" i="3"/>
  <c r="F299" i="3"/>
  <c r="E299" i="3"/>
  <c r="D299" i="3"/>
  <c r="B299" i="3"/>
  <c r="A299" i="3"/>
  <c r="F298" i="3"/>
  <c r="E298" i="3"/>
  <c r="D298" i="3"/>
  <c r="B298" i="3"/>
  <c r="F297" i="3"/>
  <c r="E297" i="3"/>
  <c r="D297" i="3"/>
  <c r="B297" i="3"/>
  <c r="F296" i="3"/>
  <c r="E296" i="3"/>
  <c r="D296" i="3"/>
  <c r="B296" i="3"/>
  <c r="F295" i="3"/>
  <c r="E295" i="3"/>
  <c r="D295" i="3"/>
  <c r="B295" i="3"/>
  <c r="F294" i="3"/>
  <c r="E294" i="3"/>
  <c r="D294" i="3"/>
  <c r="B294" i="3"/>
  <c r="A294" i="3"/>
  <c r="F293" i="3"/>
  <c r="E293" i="3"/>
  <c r="D293" i="3"/>
  <c r="B293" i="3"/>
  <c r="F292" i="3"/>
  <c r="E292" i="3"/>
  <c r="D292" i="3"/>
  <c r="B292" i="3"/>
  <c r="A292" i="3"/>
  <c r="F308" i="3"/>
  <c r="E308" i="3"/>
  <c r="D308" i="3"/>
  <c r="B308" i="3"/>
  <c r="A308" i="3"/>
  <c r="F307" i="3"/>
  <c r="E307" i="3"/>
  <c r="D307" i="3"/>
  <c r="B307" i="3"/>
  <c r="A307" i="3"/>
  <c r="F306" i="3"/>
  <c r="E306" i="3"/>
  <c r="D306" i="3"/>
  <c r="B306" i="3"/>
  <c r="F305" i="3"/>
  <c r="E305" i="3"/>
  <c r="D305" i="3"/>
  <c r="B305" i="3"/>
  <c r="A305" i="3"/>
  <c r="F291" i="3"/>
  <c r="E291" i="3"/>
  <c r="D291" i="3"/>
  <c r="C291" i="3"/>
  <c r="B291" i="3"/>
  <c r="A291" i="3"/>
  <c r="F276" i="3"/>
  <c r="E276" i="3"/>
  <c r="D276" i="3"/>
  <c r="B276" i="3"/>
  <c r="A276" i="3"/>
  <c r="F275" i="3"/>
  <c r="E275" i="3"/>
  <c r="D275" i="3"/>
  <c r="B275" i="3"/>
  <c r="A275" i="3"/>
  <c r="F274" i="3"/>
  <c r="E274" i="3"/>
  <c r="D274" i="3"/>
  <c r="B274" i="3"/>
  <c r="F273" i="3"/>
  <c r="E273" i="3"/>
  <c r="D273" i="3"/>
  <c r="B273" i="3"/>
  <c r="F272" i="3"/>
  <c r="E272" i="3"/>
  <c r="D272" i="3"/>
  <c r="B272" i="3"/>
  <c r="F271" i="3"/>
  <c r="E271" i="3"/>
  <c r="D271" i="3"/>
  <c r="B271" i="3"/>
  <c r="A271" i="3"/>
  <c r="F270" i="3"/>
  <c r="E270" i="3"/>
  <c r="D270" i="3"/>
  <c r="B270" i="3"/>
  <c r="A270" i="3"/>
  <c r="F269" i="3"/>
  <c r="E269" i="3"/>
  <c r="D269" i="3"/>
  <c r="B269" i="3"/>
  <c r="A269" i="3"/>
  <c r="F268" i="3"/>
  <c r="E268" i="3"/>
  <c r="D268" i="3"/>
  <c r="B268" i="3"/>
  <c r="A268" i="3"/>
  <c r="F267" i="3"/>
  <c r="E267" i="3"/>
  <c r="D267" i="3"/>
  <c r="B267" i="3"/>
  <c r="F289" i="3"/>
  <c r="E289" i="3"/>
  <c r="D289" i="3"/>
  <c r="B289" i="3"/>
  <c r="A289" i="3"/>
  <c r="F288" i="3"/>
  <c r="E288" i="3"/>
  <c r="D288" i="3"/>
  <c r="B288" i="3"/>
  <c r="A288" i="3"/>
  <c r="F287" i="3"/>
  <c r="E287" i="3"/>
  <c r="D287" i="3"/>
  <c r="B287" i="3"/>
  <c r="F286" i="3"/>
  <c r="E286" i="3"/>
  <c r="D286" i="3"/>
  <c r="B286" i="3"/>
  <c r="F285" i="3"/>
  <c r="E285" i="3"/>
  <c r="D285" i="3"/>
  <c r="B285" i="3"/>
  <c r="F284" i="3"/>
  <c r="E284" i="3"/>
  <c r="D284" i="3"/>
  <c r="B284" i="3"/>
  <c r="F283" i="3"/>
  <c r="E283" i="3"/>
  <c r="D283" i="3"/>
  <c r="B283" i="3"/>
  <c r="F266" i="3"/>
  <c r="E266" i="3"/>
  <c r="D266" i="3"/>
  <c r="B266" i="3"/>
  <c r="F282" i="3"/>
  <c r="E282" i="3"/>
  <c r="D282" i="3"/>
  <c r="B282" i="3"/>
  <c r="A282" i="3"/>
  <c r="F281" i="3"/>
  <c r="E281" i="3"/>
  <c r="D281" i="3"/>
  <c r="B281" i="3"/>
  <c r="A281" i="3"/>
  <c r="F280" i="3"/>
  <c r="E280" i="3"/>
  <c r="D280" i="3"/>
  <c r="B280" i="3"/>
  <c r="A280" i="3"/>
  <c r="F279" i="3"/>
  <c r="E279" i="3"/>
  <c r="D279" i="3"/>
  <c r="B279" i="3"/>
  <c r="F278" i="3"/>
  <c r="E278" i="3"/>
  <c r="D278" i="3"/>
  <c r="B278" i="3"/>
  <c r="A278" i="3"/>
  <c r="F277" i="3"/>
  <c r="E277" i="3"/>
  <c r="D277" i="3"/>
  <c r="B277" i="3"/>
  <c r="A277" i="3"/>
  <c r="F265" i="3"/>
  <c r="E265" i="3"/>
  <c r="D265" i="3"/>
  <c r="C265" i="3"/>
  <c r="B265" i="3"/>
  <c r="A265" i="3"/>
  <c r="F258" i="3"/>
  <c r="E258" i="3"/>
  <c r="D258" i="3"/>
  <c r="B258" i="3"/>
  <c r="A258" i="3"/>
  <c r="F257" i="3"/>
  <c r="E257" i="3"/>
  <c r="D257" i="3"/>
  <c r="B257" i="3"/>
  <c r="F256" i="3"/>
  <c r="E256" i="3"/>
  <c r="D256" i="3"/>
  <c r="B256" i="3"/>
  <c r="F255" i="3"/>
  <c r="E255" i="3"/>
  <c r="D255" i="3"/>
  <c r="B255" i="3"/>
  <c r="F253" i="3"/>
  <c r="E253" i="3"/>
  <c r="D253" i="3"/>
  <c r="B253" i="3"/>
  <c r="A253" i="3"/>
  <c r="F252" i="3"/>
  <c r="E252" i="3"/>
  <c r="D252" i="3"/>
  <c r="B252" i="3"/>
  <c r="A252" i="3"/>
  <c r="F254" i="3"/>
  <c r="E254" i="3"/>
  <c r="D254" i="3"/>
  <c r="B254" i="3"/>
  <c r="F251" i="3"/>
  <c r="E251" i="3"/>
  <c r="D251" i="3"/>
  <c r="B251" i="3"/>
  <c r="A251" i="3"/>
  <c r="F250" i="3"/>
  <c r="E250" i="3"/>
  <c r="D250" i="3"/>
  <c r="B250" i="3"/>
  <c r="F249" i="3"/>
  <c r="E249" i="3"/>
  <c r="D249" i="3"/>
  <c r="B249" i="3"/>
  <c r="A249" i="3"/>
  <c r="F263" i="3"/>
  <c r="E263" i="3"/>
  <c r="D263" i="3"/>
  <c r="B263" i="3"/>
  <c r="F248" i="3"/>
  <c r="E248" i="3"/>
  <c r="D248" i="3"/>
  <c r="B248" i="3"/>
  <c r="F262" i="3"/>
  <c r="E262" i="3"/>
  <c r="D262" i="3"/>
  <c r="B262" i="3"/>
  <c r="F261" i="3"/>
  <c r="E261" i="3"/>
  <c r="D261" i="3"/>
  <c r="B261" i="3"/>
  <c r="F260" i="3"/>
  <c r="E260" i="3"/>
  <c r="D260" i="3"/>
  <c r="B260" i="3"/>
  <c r="F259" i="3"/>
  <c r="E259" i="3"/>
  <c r="D259" i="3"/>
  <c r="B259" i="3"/>
  <c r="F247" i="3"/>
  <c r="E247" i="3"/>
  <c r="D247" i="3"/>
  <c r="C247" i="3"/>
  <c r="B247" i="3"/>
  <c r="F245" i="3"/>
  <c r="E245" i="3"/>
  <c r="D245" i="3"/>
  <c r="B245" i="3"/>
  <c r="A245" i="3"/>
  <c r="F244" i="3"/>
  <c r="E244" i="3"/>
  <c r="D244" i="3"/>
  <c r="B244" i="3"/>
  <c r="A244" i="3"/>
  <c r="F242" i="3"/>
  <c r="E242" i="3"/>
  <c r="D242" i="3"/>
  <c r="B242" i="3"/>
  <c r="A242" i="3"/>
  <c r="F241" i="3"/>
  <c r="E241" i="3"/>
  <c r="D241" i="3"/>
  <c r="B241" i="3"/>
  <c r="A241" i="3"/>
  <c r="F243" i="3"/>
  <c r="E243" i="3"/>
  <c r="D243" i="3"/>
  <c r="B243" i="3"/>
  <c r="A243" i="3"/>
  <c r="F240" i="3"/>
  <c r="E240" i="3"/>
  <c r="D240" i="3"/>
  <c r="B240" i="3"/>
  <c r="A240" i="3"/>
  <c r="F239" i="3"/>
  <c r="E239" i="3"/>
  <c r="D239" i="3"/>
  <c r="B239" i="3"/>
  <c r="A239" i="3"/>
  <c r="F238" i="3"/>
  <c r="E238" i="3"/>
  <c r="D238" i="3"/>
  <c r="B238" i="3"/>
  <c r="A238" i="3"/>
  <c r="F237" i="3"/>
  <c r="E237" i="3"/>
  <c r="D237" i="3"/>
  <c r="B237" i="3"/>
  <c r="F236" i="3"/>
  <c r="E236" i="3"/>
  <c r="D236" i="3"/>
  <c r="C236" i="3"/>
  <c r="B236" i="3"/>
  <c r="A236" i="3"/>
  <c r="F234" i="3"/>
  <c r="E234" i="3"/>
  <c r="D234" i="3"/>
  <c r="B234" i="3"/>
  <c r="A234" i="3"/>
  <c r="F233" i="3"/>
  <c r="E233" i="3"/>
  <c r="D233" i="3"/>
  <c r="B233" i="3"/>
  <c r="A233" i="3"/>
  <c r="F232" i="3"/>
  <c r="E232" i="3"/>
  <c r="D232" i="3"/>
  <c r="B232" i="3"/>
  <c r="F231" i="3"/>
  <c r="E231" i="3"/>
  <c r="D231" i="3"/>
  <c r="B231" i="3"/>
  <c r="A231" i="3"/>
  <c r="F230" i="3"/>
  <c r="E230" i="3"/>
  <c r="D230" i="3"/>
  <c r="B230" i="3"/>
  <c r="A230" i="3"/>
  <c r="F229" i="3"/>
  <c r="E229" i="3"/>
  <c r="D229" i="3"/>
  <c r="B229" i="3"/>
  <c r="A229" i="3"/>
  <c r="F228" i="3"/>
  <c r="E228" i="3"/>
  <c r="D228" i="3"/>
  <c r="B228" i="3"/>
  <c r="A228" i="3"/>
  <c r="F227" i="3"/>
  <c r="E227" i="3"/>
  <c r="D227" i="3"/>
  <c r="B227" i="3"/>
  <c r="F226" i="3"/>
  <c r="E226" i="3"/>
  <c r="D226" i="3"/>
  <c r="C226" i="3"/>
  <c r="B226" i="3"/>
  <c r="F222" i="3"/>
  <c r="E222" i="3"/>
  <c r="D222" i="3"/>
  <c r="B222" i="3"/>
  <c r="F221" i="3"/>
  <c r="E221" i="3"/>
  <c r="D221" i="3"/>
  <c r="B221" i="3"/>
  <c r="F220" i="3"/>
  <c r="E220" i="3"/>
  <c r="D220" i="3"/>
  <c r="B220" i="3"/>
  <c r="A220" i="3"/>
  <c r="F219" i="3"/>
  <c r="E219" i="3"/>
  <c r="D219" i="3"/>
  <c r="B219" i="3"/>
  <c r="F224" i="3"/>
  <c r="E224" i="3"/>
  <c r="D224" i="3"/>
  <c r="B224" i="3"/>
  <c r="F223" i="3"/>
  <c r="E223" i="3"/>
  <c r="D223" i="3"/>
  <c r="B223" i="3"/>
  <c r="A223" i="3"/>
  <c r="F218" i="3"/>
  <c r="E218" i="3"/>
  <c r="D218" i="3"/>
  <c r="C218" i="3"/>
  <c r="B218" i="3"/>
  <c r="A218" i="3"/>
  <c r="F207" i="3"/>
  <c r="E207" i="3"/>
  <c r="D207" i="3"/>
  <c r="B207" i="3"/>
  <c r="A207" i="3"/>
  <c r="F206" i="3"/>
  <c r="E206" i="3"/>
  <c r="D206" i="3"/>
  <c r="B206" i="3"/>
  <c r="A206" i="3"/>
  <c r="F205" i="3"/>
  <c r="E205" i="3"/>
  <c r="D205" i="3"/>
  <c r="B205" i="3"/>
  <c r="A205" i="3"/>
  <c r="F204" i="3"/>
  <c r="E204" i="3"/>
  <c r="D204" i="3"/>
  <c r="B204" i="3"/>
  <c r="A204" i="3"/>
  <c r="F203" i="3"/>
  <c r="E203" i="3"/>
  <c r="D203" i="3"/>
  <c r="B203" i="3"/>
  <c r="A203" i="3"/>
  <c r="F202" i="3"/>
  <c r="E202" i="3"/>
  <c r="D202" i="3"/>
  <c r="B202" i="3"/>
  <c r="A202" i="3"/>
  <c r="F201" i="3"/>
  <c r="E201" i="3"/>
  <c r="D201" i="3"/>
  <c r="B201" i="3"/>
  <c r="F200" i="3"/>
  <c r="E200" i="3"/>
  <c r="D200" i="3"/>
  <c r="B200" i="3"/>
  <c r="F216" i="3"/>
  <c r="E216" i="3"/>
  <c r="D216" i="3"/>
  <c r="B216" i="3"/>
  <c r="A216" i="3"/>
  <c r="F215" i="3"/>
  <c r="E215" i="3"/>
  <c r="D215" i="3"/>
  <c r="B215" i="3"/>
  <c r="A215" i="3"/>
  <c r="F214" i="3"/>
  <c r="E214" i="3"/>
  <c r="D214" i="3"/>
  <c r="B214" i="3"/>
  <c r="A214" i="3"/>
  <c r="F213" i="3"/>
  <c r="E213" i="3"/>
  <c r="D213" i="3"/>
  <c r="B213" i="3"/>
  <c r="A213" i="3"/>
  <c r="F212" i="3"/>
  <c r="E212" i="3"/>
  <c r="D212" i="3"/>
  <c r="B212" i="3"/>
  <c r="F211" i="3"/>
  <c r="E211" i="3"/>
  <c r="D211" i="3"/>
  <c r="B211" i="3"/>
  <c r="A211" i="3"/>
  <c r="F210" i="3"/>
  <c r="E210" i="3"/>
  <c r="D210" i="3"/>
  <c r="B210" i="3"/>
  <c r="A210" i="3"/>
  <c r="F209" i="3"/>
  <c r="E209" i="3"/>
  <c r="D209" i="3"/>
  <c r="B209" i="3"/>
  <c r="F208" i="3"/>
  <c r="E208" i="3"/>
  <c r="D208" i="3"/>
  <c r="B208" i="3"/>
  <c r="F199" i="3"/>
  <c r="E199" i="3"/>
  <c r="D199" i="3"/>
  <c r="C199" i="3"/>
  <c r="B199" i="3"/>
  <c r="F197" i="3"/>
  <c r="E197" i="3"/>
  <c r="D197" i="3"/>
  <c r="B197" i="3"/>
  <c r="A197" i="3"/>
  <c r="F196" i="3"/>
  <c r="E196" i="3"/>
  <c r="D196" i="3"/>
  <c r="B196" i="3"/>
  <c r="F195" i="3"/>
  <c r="E195" i="3"/>
  <c r="D195" i="3"/>
  <c r="B195" i="3"/>
  <c r="F194" i="3"/>
  <c r="E194" i="3"/>
  <c r="D194" i="3"/>
  <c r="B194" i="3"/>
  <c r="F193" i="3"/>
  <c r="E193" i="3"/>
  <c r="D193" i="3"/>
  <c r="B193" i="3"/>
  <c r="A193" i="3"/>
  <c r="F192" i="3"/>
  <c r="E192" i="3"/>
  <c r="D192" i="3"/>
  <c r="B192" i="3"/>
  <c r="A192" i="3"/>
  <c r="F191" i="3"/>
  <c r="E191" i="3"/>
  <c r="D191" i="3"/>
  <c r="C191" i="3"/>
  <c r="B191" i="3"/>
  <c r="A191" i="3"/>
  <c r="F189" i="3"/>
  <c r="E189" i="3"/>
  <c r="D189" i="3"/>
  <c r="B189" i="3"/>
  <c r="A189" i="3"/>
  <c r="F188" i="3"/>
  <c r="E188" i="3"/>
  <c r="D188" i="3"/>
  <c r="B188" i="3"/>
  <c r="A188" i="3"/>
  <c r="F187" i="3"/>
  <c r="E187" i="3"/>
  <c r="D187" i="3"/>
  <c r="B187" i="3"/>
  <c r="A187" i="3"/>
  <c r="F186" i="3"/>
  <c r="E186" i="3"/>
  <c r="D186" i="3"/>
  <c r="B186" i="3"/>
  <c r="A186" i="3"/>
  <c r="F185" i="3"/>
  <c r="E185" i="3"/>
  <c r="D185" i="3"/>
  <c r="B185" i="3"/>
  <c r="F184" i="3"/>
  <c r="E184" i="3"/>
  <c r="D184" i="3"/>
  <c r="B184" i="3"/>
  <c r="A184" i="3"/>
  <c r="F183" i="3"/>
  <c r="E183" i="3"/>
  <c r="D183" i="3"/>
  <c r="B183" i="3"/>
  <c r="F182" i="3"/>
  <c r="E182" i="3"/>
  <c r="D182" i="3"/>
  <c r="B182" i="3"/>
  <c r="A182" i="3"/>
  <c r="F181" i="3"/>
  <c r="E181" i="3"/>
  <c r="D181" i="3"/>
  <c r="C181" i="3"/>
  <c r="B181" i="3"/>
  <c r="F178" i="3"/>
  <c r="E178" i="3"/>
  <c r="D178" i="3"/>
  <c r="B178" i="3"/>
  <c r="A178" i="3"/>
  <c r="F177" i="3"/>
  <c r="E177" i="3"/>
  <c r="D177" i="3"/>
  <c r="B177" i="3"/>
  <c r="A177" i="3"/>
  <c r="F176" i="3"/>
  <c r="E176" i="3"/>
  <c r="D176" i="3"/>
  <c r="B176" i="3"/>
  <c r="A176" i="3"/>
  <c r="F175" i="3"/>
  <c r="E175" i="3"/>
  <c r="D175" i="3"/>
  <c r="B175" i="3"/>
  <c r="A175" i="3"/>
  <c r="F174" i="3"/>
  <c r="E174" i="3"/>
  <c r="D174" i="3"/>
  <c r="B174" i="3"/>
  <c r="F173" i="3"/>
  <c r="E173" i="3"/>
  <c r="D173" i="3"/>
  <c r="B173" i="3"/>
  <c r="F172" i="3"/>
  <c r="E172" i="3"/>
  <c r="D172" i="3"/>
  <c r="B172" i="3"/>
  <c r="F171" i="3"/>
  <c r="E171" i="3"/>
  <c r="D171" i="3"/>
  <c r="B171" i="3"/>
  <c r="F170" i="3"/>
  <c r="E170" i="3"/>
  <c r="D170" i="3"/>
  <c r="B170" i="3"/>
  <c r="A170" i="3"/>
  <c r="F169" i="3"/>
  <c r="E169" i="3"/>
  <c r="D169" i="3"/>
  <c r="B169" i="3"/>
  <c r="F168" i="3"/>
  <c r="E168" i="3"/>
  <c r="D168" i="3"/>
  <c r="B168" i="3"/>
  <c r="F167" i="3"/>
  <c r="E167" i="3"/>
  <c r="D167" i="3"/>
  <c r="B167" i="3"/>
  <c r="F166" i="3"/>
  <c r="E166" i="3"/>
  <c r="D166" i="3"/>
  <c r="C166" i="3"/>
  <c r="B166" i="3"/>
  <c r="A166" i="3"/>
  <c r="F160" i="3"/>
  <c r="E160" i="3"/>
  <c r="D160" i="3"/>
  <c r="B160" i="3"/>
  <c r="A160" i="3"/>
  <c r="F159" i="3"/>
  <c r="E159" i="3"/>
  <c r="D159" i="3"/>
  <c r="B159" i="3"/>
  <c r="A159" i="3"/>
  <c r="F158" i="3"/>
  <c r="E158" i="3"/>
  <c r="D158" i="3"/>
  <c r="B158" i="3"/>
  <c r="A158" i="3"/>
  <c r="F157" i="3"/>
  <c r="E157" i="3"/>
  <c r="D157" i="3"/>
  <c r="B157" i="3"/>
  <c r="A157" i="3"/>
  <c r="F156" i="3"/>
  <c r="E156" i="3"/>
  <c r="D156" i="3"/>
  <c r="B156" i="3"/>
  <c r="A156" i="3"/>
  <c r="F155" i="3"/>
  <c r="E155" i="3"/>
  <c r="D155" i="3"/>
  <c r="B155" i="3"/>
  <c r="F154" i="3"/>
  <c r="E154" i="3"/>
  <c r="D154" i="3"/>
  <c r="B154" i="3"/>
  <c r="A154" i="3"/>
  <c r="F153" i="3"/>
  <c r="E153" i="3"/>
  <c r="D153" i="3"/>
  <c r="B153" i="3"/>
  <c r="A153" i="3"/>
  <c r="F152" i="3"/>
  <c r="E152" i="3"/>
  <c r="D152" i="3"/>
  <c r="B152" i="3"/>
  <c r="A152" i="3"/>
  <c r="F151" i="3"/>
  <c r="E151" i="3"/>
  <c r="D151" i="3"/>
  <c r="B151" i="3"/>
  <c r="A151" i="3"/>
  <c r="F150" i="3"/>
  <c r="E150" i="3"/>
  <c r="D150" i="3"/>
  <c r="B150" i="3"/>
  <c r="F149" i="3"/>
  <c r="E149" i="3"/>
  <c r="D149" i="3"/>
  <c r="B149" i="3"/>
  <c r="A149" i="3"/>
  <c r="F148" i="3"/>
  <c r="E148" i="3"/>
  <c r="D148" i="3"/>
  <c r="B148" i="3"/>
  <c r="A148" i="3"/>
  <c r="F146" i="3"/>
  <c r="E146" i="3"/>
  <c r="D146" i="3"/>
  <c r="B146" i="3"/>
  <c r="A146" i="3"/>
  <c r="F145" i="3"/>
  <c r="E145" i="3"/>
  <c r="D145" i="3"/>
  <c r="B145" i="3"/>
  <c r="A145" i="3"/>
  <c r="F147" i="3"/>
  <c r="E147" i="3"/>
  <c r="D147" i="3"/>
  <c r="B147" i="3"/>
  <c r="F144" i="3"/>
  <c r="E144" i="3"/>
  <c r="D144" i="3"/>
  <c r="B144" i="3"/>
  <c r="F143" i="3"/>
  <c r="E143" i="3"/>
  <c r="D143" i="3"/>
  <c r="B143" i="3"/>
  <c r="F165" i="3"/>
  <c r="E165" i="3"/>
  <c r="D165" i="3"/>
  <c r="B165" i="3"/>
  <c r="F164" i="3"/>
  <c r="E164" i="3"/>
  <c r="D164" i="3"/>
  <c r="B164" i="3"/>
  <c r="A164" i="3"/>
  <c r="F163" i="3"/>
  <c r="E163" i="3"/>
  <c r="D163" i="3"/>
  <c r="B163" i="3"/>
  <c r="F162" i="3"/>
  <c r="E162" i="3"/>
  <c r="D162" i="3"/>
  <c r="B162" i="3"/>
  <c r="F161" i="3"/>
  <c r="E161" i="3"/>
  <c r="D161" i="3"/>
  <c r="B161" i="3"/>
  <c r="F142" i="3"/>
  <c r="E142" i="3"/>
  <c r="D142" i="3"/>
  <c r="C142" i="3"/>
  <c r="B142" i="3"/>
  <c r="A142" i="3"/>
  <c r="F138" i="3"/>
  <c r="E138" i="3"/>
  <c r="D138" i="3"/>
  <c r="B138" i="3"/>
  <c r="A138" i="3"/>
  <c r="F137" i="3"/>
  <c r="E137" i="3"/>
  <c r="D137" i="3"/>
  <c r="B137" i="3"/>
  <c r="A137" i="3"/>
  <c r="F136" i="3"/>
  <c r="E136" i="3"/>
  <c r="D136" i="3"/>
  <c r="B136" i="3"/>
  <c r="A136" i="3"/>
  <c r="F135" i="3"/>
  <c r="E135" i="3"/>
  <c r="D135" i="3"/>
  <c r="B135" i="3"/>
  <c r="A135" i="3"/>
  <c r="F134" i="3"/>
  <c r="E134" i="3"/>
  <c r="D134" i="3"/>
  <c r="B134" i="3"/>
  <c r="A134" i="3"/>
  <c r="F133" i="3"/>
  <c r="E133" i="3"/>
  <c r="D133" i="3"/>
  <c r="B133" i="3"/>
  <c r="F132" i="3"/>
  <c r="E132" i="3"/>
  <c r="D132" i="3"/>
  <c r="B132" i="3"/>
  <c r="A132" i="3"/>
  <c r="F131" i="3"/>
  <c r="E131" i="3"/>
  <c r="D131" i="3"/>
  <c r="B131" i="3"/>
  <c r="F130" i="3"/>
  <c r="E130" i="3"/>
  <c r="D130" i="3"/>
  <c r="B130" i="3"/>
  <c r="A130" i="3"/>
  <c r="F129" i="3"/>
  <c r="E129" i="3"/>
  <c r="D129" i="3"/>
  <c r="B129" i="3"/>
  <c r="A129" i="3"/>
  <c r="F128" i="3"/>
  <c r="E128" i="3"/>
  <c r="D128" i="3"/>
  <c r="B128" i="3"/>
  <c r="F127" i="3"/>
  <c r="E127" i="3"/>
  <c r="D127" i="3"/>
  <c r="B127" i="3"/>
  <c r="A127" i="3"/>
  <c r="F126" i="3"/>
  <c r="E126" i="3"/>
  <c r="D126" i="3"/>
  <c r="B126" i="3"/>
  <c r="A126" i="3"/>
  <c r="F125" i="3"/>
  <c r="E125" i="3"/>
  <c r="D125" i="3"/>
  <c r="B125" i="3"/>
  <c r="A125" i="3"/>
  <c r="F124" i="3"/>
  <c r="E124" i="3"/>
  <c r="D124" i="3"/>
  <c r="B124" i="3"/>
  <c r="A124" i="3"/>
  <c r="F123" i="3"/>
  <c r="E123" i="3"/>
  <c r="D123" i="3"/>
  <c r="B123" i="3"/>
  <c r="F122" i="3"/>
  <c r="E122" i="3"/>
  <c r="D122" i="3"/>
  <c r="B122" i="3"/>
  <c r="F121" i="3"/>
  <c r="E121" i="3"/>
  <c r="D121" i="3"/>
  <c r="B121" i="3"/>
  <c r="F120" i="3"/>
  <c r="E120" i="3"/>
  <c r="D120" i="3"/>
  <c r="B120" i="3"/>
  <c r="F119" i="3"/>
  <c r="E119" i="3"/>
  <c r="D119" i="3"/>
  <c r="B119" i="3"/>
  <c r="F140" i="3"/>
  <c r="E140" i="3"/>
  <c r="D140" i="3"/>
  <c r="B140" i="3"/>
  <c r="F139" i="3"/>
  <c r="E139" i="3"/>
  <c r="D139" i="3"/>
  <c r="B139" i="3"/>
  <c r="F118" i="3"/>
  <c r="E118" i="3"/>
  <c r="D118" i="3"/>
  <c r="C118" i="3"/>
  <c r="B118" i="3"/>
  <c r="F112" i="3"/>
  <c r="E112" i="3"/>
  <c r="D112" i="3"/>
  <c r="B112" i="3"/>
  <c r="A112" i="3"/>
  <c r="F111" i="3"/>
  <c r="E111" i="3"/>
  <c r="D111" i="3"/>
  <c r="B111" i="3"/>
  <c r="A111" i="3"/>
  <c r="F110" i="3"/>
  <c r="E110" i="3"/>
  <c r="D110" i="3"/>
  <c r="B110" i="3"/>
  <c r="A110" i="3"/>
  <c r="F109" i="3"/>
  <c r="E109" i="3"/>
  <c r="D109" i="3"/>
  <c r="B109" i="3"/>
  <c r="A109" i="3"/>
  <c r="F108" i="3"/>
  <c r="E108" i="3"/>
  <c r="D108" i="3"/>
  <c r="B108" i="3"/>
  <c r="A108" i="3"/>
  <c r="F107" i="3"/>
  <c r="E107" i="3"/>
  <c r="D107" i="3"/>
  <c r="B107" i="3"/>
  <c r="A107" i="3"/>
  <c r="F106" i="3"/>
  <c r="E106" i="3"/>
  <c r="D106" i="3"/>
  <c r="B106" i="3"/>
  <c r="F105" i="3"/>
  <c r="E105" i="3"/>
  <c r="D105" i="3"/>
  <c r="B105" i="3"/>
  <c r="A105" i="3"/>
  <c r="F104" i="3"/>
  <c r="E104" i="3"/>
  <c r="D104" i="3"/>
  <c r="B104" i="3"/>
  <c r="F103" i="3"/>
  <c r="E103" i="3"/>
  <c r="D103" i="3"/>
  <c r="B103" i="3"/>
  <c r="A103" i="3"/>
  <c r="F102" i="3"/>
  <c r="E102" i="3"/>
  <c r="D102" i="3"/>
  <c r="B102" i="3"/>
  <c r="A102" i="3"/>
  <c r="F101" i="3"/>
  <c r="E101" i="3"/>
  <c r="D101" i="3"/>
  <c r="B101" i="3"/>
  <c r="F100" i="3"/>
  <c r="E100" i="3"/>
  <c r="D100" i="3"/>
  <c r="B100" i="3"/>
  <c r="A100" i="3"/>
  <c r="F99" i="3"/>
  <c r="E99" i="3"/>
  <c r="D99" i="3"/>
  <c r="B99" i="3"/>
  <c r="A99" i="3"/>
  <c r="F98" i="3"/>
  <c r="E98" i="3"/>
  <c r="D98" i="3"/>
  <c r="B98" i="3"/>
  <c r="A98" i="3"/>
  <c r="F97" i="3"/>
  <c r="E97" i="3"/>
  <c r="D97" i="3"/>
  <c r="B97" i="3"/>
  <c r="F96" i="3"/>
  <c r="E96" i="3"/>
  <c r="D96" i="3"/>
  <c r="B96" i="3"/>
  <c r="F95" i="3"/>
  <c r="E95" i="3"/>
  <c r="D95" i="3"/>
  <c r="B95" i="3"/>
  <c r="F94" i="3"/>
  <c r="E94" i="3"/>
  <c r="D94" i="3"/>
  <c r="B94" i="3"/>
  <c r="F116" i="3"/>
  <c r="E116" i="3"/>
  <c r="D116" i="3"/>
  <c r="B116" i="3"/>
  <c r="A116" i="3"/>
  <c r="F115" i="3"/>
  <c r="E115" i="3"/>
  <c r="D115" i="3"/>
  <c r="B115" i="3"/>
  <c r="F114" i="3"/>
  <c r="E114" i="3"/>
  <c r="D114" i="3"/>
  <c r="B114" i="3"/>
  <c r="F113" i="3"/>
  <c r="E113" i="3"/>
  <c r="D113" i="3"/>
  <c r="B113" i="3"/>
  <c r="F93" i="3"/>
  <c r="E93" i="3"/>
  <c r="D93" i="3"/>
  <c r="C93" i="3"/>
  <c r="B93" i="3"/>
  <c r="F91" i="3"/>
  <c r="E91" i="3"/>
  <c r="D91" i="3"/>
  <c r="B91" i="3"/>
  <c r="A91" i="3"/>
  <c r="F90" i="3"/>
  <c r="E90" i="3"/>
  <c r="D90" i="3"/>
  <c r="B90" i="3"/>
  <c r="A90" i="3"/>
  <c r="F89" i="3"/>
  <c r="E89" i="3"/>
  <c r="D89" i="3"/>
  <c r="B89" i="3"/>
  <c r="A89" i="3"/>
  <c r="F88" i="3"/>
  <c r="E88" i="3"/>
  <c r="D88" i="3"/>
  <c r="B88" i="3"/>
  <c r="A88" i="3"/>
  <c r="F87" i="3"/>
  <c r="E87" i="3"/>
  <c r="D87" i="3"/>
  <c r="B87" i="3"/>
  <c r="A87" i="3"/>
  <c r="F86" i="3"/>
  <c r="E86" i="3"/>
  <c r="D86" i="3"/>
  <c r="B86" i="3"/>
  <c r="A86" i="3"/>
  <c r="F85" i="3"/>
  <c r="E85" i="3"/>
  <c r="D85" i="3"/>
  <c r="B85" i="3"/>
  <c r="F84" i="3"/>
  <c r="E84" i="3"/>
  <c r="D84" i="3"/>
  <c r="B84" i="3"/>
  <c r="A84" i="3"/>
  <c r="F83" i="3"/>
  <c r="E83" i="3"/>
  <c r="D83" i="3"/>
  <c r="B83" i="3"/>
  <c r="A83" i="3"/>
  <c r="F82" i="3"/>
  <c r="E82" i="3"/>
  <c r="D82" i="3"/>
  <c r="C82" i="3"/>
  <c r="B82" i="3"/>
  <c r="A82" i="3"/>
  <c r="F78" i="3"/>
  <c r="E78" i="3"/>
  <c r="D78" i="3"/>
  <c r="B78" i="3"/>
  <c r="F77" i="3"/>
  <c r="E77" i="3"/>
  <c r="D77" i="3"/>
  <c r="B77" i="3"/>
  <c r="F76" i="3"/>
  <c r="E76" i="3"/>
  <c r="D76" i="3"/>
  <c r="B76" i="3"/>
  <c r="A76" i="3"/>
  <c r="F75" i="3"/>
  <c r="E75" i="3"/>
  <c r="D75" i="3"/>
  <c r="B75" i="3"/>
  <c r="A75" i="3"/>
  <c r="F74" i="3"/>
  <c r="E74" i="3"/>
  <c r="D74" i="3"/>
  <c r="B74" i="3"/>
  <c r="A74" i="3"/>
  <c r="F73" i="3"/>
  <c r="E73" i="3"/>
  <c r="D73" i="3"/>
  <c r="B73" i="3"/>
  <c r="F72" i="3"/>
  <c r="E72" i="3"/>
  <c r="D72" i="3"/>
  <c r="B72" i="3"/>
  <c r="F71" i="3"/>
  <c r="E71" i="3"/>
  <c r="D71" i="3"/>
  <c r="B71" i="3"/>
  <c r="F70" i="3"/>
  <c r="E70" i="3"/>
  <c r="D70" i="3"/>
  <c r="B70" i="3"/>
  <c r="F69" i="3"/>
  <c r="E69" i="3"/>
  <c r="D69" i="3"/>
  <c r="B69" i="3"/>
  <c r="A69" i="3"/>
  <c r="F68" i="3"/>
  <c r="E68" i="3"/>
  <c r="D68" i="3"/>
  <c r="B68" i="3"/>
  <c r="F67" i="3"/>
  <c r="E67" i="3"/>
  <c r="D67" i="3"/>
  <c r="B67" i="3"/>
  <c r="F66" i="3"/>
  <c r="E66" i="3"/>
  <c r="D66" i="3"/>
  <c r="B66" i="3"/>
  <c r="F80" i="3"/>
  <c r="E80" i="3"/>
  <c r="D80" i="3"/>
  <c r="B80" i="3"/>
  <c r="F79" i="3"/>
  <c r="E79" i="3"/>
  <c r="D79" i="3"/>
  <c r="B79" i="3"/>
  <c r="A79" i="3"/>
  <c r="F65" i="3"/>
  <c r="E65" i="3"/>
  <c r="D65" i="3"/>
  <c r="C65" i="3"/>
  <c r="B65" i="3"/>
  <c r="A65" i="3"/>
  <c r="F63" i="3"/>
  <c r="E63" i="3"/>
  <c r="D63" i="3"/>
  <c r="B63" i="3"/>
  <c r="A63" i="3"/>
  <c r="F62" i="3"/>
  <c r="E62" i="3"/>
  <c r="D62" i="3"/>
  <c r="B62" i="3"/>
  <c r="A62" i="3"/>
  <c r="F61" i="3"/>
  <c r="E61" i="3"/>
  <c r="D61" i="3"/>
  <c r="B61" i="3"/>
  <c r="A61" i="3"/>
  <c r="F60" i="3"/>
  <c r="E60" i="3"/>
  <c r="D60" i="3"/>
  <c r="B60" i="3"/>
  <c r="F59" i="3"/>
  <c r="E59" i="3"/>
  <c r="D59" i="3"/>
  <c r="B59" i="3"/>
  <c r="A59" i="3"/>
  <c r="F58" i="3"/>
  <c r="E58" i="3"/>
  <c r="D58" i="3"/>
  <c r="C58" i="3"/>
  <c r="B58" i="3"/>
  <c r="A58" i="3"/>
  <c r="F37" i="3"/>
  <c r="E37" i="3"/>
  <c r="D37" i="3"/>
  <c r="B37" i="3"/>
  <c r="A37" i="3"/>
  <c r="F36" i="3"/>
  <c r="E36" i="3"/>
  <c r="D36" i="3"/>
  <c r="B36" i="3"/>
  <c r="A36" i="3"/>
  <c r="F34" i="3"/>
  <c r="E34" i="3"/>
  <c r="D34" i="3"/>
  <c r="B34" i="3"/>
  <c r="F33" i="3"/>
  <c r="E33" i="3"/>
  <c r="D33" i="3"/>
  <c r="B33" i="3"/>
  <c r="F32" i="3"/>
  <c r="E32" i="3"/>
  <c r="D32" i="3"/>
  <c r="B32" i="3"/>
  <c r="A32" i="3"/>
  <c r="F31" i="3"/>
  <c r="E31" i="3"/>
  <c r="D31" i="3"/>
  <c r="B31" i="3"/>
  <c r="A31" i="3"/>
  <c r="F35" i="3"/>
  <c r="E35" i="3"/>
  <c r="D35" i="3"/>
  <c r="B35" i="3"/>
  <c r="A35" i="3"/>
  <c r="F30" i="3"/>
  <c r="E30" i="3"/>
  <c r="D30" i="3"/>
  <c r="B30" i="3"/>
  <c r="F29" i="3"/>
  <c r="E29" i="3"/>
  <c r="D29" i="3"/>
  <c r="B29" i="3"/>
  <c r="F28" i="3"/>
  <c r="E28" i="3"/>
  <c r="D28" i="3"/>
  <c r="B28" i="3"/>
  <c r="F27" i="3"/>
  <c r="E27" i="3"/>
  <c r="D27" i="3"/>
  <c r="B27" i="3"/>
  <c r="A27" i="3"/>
  <c r="F26" i="3"/>
  <c r="E26" i="3"/>
  <c r="D26" i="3"/>
  <c r="B26" i="3"/>
  <c r="F56" i="3"/>
  <c r="E56" i="3"/>
  <c r="D56" i="3"/>
  <c r="B56" i="3"/>
  <c r="F55" i="3"/>
  <c r="E55" i="3"/>
  <c r="D55" i="3"/>
  <c r="B55" i="3"/>
  <c r="F54" i="3"/>
  <c r="E54" i="3"/>
  <c r="D54" i="3"/>
  <c r="B54" i="3"/>
  <c r="F53" i="3"/>
  <c r="E53" i="3"/>
  <c r="D53" i="3"/>
  <c r="B53" i="3"/>
  <c r="F52" i="3"/>
  <c r="E52" i="3"/>
  <c r="D52" i="3"/>
  <c r="B52" i="3"/>
  <c r="A52" i="3"/>
  <c r="F24" i="3"/>
  <c r="E24" i="3"/>
  <c r="D24" i="3"/>
  <c r="B24" i="3"/>
  <c r="A24" i="3"/>
  <c r="F23" i="3"/>
  <c r="E23" i="3"/>
  <c r="D23" i="3"/>
  <c r="B23" i="3"/>
  <c r="A23" i="3"/>
  <c r="F22" i="3"/>
  <c r="E22" i="3"/>
  <c r="D22" i="3"/>
  <c r="B22" i="3"/>
  <c r="A22" i="3"/>
  <c r="F21" i="3"/>
  <c r="E21" i="3"/>
  <c r="D21" i="3"/>
  <c r="B21" i="3"/>
  <c r="A21" i="3"/>
  <c r="F25" i="3"/>
  <c r="E25" i="3"/>
  <c r="D25" i="3"/>
  <c r="B25" i="3"/>
  <c r="F20" i="3"/>
  <c r="E20" i="3"/>
  <c r="D20" i="3"/>
  <c r="B20" i="3"/>
  <c r="F19" i="3"/>
  <c r="E19" i="3"/>
  <c r="D19" i="3"/>
  <c r="B19" i="3"/>
  <c r="A19" i="3"/>
  <c r="F51" i="3"/>
  <c r="E51" i="3"/>
  <c r="D51" i="3"/>
  <c r="B51" i="3"/>
  <c r="A51" i="3"/>
  <c r="F50" i="3"/>
  <c r="E50" i="3"/>
  <c r="D50" i="3"/>
  <c r="B50" i="3"/>
  <c r="A50" i="3"/>
  <c r="F49" i="3"/>
  <c r="E49" i="3"/>
  <c r="D49" i="3"/>
  <c r="B49" i="3"/>
  <c r="F48" i="3"/>
  <c r="E48" i="3"/>
  <c r="D48" i="3"/>
  <c r="B48" i="3"/>
  <c r="F47" i="3"/>
  <c r="E47" i="3"/>
  <c r="D47" i="3"/>
  <c r="B47" i="3"/>
  <c r="A47" i="3"/>
  <c r="F46" i="3"/>
  <c r="E46" i="3"/>
  <c r="D46" i="3"/>
  <c r="B46" i="3"/>
  <c r="A46" i="3"/>
  <c r="F45" i="3"/>
  <c r="E45" i="3"/>
  <c r="D45" i="3"/>
  <c r="B45" i="3"/>
  <c r="A45" i="3"/>
  <c r="F44" i="3"/>
  <c r="E44" i="3"/>
  <c r="D44" i="3"/>
  <c r="B44" i="3"/>
  <c r="F43" i="3"/>
  <c r="E43" i="3"/>
  <c r="D43" i="3"/>
  <c r="B43" i="3"/>
  <c r="F42" i="3"/>
  <c r="E42" i="3"/>
  <c r="D42" i="3"/>
  <c r="B42" i="3"/>
  <c r="F41" i="3"/>
  <c r="E41" i="3"/>
  <c r="D41" i="3"/>
  <c r="B41" i="3"/>
  <c r="A41" i="3"/>
  <c r="F40" i="3"/>
  <c r="E40" i="3"/>
  <c r="D40" i="3"/>
  <c r="B40" i="3"/>
  <c r="F39" i="3"/>
  <c r="E39" i="3"/>
  <c r="D39" i="3"/>
  <c r="B39" i="3"/>
  <c r="F38" i="3"/>
  <c r="E38" i="3"/>
  <c r="D38" i="3"/>
  <c r="B38" i="3"/>
  <c r="F18" i="3"/>
  <c r="E18" i="3"/>
  <c r="D18" i="3"/>
  <c r="C18" i="3"/>
  <c r="B18" i="3"/>
  <c r="A18" i="3"/>
  <c r="K27" i="9"/>
  <c r="K29" i="9"/>
  <c r="K28" i="9"/>
  <c r="K26" i="9"/>
  <c r="E14" i="12"/>
  <c r="E13" i="12"/>
  <c r="E12" i="12"/>
  <c r="E11" i="12"/>
  <c r="E10" i="12"/>
  <c r="E11" i="5"/>
  <c r="E12" i="5"/>
  <c r="E13" i="5"/>
  <c r="E14" i="5"/>
  <c r="E10" i="5"/>
  <c r="B18" i="5"/>
  <c r="L15" i="9" s="1"/>
  <c r="A18" i="5"/>
  <c r="E18" i="5"/>
  <c r="D18" i="5"/>
  <c r="C18" i="5"/>
  <c r="L10" i="9" l="1"/>
  <c r="L7" i="9"/>
  <c r="L5" i="9"/>
  <c r="L8" i="9"/>
  <c r="L6" i="9"/>
  <c r="L20" i="9"/>
  <c r="L4" i="9"/>
  <c r="L18" i="9"/>
  <c r="L12" i="9"/>
  <c r="L16" i="9"/>
  <c r="L13" i="9"/>
  <c r="L11" i="9"/>
  <c r="L21" i="9" s="1"/>
  <c r="K18" i="9"/>
  <c r="N18" i="9" s="1"/>
  <c r="K19" i="9"/>
  <c r="N19" i="9" s="1"/>
  <c r="K4" i="9"/>
  <c r="N4" i="9" s="1"/>
  <c r="K17" i="9"/>
  <c r="N17" i="9" s="1"/>
  <c r="K15" i="9"/>
  <c r="N15" i="9" s="1"/>
  <c r="K16" i="9"/>
  <c r="N16" i="9" s="1"/>
  <c r="K5" i="9"/>
  <c r="N5" i="9" s="1"/>
  <c r="K11" i="9"/>
  <c r="N11" i="9" s="1"/>
  <c r="K10" i="9"/>
  <c r="N10" i="9" s="1"/>
  <c r="K13" i="9"/>
  <c r="N13" i="9" s="1"/>
  <c r="K14" i="9"/>
  <c r="N14" i="9" s="1"/>
  <c r="K7" i="9"/>
  <c r="N7" i="9" s="1"/>
  <c r="K6" i="9"/>
  <c r="K12" i="9"/>
  <c r="K8" i="9"/>
  <c r="K9" i="9"/>
  <c r="N9" i="9" s="1"/>
  <c r="K20" i="9"/>
  <c r="C16" i="9"/>
  <c r="C17" i="9"/>
  <c r="D14" i="9"/>
  <c r="C9" i="9"/>
  <c r="D7" i="9"/>
  <c r="E11" i="9"/>
  <c r="E4" i="9"/>
  <c r="C4" i="9"/>
  <c r="F10" i="9"/>
  <c r="B16" i="9"/>
  <c r="B20" i="9"/>
  <c r="B9" i="9"/>
  <c r="C20" i="9"/>
  <c r="E16" i="9"/>
  <c r="D10" i="9"/>
  <c r="D16" i="9"/>
  <c r="E7" i="9"/>
  <c r="D13" i="9"/>
  <c r="C13" i="9"/>
  <c r="F13" i="9"/>
  <c r="D15" i="9"/>
  <c r="C11" i="9"/>
  <c r="B7" i="9"/>
  <c r="C15" i="9"/>
  <c r="F17" i="9"/>
  <c r="E10" i="9"/>
  <c r="D4" i="9"/>
  <c r="F4" i="9"/>
  <c r="D8" i="9"/>
  <c r="B15" i="9"/>
  <c r="F18" i="9"/>
  <c r="D6" i="9"/>
  <c r="C7" i="9"/>
  <c r="B11" i="9"/>
  <c r="C6" i="9"/>
  <c r="B12" i="9"/>
  <c r="B5" i="9"/>
  <c r="E13" i="9"/>
  <c r="D17" i="9"/>
  <c r="F8" i="9"/>
  <c r="B4" i="9"/>
  <c r="C12" i="9"/>
  <c r="E17" i="9"/>
  <c r="E12" i="9"/>
  <c r="D11" i="9"/>
  <c r="B10" i="9"/>
  <c r="F12" i="9"/>
  <c r="F9" i="9"/>
  <c r="E20" i="9"/>
  <c r="E6" i="9"/>
  <c r="F19" i="9"/>
  <c r="F6" i="9"/>
  <c r="E14" i="9"/>
  <c r="C14" i="9"/>
  <c r="F15" i="9"/>
  <c r="C18" i="9"/>
  <c r="F5" i="9"/>
  <c r="D18" i="9"/>
  <c r="F11" i="9"/>
  <c r="E19" i="9"/>
  <c r="D5" i="9"/>
  <c r="C5" i="9"/>
  <c r="C10" i="9"/>
  <c r="F16" i="9"/>
  <c r="E9" i="9"/>
  <c r="E15" i="9"/>
  <c r="C19" i="9"/>
  <c r="D12" i="9"/>
  <c r="B19" i="9"/>
  <c r="B17" i="9"/>
  <c r="F7" i="9"/>
  <c r="D20" i="9"/>
  <c r="B6" i="9"/>
  <c r="D9" i="9"/>
  <c r="B8" i="9"/>
  <c r="B18" i="9"/>
  <c r="E8" i="9"/>
  <c r="F14" i="9"/>
  <c r="C8" i="9"/>
  <c r="E5" i="9"/>
  <c r="B13" i="9"/>
  <c r="E18" i="9"/>
  <c r="B14" i="9"/>
  <c r="F20" i="9"/>
  <c r="C1" i="12"/>
  <c r="A286" i="5"/>
  <c r="A199" i="3"/>
  <c r="A42" i="3"/>
  <c r="A28" i="3"/>
  <c r="A121" i="3"/>
  <c r="A256" i="5"/>
  <c r="A273" i="5"/>
  <c r="A66" i="3"/>
  <c r="A143" i="3"/>
  <c r="A167" i="3"/>
  <c r="A222" i="3"/>
  <c r="A54" i="3"/>
  <c r="A94" i="3"/>
  <c r="A161" i="3"/>
  <c r="A183" i="3"/>
  <c r="A200" i="5"/>
  <c r="A318" i="5"/>
  <c r="A71" i="3"/>
  <c r="A172" i="3"/>
  <c r="A53" i="5"/>
  <c r="A80" i="5"/>
  <c r="A93" i="5"/>
  <c r="A118" i="5"/>
  <c r="A194" i="5"/>
  <c r="A224" i="5"/>
  <c r="A247" i="5"/>
  <c r="A266" i="5"/>
  <c r="A293" i="5"/>
  <c r="A72" i="3"/>
  <c r="A173" i="3"/>
  <c r="A113" i="5"/>
  <c r="A139" i="5"/>
  <c r="A162" i="5"/>
  <c r="A169" i="5"/>
  <c r="A195" i="5"/>
  <c r="A219" i="5"/>
  <c r="A259" i="5"/>
  <c r="A283" i="5"/>
  <c r="A101" i="3"/>
  <c r="A123" i="3"/>
  <c r="A163" i="3"/>
  <c r="A185" i="3"/>
  <c r="A209" i="3"/>
  <c r="A287" i="3"/>
  <c r="A114" i="5"/>
  <c r="A196" i="5"/>
  <c r="A295" i="5"/>
  <c r="A260" i="3"/>
  <c r="A120" i="3"/>
  <c r="A284" i="3"/>
  <c r="A165" i="3"/>
  <c r="A171" i="3"/>
  <c r="A70" i="5"/>
  <c r="A208" i="5"/>
  <c r="A248" i="5"/>
  <c r="A298" i="5"/>
  <c r="A262" i="3"/>
  <c r="A43" i="3"/>
  <c r="A122" i="3"/>
  <c r="A33" i="3"/>
  <c r="A297" i="3"/>
  <c r="A114" i="3"/>
  <c r="A144" i="5"/>
  <c r="A227" i="5"/>
  <c r="A263" i="5"/>
  <c r="A128" i="3"/>
  <c r="A147" i="3"/>
  <c r="A150" i="3"/>
  <c r="A174" i="3"/>
  <c r="A55" i="5"/>
  <c r="A170" i="5"/>
  <c r="A181" i="3"/>
  <c r="A29" i="5"/>
  <c r="A96" i="5"/>
  <c r="A40" i="5"/>
  <c r="A26" i="5"/>
  <c r="A226" i="5"/>
  <c r="A38" i="3"/>
  <c r="A95" i="3"/>
  <c r="A48" i="3"/>
  <c r="A67" i="3"/>
  <c r="A77" i="3"/>
  <c r="A140" i="3"/>
  <c r="C1" i="5"/>
  <c r="M21" i="9"/>
  <c r="N20" i="9" l="1"/>
  <c r="N8" i="9"/>
  <c r="N12" i="9"/>
  <c r="N6" i="9"/>
  <c r="C34" i="9"/>
  <c r="C39" i="9"/>
  <c r="F25" i="9"/>
  <c r="F28" i="9"/>
  <c r="F36" i="9"/>
  <c r="C40" i="9"/>
  <c r="F29" i="9"/>
  <c r="C25" i="9"/>
  <c r="E33" i="9"/>
  <c r="D25" i="9"/>
  <c r="E28" i="9"/>
  <c r="F26" i="9"/>
  <c r="C28" i="9"/>
  <c r="C30" i="9"/>
  <c r="B33" i="9"/>
  <c r="F33" i="9"/>
  <c r="C38" i="9"/>
  <c r="B40" i="9"/>
  <c r="C35" i="9"/>
  <c r="D41" i="9"/>
  <c r="D32" i="9"/>
  <c r="B34" i="9"/>
  <c r="E41" i="9"/>
  <c r="F37" i="9"/>
  <c r="F31" i="9"/>
  <c r="B39" i="9"/>
  <c r="D26" i="9"/>
  <c r="C27" i="9"/>
  <c r="E34" i="9"/>
  <c r="B28" i="9"/>
  <c r="B35" i="9"/>
  <c r="D35" i="9"/>
  <c r="C32" i="9"/>
  <c r="B32" i="9"/>
  <c r="F35" i="9"/>
  <c r="D28" i="9"/>
  <c r="C36" i="9"/>
  <c r="D29" i="9"/>
  <c r="E39" i="9"/>
  <c r="F30" i="9"/>
  <c r="B41" i="9"/>
  <c r="F27" i="9"/>
  <c r="D36" i="9"/>
  <c r="F41" i="9"/>
  <c r="B29" i="9"/>
  <c r="C41" i="9"/>
  <c r="E37" i="9"/>
  <c r="B25" i="9"/>
  <c r="E35" i="9"/>
  <c r="E31" i="9"/>
  <c r="C33" i="9"/>
  <c r="E26" i="9"/>
  <c r="F34" i="9"/>
  <c r="F38" i="9"/>
  <c r="B27" i="9"/>
  <c r="E36" i="9"/>
  <c r="E32" i="9"/>
  <c r="B30" i="9"/>
  <c r="C37" i="9"/>
  <c r="B26" i="9"/>
  <c r="E27" i="9"/>
  <c r="E38" i="9"/>
  <c r="B37" i="9"/>
  <c r="D33" i="9"/>
  <c r="F32" i="9"/>
  <c r="C29" i="9"/>
  <c r="B31" i="9"/>
  <c r="D37" i="9"/>
  <c r="E29" i="9"/>
  <c r="E40" i="9"/>
  <c r="B36" i="9"/>
  <c r="G36" i="9" s="1"/>
  <c r="E30" i="9"/>
  <c r="G30" i="9" s="1"/>
  <c r="D34" i="9"/>
  <c r="F40" i="9"/>
  <c r="D38" i="9"/>
  <c r="C31" i="9"/>
  <c r="F39" i="9"/>
  <c r="E25" i="9"/>
  <c r="D40" i="9"/>
  <c r="C26" i="9"/>
  <c r="D31" i="9"/>
  <c r="B38" i="9"/>
  <c r="D39" i="9"/>
  <c r="D30" i="9"/>
  <c r="D27" i="9"/>
  <c r="G17" i="9"/>
  <c r="G18" i="9"/>
  <c r="G16" i="9"/>
  <c r="G19" i="9"/>
  <c r="G9" i="9"/>
  <c r="G5" i="9"/>
  <c r="G15" i="9"/>
  <c r="D21" i="9"/>
  <c r="F21" i="9"/>
  <c r="E21" i="9"/>
  <c r="G20" i="9"/>
  <c r="G8" i="9"/>
  <c r="G10" i="9"/>
  <c r="G4" i="9"/>
  <c r="G14" i="9"/>
  <c r="G13" i="9"/>
  <c r="G7" i="9"/>
  <c r="G11" i="9"/>
  <c r="C21" i="9"/>
  <c r="B21" i="9"/>
  <c r="G6" i="9"/>
  <c r="G12" i="9"/>
  <c r="K21" i="9"/>
  <c r="N21" i="9"/>
  <c r="G26" i="9" l="1"/>
  <c r="G28" i="9"/>
  <c r="G25" i="9"/>
  <c r="G34" i="9"/>
  <c r="G31" i="9"/>
  <c r="G35" i="9"/>
  <c r="G38" i="9"/>
  <c r="G33" i="9"/>
  <c r="G27" i="9"/>
  <c r="G37" i="9"/>
  <c r="G41" i="9"/>
  <c r="D42" i="9"/>
  <c r="C42" i="9"/>
  <c r="G39" i="9"/>
  <c r="G32" i="9"/>
  <c r="G40" i="9"/>
  <c r="G29" i="9"/>
  <c r="G42" i="9" s="1"/>
  <c r="B42" i="9"/>
  <c r="F42" i="9"/>
  <c r="E42" i="9"/>
  <c r="G21"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9B802C-72F2-42BA-8608-7A875427F45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5FE86CC-9C58-49B5-AF3D-FDA1F1347312}" name="WorksheetConnection_171 Control Test.xlsx!ControlImplementation" type="102" refreshedVersion="8" minRefreshableVersion="5" background="1" saveData="1">
    <extLst>
      <ext xmlns:x15="http://schemas.microsoft.com/office/spreadsheetml/2010/11/main" uri="{DE250136-89BD-433C-8126-D09CA5730AF9}">
        <x15:connection id="ControlImplementation">
          <x15:rangePr sourceName="_xlcn.WorksheetConnection_171ControlTest.xlsxControlImplementation1"/>
        </x15:connection>
      </ext>
    </extLst>
  </connection>
  <connection id="3" xr16:uid="{F75DAD0E-0D37-4B6A-B883-0A90732B8EB8}" name="WorksheetConnection_Control Implementation!$A$17:$L$140" type="102" refreshedVersion="8" minRefreshableVersion="5">
    <extLst>
      <ext xmlns:x15="http://schemas.microsoft.com/office/spreadsheetml/2010/11/main" uri="{DE250136-89BD-433C-8126-D09CA5730AF9}">
        <x15:connection id="Range" autoDelete="1">
          <x15:rangePr sourceName="_xlcn.WorksheetConnection_ControlImplementationA17L1401"/>
        </x15:connection>
      </ext>
    </extLst>
  </connection>
</connections>
</file>

<file path=xl/sharedStrings.xml><?xml version="1.0" encoding="utf-8"?>
<sst xmlns="http://schemas.openxmlformats.org/spreadsheetml/2006/main" count="5089" uniqueCount="1832">
  <si>
    <t>Control Family</t>
  </si>
  <si>
    <t>Family</t>
  </si>
  <si>
    <t>Basic/Derived Security Requirement</t>
  </si>
  <si>
    <t>Identifier</t>
  </si>
  <si>
    <t>Sort-As</t>
  </si>
  <si>
    <t xml:space="preserve"> Security Requirement</t>
  </si>
  <si>
    <t>Discussion</t>
  </si>
  <si>
    <t>Access Control</t>
  </si>
  <si>
    <t>Awareness and Training</t>
  </si>
  <si>
    <t>Audit and Accountability</t>
  </si>
  <si>
    <t>Configuration Management</t>
  </si>
  <si>
    <t>Identification and Authentication</t>
  </si>
  <si>
    <t>Maintenance</t>
  </si>
  <si>
    <t>Media Protection</t>
  </si>
  <si>
    <t>Personnel Security</t>
  </si>
  <si>
    <t>Risk Assessment</t>
  </si>
  <si>
    <t>Prevent unauthorized and unintended information transfer via shared system resources.</t>
  </si>
  <si>
    <t>Protect the authenticity of communications sessions.</t>
  </si>
  <si>
    <t>System and Information Integrity</t>
  </si>
  <si>
    <t>Author:</t>
  </si>
  <si>
    <t>Instructions</t>
  </si>
  <si>
    <t>License:</t>
  </si>
  <si>
    <t>Version:</t>
  </si>
  <si>
    <t>Description:</t>
  </si>
  <si>
    <t>Control Source:</t>
  </si>
  <si>
    <t>Column1</t>
  </si>
  <si>
    <t>Column2</t>
  </si>
  <si>
    <t>Column3</t>
  </si>
  <si>
    <t>Column5</t>
  </si>
  <si>
    <t>Team/Application:</t>
  </si>
  <si>
    <t>Team Lead:</t>
  </si>
  <si>
    <t>Interview Date:</t>
  </si>
  <si>
    <t>Contibutors:</t>
  </si>
  <si>
    <t>Organization:</t>
  </si>
  <si>
    <t>ID</t>
  </si>
  <si>
    <t>Governance</t>
  </si>
  <si>
    <t>Requirement</t>
  </si>
  <si>
    <t>Sort_Order</t>
  </si>
  <si>
    <t xml:space="preserve">Interview individuals based on the questions below according to the security requirements of NIST 800-171 R3
Select the status from the drop down selections in the status column
Document control implementation in the Implementation field
</t>
  </si>
  <si>
    <t>Status</t>
  </si>
  <si>
    <t>Implementation Text</t>
  </si>
  <si>
    <t>Control Status</t>
  </si>
  <si>
    <t>Implemented</t>
  </si>
  <si>
    <t>Planned</t>
  </si>
  <si>
    <t>In Progress</t>
  </si>
  <si>
    <t>Not Addressed</t>
  </si>
  <si>
    <t>Risk Accepted</t>
  </si>
  <si>
    <t>ControlStatuses</t>
  </si>
  <si>
    <t>Filter_Family</t>
  </si>
  <si>
    <t>Audit Method</t>
  </si>
  <si>
    <t>Artifact</t>
  </si>
  <si>
    <t>Examination Methods</t>
  </si>
  <si>
    <t>Test</t>
  </si>
  <si>
    <t>Examine</t>
  </si>
  <si>
    <t>Quips</t>
  </si>
  <si>
    <t>Reduce Risk through clear d</t>
  </si>
  <si>
    <t>Assess</t>
  </si>
  <si>
    <t>Determine if the controls are implemented correctly, operating as indended, and producing the designed outcome with respect to meeting the security and privacy requirements for the system and the organization</t>
  </si>
  <si>
    <t>Interview</t>
  </si>
  <si>
    <t>ExaminationMethods</t>
  </si>
  <si>
    <t>Team Members</t>
  </si>
  <si>
    <t>Individual1</t>
  </si>
  <si>
    <t>Individual2</t>
  </si>
  <si>
    <t>Individual3</t>
  </si>
  <si>
    <t>TeamMembers</t>
  </si>
  <si>
    <t>Control Types</t>
  </si>
  <si>
    <t>Inherited</t>
  </si>
  <si>
    <t>Hybrid</t>
  </si>
  <si>
    <t>System Specific</t>
  </si>
  <si>
    <t>Control Type</t>
  </si>
  <si>
    <t>Control Requirement</t>
  </si>
  <si>
    <t>Sort</t>
  </si>
  <si>
    <t>CONTROL_FAMILY</t>
  </si>
  <si>
    <t>Confidentiality</t>
  </si>
  <si>
    <t>Integrity</t>
  </si>
  <si>
    <t>Availability</t>
  </si>
  <si>
    <t>Low</t>
  </si>
  <si>
    <t>Medium</t>
  </si>
  <si>
    <t>High</t>
  </si>
  <si>
    <t>FIPS-199</t>
  </si>
  <si>
    <t>Category</t>
  </si>
  <si>
    <t>Inherited - AzureSSP</t>
  </si>
  <si>
    <t>Inherited - Org ISSP</t>
  </si>
  <si>
    <t>Control Audit Status</t>
  </si>
  <si>
    <t>Incident Response</t>
  </si>
  <si>
    <t>Total</t>
  </si>
  <si>
    <t>Controls by Source Type</t>
  </si>
  <si>
    <t>Control Implementation Status</t>
  </si>
  <si>
    <t>Control Dashboard</t>
  </si>
  <si>
    <t>System Classification</t>
  </si>
  <si>
    <t xml:space="preserve">Use this sheet to track your POA&amp;MS
Select the status from the drop down selections in the status column
Document control implementation in the Implementation field
</t>
  </si>
  <si>
    <t>POA&amp;M ID</t>
  </si>
  <si>
    <t>Control</t>
  </si>
  <si>
    <t>Issue</t>
  </si>
  <si>
    <t>Source</t>
  </si>
  <si>
    <t>Risk</t>
  </si>
  <si>
    <t>ID Date</t>
  </si>
  <si>
    <t>Remediation Plan</t>
  </si>
  <si>
    <t>Completion Date</t>
  </si>
  <si>
    <t>Supporting Documentation</t>
  </si>
  <si>
    <t>POAM Status</t>
  </si>
  <si>
    <t>Open</t>
  </si>
  <si>
    <t>Closed</t>
  </si>
  <si>
    <t>Weakness Detector</t>
  </si>
  <si>
    <t>Internal Audit</t>
  </si>
  <si>
    <t>External Aduit</t>
  </si>
  <si>
    <t>Vulnerability Assessment</t>
  </si>
  <si>
    <t>SIEM Detection</t>
  </si>
  <si>
    <t>Risk Criticality</t>
  </si>
  <si>
    <t>Critical</t>
  </si>
  <si>
    <t>Informational</t>
  </si>
  <si>
    <t>POA&amp;M Status</t>
  </si>
  <si>
    <t>Open POA&amp;M's</t>
  </si>
  <si>
    <t>Closed POA&amp;M's</t>
  </si>
  <si>
    <t>Late POA&amp;MS</t>
  </si>
  <si>
    <t>Due in the Next 30 days</t>
  </si>
  <si>
    <t>TODO PO&amp;AM Open/Closed</t>
  </si>
  <si>
    <t>Compliance Documents from Conquest Security © 2024 by Mark Williamson &amp; Jim Miller is licensed under Attribution-ShareAlike 4.0 International</t>
  </si>
  <si>
    <t>Conquest Security © 2024 by Mark Williamson &amp; Jim Miller</t>
  </si>
  <si>
    <t>Discord:</t>
  </si>
  <si>
    <t>https://discord.gg/pVzGfgSU</t>
  </si>
  <si>
    <t>Web:</t>
  </si>
  <si>
    <t>https://www.conquestsecurity.com</t>
  </si>
  <si>
    <t>Contact us:</t>
  </si>
  <si>
    <t>Contact Us – Conquest (conquestsecurity.com)</t>
  </si>
  <si>
    <t>This spreadsheet provides an effective measurable way for to analyze and improve the security around FISMA Systems.</t>
  </si>
  <si>
    <t>AC-1</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</si>
  <si>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</si>
  <si>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incidents or breaches, or changes in laws, executive orders, directives, regulations, policies, standards, and guidelines. Simply restating controls does not constitute an organizational policy or procedure.</t>
  </si>
  <si>
    <t>AC-2</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</si>
  <si>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</si>
  <si>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</si>
  <si>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AC-2(1)</t>
  </si>
  <si>
    <t>Support the management of system accounts using [Assignment: organization-defined automated mechanisms].</t>
  </si>
  <si>
    <t>Automated system account management includes using automated mechanisms to create, enable, modify, disable, and remove accounts; notify account managers when an account is created, enabled, modified, disabled, or removed, or when users are terminated or transferred; monitor system account usage; and report atypical system account usage. Automated mechanisms can include internal system functions and email, telephonic, and text messaging notifications.</t>
  </si>
  <si>
    <t>AC-2(2)</t>
  </si>
  <si>
    <t>Automatically [Selection: remove; disable] temporary and emergency accounts after [Assignment: organization-defined time period for each type of account].</t>
  </si>
  <si>
    <t>Management of temporary and emergency accounts includes the removal or disabling of such accounts automatically after a predefined time period rather than at the convenience of the system administrator. Automatic removal or disabling of accounts provides a more consistent implementation.</t>
  </si>
  <si>
    <t>AC-2(3)</t>
  </si>
  <si>
    <t>Disable accounts within [Assignment: organization-defined time period] when the accounts: 
(a) Have expired;
(b) Are no longer associated with a user or individual;
(c) Are in violation of organizational policy; or
(d) Have been inactive for [Assignment: organization-defined time period].</t>
  </si>
  <si>
    <t>Disabling expired, inactive, or otherwise anomalous accounts supports the concepts of least privilege and least functionality which reduce the attack surface of the system.</t>
  </si>
  <si>
    <t>AC-2(4)</t>
  </si>
  <si>
    <t>Automatically audit account creation, modification, enabling, disabling, and removal actions.</t>
  </si>
  <si>
    <t>Account management audit records are defined in accordance with AU-2 and reviewed, analyzed, and reported in accordance with AU-6.</t>
  </si>
  <si>
    <t>AC-2(5)</t>
  </si>
  <si>
    <t>Require that users log out when [Assignment: organization-defined time period of expected inactivity or description of when to log out].</t>
  </si>
  <si>
    <t>Inactivity logout is behavior- or policy-based and requires users to take physical action to log out when they are expecting inactivity longer than the defined period. Automatic enforcement of inactivity logout is addressed by AC-11.</t>
  </si>
  <si>
    <t>AC-2(11)</t>
  </si>
  <si>
    <t>AC-2(12)</t>
  </si>
  <si>
    <t>AC-2(13)</t>
  </si>
  <si>
    <t>Disable accounts of individuals within [Assignment: organization-defined time period] of discovery of [Assignment: organization-defined significant risks].</t>
  </si>
  <si>
    <t>Users who pose a significant security and/or privacy risk include individuals for whom reliable evidence indicates either the intention to use authorized access to systems to cause harm or through whom adversaries will cause harm. Such harm includes adverse impacts to organizational operations, organizational assets, individuals, other organizations, or the Nation. Close coordination among system administrators, legal staff, human resource managers, and authorizing officials is essential when disabling system accounts for high-risk individuals.</t>
  </si>
  <si>
    <t>AC-3</t>
  </si>
  <si>
    <t>Enforce approved authorizations for logical access to information and system resources in accordance with applicable access control policies.</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</si>
  <si>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</si>
  <si>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AC-4</t>
  </si>
  <si>
    <t>Enforce approved authorizations for controlling the flow of information within the system and between connected systems based on [Assignment: organization-defined information flow control policies].</t>
  </si>
  <si>
    <t>Information flow control regulates where information can travel within a system and between systems (in contrast to who is allowed to access the information) and without regard to subsequent accesses to that information. Flow control restrictions include blocking external traffic that claims to be from within the organization, keeping export-controlled information from being transmitted in the clear to the Internet, restricting web requests that are not from the internal web proxy server, and limiting information transfers between organizations based on data structures and content. Transferring information between organizations may require an agreement specifying how the information flow is enforced (see CA-3). Transferring information between systems in different security or privacy domains with different security or privacy policies introduces the risk that such transfers violate one or more domain security or privacy policies. In such situations, information owners/stewards provide guidance at designated policy enforcement points between connected systems. Organizations consider mandating specific architectural solutions to enforce specific security and privacy policies. Enforcement includes prohibiting information transfers between connected systems (i.e., allowing access only), verifying write permissions before accepting information from another security or privacy domain or connected system, employing hardware mechanisms to enforce one-way information flows, and implementing trustworthy regrading mechanisms to reassign security or privacy attributes and labels.
Organizations commonly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provide a message-filtering capability based on message content. Organizations also consider the trustworthiness of filtering and/or inspection mechanisms (i.e., hardware, firmware, and software components) that are critical to information flow enforcement. Control enhancements 3 through 32 primarily address cross-domain solution needs that focus on more advanced filtering techniques, in-depth analysis, and stronger flow enforcement mechanisms implemented in cross-domain products, such as high-assurance guards. Such capabilities are generally not available in commercial off-the-shelf products. Information flow enforcement also applies to control plane traffic (e.g., routing and DNS).</t>
  </si>
  <si>
    <t>AC-4(4)</t>
  </si>
  <si>
    <t>AC-5</t>
  </si>
  <si>
    <t>a. Identify and document [Assignment: organization-defined duties of individuals requiring separation]; and
b. Define system access authorizations to support separation of duties.</t>
  </si>
  <si>
    <t>Separation of duties addresses the potential for abuse of authorized privileges and helps to reduce the risk of malevolent activity without collusion. Separation of duties includes dividing mission or business functions and support functions among different individuals or roles, conducting system support functions with different individuals, and ensuring that security personnel who administer access control functions do not also administer audit functions. Because separation of duty violations can span systems and application domains, organizations consider the entirety of systems and system components when developing policy on separation of duties. Separation of duties is enforced through the account management activities in AC-2, access control mechanisms in AC-3, and identity management activities in IA-2, IA-4, and IA-12.</t>
  </si>
  <si>
    <t>AC-6</t>
  </si>
  <si>
    <t>Employ the principle of least privilege, allowing only authorized accesses for users (or processes acting on behalf of users) that are necessary to accomplish assigned organizational tasks.</t>
  </si>
  <si>
    <t>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</si>
  <si>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AC-6(1)</t>
  </si>
  <si>
    <t>Authorize access for [Assignment: organization-defined individuals or roles] to:
(a) [Assignment: organization-defined security functions (deployed in hardware, software, and firmware)]; and
(b) [Assignment: organization-defined security-relevant information].</t>
  </si>
  <si>
    <t>Security functions include establishing system accounts, configuring access authorizations (i.e., permissions, privileges), configuring settings for events to be audited, and establishing intrusion detection parameters. Security-relevant information includes filtering rules for routers or firewalls, configuration parameters for security services, cryptographic key management information, and access control lists. Authorized personnel include security administrators, system administrators, system security officers, system programmers, and other privileged users.</t>
  </si>
  <si>
    <t>AC-6(2)</t>
  </si>
  <si>
    <t>Require that users of system accounts (or roles) with access to [Assignment: organization-defined security functions or security-relevant information] use non-privileged accounts or roles, when accessing nonsecurity functions.</t>
  </si>
  <si>
    <t>Requiring the use of non-privileged accounts when accessing nonsecurity functions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the processes acting on behalf of the user as would be provided by a change between a privileged and non-privileged account.</t>
  </si>
  <si>
    <t>AC-6(3)</t>
  </si>
  <si>
    <t>AC-6(5)</t>
  </si>
  <si>
    <t>Restrict privileged accounts on the system to [Assignment: organization-defined personnel or roles].</t>
  </si>
  <si>
    <t>Privileged accounts, including super user accounts, are typically described as system administrator for various types of commercial off-the-shelf operating systems. Restricting privileged accounts to specific personnel or roles prevents day-to-day users from accessing privileged information or privileged functions. Organizations may differentiate in the application of restricting privileged accounts between allowed privileges for local accounts and for domain accounts provided that they retain the ability to control system configurations for key parameters and as otherwise necessary to sufficiently mitigate risk.</t>
  </si>
  <si>
    <t>AC-6(7)</t>
  </si>
  <si>
    <t>(a)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t>
  </si>
  <si>
    <t>The need for certain assigned user privileges may change over time to reflect changes in organizational mission and business functions, environments of operation, technologies, or threats. A periodic review of assigned user privileges is necessary to determine if the rationale for assigning such privileges remains valid. If the need cannot be revalidated, organizations take appropriate corrective actions.</t>
  </si>
  <si>
    <t>AC-6(9)</t>
  </si>
  <si>
    <t>Log the execution of privileged functions.</t>
  </si>
  <si>
    <t>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</si>
  <si>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AC-6(10)</t>
  </si>
  <si>
    <t>Prevent non-privileged users from executing privileged functions.</t>
  </si>
  <si>
    <t>Privileged functions include disabling, circumventing, or altering implemented security or privacy controls, establishing system accounts, performing system integrity checks, and administering cryptographic key management activities. Non-privileged users are individuals who do not possess appropriate authorizations. Privileged functions that require protection from non-privileged users include circumventing intrusion detection and prevention mechanisms or malicious code protection mechanisms. Preventing non-privileged users from executing privileged functions is enforced by AC-3.</t>
  </si>
  <si>
    <t>AC-7</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</si>
  <si>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</si>
  <si>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</si>
  <si>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AC-8</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</si>
  <si>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</si>
  <si>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</si>
  <si>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AC-10</t>
  </si>
  <si>
    <t>AC-11</t>
  </si>
  <si>
    <t>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t>
  </si>
  <si>
    <t>Device locks are temporary actions taken to prevent logical access to organizational systems when users stop work and move away from the immediate vicinity of those systems but do not want to log out because of the temporary nature of their absences. Device locks can be implemented at the operating system level or at the application level. A proximity lock may be used to initiate the device lock (e.g., via a Bluetooth-enabled device or dongle). User-initiated device locking is behavior or policy-based and, as such, requires users to take physical action to initiate the device lock. Device locks are not an acceptable substitute for logging out of systems, such as when organizations require users to log out at the end of workdays.</t>
  </si>
  <si>
    <t>AC-11(1)</t>
  </si>
  <si>
    <t>Conceal, via the device lock, information previously visible on the display with a publicly viewable image.</t>
  </si>
  <si>
    <t>The pattern-hiding display can include static or dynamic images, such as patterns used with screen savers, photographic images, solid colors, clock, battery life indicator, or a blank screen with the caveat that controlled unclassified information is not displayed.</t>
  </si>
  <si>
    <t>AC-12</t>
  </si>
  <si>
    <t>Automatically terminate a user session after [Assignment: organization-defined conditions or trigger events requiring session disconnect].</t>
  </si>
  <si>
    <t>Session termination addresses the termination of user-initiated logical sessions (in contrast to SC-10, which addresses the termination of network connections associated with communications sessions (i.e., network disconnect)). A logical session (for local, network, and remote access) is initiated whenever a user (or process acting on behalf of a user) accesses an organizational system. Such user sessions can be terminated without terminating network sessions. Session termination ends all processes associated with a user’s logical session except for those processes that are specifically created by the user (i.e., session owner) to continue after the session is terminated. Conditions or trigger events that require automatic termination of the session include organization-defined periods of user inactivity, targeted responses to certain types of incidents, or time-of-day restrictions on system use.</t>
  </si>
  <si>
    <t>AC-14</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</si>
  <si>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</si>
  <si>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</si>
  <si>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AC-17</t>
  </si>
  <si>
    <t>a. Establish and document usage restrictions, configuration/connection requirements, and implementation guidance for each type of remote access allowed; and
b. Authorize each type of remote access to the system prior to allowing such connections.</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</si>
  <si>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</si>
  <si>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AC-17(1)</t>
  </si>
  <si>
    <t>Employ automated mechanisms to monitor and control remote access methods.</t>
  </si>
  <si>
    <t>Monitoring and control of remote access methods allows organizations to detect attacks and help ensure compliance with remote access policies by auditing the connection activities of remote users on a variety of system components, including servers, notebook computers, workstations, smart phones, and tablets. Audit logging for remote access is enforced by AU-2. Audit events are defined in AU-2a.</t>
  </si>
  <si>
    <t>AC-17(2)</t>
  </si>
  <si>
    <t>Implement cryptographic mechanisms to protect the confidentiality and integrity of remote access sessions.</t>
  </si>
  <si>
    <t>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</si>
  <si>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AC-17(3)</t>
  </si>
  <si>
    <t>Route remote accesses through authorized and managed network access control points.</t>
  </si>
  <si>
    <t>Organizations consider the Trusted Internet Connections (TIC) initiative DHS TIC requirements for external network connections since limiting the number of access control points for remote access reduces attack surfaces.</t>
  </si>
  <si>
    <t>AC-17(4)</t>
  </si>
  <si>
    <t>(a)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t>
  </si>
  <si>
    <t>Remote access to systems represents a significant potential vulnerability that can be exploited by adversaries. As such, restricting the execution of privileged commands and access to security-relevant information via remote access reduces the exposure of the organization and the susceptibility to threats by adversaries to the remote access capability.</t>
  </si>
  <si>
    <t>AC-18</t>
  </si>
  <si>
    <t>a. Establish configuration requirements, connection requirements, and implementation guidance for each type of wireless access; and
b. Authorize each type of wireless access to the system prior to allowing such connections.</t>
  </si>
  <si>
    <t>Wireless technologies include microwave, packet radio (ultra-high frequency or very high frequency), 802.11x, and Bluetooth. Wireless networks use authentication protocols that provide authenticator protection and mutual authentication.</t>
  </si>
  <si>
    <t>AC-18(1)</t>
  </si>
  <si>
    <t>Protect wireless access to the system using authentication of [Selection (one or more): users; devices] and encryption.</t>
  </si>
  <si>
    <t>Wireless networking capabilities represent a significant potential vulnerability that can be exploited by adversaries. To protect systems with wireless access points, strong authentication of users and devices along with strong encryption can reduce susceptibility to threats by adversaries involving wireless technologies.</t>
  </si>
  <si>
    <t>AC-18(3)</t>
  </si>
  <si>
    <t>Disable, when not intended for use, wireless networking capabilities embedded within system components prior to issuance and deployment.</t>
  </si>
  <si>
    <t>Wireless networking capabilities that are embedded within system components represent a significant potential vulnerability that can be exploited by adversaries. Disabling wireless capabilities when not needed for essential organizational missions or functions can reduce susceptibility to threats by adversaries involving wireless technologies.</t>
  </si>
  <si>
    <t>AC-18(4)</t>
  </si>
  <si>
    <t>AC-18(5)</t>
  </si>
  <si>
    <t>AC-19</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</si>
  <si>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</si>
  <si>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</si>
  <si>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None.</t>
  </si>
  <si>
    <t>AC-19(5)</t>
  </si>
  <si>
    <t>Employ [Selection: full-device encryption; container-based encryption] to protect the confidentiality and integrity of information on [Assignment: organization-defined mobile devices].</t>
  </si>
  <si>
    <t>Container-based encryption provides a more fine-grained approach to data and information encryption on mobile devices, including encrypting selected data structures such as files, records, or fields.</t>
  </si>
  <si>
    <t>AC-20</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</si>
  <si>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</si>
  <si>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</si>
  <si>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AC-20(1)</t>
  </si>
  <si>
    <t>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t>
  </si>
  <si>
    <t>Limiting authorized use recognizes circumstances where individuals using external systems may need to access organizational systems. Organizations need assurance that the external systems contain the necessary controls so as not to compromise, damage, or otherwise harm organizational systems. Verification that the required controls have been implemented can be achieved by external, independent assessments, attestations, or other means, depending on the confidence level required by organizations.</t>
  </si>
  <si>
    <t>AC-20(2)</t>
  </si>
  <si>
    <t>Restrict the use of organization-controlled portable storage devices by authorized individuals on external systems using [Assignment: organization-defined restrictions].</t>
  </si>
  <si>
    <t>Limits on the use of organization-controlled portable storage devices in external systems include restrictions on how the devices may be used and under what conditions the devices may be used.</t>
  </si>
  <si>
    <t>AC-21</t>
  </si>
  <si>
    <t>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t>
  </si>
  <si>
    <t>Information sharing applies to information that may be restricted in some manner based on some formal or administrative determination. Examples of such information include, contract-sensitive information, classified information related to special access programs or compartments, privileged information, proprietary information, and personally identifiable information. Security and privacy risk assessments as well as applicable laws, regulations, and policies can provide useful inputs to these determinations. Depending on the circumstances, sharing partners may be defined at the individual, group, or organizational level. Information may be defined by content, type, security category, or special access program or compartment. Access restrictions may include non-disclosure agreements (NDA). Information flow techniques and security attributes may be used to provide automated assistance to users making sharing and collaboration decisions.</t>
  </si>
  <si>
    <t>AC-22</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</si>
  <si>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</si>
  <si>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</si>
  <si>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AT-1</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</si>
  <si>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</si>
  <si>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</si>
  <si>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AT-2</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</si>
  <si>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</si>
  <si>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</si>
  <si>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AT-2(2)</t>
  </si>
  <si>
    <t>Provide literacy training on recognizing and reporting potential indicators of insider threat.</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</si>
  <si>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</si>
  <si>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AT-2(3)</t>
  </si>
  <si>
    <t>Provide literacy training on recognizing and reporting potential and actual instances of social engineering and social mining.</t>
  </si>
  <si>
    <t>Social engineering is an attempt to trick an individual into revealing information or taking an action that can be used to breach, compromise, or otherwise adversely impact a system. Social engineering includes phishing, pretexting, impersonation, baiting, quid pro quo, thread-jacking, social media exploitation, and tailgating. Social mining is an attempt to gather information about the organization that may be used to support future attacks. Literacy training includes information on how to communicate the concerns of employees and management regarding potential and actual instances of social engineering and data mining through organizational channels based on established policies and procedures.</t>
  </si>
  <si>
    <t>AT-3</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</si>
  <si>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</si>
  <si>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</si>
  <si>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AT-4</t>
  </si>
  <si>
    <t>a. Document and monitor information security and privacy training activities, including security and privacy awareness training and specific role-based security and privacy training; and
b. Retain individual training records for [Assignment: organization-defined time period].</t>
  </si>
  <si>
    <t>Documentation for specialized training may be maintained by individual supervisors at the discretion of the organization. The National Archives and Records Administration provides guidance on records retention for federal agencies.</t>
  </si>
  <si>
    <t>AU-1</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</si>
  <si>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</si>
  <si>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</si>
  <si>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AU-2</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</si>
  <si>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</si>
  <si>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</si>
  <si>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AU-3</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</si>
  <si>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</si>
  <si>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</si>
  <si>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AU-3(1)</t>
  </si>
  <si>
    <t>Generate audit records containing the following additional information: [Assignment: organization-defined additional information].</t>
  </si>
  <si>
    <t>The ability to add information generated in audit records is dependent on system functionality to configure the audit record content. Organizations may consider additional information in audit records including, but not limited to, access control or flow control rules invoked and individual identities of group account users. Organizations may also consider limiting additional audit record information to only information that is explicitly needed for audit requirements. This facilitates the use of audit trails and audit logs by not including information in audit records that could potentially be misleading, make it more difficult to locate information of interest, or increase the risk to individuals' privacy.</t>
  </si>
  <si>
    <t>AU-4</t>
  </si>
  <si>
    <t>Allocate audit log storage capacity to accommodate [Assignment: organization-defined audit log retention requirements].</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</si>
  <si>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</si>
  <si>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AU-5</t>
  </si>
  <si>
    <t>a. Alert [Assignment: organization-defined personnel or roles] within [Assignment: organization-defined time period] in the event of an audit logging process failure; and
b. Take the following additional actions: [Assignment: organization-defined additional actions].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</si>
  <si>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</si>
  <si>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AU-5(1)</t>
  </si>
  <si>
    <t>AU-5(2)</t>
  </si>
  <si>
    <t>AU-6</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</si>
  <si>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</si>
  <si>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</si>
  <si>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AU-6(1)</t>
  </si>
  <si>
    <t>Integrate audit record review, analysis, and reporting processes using [Assignment: organization-defined automated mechanisms].</t>
  </si>
  <si>
    <t>Organizational processes that benefit from integrated audit record review, analysis, and reporting include incident response, continuous monitoring, contingency planning, investigation and response to suspicious activities, and Inspector General audits.</t>
  </si>
  <si>
    <t>AU-6(3)</t>
  </si>
  <si>
    <t>Analyze and correlate audit records across different repositories to gain organization-wide situational awareness.</t>
  </si>
  <si>
    <t>Organization-wide situational awareness includes awareness across all three levels of risk management (i.e., organizational level, mission/business process level, and information system level) and supports cross-organization awareness.</t>
  </si>
  <si>
    <t>AU-6(5)</t>
  </si>
  <si>
    <t>AU-6(6)</t>
  </si>
  <si>
    <t>AU-7</t>
  </si>
  <si>
    <t>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t>
  </si>
  <si>
    <t>Audit record reduction is a process that manipulates collected audit log information and organizes it into a summary format that is more meaningful to analysts. Audit record reduction and report generation capabilities do not always emanate from the same system or from the same organizational entities that conduct audit logging activities. The audit record reduction capability includes modern data mining techniques with advanced data filters to identify anomalous behavior in audit records. The report generation capability provided by the system can generate customizable reports. Time ordering of audit records can be an issue if the granularity of the timestamp in the record is insufficient.</t>
  </si>
  <si>
    <t>AU-7(1)</t>
  </si>
  <si>
    <t>Provide and implement the capability to process, sort, and search audit records for events of interest based on the following content: [Assignment: organization-defined fields within audit records].</t>
  </si>
  <si>
    <t>Events of interest can be identified by the content of audit records, including system resources involved, information objects accessed, identities of individuals, event types, event locations, event dates and times, Internet Protocol addresses involved, or event success or failure. Organizations may define event criteria to any degree of granularity required, such as locations selectable by a general networking location or by specific system component.</t>
  </si>
  <si>
    <t>AU-8</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</si>
  <si>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</si>
  <si>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</si>
  <si>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AU-9</t>
  </si>
  <si>
    <t>a. Protect audit information and audit logging tools from unauthorized access, modification, and deletion; and
b. Alert [Assignment: organization-defined personnel or roles] upon detection of unauthorized access, modification, or deletion of audit information.</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</si>
  <si>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</si>
  <si>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AU-9(2)</t>
  </si>
  <si>
    <t>AU-9(3)</t>
  </si>
  <si>
    <t>AU-9(4)</t>
  </si>
  <si>
    <t>Authorize access to management of audit logging functionality to only [Assignment: organization-defined subset of privileged users or roles].</t>
  </si>
  <si>
    <t>Individuals or roles with privileged access to a system and who are also the subject of an audit by that system may affect the reliability of the audit information by inhibiting audit activities or modifying audit records. Requiring privileged access to be further defined between audit-related privileges and other privileges limits the number of users or roles with audit-related privileges.</t>
  </si>
  <si>
    <t>AU-10</t>
  </si>
  <si>
    <t>AU-11</t>
  </si>
  <si>
    <t>Retain audit records for [Assignment: organization-defined time period consistent with records retention policy] to provide support for after-the-fact investigations of incidents and to meet regulatory and organizational information retention requirements.</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</si>
  <si>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</si>
  <si>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AU-12</t>
  </si>
  <si>
    <t>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</si>
  <si>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Audit records can be generated from many different system components. The event types specified in AU-2d are the event types for which audit logs are to be generated and are a subset of all event types for which the system can generate audit records.</t>
  </si>
  <si>
    <t>AU-12(1)</t>
  </si>
  <si>
    <t>AU-12(3)</t>
  </si>
  <si>
    <t xml:space="preserve"> Security Assessment and Authorization</t>
  </si>
  <si>
    <t>CA-1</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</si>
  <si>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</si>
  <si>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</si>
  <si>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CA-2</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</si>
  <si>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</si>
  <si>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</si>
  <si>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CA-2(1)</t>
  </si>
  <si>
    <t>Employ independent assessors or assessment teams to conduct control assessments.</t>
  </si>
  <si>
    <t>Independent assessors or assessment teams are individuals or groups who conduct impartial assessments of systems. Impartiality means that assessors are free from any perceived or actual conflicts of interest regarding the development, operation, sustainment, or management of the systems under assessment or the determination of control effectiveness. To achieve impartiality, assessors do not create a mutual or conflicting interest with the organizations where the assessments are being conducted, assess their own work, act as management or employees of the organizations they are serving, or place themselves in positions of advocacy for the organizations acquiring their services.
Independent assessments can be obtained from elements within organizations or be contracted to public or private sector entities outside of organizations. Authorizing officials determine the required level of independence based on the security categories of systems and/or the risk to organizational operations, organizational assets, or individuals. Authorizing officials also determine if the level of assessor independence provides sufficient assurance that the results are sound and can be used to make credible, risk-based decisions. Assessor independence determination includes whether contracted assessment services have sufficient independence, such as when system owners are not directly involved in contracting processes or cannot influence the impartiality of the assessors conducting the assessments. During the system design and development phase, having independent assessors is analogous to having independent SMEs involved in design reviews.
When organizations that own the systems are small or the structures of the organizations require that assessments be conducted by individuals that are in the developmental, operational, or management chain of the system owners, independence in assessment processes can be achieved by ensuring that assessment results are carefully reviewed and analyzed by independent teams of experts to validate the completeness, accuracy, integrity, and reliability of the results. Assessments performed for purposes other than to support authorization decisions are more likely to be useable for such decisions when performed by assessors with sufficient independence, thereby reducing the need to repeat assessments.</t>
  </si>
  <si>
    <t>CA-2(2)</t>
  </si>
  <si>
    <t>CA-3</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</si>
  <si>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</si>
  <si>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CA-6(1) or CA-6(2),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</si>
  <si>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CA-3(6)</t>
  </si>
  <si>
    <t>CA-5</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</si>
  <si>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</si>
  <si>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Plans of action and milestones are useful for any type of organization to track planned remedial actions. Plans of action and milestones are required in authorization packages and subject to federal reporting requirements established by OMB.</t>
  </si>
  <si>
    <t>CA-6</t>
  </si>
  <si>
    <t>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</si>
  <si>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</si>
  <si>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CA-7</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</si>
  <si>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</si>
  <si>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</si>
  <si>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CA-7(1)</t>
  </si>
  <si>
    <t>Employ independent assessors or assessment teams to monitor the controls in the system on an ongoing basis.</t>
  </si>
  <si>
    <t>Organizations maximize the value of control assessments by requiring that assessments be conducted by assessors with appropriate levels of independence. The level of required independence is based on organizational continuous monitoring strategies. Assessor independence provides a degree of impartiality to the monitoring process. To achieve such impartiality, assessors do not create a mutual or conflicting interest with the organizations where the assessments are being conducted, assess their own work, act as management or employees of the organizations they are serving, or place themselves in advocacy positions for the organizations acquiring their services.</t>
  </si>
  <si>
    <t>CA-7(4)</t>
  </si>
  <si>
    <t>Ensure risk monitoring is an integral part of the continuous monitoring strategy that includes the following:
(a) Effectiveness monitoring;
(b) Compliance monitoring; and
(c) Change monitoring.</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</si>
  <si>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</si>
  <si>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CA-8</t>
  </si>
  <si>
    <t>CA-8(1)</t>
  </si>
  <si>
    <t>CA-9</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</si>
  <si>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</si>
  <si>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</si>
  <si>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CM-1</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</si>
  <si>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</si>
  <si>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</si>
  <si>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CM-2</t>
  </si>
  <si>
    <t>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</si>
  <si>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</si>
  <si>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CM-2(2)</t>
  </si>
  <si>
    <t>Maintain the currency, completeness, accuracy, and availability of the baseline configuration of the system using [Assignment: organization-defined automated mechanisms].</t>
  </si>
  <si>
    <t>Automated mechanisms that help organizations maintain consistent baseline configurations for systems include configuration management tools, hardware, software, firmware inventory tools, and network management tools. Automated tools can be used at the organization level, mission and business process level, or system level on workstations, servers, notebook computers, network components, or mobile devices. Tools can be used to track version numbers on operating systems, applications, types of software installed, and current patch levels. Automation support for accuracy and currency can be satisfied by the implementation of CM-8(2) for organizations that combine system component inventory and baseline configuration activities.</t>
  </si>
  <si>
    <t>CM-2(3)</t>
  </si>
  <si>
    <t>Retain [Assignment: organization-defined number] of previous versions of baseline configurations of the system to support rollback.</t>
  </si>
  <si>
    <t>Retaining previous versions of baseline configurations to support rollback include hardware, software, firmware, configuration files, configuration records, and associated documentation.</t>
  </si>
  <si>
    <t>CM-2(7)</t>
  </si>
  <si>
    <t>(a)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t>
  </si>
  <si>
    <t>When it is known that systems or system components will be in high-risk areas external to the organization, additional controls may be implemented to counter the increased threat in such areas. For example, organizations can take actions for notebook computers used by individuals departing on and returning from travel. Actions include determining the locations that are of concern, defining the required configurations for the components, ensuring that components are configured as intended before travel is initiated, and applying controls to the components after travel is completed. Specially configured notebook computers include computers with sanitized hard drives, limited applications, and more stringent configuration settings. Controls applied to mobile devices upon return from travel include examining the mobile device for signs of physical tampering and purging and reimaging disk drives. Protecting information that resides on mobile devices is addressed in the MP (Media Protection) family.</t>
  </si>
  <si>
    <t>CM-3</t>
  </si>
  <si>
    <t>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t>
  </si>
  <si>
    <t>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configuration items of systems, operational procedures, configuration settings for system components, remediate vulnerabilities, and unscheduled or unauthorized changes. Processes for managing configuration changes to systems include Configuration Control Boards or Change Advisory Boards that review and approve proposed changes. For changes that impact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</si>
  <si>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CM-3(1)</t>
  </si>
  <si>
    <t>CM-3(2)</t>
  </si>
  <si>
    <t>Test, validate, and document changes to the system before finalizing the implementation of the changes.</t>
  </si>
  <si>
    <t>Changes to systems include modifications to hardware, software, or firmware components and configuration settings defined in CM-6. Organizations ensure that testing does not interfere with system operations that support organizational mission and business functions. Individuals or groups conducting tests understand security and privacy policies and procedures, system security and privacy policies and procedures, and the health, safety, and environmental risks associated with specific facilities or processes. Operational systems may need to be taken offline, or replicated to the extent feasible, before testing can be conducted. If systems must be taken offline for testing, the tests are scheduled to occur during planned system outages whenever possible. If the testing cannot be conducted on operational systems, organizations employ compensating controls.</t>
  </si>
  <si>
    <t>CM-3(4)</t>
  </si>
  <si>
    <t>Require [Assignment: organization-defined security and privacy representatives] to be members of the [Assignment: organization-defined configuration change control element].</t>
  </si>
  <si>
    <t>Information security and privacy representatives include system security officers, senior agency information security officers, senior agency officials for privacy, or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control element referred to in the second organization-defined parameter reflects the change control elements defined by organizations in CM-3g.</t>
  </si>
  <si>
    <t>CM-3(6)</t>
  </si>
  <si>
    <t>CM-4</t>
  </si>
  <si>
    <t>Analyze changes to the system to determine potential security and privacy impacts prior to change implementation.</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</si>
  <si>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</si>
  <si>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CM-4(1)</t>
  </si>
  <si>
    <t>CM-4(2)</t>
  </si>
  <si>
    <t>After system changes, verify that the impacted controls are implemented correctly, operating as intended, and producing the desired outcome with regard to meeting the security and privacy requirements for the system.</t>
  </si>
  <si>
    <t>Implementation in this context refers to installing changed code in the operational system that may have an impact on security or privacy controls.</t>
  </si>
  <si>
    <t>CM-5</t>
  </si>
  <si>
    <t>Define, document, approve, and enforce physical and logical access restrictions associated with changes to the system.</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</si>
  <si>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</si>
  <si>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CM-5(1)</t>
  </si>
  <si>
    <t>CM-6</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</si>
  <si>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</si>
  <si>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</si>
  <si>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CM-6(1)</t>
  </si>
  <si>
    <t>CM-6(2)</t>
  </si>
  <si>
    <t>CM-7</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</si>
  <si>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</si>
  <si>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</si>
  <si>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CM-7(1)</t>
  </si>
  <si>
    <t>(a)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t>
  </si>
  <si>
    <t>Organizations review functions, ports, protocols, and services provided by systems or system components to determine the functions and services that are candidates for elimination. Such reviews are especially important during transition periods from older technologies to newer technologies (e.g., transition from IPv4 to IPv6). These technology transitions may require implementing the older and newer technologies simultaneously during the transition period and returning to minimum essential functions, ports, protocols, and services at the earliest opportunity. Organizations can either decide the relative security of the function, port, protocol, and/or service or base the security decision on the assessment of other entities. Unsecure protocols include Bluetooth, FTP, and peer-to-peer networking.</t>
  </si>
  <si>
    <t>CM-7(2)</t>
  </si>
  <si>
    <t>Prevent program execution in accordance with [Selection (one or more): [Assignment: organization-defined policies, rules of behavior, and/or access agreements regarding software program usage and restrictions]; rules authorizing the terms and conditions of software program usage].</t>
  </si>
  <si>
    <t>Prevention of program execution addresses organizational policies, rules of behavior, and/or access agreements that restrict software usage and the terms and conditions imposed by the developer or manufacturer, including software licensing and copyrights. Restrictions include prohibiting auto-execute features, restricting roles allowed to approve program execution, permitting or prohibiting specific software programs, or restricting the number of program instances executed at the same time.</t>
  </si>
  <si>
    <t>CM-7(5)</t>
  </si>
  <si>
    <t>(a)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t>
  </si>
  <si>
    <t>Authorized software programs can be limited to specific versions or from a specific source. To facilitate a comprehensive authorized software process and increase the strength of protection for attacks that bypass application level authorized software, software programs may be decomposed into and monitored at different levels of detail. These levels include applications, application programming interfaces, application modules, scripts, system processes, system services, kernel functions, registries, drivers, and dynamic link libraries. The concept of permitting the execution of authorized software may also be applied to user actions, system ports and protocols, IP addresses/ranges, websites, and MAC addresses. Organizations consider verifying the integrity of authorized software programs using digital signatures, cryptographic checksums, or hash functions. Verification of authorized software can occur either prior to execution or at system startup. The identification of authorized URLs for websites is addressed in CA-3(5) and SC-7.</t>
  </si>
  <si>
    <t>CM-8</t>
  </si>
  <si>
    <t>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</si>
  <si>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CM-8(7) can help to eliminate duplicate accounting of components.</t>
  </si>
  <si>
    <t>CM-8(1)</t>
  </si>
  <si>
    <t>Update the inventory of system components as part of component installations, removals, and system updates.</t>
  </si>
  <si>
    <t>Organizations can improve the accuracy, completeness, and consistency of system component inventories if the inventories are updated as part of component installations or removals or during general system updates. If inventories are not updated at these key times, there is a greater likelihood that the information will not be appropriately captured and documented. System updates include hardware, software, and firmware components.</t>
  </si>
  <si>
    <t>CM-8(2)</t>
  </si>
  <si>
    <t>CM-8(3)</t>
  </si>
  <si>
    <t>(a)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t>
  </si>
  <si>
    <t>Automated unauthorized component detection is applied in addition to the monitoring for unauthorized remote connections and mobile devices. Monitoring for unauthorized system components may be accomplished on an ongoing basis or by the periodic scanning of systems for that purpose. Automated mechanisms may also be used to prevent the connection of unauthorized components (see CM-7(9)). Automated mechanisms can be implemented in systems or in separate system components. When acquiring and implementing automated mechanisms, organizations consider whether such mechanisms depend on the ability of the system component to support an agent or supplicant in order to be detected since some types of components do not have or cannot support agents (e.g., IoT devices, sensors). Isolation can be achieved , for example, by placing unauthorized system components in separate domains or subnets or quarantining such components. This type of  component isolation is commonly referred to as sandboxing.</t>
  </si>
  <si>
    <t>CM-8(4)</t>
  </si>
  <si>
    <t>CM-9</t>
  </si>
  <si>
    <t>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t>
  </si>
  <si>
    <t>Configuration management activities occur throughout the system development life cycle. As such, there are developmental configuration management activities (e.g., the control of code and software libraries) and operational configuration management activities (e.g., control of installed components and how the components are configured). Configuration management plans satisfy the requirements in configuration management policies while being tailored to individual systems. Configuration management plans define processes and procedures for how configuration management is used to support system development life cycle activities.
Configuration management plans are generated during the development and acquisition stage of the system development life cycle. The plans describe how to advance changes through change management processes; update configuration settings and baselines; maintain component inventories; control development, test, and operational environments; and develop, release, and update key documents.
Organizations can employ templates to help ensure the consistent and timely development and implementation of configuration management plans. Templates can represent a configuration management plan for the organization with subsets of the plan implemented on a system by system basis. Configuration management approval processes include the designation of key stakeholders responsible for reviewing and approving proposed changes to systems, and personnel who conduct security and privacy impact analyses prior to the implementation of changes to the systems. Configuration items are the system components, such as the hardware, software, firmware, and documentation to be configuration-managed. As systems continue through the system development life cycle, new configuration items may be identified, and some existing configuration items may no longer need to be under configuration control.</t>
  </si>
  <si>
    <t>CM-10</t>
  </si>
  <si>
    <t>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</si>
  <si>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Software license tracking can be accomplished by manual or automated methods, depending on organizational needs. Examples of contract agreements include software license agreements and non-disclosure agreements.</t>
  </si>
  <si>
    <t>CM-11</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</si>
  <si>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</si>
  <si>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</si>
  <si>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CM-12</t>
  </si>
  <si>
    <t>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t>
  </si>
  <si>
    <t>Information location addresses the need to understand where information is being processed and stored. Information location includes identifying where specific information types and information reside in system components and how information is being processed so that information flow can be understood and adequate protection and policy management provided for such information and system components. The security category of the information is also a factor in determining the controls necessary to protect the information and the system component where the information resides (see FIPS 199). The location of the information and system components is also a factor in the architecture and design of the system (see SA-4, SA-8, SA-17).</t>
  </si>
  <si>
    <t>CM-12(1)</t>
  </si>
  <si>
    <t>Use automated tools to identify [Assignment: organization-defined information by information type] on [Assignment: organization-defined system components] to ensure controls are in place to protect organizational information and individual privacy.</t>
  </si>
  <si>
    <t>The use of automated tools helps to increase the effectiveness and efficiency of the information location capability implemented within the system. Automation also helps organizations manage the data produced during information location activities and share such information across the organization. The output of automated information location tools can be used to guide and inform system architecture and design decisions.</t>
  </si>
  <si>
    <t>Contingency Planning</t>
  </si>
  <si>
    <t>CP-1</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</si>
  <si>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</si>
  <si>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incidents or breaches, or changes in laws, executive orders, directives, regulations, policies, standards, and guidelines. Simply restating controls does not constitute an organizational policy or procedure.</t>
  </si>
  <si>
    <t>CP-2</t>
  </si>
  <si>
    <t>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</si>
  <si>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IR-4(5). Incident response planning is part of contingency planning for organizations and is addressed in the IR (Incident Response) family.</t>
  </si>
  <si>
    <t>CP-2(1)</t>
  </si>
  <si>
    <t>Coordinate contingency plan development with organizational elements responsible for related plans.</t>
  </si>
  <si>
    <t>Plans that are related to contingency plans include Business Continuity Plans, Disaster Recovery Plans, Critical Infrastructure Plans, Continuity of Operations Plans, Crisis Communications Plans, Insider Threat Implementation Plans, Data Breach Response Plans, Cyber Incident Response Plans, Breach Response Plans, and Occupant Emergency Plans.</t>
  </si>
  <si>
    <t>CP-2(2)</t>
  </si>
  <si>
    <t>CP-2(3)</t>
  </si>
  <si>
    <t>Plan for the resumption of [Selection: all; essential] mission and business functions within [Assignment: organization-defined time period] of contingency plan activation.</t>
  </si>
  <si>
    <t>Organizations may choose to conduct contingency planning activities to resume mission and business functions as part of business continuity planning or as part of business impact analyses. Organizations prioritize the resumption of mission and business functions. The time period for resuming mission and business functions may be dependent on the severity and extent of the disruptions to the system and its supporting infrastructure.</t>
  </si>
  <si>
    <t>CP-2(5)</t>
  </si>
  <si>
    <t>CP-2(8)</t>
  </si>
  <si>
    <t>Identify critical system assets supporting [Selection: all; essential] mission and business functions.</t>
  </si>
  <si>
    <t>Organizations may choose to identify critical assets as part of criticality analysis, business continuity planning, or business impact analyses. Organizations identify critical system assets so that additional controls can be employed (beyond the controls routinely implemented) to help ensure that organizational mission and business functions can continue to be conducted during contingency operations. The identification of critical information assets also facilitates the prioritization of organizational resources. Critical system assets include technical and operational aspects. Technical aspects include system components, information technology services, information technology products, and mechanisms. Operational aspects include procedures (i.e., manually executed operations) and personnel (i.e., individuals operating technical controls and/or executing manual procedures). Organizational program protection plans can assist in identifying critical assets. If critical assets are resident within or supported by external service providers, organizations consider implementing CP-2(7) as a control enhancement.</t>
  </si>
  <si>
    <t>CP-3</t>
  </si>
  <si>
    <t>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</si>
  <si>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incidents or breaches,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</si>
  <si>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CP-3(1)</t>
  </si>
  <si>
    <t>CP-4</t>
  </si>
  <si>
    <t>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</si>
  <si>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</si>
  <si>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CP-4(1)</t>
  </si>
  <si>
    <t>Coordinate contingency plan testing with organizational elements responsible for related plans.</t>
  </si>
  <si>
    <t>Plans related to contingency planning for organizational systems include Business Continuity Plans, Disaster Recovery Plans, Continuity of Operations Plans, Crisis Communications Plans, Critical Infrastructure Plans, Cyber Incident Response Plans, and Occupant Emergency Plans. Coordination of contingency plan testing does not require organizations to create organizational elements to handle related plans or to align such elements with specific plans. However, it does require that if such organizational elements are responsible for related plans, organizations coordinate with those elements.</t>
  </si>
  <si>
    <t>CP-4(2)</t>
  </si>
  <si>
    <t>CP-6</t>
  </si>
  <si>
    <t>a. Establish an alternate storage site, including necessary agreements to permit the storage and retrieval of system backup information; and
b. Ensure that the alternate storage site provides controls equivalent to that of the primary site.</t>
  </si>
  <si>
    <t>Alternate storage sites are geographically distinct from primary storage sites and maintain duplicate copies of information and data if the primary storage site is not available. Similarly, alternate processing sites provide processing capability if the primary processing site is not available. Geographically distributed architectures that support contingency requirements may be considered alternate storage sites. Items covered by alternate storage site agreements include environmental conditions at the alternate sites, access rules for systems and facilities, physical and environmental protection requirements, and coordination of delivery and retrieval of backup media. Alternate storage sites reflect the requirements in contingency plans so that organizations can maintain essential mission and business functions despite compromise, failure, or disruption in organizational systems.</t>
  </si>
  <si>
    <t>CP-6(1)</t>
  </si>
  <si>
    <t>Identify an alternate storage site that is sufficiently separated from the primary storage site to reduce susceptibility to the same threats.</t>
  </si>
  <si>
    <t>Threats that affect alternate storage sites are defined in organizational risk assessments and include natural disasters, structural failures, hostile attacks, and errors of omission or commission. Organizations determine what is considered a sufficient degree of separation between primary and alternate storage sites based on the types of threats that are of concern. For threats such as hostile attacks, the degree of separation between sites is less relevant.</t>
  </si>
  <si>
    <t>CP-6(2)</t>
  </si>
  <si>
    <t>CP-6(3)</t>
  </si>
  <si>
    <t>Identify potential accessibility problems to the alternate storage site in the event of an area-wide disruption or disaster and outline explicit mitigation actions.</t>
  </si>
  <si>
    <t>Area-wide disruptions refer to those types of disruptions that are broad in geographic scope with such determinations made by organizations based on organizational assessments of risk. Explicit mitigation actions include duplicating backup information at other alternate storage sites if access problems occur at originally designated alternate sites or planning for physical access to retrieve backup information if electronic accessibility to the alternate site is disrupted.</t>
  </si>
  <si>
    <t>CP-7</t>
  </si>
  <si>
    <t>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t>
  </si>
  <si>
    <t>Alternate processing sites are geographically distinct from primary processing sites and provide processing capability if the primary processing site is not available. The alternate processing capability may be addressed using a physical processing site or other alternatives, such as failover to a cloud-based service provider or other internally or externally provided processing service. Geographically distributed architectures that support contingency requirements may also be considered alternate processing sites. Controls that are covered by alternate processing site agreements include the environmental conditions at alternate sites, access rules, physical and environmental protection requirements, and the coordination for the transfer and assignment of personnel. Requirements are allocated to alternate processing sites that reflect the requirements in contingency plans to maintain essential mission and business functions despite disruption, compromise, or failure in organizational systems.</t>
  </si>
  <si>
    <t>CP-7(1)</t>
  </si>
  <si>
    <t>Identify an alternate processing site that is sufficiently separated from the primary processing site to reduce susceptibility to the same threats.</t>
  </si>
  <si>
    <t>Threats that affect alternate processing sites are defined in organizational assessments of risk and include natural disasters, structural failures, hostile attacks, and errors of omission or commission. Organizations determine what is considered a sufficient degree of separation between primary and alternate processing sites based on the types of threats that are of concern. For threats such as hostile attacks, the degree of separation between sites is less relevant.</t>
  </si>
  <si>
    <t>CP-7(2)</t>
  </si>
  <si>
    <t>Identify potential accessibility problems to alternate processing sites in the event of an area-wide disruption or disaster and outlines explicit mitigation actions.</t>
  </si>
  <si>
    <t>Area-wide disruptions refer to those types of disruptions that are broad in geographic scope with such determinations made by organizations based on organizational assessments of risk.</t>
  </si>
  <si>
    <t>CP-7(3)</t>
  </si>
  <si>
    <t>Develop alternate processing site agreements that contain priority-of-service provisions in accordance with availability requirements (including recovery time objectives).</t>
  </si>
  <si>
    <t>Priority of service agreements refer to negotiated agreements with service providers that ensure that organizations receive priority treatment consistent with their availability requirements and the availability of information resources for logical alternate processing and/or at the physical alternate processing site. Organizations establish recovery time objectives as part of contingency planning.</t>
  </si>
  <si>
    <t>CP-7(4)</t>
  </si>
  <si>
    <t>CP-8</t>
  </si>
  <si>
    <t>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t>
  </si>
  <si>
    <t>Telecommunications services (for data and voice) for primary and alternate processing and storage sites are in scope for CP-8. Alternate telecommunications services reflect the continuity requirements in contingency plans to maintain essential mission and business functions despite the loss of primary telecommunications services. Organizations may specify different time periods for primary or alternate sites. Alternate telecommunications services include additional organizational or commercial ground-based circuits or lines, network-based approaches to telecommunications, or the use of satellites. Organizations consider factors such as availability, quality of service, and access when entering into alternate telecommunications agreements.</t>
  </si>
  <si>
    <t>CP-8(1)</t>
  </si>
  <si>
    <t>(a)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t>
  </si>
  <si>
    <t>Organizations consider the potential mission or business impact in situations where telecommunications service providers are servicing other organizations with similar priority of service provisions. Telecommunications Service Priority (TSP) is a Federal Communications Commission (FCC) program that directs telecommunications service providers (e.g., wireline and wireless phone companies) to give preferential treatment to users enrolled in the program when they need to add new lines or have their lines restored following a disruption of service, regardless of the cause. The FCC sets the rules and policies for the TSP program, and the Department of Homeland Security manages the TSP program. The TSP program is always in effect and not contingent on a major disaster or attack taking place. Federal sponsorship is required to enroll in the TSP program.</t>
  </si>
  <si>
    <t>CP-8(2)</t>
  </si>
  <si>
    <t>Obtain alternate telecommunications services to reduce the likelihood of sharing a single point of failure with primary telecommunications services.</t>
  </si>
  <si>
    <t>In certain circumstances, telecommunications service providers or services may share the same physical lines, which increases the vulnerability of a single failure point. It is important to have provider transparency for the actual physical transmission capability for telecommunication services.</t>
  </si>
  <si>
    <t>CP-8(3)</t>
  </si>
  <si>
    <t>CP-8(4)</t>
  </si>
  <si>
    <t>CP-9</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</si>
  <si>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</si>
  <si>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</si>
  <si>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CP-9(1)</t>
  </si>
  <si>
    <t>Test backup information [Assignment: organization-defined frequency] to verify media reliability and information integrity.</t>
  </si>
  <si>
    <t>Organizations need assurance that backup information can be reliably retrieved. Reliability pertains to the systems and system components where the backup information is stored, the operations used to retrieve the information, and the integrity of the information being retrieved. Independent and specialized tests can be used for each of the aspects of reliability. For example, decrypting and transporting (or transmitting) a random sample of backup files from the alternate storage or backup site and comparing the information to the same information at the primary processing site can provide such assurance.</t>
  </si>
  <si>
    <t>CP-9(2)</t>
  </si>
  <si>
    <t>CP-9(3)</t>
  </si>
  <si>
    <t>CP-9(5)</t>
  </si>
  <si>
    <t>CP-9(8)</t>
  </si>
  <si>
    <t>Implement cryptographic mechanisms to prevent unauthorized disclosure and modification of [Assignment: organization-defined backup information].</t>
  </si>
  <si>
    <t>The selection of cryptographic mechanisms is based on the need to protect the confidentiality and integrity of backup information. The strength of mechanisms selected is commensurate with the security category or classification of the information. Cryptographic protection applies to system backup information in storage at both primary and alternate locations. Organizations that implement cryptographic mechanisms to protect information at rest also consider cryptographic key management solutions.</t>
  </si>
  <si>
    <t>CP-10</t>
  </si>
  <si>
    <t>Provide for the recovery and reconstitution of the system to a known state within [Assignment: organization-defined time period consistent with recovery time and recovery point objectives] after a disruption, compromise, or failure.</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</si>
  <si>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</si>
  <si>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CP-10(2)</t>
  </si>
  <si>
    <t>Implement transaction recovery for systems that are transaction-based.</t>
  </si>
  <si>
    <t>Transaction-based systems include database management systems and transaction processing systems. Mechanisms supporting transaction recovery include transaction rollback and transaction journaling.</t>
  </si>
  <si>
    <t>CP-10(4)</t>
  </si>
  <si>
    <t>IA-1</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</si>
  <si>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</si>
  <si>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</si>
  <si>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IA-2</t>
  </si>
  <si>
    <t>Uniquely identify and authenticate organizational users and associate that unique identification with processes acting on behalf of those users.</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</si>
  <si>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</si>
  <si>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IA-2(1)</t>
  </si>
  <si>
    <t>Implement multi-factor authentication for access to 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</si>
  <si>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</si>
  <si>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IA-2(2)</t>
  </si>
  <si>
    <t>Implement multi-factor authentication for access to non-privileged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</si>
  <si>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</si>
  <si>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IA-2(5)</t>
  </si>
  <si>
    <t>IA-2(8)</t>
  </si>
  <si>
    <t>Implement replay-resistant authentication mechanisms for access to [Selection (one or more): privileged accounts; non-privileged accounts].</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</si>
  <si>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</si>
  <si>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IA-2(12)</t>
  </si>
  <si>
    <t>Accept and electronically verify Personal Identity Verification-compliant credentials.</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</si>
  <si>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</si>
  <si>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IA-3</t>
  </si>
  <si>
    <t>Uniquely identify and authenticate [Assignment: organization-defined devices and/or types of devices] before establishing a [Selection (one or more): local; remote; network] connection.</t>
  </si>
  <si>
    <t>Devices that require unique device-to-device identification and authentication are defined by type, device, or a combination of type and device. Organization-defined device types include devices that are not owned by the organization. Systems use shared known information (e.g., Media Access Control [MAC], Transmission Control Protocol/Internet Protocol [TCP/IP] addresses) for device identification or organizational authentication solutions (e.g., Institute of Electrical and Electronics Engineers (IEEE) 802.1x and Extensible Authentication Protocol [EAP], RADIUS server with EAP-Transport Layer Security [TLS] authentication, Kerberos) to identify and authenticate devices on local and wide area networks. Organizations determine the required strength of authentication mechanisms based on the security categories of systems and mission or business requirements. Because of the challenges of implementing device authentication on a large scale, organizations can restrict the application of the control to a limited number/type of devices based on mission or business needs.</t>
  </si>
  <si>
    <t>IA-4</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</si>
  <si>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</si>
  <si>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</si>
  <si>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IA-4(4)</t>
  </si>
  <si>
    <t>Manage individual identifiers by uniquely identifying each individual as [Assignment: organization-defined characteristic identifying individual status].</t>
  </si>
  <si>
    <t>Characteristics that identify the status of individuals include contractors, foreign nationals, and non-organizational users. Identifying the status of individuals by these characteristics provides additional information about the people with whom organizational personnel are communicating. For example, it might be useful for a government employee to know that one of the individuals on an email message is a contractor.</t>
  </si>
  <si>
    <t>IA-5</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</si>
  <si>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</si>
  <si>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</si>
  <si>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IA-5(1)</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</si>
  <si>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</si>
  <si>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</si>
  <si>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IA-5(2)</t>
  </si>
  <si>
    <t>(a)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t>
  </si>
  <si>
    <t>Public key cryptography is a valid authentication mechanism for individuals, machines, and devices. For PKI solutions,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also supports system availability in situations where organizations are unable to access revocation information via the network.</t>
  </si>
  <si>
    <t>IA-5(6)</t>
  </si>
  <si>
    <t>Protect authenticators commensurate with the security category of the information to which use of the authenticator permits access.</t>
  </si>
  <si>
    <t>For systems that contain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</si>
  <si>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IA-6</t>
  </si>
  <si>
    <t>Obscure feedback of authentication information during the authentication process to protect the information from possible exploitation and use by unauthorized individuals.</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</si>
  <si>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</si>
  <si>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IA-7</t>
  </si>
  <si>
    <t>Implement mechanisms for authentication to a cryptographic module that meet the requirements of applicable laws, executive orders, directives, policies, regulations, standards, and guidelines for such authentication.</t>
  </si>
  <si>
    <t>Authentication mechanisms may be required within a cryptographic module to authenticate an operator accessing the module and to verify that the operator is authorized to assume the requested role and perform services within that role.</t>
  </si>
  <si>
    <t>IA-8</t>
  </si>
  <si>
    <t>Uniquely identify and authenticate non-organizational users or processes acting on behalf of non-organizational users.</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</si>
  <si>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</si>
  <si>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IA-8(1)</t>
  </si>
  <si>
    <t>Accept and electronically verify Personal Identity Verification-compliant credentials from other federal agencies.</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</si>
  <si>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</si>
  <si>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IA-8(2)</t>
  </si>
  <si>
    <t>(a) Accept only external authenticators that are NIST-compliant; and
(b) Document and maintain a list of accepted external authenticators.</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</si>
  <si>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</si>
  <si>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IA-8(4)</t>
  </si>
  <si>
    <t>Conform to the following profiles for identity management [Assignment: organization-defined identity management profiles].</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</si>
  <si>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</si>
  <si>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IA-11</t>
  </si>
  <si>
    <t>Require users to re-authenticate when [Assignment: organization-defined circumstances or situations requiring re-authentication].</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</si>
  <si>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</si>
  <si>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IA-12</t>
  </si>
  <si>
    <t>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t>
  </si>
  <si>
    <t>Identity proofing is the process of collecting, validating, and verifying a user’s identity information for the purposes of establishing credentials for accessing a system. Identity proofing is intended to mitigate threats to the registration of users and the establishment of their accounts. Standards and guidelines specifying identity assurance levels for identity proofing include SP 800-63-3 and SP 800-63A. Organizations may be subject to laws, executive orders, directives, regulations, or policies that address the collection of identity evidence. Organizational personnel consult with the senior agency official for privacy and legal counsel regarding such requirements.</t>
  </si>
  <si>
    <t>IA-12(2)</t>
  </si>
  <si>
    <t>Require evidence of individual identification be presented to the registration authority.</t>
  </si>
  <si>
    <t>Identity evidence, such as documentary evidence or a combination of documents and biometrics, reduces the likelihood of individuals using fraudulent identification to establish an identity or at least increases the work factor of potential adversaries. The forms of acceptable evidence are consistent with the risks to the systems, roles, and privileges associated with the user’s account.</t>
  </si>
  <si>
    <t>IA-12(3)</t>
  </si>
  <si>
    <t>Require that the presented identity evidence be validated and verified through [Assignment: organizational defined methods of validation and verification].</t>
  </si>
  <si>
    <t>Validation and verification of identity evidence increases the assurance that accounts and identifiers are being established for the correct user and authenticators are being bound to that user. Validation refers to the process of confirming that the evidence is genuine and authentic, and the data contained in the evidence is correct, current, and related to an individual. Verification confirms and establishes a linkage between the claimed identity and the actual existence of the user presenting the evidence. Acceptable methods for validating and verifying identity evidence are consistent with the risks to the systems, roles, and privileges associated with the users account.</t>
  </si>
  <si>
    <t>IA-12(4)</t>
  </si>
  <si>
    <t>IA-12(5)</t>
  </si>
  <si>
    <t>Require that a [Selection: registration code; notice of proofing] be delivered through an out-of-band channel to verify the users address (physical or digital) of record.</t>
  </si>
  <si>
    <t>To make it more difficult for adversaries to pose as legitimate users during the identity proofing process, organizations can use out-of-band methods to ensure that the individual associated with an address of record is the same individual that participated in the registration. Confirmation can take the form of a temporary enrollment code or a notice of proofing. The delivery address for these artifacts is obtained from records and not self-asserted by the user. The address can include a physical or digital address. A home address is an example of a physical address. Email addresses and telephone numbers are examples of digital addresses.</t>
  </si>
  <si>
    <t>IR-1</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</si>
  <si>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</si>
  <si>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incidents or breaches, or changes in laws, executive orders, directives, regulations, policies, standards, and guidelines. Simply restating controls does not constitute an organizational policy or procedure.</t>
  </si>
  <si>
    <t>IR-2</t>
  </si>
  <si>
    <t>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</si>
  <si>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</si>
  <si>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IR-2(1)</t>
  </si>
  <si>
    <t>IR-2(2)</t>
  </si>
  <si>
    <t>IR-3</t>
  </si>
  <si>
    <t>Test the effectiveness of the incident response capability for the system [Assignment: organization-defined frequency] using the following tests: [Assignment: organization-defined tests].</t>
  </si>
  <si>
    <t>Organizations test incident response capabilities to determine their effectiveness and identify potential weaknesses or deficiencies. Incident response testing includes the use of checklists, walk-through or tabletop exercises, and simulations (parallel or full interrupt). Incident response testing can include a determination of the effects on organizational operations and assets and individuals due to incident response. The use of qualitative and quantitative data aids in determining the effectiveness of incident response processes.</t>
  </si>
  <si>
    <t>IR-3(2)</t>
  </si>
  <si>
    <t>Coordinate incident response testing with organizational elements responsible for related plans.</t>
  </si>
  <si>
    <t>Organizational plans related to incident response testing include business continuity plans, disaster recovery plans, continuity of operations plans, contingency plans, crisis communications plans, critical infrastructure plans, and occupant emergency plans.</t>
  </si>
  <si>
    <t>IR-4</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</si>
  <si>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</si>
  <si>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</si>
  <si>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IR-4(1)</t>
  </si>
  <si>
    <t>Support the incident handling process using [Assignment: organization-defined automated mechanisms].</t>
  </si>
  <si>
    <t>Automated mechanisms that support incident handling processes include online incident management systems and tools that support the collection of live response data, full network packet capture, and forensic analysis.</t>
  </si>
  <si>
    <t>IR-4(4)</t>
  </si>
  <si>
    <t>IR-4(11)</t>
  </si>
  <si>
    <t>IR-5</t>
  </si>
  <si>
    <t>Track and document incidents.</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</si>
  <si>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</si>
  <si>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IR-5(1)</t>
  </si>
  <si>
    <t>IR-6</t>
  </si>
  <si>
    <t>a. Require personnel to report suspected incidents to the organizational incident response capability within [Assignment: organization-defined time period]; and
b. Report incident information to [Assignment: organization-defined authorities].</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</si>
  <si>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</si>
  <si>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IR-6(1)</t>
  </si>
  <si>
    <t>Report incidents using [Assignment: organization-defined automated mechanisms].</t>
  </si>
  <si>
    <t>The recipients of incident reports are specified in IR-6b. Automated reporting mechanisms include email, posting on websites (with automatic updates), and automated incident response tools and programs.</t>
  </si>
  <si>
    <t>IR-6(3)</t>
  </si>
  <si>
    <t>Provide incident information to the provider of the product or service and other organizations involved in the supply chain or supply chain governance for systems or system components related to the incident.</t>
  </si>
  <si>
    <t>Organizations involved in supply chain activities include product developers, system integrators, manufacturers, packagers, assemblers, distributors, vendors, and resellers. Entities that provide supply chain governance include the Federal Acquisition Security Council (FASC). Supply chain incidents include compromises or breaches that involve information technology products, system components, development processes or personnel, distribution processes, or warehousing facilities. Organizations determine the appropriate information to share and consider the value gained from informing external organizations about supply chain incidents, including the ability to improve processes or to identify the root cause of an incident.</t>
  </si>
  <si>
    <t>IR-7</t>
  </si>
  <si>
    <t>Provide an incident response support resource, integral to the organizational incident response capability, that offers advice and assistance to users of the system for the handling and reporting of incidents.</t>
  </si>
  <si>
    <t>Incident response support resources provided by organizations include help desks, assistance groups, automated ticketing systems to open and track incident response tickets, and access to forensics services or consumer redress services, when required.</t>
  </si>
  <si>
    <t>IR-7(1)</t>
  </si>
  <si>
    <t>Increase the availability of incident response information and support using [Assignment: organization-defined automated mechanisms].</t>
  </si>
  <si>
    <t>Automated mechanisms can provide a push or pull capability for users to obtain incident response assistance. For example, individuals may have access to a website to query the assistance capability, or the assistance capability can proactively send incident response information to users (general distribution or targeted) as part of increasing understanding of current response capabilities and support.</t>
  </si>
  <si>
    <t>IR-8</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</si>
  <si>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</si>
  <si>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</si>
  <si>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MA-1</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</si>
  <si>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</si>
  <si>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incidents or breaches, or changes in applicable laws, executive orders, directives, regulations, policies, standards, and guidelines. Simply restating controls does not constitute an organizational policy or procedure.</t>
  </si>
  <si>
    <t>MA-2</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</si>
  <si>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</si>
  <si>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</si>
  <si>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MA-2(2)</t>
  </si>
  <si>
    <t>MA-3</t>
  </si>
  <si>
    <t>a. Approve, control, and monitor the use of system maintenance tools; and
b. Review previously approved system maintenance tools [Assignment: organization-defined frequency].</t>
  </si>
  <si>
    <t>Approving, controlling, monitoring, and reviewing maintenance tools address security-related issues associated with maintenance tools that are not within system authorization boundaries and are used specifically for diagnostic and repair actions on organizational systems. Organizations have flexibility in determining roles for the approval of maintenance tools and how that approval is documented. A periodic review of maintenance tools facilitates the withdrawal of approval for outdated, unsupported, irrelevant, or no-longer-used tools. Maintenance tools can include hardware, software, and firmware items and may be pre-installed, brought in with maintenance personnel on media, cloud-based, or downloaded from a website. Such tools can be vehicles for transporting malicious code, either intentionally or unintentionally, into a facility and subsequently into systems. Maintenance tools can include hardware and software diagnostic test equipment and packet sniffers. The hardware and software components that support maintenance and are a part of the system (including the software implementing utilities such as ping, ls, ipconfig, or the hardware and software implementing the monitoring port of an Ethernet switch) are not addressed by maintenance tools.</t>
  </si>
  <si>
    <t>MA-3(1)</t>
  </si>
  <si>
    <t>Inspect the maintenance tools used by maintenance personnel for improper or unauthorized modifications.</t>
  </si>
  <si>
    <t>Maintenance tools can be directly brought into a facility by maintenance personnel or downloaded from a vendor’s website. If, upon inspection of the maintenance tools, organizations determine that the tools have been modified in an improper manner or the tools contain malicious code, the incident is handled consistent with organizational policies and procedures for incident handling.</t>
  </si>
  <si>
    <t>MA-3(2)</t>
  </si>
  <si>
    <t>Check media containing diagnostic and test programs for malicious code before the media are used in the system.</t>
  </si>
  <si>
    <t>If, upon inspection of media containing maintenance, diagnostic, and test programs, organizations determine that the media contains malicious code, the incident is handled consistent with organizational incident handling policies and procedures.</t>
  </si>
  <si>
    <t>MA-3(3)</t>
  </si>
  <si>
    <t>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t>
  </si>
  <si>
    <t>Organizational information includes all information owned by organizations and any information provided to organizations for which the organizations serve as information stewards.</t>
  </si>
  <si>
    <t>MA-4</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</si>
  <si>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</si>
  <si>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</si>
  <si>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MA-4(3)</t>
  </si>
  <si>
    <t>MA-5</t>
  </si>
  <si>
    <t>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</si>
  <si>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</si>
  <si>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MA-5(1)</t>
  </si>
  <si>
    <t>MA-6</t>
  </si>
  <si>
    <t>Obtain maintenance support and/or spare parts for [Assignment: organization-defined system components] within [Assignment: organization-defined time period] of failure.</t>
  </si>
  <si>
    <t>Organizations specify the system components that result in increased risk to organizational operations and assets, individuals, other organizations, or the Nation when the functionality provided by those components is not operational. Organizational actions to obtain maintenance support include having appropriate contracts in place.</t>
  </si>
  <si>
    <t>MP-1</t>
  </si>
  <si>
    <t>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</si>
  <si>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</si>
  <si>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MP-2</t>
  </si>
  <si>
    <t>Restrict access to [Assignment: organization-defined types of digital and/or non-digital media] to [Assignment: organization-defined personnel or roles].</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</si>
  <si>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</si>
  <si>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MP-3</t>
  </si>
  <si>
    <t>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t>
  </si>
  <si>
    <t>Security marking refers to the application or use of human-readable security attributes. Digital media includes diskettes, magnetic tapes, external or removable hard disk drives (e.g., solid state, magnetic), flash drives, compact discs, and digital versatile discs. Non-digital media includes paper and microfilm. Controlled unclassified information is defined by the National Archives and Records Administration along with the appropriate safeguarding and dissemination requirements for such information and is codified in 32 CFR 2002. Security markings are generally not required for media that contains information determined by organizations to be in the public domain or to be publicly releasable. Some organizations may require markings for public information indicating that the information is publicly releasable. System media marking reflects applicable laws, executive orders, directives, policies, regulations, standards, and guidelines.</t>
  </si>
  <si>
    <t>MP-4</t>
  </si>
  <si>
    <t>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t>
  </si>
  <si>
    <t>System media includes digital and non-digital media. Digital media includes flash drives, diskettes, magnetic tapes, external or removable hard disk drives (e.g., solid state, magnetic), compact discs, and digital versatile discs. Non-digital media includes paper and microfilm. Physically controlling stored media includes conducting inventories, ensuring procedures are in place to allow individuals to check out and return media to the library, and maintaining accountability for stored media. Secure storage includes a locked drawer, desk, or cabinet or a controlled media library. The type of media storage is commensurate with the security category or classification of the information on the media. Controlled areas are spaces that provide physical and procedural controls to meet the requirements established for protecting information and systems. Fewer controls may be needed for media that contains information determined to be in the public domain, publicly releasable, or have limited adverse impacts on organizations, operations, or individuals if accessed by other than authorized personnel. In these situations, physical access controls provide adequate protection.</t>
  </si>
  <si>
    <t>MP-5</t>
  </si>
  <si>
    <t>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t>
  </si>
  <si>
    <t>System media includes digital and non-digital media. Digital media includes flash drives, diskettes, magnetic tapes, external or removable hard disk drives (e.g., solid state and  magnetic), compact discs, and digital versatile discs. Non-digital media includes microfilm and paper. Controlled areas are spaces for which organizations provide physical or procedural controls to meet requirements established for protecting information and systems. Controls to protect media during transport include cryptography and locked containers. Cryptographic mechanisms can provide confidentiality and integrity protections depending on the mechanisms implemented. Activities associated with media transport include releasing media for transport, ensuring that media enters the appropriate transport processes, and the actual transport. Authorized transport and courier personnel may include individuals external to the organization. Maintaining accountability of media during transport includes restricting transport activities to authorized personnel and tracking and/or obtaining records of transport activities as the media moves through the transportation system to prevent and detect loss, destruction, or tampering. Organizations establish documentation requirements for activities associated with the transport of system media in accordance with organizational assessments of risk. Organizations maintain the flexibility to define record-keeping methods for the different types of media transport as part of a system of transport-related records.</t>
  </si>
  <si>
    <t>MP-6</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</si>
  <si>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</si>
  <si>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</si>
  <si>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MP-6(1)</t>
  </si>
  <si>
    <t>MP-6(2)</t>
  </si>
  <si>
    <t>MP-6(3)</t>
  </si>
  <si>
    <t>MP-7</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</si>
  <si>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</si>
  <si>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</si>
  <si>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Physical and Environmental Protection</t>
  </si>
  <si>
    <t>PE-1</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</si>
  <si>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</si>
  <si>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</si>
  <si>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PE-2</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</si>
  <si>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</si>
  <si>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</si>
  <si>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PE-3</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</si>
  <si>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</si>
  <si>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</si>
  <si>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PE-3(1)</t>
  </si>
  <si>
    <t>PE-4</t>
  </si>
  <si>
    <t>Control physical access to [Assignment: organization-defined system distribution and transmission lines] within organizational facilities using [Assignment: organization-defined security controls].</t>
  </si>
  <si>
    <t>Security controls applied to system distribution and transmission lines prevent accidental damage, disruption, and physical tampering. Such controls may also be necessary to prevent eavesdropping or modification of unencrypted transmissions. Security controls used to control physical access to system distribution and transmission lines include disconnected or locked spare jacks, locked wiring closets, protection of cabling by conduit or cable trays, and wiretapping sensors.</t>
  </si>
  <si>
    <t>PE-5</t>
  </si>
  <si>
    <t>Control physical access to output from [Assignment: organization-defined output devices] to prevent unauthorized individuals from obtaining the output.</t>
  </si>
  <si>
    <t>Controlling physical access to output devices includes placing output devices in locked rooms or other secured areas with keypad or card reader access controls and allowing access to authorized individuals only, placing output devices in locations that can be monitored by personnel, installing monitor or screen filters, and using headphones. Examples of output devices include monitors, printers, scanners, audio devices, facsimile machines, and copiers.</t>
  </si>
  <si>
    <t>PE-6</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</si>
  <si>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</si>
  <si>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</si>
  <si>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PE-6(1)</t>
  </si>
  <si>
    <t>Monitor physical access to the facility where the system resides using physical intrusion alarms and surveillance equipment.</t>
  </si>
  <si>
    <t>Physical intrusion alarms can be employed to alert security personnel when unauthorized access to the facility is attempted. Alarm systems work in conjunction with physical barriers, physical access control systems, and security guards by triggering a response when these other forms of security have been compromised or breached. Physical intrusion alarms can include different types of sensor devices, such as motion sensors, contact sensors, and broken glass sensors. Surveillance equipment includes video cameras installed at strategic locations throughout the facility.</t>
  </si>
  <si>
    <t>PE-6(4)</t>
  </si>
  <si>
    <t>PE-8</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</si>
  <si>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</si>
  <si>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</si>
  <si>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PE-8(1)</t>
  </si>
  <si>
    <t>PE-9</t>
  </si>
  <si>
    <t>Protect power equipment and power cabling for the system from damage and destruction.</t>
  </si>
  <si>
    <t>Organizations determine the types of protection necessary for the power equipment and cabling employed at different locations that are both internal and external to organizational facilities and environments of operation. Types of power equipment and cabling include internal cabling and uninterruptable power sources in offices or data centers, generators and power cabling outside of buildings, and power sources for self-contained components such as satellites, vehicles, and other deployable systems.</t>
  </si>
  <si>
    <t>PE-10</t>
  </si>
  <si>
    <t>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t>
  </si>
  <si>
    <t>Emergency power shutoff primarily applies to organizational facilities that contain concentrations of system resources, including data centers, mainframe computer rooms, server rooms, and areas with computer-controlled machinery.</t>
  </si>
  <si>
    <t>PE-11</t>
  </si>
  <si>
    <t>Provide an uninterruptible power supply to facilitate [Selection (one or more): an orderly shutdown of the system; transition of the system to long-term alternate power] in the event of a primary power source loss.</t>
  </si>
  <si>
    <t>An uninterruptible power supply (UPS) is an electrical system or mechanism that provides emergency power when there is a failure of the main power source. A UPS is typically used to protect computers, data centers, telecommunication equipment, or other electrical equipment where an unexpected power disruption could cause injuries, fatalities, serious mission or business disruption, or loss of data or information. A UPS differs from an emergency power system or backup generator in that the UPS provides near-instantaneous protection from unanticipated power interruptions from the main power source by providing energy stored in batteries, supercapacitors, or flywheels. The battery duration of a UPS is relatively short but provides sufficient time to start a standby power source, such as a backup generator, or properly shut down the system.</t>
  </si>
  <si>
    <t>PE-11(1)</t>
  </si>
  <si>
    <t>PE-12</t>
  </si>
  <si>
    <t>Employ and maintain automatic emergency lighting for the system that activates in the event of a power outage or disruption and that covers emergency exits and evacuation routes within the facility.</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</si>
  <si>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</si>
  <si>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PE-13</t>
  </si>
  <si>
    <t>Employ and maintain fire detection and suppression systems that are supported by an independent energy source.</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</si>
  <si>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</si>
  <si>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PE-13(1)</t>
  </si>
  <si>
    <t>Employ fire detection systems that activate automatically and notify [Assignment: organization-defined personnel or roles] and [Assignment: organization-defined emergency responders] in the event of a fire.</t>
  </si>
  <si>
    <t>Organizations can identify personnel, roles, and emergency responders if individuals on the notification list need to have access authorizations or clearances (e.g., to enter to facilities where access is restricted due to the classification or impact level of information within the facility). Notification mechanisms may require independent energy sources to ensure that the notification capability is not adversely affected by the fire.</t>
  </si>
  <si>
    <t>PE-13(2)</t>
  </si>
  <si>
    <t>PE-14</t>
  </si>
  <si>
    <t>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</si>
  <si>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</si>
  <si>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PE-15</t>
  </si>
  <si>
    <t>Protect the system from damage resulting from water leakage by providing master shutoff or isolation valves that are accessible, working properly, and known to key personnel.</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</si>
  <si>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</si>
  <si>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PE-15(1)</t>
  </si>
  <si>
    <t>PE-16</t>
  </si>
  <si>
    <t>a. Authorize and control [Assignment: organization-defined types of system components] entering and exiting the facility; and
b. Maintain records of the system components.</t>
  </si>
  <si>
    <t>Enforcing authorizations for entry and exit of system components may require restricting access to delivery areas and isolating the areas from the system and media libraries.</t>
  </si>
  <si>
    <t>PE-17</t>
  </si>
  <si>
    <t>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t>
  </si>
  <si>
    <t>Alternate work sites include government facilities or the private residences of employees. While distinct from alternative processing sites, alternate work sites can provide readily available alternate locations during contingency operations. Organizations can define different sets of controls for specific alternate work sites or types of sites depending on the work-related activities conducted at the sites. Implementing and assessing the effectiveness of organization-defined controls and providing a means to communicate incidents at alternate work sites supports the contingency planning activities of organizations.</t>
  </si>
  <si>
    <t>PE-18</t>
  </si>
  <si>
    <t>Planning</t>
  </si>
  <si>
    <t>PL-1</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</si>
  <si>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</si>
  <si>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</si>
  <si>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PL-2</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</si>
  <si>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</si>
  <si>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</si>
  <si>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PL-4</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</si>
  <si>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</si>
  <si>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</si>
  <si>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PL-4(1)</t>
  </si>
  <si>
    <t>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</si>
  <si>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</si>
  <si>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PL-8</t>
  </si>
  <si>
    <t>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t>
  </si>
  <si>
    <t>The security and privacy architectures at the system level are consistent with the organization-wide security and privacy architectures described in PM-7, which are integral to and developed as part of the enterprise architecture. The architectures include an architectural description, the allocation of security and privacy functionality (including controls), security- and privacy-related information for external interfaces, information being exchanged across the interfaces, and the protection mechanisms associated with each interface. The architectures can also include other information, such as user roles and the access privileges assigned to each role; security and privacy requirements; types of information processed, stored, and transmitted by the system; supply chain risk management requirements; restoration priorities of information and system services; and other protection needs.
SP 800-160-1 provides guidance on the use of security architectures as part of the system development life cycle process. OMB M-19-03 requires the use of the systems security engineering concepts described in SP 800-160-1 for high value assets. Security and privacy architectures are reviewed and updated throughout the system development life cycle, from analysis of alternatives through review of the proposed architecture in the RFP responses to the design reviews before and during implementation (e.g., during preliminary design reviews and critical design reviews).
In today’s modern computing architectures, it is becoming less common for organizations to control all information resources. There may be key dependencies on external information services and service providers. Describing such dependencies in the security and privacy architectures is necessary for developing a comprehensive mission and business protection strategy. Establishing, developing, documenting, and maintaining under configuration control a baseline configuration for organizational systems is critical to implementing and maintaining effective architectures. The development of the architectures is coordinated with the senior agency information security officer and the senior agency official for privacy to ensure that the controls needed to support security and privacy requirements are identified and effectively implemented. In many circumstances, there may be no distinction between the security and privacy architecture for a system. In other circumstances, security objectives may be adequately satisfied, but privacy objectives may only be partially satisfied by the security requirements. In these cases, consideration of the privacy requirements needed to achieve satisfaction will result in a distinct privacy architecture. The documentation, however, may simply reflect the combined architectures.
PL-8 is primarily directed at organizations to ensure that architectures are developed for the system and, moreover, that the architectures are integrated with or tightly coupled to the enterprise architecture. In contrast, SA-17 is primarily directed at the external information technology product and system developers and integrators. SA-17, which is complementary to PL-8, is selected when organizations outsource the development of systems or components to external entities and when there is a need to demonstrate consistency with the organization’s enterprise architecture and security and privacy architectures.</t>
  </si>
  <si>
    <t>PL-10</t>
  </si>
  <si>
    <t>Select a control baseline for the system.</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</si>
  <si>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</si>
  <si>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PL-11</t>
  </si>
  <si>
    <t>Tailor the selected control baseline by applying specified tailoring actions.</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</si>
  <si>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PRIVACT, and OMB A-130. Alternatively, other communities of interest adopting different control baselines can apply the tailoring actions in SP 800-53B to specialize or customize the controls that represent the specific needs and concerns of those entities.</t>
  </si>
  <si>
    <t>PS-1</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</si>
  <si>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</si>
  <si>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</si>
  <si>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PS-2</t>
  </si>
  <si>
    <t>a. Assign a risk designation to all organizational positions;
b. Establish screening criteria for individuals filling those positions; and
c. Review and update position risk designations [Assignment: organization-defined frequency].</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</si>
  <si>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</si>
  <si>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PS-3</t>
  </si>
  <si>
    <t>a. Screen individuals prior to authorizing access to the system; and
b. Rescreen individuals in accordance with [Assignment: organization-defined conditions requiring rescreening and, where rescreening is so indicated, the frequency of rescreening].</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</si>
  <si>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</si>
  <si>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PS-4</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</si>
  <si>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</si>
  <si>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</si>
  <si>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PS-4(2)</t>
  </si>
  <si>
    <t>PS-5</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</si>
  <si>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</si>
  <si>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</si>
  <si>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PS-6</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</si>
  <si>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</si>
  <si>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</si>
  <si>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PS-7</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</si>
  <si>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</si>
  <si>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</si>
  <si>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PS-8</t>
  </si>
  <si>
    <t>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</si>
  <si>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</si>
  <si>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PS-9</t>
  </si>
  <si>
    <t>Incorporate security and privacy roles and responsibilities into organizational position descriptions.</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</si>
  <si>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</si>
  <si>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RA-1</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</si>
  <si>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</si>
  <si>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</si>
  <si>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RA-2</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</si>
  <si>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</si>
  <si>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</si>
  <si>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RA-3</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</si>
  <si>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</si>
  <si>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</si>
  <si>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RA-3(1)</t>
  </si>
  <si>
    <t>(a)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</si>
  <si>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</si>
  <si>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RA-5</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</si>
  <si>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</si>
  <si>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</si>
  <si>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RA-5(2)</t>
  </si>
  <si>
    <t>Update the system vulnerabilities to be scanned [Selection (one or more): [Assignment: organization-defined frequency]; prior to a new scan; when new vulnerabilities are identified and reported].</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</si>
  <si>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</si>
  <si>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RA-5(4)</t>
  </si>
  <si>
    <t>RA-5(5)</t>
  </si>
  <si>
    <t>Implement privileged access authorization to [Assignment: organization-defined system components] for [Assignment: organization-defined vulnerability scanning activities].</t>
  </si>
  <si>
    <t>In certain situations, the nature of the vulnerability scanning may be more intrusive, or the system component that is the subject of the scanning may contain classified or controlled unclassified information, such as personally identifiable information. Privileged access authorization to selected system components facilitates more thorough vulnerability scanning and protects the sensitive nature of such scanning.</t>
  </si>
  <si>
    <t>RA-5(11)</t>
  </si>
  <si>
    <t>Establish a public reporting channel for receiving reports of vulnerabilities in organizational systems and system components.</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</si>
  <si>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</si>
  <si>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RA-7</t>
  </si>
  <si>
    <t>Respond to findings from security and privacy assessments, monitoring, and audits in accordance with organizational risk tolerance.</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</si>
  <si>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</si>
  <si>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RA-9</t>
  </si>
  <si>
    <t>Identify critical system components and functions by performing a criticality analysis for [Assignment: organization-defined systems, system components, or system services] at [Assignment: organization-defined decision points in the system development life cycle].</t>
  </si>
  <si>
    <t>Not all system components, functions, or services necessarily require significant protections. For example, criticality analysis is a key tenet of supply chain risk management and informs the prioritization of protection activities. The identification of critical system components and functions considers applicable laws, executive orders, regulations, directives, policies, standards, system functionality requirements, system and component interfaces, and system and component dependencies. Systems engineers conduct a functional decomposition of a system to identify mission-critical functions and components. The functional decomposition includes the identification of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external to the system. 
The operational environment of a system or a system component may impact the criticality, including the connections to and dependencies on cyber-physical systems, devices, system-of-systems, and outsourced IT services. System components that allow unmediated access to critical system components or functions are considered critical due to the inherent vulnerabilities that such components create. Component and function criticality are assessed in terms of the impact of a component or function failure on the organizational missions that are supported by the system that contains the components and functions.
Criticality analysis is performed when an architecture or design is being developed, modified, or upgraded. If such analysis is performed early in the system development life cycle, organizations may be able to modify the system design to reduce the critical nature of these components and functions, such as by adding redundancy or alternate paths into the system design. Criticality analysis can also influence the protection measures required by development contractors. In addition to criticality analysis for systems, system components, and system services, criticality analysis of information is an important consideration. Such analysis is conducted as part of security categorization in RA-2.</t>
  </si>
  <si>
    <t>System and Services Acquisition</t>
  </si>
  <si>
    <t>SA-1</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</si>
  <si>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</si>
  <si>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</si>
  <si>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SA-2</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</si>
  <si>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</si>
  <si>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Resource allocation for information security and privacy includes funding for system and services acquisition, sustainment, and supply chain-related risks throughout the system development life cycle.</t>
  </si>
  <si>
    <t>SA-3</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</si>
  <si>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</si>
  <si>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</si>
  <si>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SA-4</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</si>
  <si>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</si>
  <si>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</si>
  <si>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SA-4(1)</t>
  </si>
  <si>
    <t>Require the developer of the system, system component, or system service to provide a description of the functional properties of the controls to be implemented.</t>
  </si>
  <si>
    <t>Functional properties of security and privacy controls describe the functionality (i.e., security or privacy capability, functions, or mechanisms) visible at the interfaces of the controls and specifically exclude functionality and data structures internal to the operation of the controls.</t>
  </si>
  <si>
    <t>SA-4(2)</t>
  </si>
  <si>
    <t>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t>
  </si>
  <si>
    <t>Organizations may require different levels of detail in the documentation for the design and implementation of controls in organizational systems, system components, or system services based on mission and business requirements, requirements for resiliency and trustworthiness, and requirements for analysis and testing. Systems can be partitioned into multiple subsystems. Each subsystem within the system can contain one or more modules. The high-level design for the system is expressed in terms of subsystems and the interfaces between subsystems providing security-relevant functionality. The low-level design for the system is expressed in terms of modules and the interfaces between modules providing security-relevant functionality. Design and implementation documentation can include manufacturer, version, serial number, verification hash signature, software libraries used, date of purchase or download, and the vendor or download source. Source code and hardware schematics are referred to as the implementation representation of the system.</t>
  </si>
  <si>
    <t>SA-4(5)</t>
  </si>
  <si>
    <t>SA-4(9)</t>
  </si>
  <si>
    <t>Require the developer of the system, system component, or system service to identify the functions, ports, protocols, and services intended for organizational use.</t>
  </si>
  <si>
    <t>The identification of functions, ports, protocols, and services early in the system development life cycle (e.g., during the initial requirements definition and design stages) allows organizations to influence the design of the system, system component, or system service. This early involvement in the system development life cycle helps organizations avoid or minimize the use of functions, ports, protocols, or services that pose unnecessarily high risks and understand the trade-offs involved in blocking specific ports, protocols, or services or requiring system service providers to do so. Early identification of functions, ports, protocols, and services avoids costly retrofitting of controls after the system, component, or system service has been implemented. SA-9 describes the requirements for external system services. Organizations identify which functions, ports, protocols, and services are provided from external sources.</t>
  </si>
  <si>
    <t>SA-4(10)</t>
  </si>
  <si>
    <t>Employ only information technology products on the FIPS 201-approved products list for Personal Identity Verification (PIV) capability implemented within organizational systems.</t>
  </si>
  <si>
    <t>Products on the FIPS 201-approved products list meet NIST requirements for Personal Identity Verification (PIV) of Federal Employees and Contractors. PIV cards are used for multi-factor authentication in systems and organizations.</t>
  </si>
  <si>
    <t>SA-5</t>
  </si>
  <si>
    <t>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</si>
  <si>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</si>
  <si>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SA-8</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</si>
  <si>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</si>
  <si>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</si>
  <si>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SA-9</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</si>
  <si>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</si>
  <si>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</si>
  <si>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SA-9(2)</t>
  </si>
  <si>
    <t>Require providers of the following external system services to identify the functions, ports, protocols, and other services required for the use of such services: [Assignment: organization-defined external system services].</t>
  </si>
  <si>
    <t>Information from external service providers regarding the specific functions, ports, protocols, and services used in the provision of such services can be useful when the need arises to understand the trade-offs involved in restricting certain functions and services or blocking certain ports and protocols.</t>
  </si>
  <si>
    <t>SA-10</t>
  </si>
  <si>
    <t>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t>
  </si>
  <si>
    <t>Organizations consider the quality and completeness of configuration management activities conducted by developers as direct evidence of applying effective security controls. Controls include protecting the master copies of material used to generate security-relevant portions of the system hardware, software, and firmware from unauthorized modification or destruction. Maintaining the integrity of changes to the system, system component, or system service requires strict configuration control throughout the system development life cycle to track authorized changes and prevent unauthorized changes.
The configuration items that are placed under configuration management include the formal model; the functional, high-level, and low-level design specifications; other design data; implementation documentation; source code and hardware schematics; the current running version of the object code; tools for comparing new versions of security-relevant hardware descriptions and source code with previous versions; and test fixtures and documentation. Depending on the mission and business needs of organizations and the nature of the contractual relationships in place, developers may provide configuration management support during the operations and maintenance stage of the system development life cycle.</t>
  </si>
  <si>
    <t>SA-11</t>
  </si>
  <si>
    <t>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t>
  </si>
  <si>
    <t>Developmental testing and evaluation confirms that the required controls are implemented correctly, operating as intended, enforcing the desired security and privacy policies, and meeting established security and privacy requirements. Security properties of systems and the privacy of individuals may be affected by the interconnection of system components or changes to those components. The interconnections or changes—including upgrading or replacing applications, operating systems, and firmware—may adversely affect previously implemented controls. Ongoing assessment during development allows for additional types of testing and evaluation that developers can conduct to reduce or eliminate potential flaws. Testing custom software applications may require approaches such as manual code review, security architecture review, and penetration testing, as well as and static analysis, dynamic analysis, binary analysis, or a hybrid of the three analysis approaches.
Developers can use the analysis approaches, along with security instrumentation and fuzzing, in a variety of tools and in source code reviews. The security and privacy assessment plans include the specific activities that developers plan to carry out, including the types of analyses, testing, evaluation, and reviews of software and firmware components; the degree of rigor to be applied; the frequency of the ongoing testing and evaluation; and the types of artifacts produced during those processes. The depth of testing and evaluation refers to the rigor and level of detail associated with the assessment process. The coverage of testing and evaluation refers to the scope (i.e., number and type) of the artifacts included in the assessment process. Contracts specify the acceptance criteria for security and privacy assessment plans, flaw remediation processes, and the evidence that the plans and processes have been diligently applied. Methods for reviewing and protecting assessment plans, evidence, and documentation are commensurate with the security category or classification level of the system. Contracts may specify protection requirements for documentation.</t>
  </si>
  <si>
    <t>SA-15</t>
  </si>
  <si>
    <t>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t>
  </si>
  <si>
    <t>Development tools include programming languages and computer-aided design systems. Reviews of development processes include the use of maturity models to determine the potential effectiveness of such processes. Maintaining the integrity of changes to tools and processes facilitates effective supply chain risk assessment and mitigation. Such integrity requires configuration control throughout the system development life cycle to track authorized changes and prevent unauthorized changes.</t>
  </si>
  <si>
    <t>SA-15(3)</t>
  </si>
  <si>
    <t>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t>
  </si>
  <si>
    <t>Criticality analysis performed by the developer provides input to the criticality analysis performed by organizations. Developer input is essential to organizational criticality analysis because organizations may not have access to detailed design documentation for system components that are developed as commercial off-the-shelf products. Such design documentation includes functional specifications, high-level designs, low-level designs, source code, and hardware schematics. Criticality analysis is important for organizational systems that are designated as high value assets. High value assets can be moderate- or high-impact systems due to heightened adversarial interest or potential adverse effects on the federal enterprise. Developer input is especially important when organizations conduct supply chain criticality analyses.</t>
  </si>
  <si>
    <t>SA-16</t>
  </si>
  <si>
    <t>SA-17</t>
  </si>
  <si>
    <t>SA-21</t>
  </si>
  <si>
    <t>SA-22</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</si>
  <si>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</si>
  <si>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</si>
  <si>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System and Communications Protecction</t>
  </si>
  <si>
    <t>SC-1</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</si>
  <si>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</si>
  <si>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</si>
  <si>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SC-2</t>
  </si>
  <si>
    <t>Separate user functionality, including user interface services, from system management functionality.</t>
  </si>
  <si>
    <t>System management functionality includes functions that are necessary to administer databases, network components, workstations, or servers. These functions typically require privileged user access. The separation of user functions from system management functions is physical or logical. Organizations may separate system management functions from user functions by using different computers, instances of operating systems, central processing units, or network addresses; by employing virtualization techniques; or some combination of these or other methods. Separation of system management functions from user functions includes web administrative interfaces that employ separate authentication methods for users of any other system resources. Separation of system and user functions may include isolating administrative interfaces on different domains and with additional access controls. The separation of system and user functionality can be achieved by applying the systems security engineering design principles in SA-8, including SA-8(1), SA-8(3), SA-8(4), SA-8(10), SA-8(12), SA-8(13), SA-8(14), and SA-8(18).</t>
  </si>
  <si>
    <t>SC-3</t>
  </si>
  <si>
    <t>SC-4</t>
  </si>
  <si>
    <t>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</si>
  <si>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SC-5</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</si>
  <si>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</si>
  <si>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</si>
  <si>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SC-7</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</si>
  <si>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</si>
  <si>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</si>
  <si>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SC-7(3)</t>
  </si>
  <si>
    <t>Limit the number of external network connections to the system.</t>
  </si>
  <si>
    <t>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</si>
  <si>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SC-7(4)</t>
  </si>
  <si>
    <t>(a)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t>
  </si>
  <si>
    <t>External telecommunications services can provide data and/or voice communications services. Examples of control plane traffic include Border Gateway Protocol (BGP) routing, Domain Name System (DNS), and management protocols. See SP 800-189 for additional information on the use of the resource public key infrastructure (RPKI) to protect BGP routes and detect unauthorized BGP announcements.</t>
  </si>
  <si>
    <t>SC-7(5)</t>
  </si>
  <si>
    <t>Deny network communications traffic by default and allow network communications traffic by exception [Selection (one or more): at managed interfaces; for [Assignment: organization-defined systems]].</t>
  </si>
  <si>
    <t>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</si>
  <si>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SC-7(7)</t>
  </si>
  <si>
    <t>Prevent split tunneling for remote devices connecting to organizational systems unless the split tunnel is securely provisioned using [Assignment: organization-defined safeguards].</t>
  </si>
  <si>
    <t>Split tunneling is the process of allowing a remote user or device to establish a non-remote connection with a system and simultaneously communicate via some other connection to a resource in an external network. This method of network access enables a user to access remote devices and simultaneously, access uncontrolled networks. Split tunneling might be desirable by remote users to communicate with local system resources, such as printers or file servers. However, split tunneling can facilitate unauthorized external connections, making the system vulnerable to attack and to exfiltration of organizational information. Split tunneling can be prevented by disabling configuration settings that allow such capability in remote devices and by preventing those configuration settings from being configurable by users. Prevention can also be achieved by the detection of split tunneling (or of configuration settings that allow split tunneling) in the remote device, and by prohibiting the connection if the remote device is using split tunneling. A virtual private network (VPN) can be used to securely provision a split tunnel. A securely provisioned VPN includes locking connectivity to exclusive, managed, and named environments, or to a specific set of pre-approved addresses, without user control.</t>
  </si>
  <si>
    <t>SC-7(8)</t>
  </si>
  <si>
    <t>Route [Assignment: organization-defined internal communications traffic] to [Assignment: organization-defined external networks] through authenticated proxy servers at managed interfaces.</t>
  </si>
  <si>
    <t>External networks are networks outside of organizational control. A proxy server is a server (i.e., system or application) that acts as an intermediary for clients requesting system resources from non-organizational or other organizational servers. System resources that may be requested include files, connections, web pages, or services. Client requests established through a connection to a proxy server are assessed to manage complexity and provide additional protection by limiting direct connectivity. Web content filtering devices are one of the most common proxy servers that provide access to the Internet. Proxy servers can support the logging of Transmission Control Protocol sessions and the blocking of specific Uniform Resource Locators, Internet Protocol addresses, and domain names. Web proxies can be configured with organization-defined lists of authorized and unauthorized websites. Note that proxy servers may inhibit the use of virtual private networks (VPNs) and create the potential for man-in-the-middle attacks (depending on the implementation).</t>
  </si>
  <si>
    <t>SC-7(18)</t>
  </si>
  <si>
    <t>SC-7(21)</t>
  </si>
  <si>
    <t>SC-8</t>
  </si>
  <si>
    <t>Protect the [Selection (one or more): confidentiality; integrity] of transmitted information.</t>
  </si>
  <si>
    <t>Protecting the confidentiality and integrity of transmitted information applies to internal and external networks as well as any system components that can transmit information, including servers, notebook computers, desktop computers, mobile devices, printers, copiers, scanners, facsimile machines, and radios. Unprotected communication paths are exposed to the possibility of interception and modification. Protecting the confidentiality and integrity of information can be accomplished by physical or logical means. Physical protection can be achieved by using protected distribution systems. A protected distribution system is a wireline or fiber-optics telecommunications system that includes terminals and adequate electromagnetic, acoustical, electrical, and physical controls to permit its use for the unencrypted transmission of classified information. Logical protection can be achieved by employing encryption techniques.
Organizations that rely on commercial providers who offer transmission services as commodity services rather than as fully dedicated services may find it difficult to obtain the necessary assurances regarding the implementation of needed controls for transmission confidentiality and integrity. In such situations, organizations determine what types of confidentiality or integrity services are available in standard, commercial telecommunications service packages. If it is not feasible to obtain the necessary controls and assurances of control effectiveness through appropriate contracting vehicles, organizations can implement appropriate compensating controls.</t>
  </si>
  <si>
    <t>SC-8(1)</t>
  </si>
  <si>
    <t>Implement cryptographic mechanisms to [Selection (one or more): prevent unauthorized disclosure of information; detect changes to information] during transmission.</t>
  </si>
  <si>
    <t>Encryption protects information from unauthorized disclosure and modification during transmission. Cryptographic mechanisms that protect the confidentiality and integrity of information during transmission include TLS and IPSec. Cryptographic mechanisms used to protect information integrity include cryptographic hash functions that have applications in digital signatures, checksums, and message authentication codes.</t>
  </si>
  <si>
    <t>SC-10</t>
  </si>
  <si>
    <t>Terminate the network connection associated with a communications session at the end of the session or after [Assignment: organization-defined time period] of inactivity.</t>
  </si>
  <si>
    <t>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</si>
  <si>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SC-12</t>
  </si>
  <si>
    <t>Establish and manage cryptographic keys when cryptography is employed within the system in accordance with the following key management requirements: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</si>
  <si>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</si>
  <si>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SC-12(1)</t>
  </si>
  <si>
    <t>SC-13</t>
  </si>
  <si>
    <t>a. Determine the [Assignment: organization-defined cryptographic uses]; and
b. Implement the following types of cryptography required for each specified cryptographic use: [Assignment: organization-defined types of cryptography for each specified cryptographic use].</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</si>
  <si>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</si>
  <si>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SC-15</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</si>
  <si>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</si>
  <si>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</si>
  <si>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SC-17</t>
  </si>
  <si>
    <t>a. Issue public key certificates under an [Assignment: organization-defined certificate policy] or obtain public key certificates from an approved service provider; and
b. Include only approved trust anchors in trust stores or certificate stores managed by the organization.</t>
  </si>
  <si>
    <t>Public key infrastructure (PKI) certificates are certificates with visibility external to organizational systems and certificates related to the internal operations of systems, such as application-specific time services. In cryptographic systems with a hierarchical structure, a trust anchor is an authoritative source (i.e., a certificate authority) for which trust is assumed and not derived. A root certificate for a PKI system is an example of a trust anchor. A trust store or certificate store maintains a list of trusted root certificates.</t>
  </si>
  <si>
    <t>SC-18</t>
  </si>
  <si>
    <t>a. Define acceptable and unacceptable mobile code and mobile code technologies; and
b. Authorize, monitor, and control the use of mobile code within the system.</t>
  </si>
  <si>
    <t>Mobile code includes any program, application, or content that can be transmitted across a network (e.g., embedded in an email, document, or website) and executed on a remote system. Decisions regarding the use of mobile code within organizational systems are based on the potential for the code to cause damage to the systems if used maliciously. Mobile code technologies include Java applets, JavaScript, HTML5, WebGL, and VBScript. Usage restrictions and implementation guidelines apply to both the selection and use of mobile code installed on servers and mobile code downloaded and executed on individual workstations and devices, including notebook computers and smart phones. Mobile code policy and procedures address specific actions taken to prevent the development, acquisition, and introduction of unacceptable mobile code within organizational systems, including requiring mobile code to be digitally signed by a trusted source.</t>
  </si>
  <si>
    <t>SC-20</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</si>
  <si>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</si>
  <si>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</si>
  <si>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SC-21</t>
  </si>
  <si>
    <t>Request and perform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</si>
  <si>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</si>
  <si>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SC-22</t>
  </si>
  <si>
    <t>Ensure the systems that collectively provide name/address resolution service for an organization are fault-tolerant and implement internal and external role separation.</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</si>
  <si>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</si>
  <si>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SC-23</t>
  </si>
  <si>
    <t>Protecting session authenticity addresses communications protection at the session level, not at the packet level. Such protection establishes grounds for confidence at both ends of communications sessions in the ongoing identities of other parties and the validity of transmitted information. Authenticity protection includes protecting against man-in-the-middle attacks, session hijacking, and the insertion of false information into sessions.</t>
  </si>
  <si>
    <t>SC-24</t>
  </si>
  <si>
    <t>SC-28</t>
  </si>
  <si>
    <t>Protect the [Selection (one or more): confidentiality; integrity] of the following information at rest: [Assignment: organization-defined information at rest].</t>
  </si>
  <si>
    <t>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</si>
  <si>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SC-28(1)</t>
  </si>
  <si>
    <t>Implement cryptographic mechanisms to prevent unauthorized disclosure and modification of the following information at rest on [Assignment: organization-defined system components or media]: [Assignment: organization-defined information].</t>
  </si>
  <si>
    <t>The selection of cryptographic mechanisms is based on the need to protect the confidentiality and integrity of organizational information. The strength of mechanism is commensurate with the security category or classification of the information. Organizations have the flexibility to encrypt information on system components or media or encrypt data structures, including files, records, or fields.</t>
  </si>
  <si>
    <t>SC-39</t>
  </si>
  <si>
    <t>Maintain a separate execution domain for each executing system process.</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</si>
  <si>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</si>
  <si>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SI-1</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</si>
  <si>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</si>
  <si>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</si>
  <si>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SI-2</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</si>
  <si>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</si>
  <si>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</si>
  <si>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SI-2(2)</t>
  </si>
  <si>
    <t>Determine if system components have applicable security-relevant software and firmware updates installed using [Assignment: organization-defined automated mechanisms] [Assignment: organization-defined frequency].</t>
  </si>
  <si>
    <t>Automated mechanisms can track and determine the status of known flaws for system components.</t>
  </si>
  <si>
    <t>SI-3</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</si>
  <si>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</si>
  <si>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</si>
  <si>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SI-4</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</si>
  <si>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</si>
  <si>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</si>
  <si>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SI-4(2)</t>
  </si>
  <si>
    <t>Employ automated tools and mechanisms to support near real-time analysis of events.</t>
  </si>
  <si>
    <t>Automated tools and mechanisms include host-based, network-based, transport-based, or storage-based event monitoring tools and mechanisms or security information and event management (SIEM) technologies that provide real-time analysis of alerts and notifications generated by organizational systems. Automated monitoring techniques can create unintended privacy risks because automated controls may connect to external or otherwise unrelated systems. The matching of records between these systems may create linkages with unintended consequences. Organizations assess and document these risks in their privacy impact assessment and make determinations that are in alignment with their privacy program plan.</t>
  </si>
  <si>
    <t>SI-4(4)</t>
  </si>
  <si>
    <t>(a)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t>
  </si>
  <si>
    <t>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</si>
  <si>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SI-4(5)</t>
  </si>
  <si>
    <t>Alert [Assignment: organization-defined personnel or roles] when the following system-generated indications of compromise or potential compromise occur: [Assignment: organization-defined compromise indicators].</t>
  </si>
  <si>
    <t>Alerts may be generated from a variety of sources, including audit records or inputs from malicious code protection mechanisms, intrusion detection or prevention mechanisms, or boundary protection devices such as firewalls, gateways, and routers. Alerts can be automated and may be transmitted telephonically, by electronic mail messages, or by text messaging. Organizational personnel on the alert notification list can include system administrators, mission or business owners, system owners, information owners/stewards, senior agency information security officers, senior agency officials for privacy, system security officers, or privacy officers. In contrast to alerts generated by the system, alerts generated by organizations in SI-4(12) focus on information sources external to the system, such as suspicious activity reports and reports on potential insider threats.</t>
  </si>
  <si>
    <t>SI-4(10)</t>
  </si>
  <si>
    <t>SI-4(12)</t>
  </si>
  <si>
    <t>SI-4(14)</t>
  </si>
  <si>
    <t>SI-4(20)</t>
  </si>
  <si>
    <t>SI-4(22)</t>
  </si>
  <si>
    <t>SI-5</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</si>
  <si>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</si>
  <si>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</si>
  <si>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SI-5(1)</t>
  </si>
  <si>
    <t>SI-6</t>
  </si>
  <si>
    <t>SI-7</t>
  </si>
  <si>
    <t>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t>
  </si>
  <si>
    <t>Unauthorized changes to software, firmware, and information can occur due to errors or malicious activity. Software includes operating systems (with key internal components, such as kernels or drivers), middleware, and applications. Firmware interfaces include Unified Extensible Firmware Interface (UEFI) and Basic Input/Output System (BIOS). Information includes personally identifiable information and metadata that contains security and privacy attributes associated with information. Integrity-checking mechanisms—including parity checks, cyclical redundancy checks, cryptographic hashes, and associated tools—can automatically monitor the integrity of systems and hosted applications.</t>
  </si>
  <si>
    <t>SI-7(1)</t>
  </si>
  <si>
    <t>Perform an integrity check of [Assignment: organization-defined software, firmware, and information] [Selection (one or more): at startup; at [Assignment: organization-defined transitional states or security-relevant events]; [Assignment: organization-defined frequency]].</t>
  </si>
  <si>
    <t>Security-relevant events include the identification of new threats to which organizational systems are susceptible and the installation of new hardware, software, or firmware. Transitional states include system startup, restart, shutdown, and abort.</t>
  </si>
  <si>
    <t>SI-7(2)</t>
  </si>
  <si>
    <t>SI-7(5)</t>
  </si>
  <si>
    <t>SI-7(7)</t>
  </si>
  <si>
    <t>Incorporate the detection of the following unauthorized changes into the organizational incident response capability: [Assignment: organization-defined security-relevant changes to the system].</t>
  </si>
  <si>
    <t>Integrating detection and response helps to ensure that detected events are tracked, monitored, corrected, and available for historical purposes. Maintaining historical records is important for being able to identify and discern adversary actions over an extended time period and for possible legal actions. Security-relevant changes include unauthorized changes to established configuration settings or the unauthorized elevation of system privileges.</t>
  </si>
  <si>
    <t>SI-7(15)</t>
  </si>
  <si>
    <t>SI-8</t>
  </si>
  <si>
    <t>a. Employ spam protection mechanisms at system entry and exit points to detect and act on unsolicited messages; and
b. Update spam protection mechanisms when new releases are available in accordance with organizational configuration management policy and procedures.</t>
  </si>
  <si>
    <t>System entry and exit points include firewalls, remote-access servers, electronic mail servers, web servers, proxy servers, workstations, notebook computers, and mobile devices. Spam can be transported by different means, including email, email attachments, and web accesses. Spam protection mechanisms include signature definitions.</t>
  </si>
  <si>
    <t>SI-8(2)</t>
  </si>
  <si>
    <t>Automatically update spam protection mechanisms [Assignment: organization-defined frequency].</t>
  </si>
  <si>
    <t>Using automated mechanisms to update spam protection mechanisms helps to ensure that updates occur on a regular basis and provide the latest content and protection capabilities.</t>
  </si>
  <si>
    <t>SI-10</t>
  </si>
  <si>
    <t>Check the validity of the following information inputs: [Assignment: organization-defined information inputs to the system].</t>
  </si>
  <si>
    <t>Checking the valid syntax and semantics of system inputs—including character set, length, numerical range, and acceptable values—verifies that inputs match specified definitions for format and content. For example, if the organization specifies that numerical values between 1-100 are the only acceptable inputs for a field in a given application, inputs of 387, abc, or %K% are invalid inputs and are not accepted as input to the system. Valid inputs are likely to vary from field to field within a software application.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corrupted output will perform the wrong operations or otherwise interpret the data incorrectly. Prescreening inputs prior to passing them to interpreters prevents the content from being unintentionally interpreted as commands. Input validation ensures accurate and correct inputs and prevents attacks such as cross-site scripting and a variety of injection attacks.</t>
  </si>
  <si>
    <t>SI-11</t>
  </si>
  <si>
    <t>a. Generate error messages that provide information necessary for corrective actions without revealing information that could be exploited; and
b. Reveal error messages only to [Assignment: organization-defined personnel or roles].</t>
  </si>
  <si>
    <t>Organizations consider the structure and content of error messages. The extent to which systems can handle error conditions is guided and informed by organizational policy and operational requirements. Exploitable information includes stack traces and implementation details; erroneous logon attempts with passwords mistakenly entered as the username; mission or business information that can be derived from, if not stated explicitly by, the information recorded; and personally identifiable information, such as account numbers, social security numbers, and credit card numbers. Error messages may also provide a covert channel for transmitting information.</t>
  </si>
  <si>
    <t>SI-12</t>
  </si>
  <si>
    <t>Manage and retain information within the system and information output from the system in accordance with applicable laws, executive orders, directives, regulations, policies, standards, guidelines and operational requirements.</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</si>
  <si>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AC-6(9), AT-4, AU-12, CA-2, CA-3, CA-5, CA-6, CA-7, CA-8, CA-9, CM-2, CM-3, CM-4, CM-6, CM-8, CM-9, CM-12, CM-13, CP-2, IR-6, IR-8, MA-2, MA-4, PE-2, PE-8, PE-16, PE-17, PL-2, PL-4, PL-7, PL-8, PM-5, PM-8, PM-9, PM-18, PM-21, PM-27, PM-28, PM-30, PM-31, PS-2, PS-6, PS-7, PT-2, PT-3, PT-7, RA-2, RA-3, RA-5, RA-8, SA-4, SA-5, SA-8, SA-10, SI-4, SR-2, SR-4, SR-8.</t>
  </si>
  <si>
    <t>SI-16</t>
  </si>
  <si>
    <t>Implement the following controls to protect the system memory from unauthorized code execution: [Assignment: organization-defined controls].</t>
  </si>
  <si>
    <t>Some adversaries launch attacks with the intent of executing code in non-executable regions of memory or in memory locations that are prohibited. Controls employed to protect memory include data execution prevention and address space layout randomization. Data execution prevention controls can either be hardware-enforced or software-enforced with hardware enforcement providing the greater strength of mechanism.</t>
  </si>
  <si>
    <t>Supply Chain Risk Management</t>
  </si>
  <si>
    <t>SR-1</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</si>
  <si>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</si>
  <si>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</si>
  <si>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SR-2</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</si>
  <si>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</si>
  <si>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</si>
  <si>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SR-2(1)</t>
  </si>
  <si>
    <t>Establish a supply chain risk management team consisting of [Assignment: organization-defined personnel, roles, and responsibilities] to lead and support the following SCRM activities: [Assignment: organization-defined supply chain risk management activities].</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</si>
  <si>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</si>
  <si>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SR-3</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</si>
  <si>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</si>
  <si>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</si>
  <si>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SR-5</t>
  </si>
  <si>
    <t>Employ the following acquisition strategies, contract tools, and procurement methods to protect against, identify, and mitigate supply chain risks: [Assignment: organization-defined acquisition strategies, contract tools, and procurement methods].</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</si>
  <si>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</si>
  <si>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SR-6</t>
  </si>
  <si>
    <t>Assess and review the supply chain-related risks associated with suppliers or contractors and the system, system component, or system service they provide [Assignment: organization-defined frequency].</t>
  </si>
  <si>
    <t>An assessment and review of supplier risk includes security and supply chain risk management processes, foreign ownership, control or influence (FOCI), and the ability of the supplier to effectively assess subordinate second-tier and third-tier suppliers and contractors. The reviews may be conducted by the organization or by an independent third party. The reviews consider documented processes, documented controls, all-source intelligence, and publicly available information related to the supplier or contractor. Organizations can use open-source information to monitor for indications of stolen information, poor development and quality control practices, information spillage, or counterfeits. In some cases, it may be appropriate or required to share assessment and review results with other organizations in accordance with any applicable rules, policies, or inter-organizational agreements or contracts.</t>
  </si>
  <si>
    <t>SR-8</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</si>
  <si>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</si>
  <si>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</si>
  <si>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SR-9</t>
  </si>
  <si>
    <t>SR-9(1)</t>
  </si>
  <si>
    <t>SR-10</t>
  </si>
  <si>
    <t>Inspect the following systems or system components [Selection (one or more): at random; at [Assignment: organization-defined frequency], upon [Assignment: organization-defined indications of need for inspection]] to detect tampering: [Assignment: organization-defined systems or system components].</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</si>
  <si>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</si>
  <si>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SR-11</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</si>
  <si>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</si>
  <si>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</si>
  <si>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SR-11(1)</t>
  </si>
  <si>
    <t>Train [Assignment: organization-defined personnel or roles] to detect counterfeit system components (including hardware, software, and firmware).</t>
  </si>
  <si>
    <t>SR-11(2)</t>
  </si>
  <si>
    <t>Maintain configuration control over the following system components awaiting service or repair and serviced or repaired components awaiting return to service: [Assignment: organization-defined system components].</t>
  </si>
  <si>
    <t>SR-12</t>
  </si>
  <si>
    <t>Dispose of [Assignment: organization-defined data, documentation, tools, or system components] using the following techniques and methods: [Assignment: organization-defined techniques and methods].</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</si>
  <si>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</si>
  <si>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 xml:space="preserve">Interview individuals based on the questions below according to the security requirements of NIST 800-53B R5
Select the status from the drop down selections in the status column
Document control implementation in the Implementation field
</t>
  </si>
  <si>
    <t>SORT-AS</t>
  </si>
  <si>
    <t>Control Identifier</t>
  </si>
  <si>
    <t>Control (or Control Enhancement) Name</t>
  </si>
  <si>
    <t>Withdrawn</t>
  </si>
  <si>
    <t>Privacy Baseline</t>
  </si>
  <si>
    <t>Security Control Baseline - Low</t>
  </si>
  <si>
    <t>Security Control Baseline - Moderate</t>
  </si>
  <si>
    <t>Security Control Baseline - High</t>
  </si>
  <si>
    <t>AC-01-00</t>
  </si>
  <si>
    <t>Policy and Procedures</t>
  </si>
  <si>
    <t xml:space="preserve">x </t>
  </si>
  <si>
    <t>x</t>
  </si>
  <si>
    <t>AC-02-00</t>
  </si>
  <si>
    <t>Account Management</t>
  </si>
  <si>
    <t>AC-02-01</t>
  </si>
  <si>
    <t>Account Management | Automated System Account Management</t>
  </si>
  <si>
    <t>AC-02-02</t>
  </si>
  <si>
    <t>Account Management | Automated Temporary and Emergency Account Management</t>
  </si>
  <si>
    <t>AC-02-03</t>
  </si>
  <si>
    <t>Account Management | Disable Accounts</t>
  </si>
  <si>
    <t>AC-02-04</t>
  </si>
  <si>
    <t>Account Management | Automated Audit Actions</t>
  </si>
  <si>
    <t>AC-02-05</t>
  </si>
  <si>
    <t>Account Management | Inactivity Logout</t>
  </si>
  <si>
    <t>AC-02-11</t>
  </si>
  <si>
    <t>Account Management | Usage Conditions</t>
  </si>
  <si>
    <t>AC-02-12</t>
  </si>
  <si>
    <t>Account Management | Account Monitoring for Atypical Usage</t>
  </si>
  <si>
    <t>AC-02-13</t>
  </si>
  <si>
    <t>Account Management | Disable Accounts for High-risk Individuals</t>
  </si>
  <si>
    <t>AC-03-00</t>
  </si>
  <si>
    <t>Access Enforcement</t>
  </si>
  <si>
    <t>AC-04-00</t>
  </si>
  <si>
    <t>Information Flow Enforcement</t>
  </si>
  <si>
    <t>AC-04-04</t>
  </si>
  <si>
    <t>Information Flow Enforcement | Flow Control of Encrypted Information</t>
  </si>
  <si>
    <t>AC-05-00</t>
  </si>
  <si>
    <t>Separation of Duties</t>
  </si>
  <si>
    <t>AC-06-00</t>
  </si>
  <si>
    <t>Least Privilege</t>
  </si>
  <si>
    <t>AC-06-01</t>
  </si>
  <si>
    <t>Least Privilege | Authorize Access to Security Functions</t>
  </si>
  <si>
    <t>AC-06-02</t>
  </si>
  <si>
    <t>Least Privilege | Non-privileged Access for Nonsecurity Functions</t>
  </si>
  <si>
    <t>AC-06-03</t>
  </si>
  <si>
    <t>Least Privilege | Network Access to Privileged Commands</t>
  </si>
  <si>
    <t>AC-06-05</t>
  </si>
  <si>
    <t>Least Privilege | Privileged Accounts</t>
  </si>
  <si>
    <t>AC-06-07</t>
  </si>
  <si>
    <t>Least Privilege | Review of User Privileges</t>
  </si>
  <si>
    <t>AC-06-09</t>
  </si>
  <si>
    <t>Least Privilege | Log Use of Privileged Functions</t>
  </si>
  <si>
    <t>AC-06-10</t>
  </si>
  <si>
    <t>Least Privilege | Prohibit Non-privileged Users from Executing Privileged Functions</t>
  </si>
  <si>
    <t>AC-07-00</t>
  </si>
  <si>
    <t>Unsuccessful Logon Attempts</t>
  </si>
  <si>
    <t>AC-08-00</t>
  </si>
  <si>
    <t>System Use Notification</t>
  </si>
  <si>
    <t>AC-10-00</t>
  </si>
  <si>
    <t>Concurrent Session Control</t>
  </si>
  <si>
    <t>AC-11-00</t>
  </si>
  <si>
    <t>Device Lock</t>
  </si>
  <si>
    <t>AC-11-01</t>
  </si>
  <si>
    <t>Device Lock | Pattern-hiding Displays</t>
  </si>
  <si>
    <t>AC-12-00</t>
  </si>
  <si>
    <t>Session Termination</t>
  </si>
  <si>
    <t>AC-14-00</t>
  </si>
  <si>
    <t>Permitted Actions Without Identification or Authentication</t>
  </si>
  <si>
    <t>AC-17-00</t>
  </si>
  <si>
    <t>Remote Access</t>
  </si>
  <si>
    <t>AC-17-01</t>
  </si>
  <si>
    <t>Remote Access | Monitoring and Control</t>
  </si>
  <si>
    <t>AC-17-02</t>
  </si>
  <si>
    <t>Remote Access | Protection of Confidentiality and Integrity Using Encryption</t>
  </si>
  <si>
    <t>AC-17-03</t>
  </si>
  <si>
    <t>Remote Access | Managed Access Control Points</t>
  </si>
  <si>
    <t>AC-17-04</t>
  </si>
  <si>
    <t>Remote Access | Privileged Commands and Access</t>
  </si>
  <si>
    <t>AC-18-00</t>
  </si>
  <si>
    <t>Wireless Access</t>
  </si>
  <si>
    <t>AC-18-01</t>
  </si>
  <si>
    <t>Wireless Access | Authentication and Encryption</t>
  </si>
  <si>
    <t>AC-18-03</t>
  </si>
  <si>
    <t>Wireless Access | Disable Wireless Networking</t>
  </si>
  <si>
    <t>AC-18-04</t>
  </si>
  <si>
    <t>Wireless Access | Restrict Configurations by Users</t>
  </si>
  <si>
    <t>AC-18-05</t>
  </si>
  <si>
    <t>Wireless Access | Antennas and Transmission Power Levels</t>
  </si>
  <si>
    <t>AC-19-00</t>
  </si>
  <si>
    <t>Access Control for Mobile Devices</t>
  </si>
  <si>
    <t>AC-19-05</t>
  </si>
  <si>
    <t>Access Control for Mobile Devices | Full Device or Container-based Encryption</t>
  </si>
  <si>
    <t>AC-20-00</t>
  </si>
  <si>
    <t>Use of External Systems</t>
  </si>
  <si>
    <t>AC-20-01</t>
  </si>
  <si>
    <t>Use of External Systems | Limits on Authorized Use</t>
  </si>
  <si>
    <t>AC-20-02</t>
  </si>
  <si>
    <t>Use of External Systems | Portable Storage Devices — Restricted Use</t>
  </si>
  <si>
    <t>AC-21-00</t>
  </si>
  <si>
    <t>Information Sharing</t>
  </si>
  <si>
    <t>AC-22-00</t>
  </si>
  <si>
    <t>Publicly Accessible Content</t>
  </si>
  <si>
    <t>AT-01-00</t>
  </si>
  <si>
    <t>AT-02-00</t>
  </si>
  <si>
    <t>Literacy Training and Awareness</t>
  </si>
  <si>
    <t>AT-02-02</t>
  </si>
  <si>
    <t>Literacy Training and Awareness | Insider Threat</t>
  </si>
  <si>
    <t>AT-02-03</t>
  </si>
  <si>
    <t>Literacy Training and Awareness | Social Engineering and Mining</t>
  </si>
  <si>
    <t>AT-03-00</t>
  </si>
  <si>
    <t>Role-based Training</t>
  </si>
  <si>
    <t>AT-04-00</t>
  </si>
  <si>
    <t>Training Records</t>
  </si>
  <si>
    <t>AU-01-00</t>
  </si>
  <si>
    <t>AU-02-00</t>
  </si>
  <si>
    <t>Event Logging</t>
  </si>
  <si>
    <t>AU-03-00</t>
  </si>
  <si>
    <t>Content of Audit Records</t>
  </si>
  <si>
    <t>AU-03-01</t>
  </si>
  <si>
    <t>Content of Audit Records | Additional Audit Information</t>
  </si>
  <si>
    <t>AU-04-00</t>
  </si>
  <si>
    <t>Audit Log Storage Capacity</t>
  </si>
  <si>
    <t>AU-05-00</t>
  </si>
  <si>
    <t>Response to Audit Logging Process Failures</t>
  </si>
  <si>
    <t>AU-05-01</t>
  </si>
  <si>
    <t>Response to Audit Logging Process Failures | Storage Capacity Warning</t>
  </si>
  <si>
    <t>AU-05-02</t>
  </si>
  <si>
    <t>Response to Audit Logging Process Failures | Real-time Alerts</t>
  </si>
  <si>
    <t>AU-06-00</t>
  </si>
  <si>
    <t>Audit Record Review, Analysis, and Reporting</t>
  </si>
  <si>
    <t>AU-06-01</t>
  </si>
  <si>
    <t>Audit Record Review, Analysis, and Reporting | Automated Process Integration</t>
  </si>
  <si>
    <t>AU-06-03</t>
  </si>
  <si>
    <t>Audit Record Review, Analysis, and Reporting | Correlate Audit Record Repositories</t>
  </si>
  <si>
    <t>AU-06-05</t>
  </si>
  <si>
    <t>Audit Record Review, Analysis, and Reporting | Integrated Analysis of Audit Records</t>
  </si>
  <si>
    <t>AU-06-06</t>
  </si>
  <si>
    <t>Audit Record Review, Analysis, and Reporting | Correlation with Physical Monitoring</t>
  </si>
  <si>
    <t>AU-07-00</t>
  </si>
  <si>
    <t>Audit Record Reduction and Report Generation</t>
  </si>
  <si>
    <t>AU-07-01</t>
  </si>
  <si>
    <t>Audit Record Reduction and Report Generation | Automatic Processing</t>
  </si>
  <si>
    <t>AU-08-00</t>
  </si>
  <si>
    <t>Time Stamps</t>
  </si>
  <si>
    <t>AU-09-00</t>
  </si>
  <si>
    <t>Protection of Audit Information</t>
  </si>
  <si>
    <t>AU-09-02</t>
  </si>
  <si>
    <t>Protection of Audit Information | Store on Separate Physical Systems or Components</t>
  </si>
  <si>
    <t>AU-09-03</t>
  </si>
  <si>
    <t>Protection of Audit Information | Cryptographic Protection</t>
  </si>
  <si>
    <t>AU-09-04</t>
  </si>
  <si>
    <t>Protection of Audit Information | Access by Subset of Privileged Users</t>
  </si>
  <si>
    <t>AU-10-00</t>
  </si>
  <si>
    <t>Non-repudiation</t>
  </si>
  <si>
    <t>AU-11-00</t>
  </si>
  <si>
    <t>Audit Record Retention</t>
  </si>
  <si>
    <t>AU-12-00</t>
  </si>
  <si>
    <t>Audit Record Generation</t>
  </si>
  <si>
    <t>AU-12-01</t>
  </si>
  <si>
    <t>Audit Record Generation | System-wide and Time-correlated Audit Trail</t>
  </si>
  <si>
    <t>AU-12-03</t>
  </si>
  <si>
    <t>Audit Record Generation | Changes by Authorized Individuals</t>
  </si>
  <si>
    <t>CA-01-00</t>
  </si>
  <si>
    <t>CA-02-00</t>
  </si>
  <si>
    <t>Control Assessments</t>
  </si>
  <si>
    <t>CA-02-01</t>
  </si>
  <si>
    <t>Control Assessments | Independent Assessors</t>
  </si>
  <si>
    <t>CA-02-02</t>
  </si>
  <si>
    <t>Control Assessments | Specialized Assessments</t>
  </si>
  <si>
    <t>CA-03-00</t>
  </si>
  <si>
    <t>Information Exchange</t>
  </si>
  <si>
    <t>CA-03-06</t>
  </si>
  <si>
    <t>Information Exchange | Transfer Authorizations</t>
  </si>
  <si>
    <t>CA-05-00</t>
  </si>
  <si>
    <t>Plan of Action and Milestones</t>
  </si>
  <si>
    <t>CA-06-00</t>
  </si>
  <si>
    <t>Authorization</t>
  </si>
  <si>
    <t>CA-07-00</t>
  </si>
  <si>
    <t>Continuous Monitoring</t>
  </si>
  <si>
    <t>CA-07-01</t>
  </si>
  <si>
    <t>Continuous Monitoring | Independent Assessment</t>
  </si>
  <si>
    <t>CA-07-04</t>
  </si>
  <si>
    <t>Continuous Monitoring | Risk Monitoring</t>
  </si>
  <si>
    <t>CA-08-00</t>
  </si>
  <si>
    <t>Penetration Testing</t>
  </si>
  <si>
    <t>CA-08-01</t>
  </si>
  <si>
    <t>Penetration Testing | Independent Penetration Testing Agent or Team</t>
  </si>
  <si>
    <t>CA-09-00</t>
  </si>
  <si>
    <t>Internal System Connections</t>
  </si>
  <si>
    <t>CM-01-00</t>
  </si>
  <si>
    <t>CM-02-00</t>
  </si>
  <si>
    <t>Baseline Configuration</t>
  </si>
  <si>
    <t>CM-02-02</t>
  </si>
  <si>
    <t>Baseline Configuration | Automation Support for Accuracy and Currency</t>
  </si>
  <si>
    <t>CM-02-03</t>
  </si>
  <si>
    <t>Baseline Configuration | Retention of Previous Configurations</t>
  </si>
  <si>
    <t>CM-02-07</t>
  </si>
  <si>
    <t>Baseline Configuration | Configure Systems and Components for High-risk Areas</t>
  </si>
  <si>
    <t>CM-03-00</t>
  </si>
  <si>
    <t>Configuration Change Control</t>
  </si>
  <si>
    <t>CM-03-01</t>
  </si>
  <si>
    <t>Configuration Change Control | Automated Documentation, Notification, and Prohibition of Changes</t>
  </si>
  <si>
    <t>CM-03-02</t>
  </si>
  <si>
    <t>Configuration Change Control | Testing, Validation, and Documentation of Changes</t>
  </si>
  <si>
    <t>CM-03-04</t>
  </si>
  <si>
    <t>Configuration Change Control | Security and Privacy Representatives</t>
  </si>
  <si>
    <t>CM-03-06</t>
  </si>
  <si>
    <t>Configuration Change Control | Cryptography Management</t>
  </si>
  <si>
    <t>CM-04-00</t>
  </si>
  <si>
    <t>Impact Analyses</t>
  </si>
  <si>
    <t>CM-04-01</t>
  </si>
  <si>
    <t>Impact Analyses | Separate Test Environments</t>
  </si>
  <si>
    <t>CM-04-02</t>
  </si>
  <si>
    <t>Impact Analyses | Verification of Controls</t>
  </si>
  <si>
    <t>CM-05-00</t>
  </si>
  <si>
    <t>Access Restrictions for Change</t>
  </si>
  <si>
    <t>CM-05-01</t>
  </si>
  <si>
    <t>Access Restrictions for Change | Automated Access Enforcement and Audit Records</t>
  </si>
  <si>
    <t>CM-06-00</t>
  </si>
  <si>
    <t>Configuration Settings</t>
  </si>
  <si>
    <t>CM-06-01</t>
  </si>
  <si>
    <t>Configuration Settings | Automated Management, Application, and Verification</t>
  </si>
  <si>
    <t>CM-06-02</t>
  </si>
  <si>
    <t>Configuration Settings | Respond to Unauthorized Changes</t>
  </si>
  <si>
    <t>CM-07-00</t>
  </si>
  <si>
    <t>Least Functionality</t>
  </si>
  <si>
    <t>CM-07-01</t>
  </si>
  <si>
    <t>Least Functionality | Periodic Review</t>
  </si>
  <si>
    <t>CM-07-02</t>
  </si>
  <si>
    <t>Least Functionality | Prevent Program Execution</t>
  </si>
  <si>
    <t>CM-07-05</t>
  </si>
  <si>
    <t>Least Functionality | Authorized Software</t>
  </si>
  <si>
    <t>CM-08-00</t>
  </si>
  <si>
    <t>System Component Inventory</t>
  </si>
  <si>
    <t>CM-08-01</t>
  </si>
  <si>
    <t>System Component Inventory | Updates During Installation and Removal</t>
  </si>
  <si>
    <t>CM-08-02</t>
  </si>
  <si>
    <t>System Component Inventory | Automated Maintenance</t>
  </si>
  <si>
    <t>CM-08-03</t>
  </si>
  <si>
    <t>System Component Inventory | Automated Unauthorized Component Detection</t>
  </si>
  <si>
    <t>CM-08-04</t>
  </si>
  <si>
    <t>System Component Inventory | Accountability Information</t>
  </si>
  <si>
    <t>CM-09-00</t>
  </si>
  <si>
    <t>Configuration Management Plan</t>
  </si>
  <si>
    <t>CM-10-00</t>
  </si>
  <si>
    <t>Software Usage Restrictions</t>
  </si>
  <si>
    <t>CM-11-00</t>
  </si>
  <si>
    <t>User-installed Software</t>
  </si>
  <si>
    <t>CM-12-00</t>
  </si>
  <si>
    <t>Information Location</t>
  </si>
  <si>
    <t>CM-12-01</t>
  </si>
  <si>
    <t>Information Location | Automated Tools to Support Information Location</t>
  </si>
  <si>
    <t>CP-01-00</t>
  </si>
  <si>
    <t>CP-02-00</t>
  </si>
  <si>
    <t>Contingency Plan</t>
  </si>
  <si>
    <t>CP-02-01</t>
  </si>
  <si>
    <t>Contingency Plan | Coordinate with Related Plans</t>
  </si>
  <si>
    <t>CP-02-02</t>
  </si>
  <si>
    <t>Contingency Plan | Capacity Planning</t>
  </si>
  <si>
    <t>CP-02-03</t>
  </si>
  <si>
    <t>Contingency Plan | Resume Mission and Business Functions</t>
  </si>
  <si>
    <t>CP-02-05</t>
  </si>
  <si>
    <t>Contingency Plan | Continue Mission and Business Functions</t>
  </si>
  <si>
    <t>CP-02-08</t>
  </si>
  <si>
    <t>Contingency Plan | Identify Critical Assets</t>
  </si>
  <si>
    <t>CP-03-00</t>
  </si>
  <si>
    <t>Contingency Training</t>
  </si>
  <si>
    <t>CP-03-01</t>
  </si>
  <si>
    <t>Contingency Training | Simulated Events</t>
  </si>
  <si>
    <t>CP-04-00</t>
  </si>
  <si>
    <t>Contingency Plan Testing</t>
  </si>
  <si>
    <t>CP-04-01</t>
  </si>
  <si>
    <t>Contingency Plan Testing | Coordinate with Related Plans</t>
  </si>
  <si>
    <t>CP-04-02</t>
  </si>
  <si>
    <t>Contingency Plan Testing | Alternate Processing Site</t>
  </si>
  <si>
    <t>CP-06-00</t>
  </si>
  <si>
    <t>Alternate Storage Site</t>
  </si>
  <si>
    <t>CP-06-01</t>
  </si>
  <si>
    <t>Alternate Storage Site | Separation from Primary Site</t>
  </si>
  <si>
    <t>CP-06-02</t>
  </si>
  <si>
    <t>Alternate Storage Site | Recovery Time and Recovery Point Objectives</t>
  </si>
  <si>
    <t>CP-06-03</t>
  </si>
  <si>
    <t>Alternate Storage Site | Accessibility</t>
  </si>
  <si>
    <t>CP-07-00</t>
  </si>
  <si>
    <t>Alternate Processing Site</t>
  </si>
  <si>
    <t>CP-07-01</t>
  </si>
  <si>
    <t>Alternate Processing Site | Separation from Primary Site</t>
  </si>
  <si>
    <t>CP-07-02</t>
  </si>
  <si>
    <t>Alternate Processing Site | Accessibility</t>
  </si>
  <si>
    <t>CP-07-03</t>
  </si>
  <si>
    <t>Alternate Processing Site | Priority of Service</t>
  </si>
  <si>
    <t>CP-07-04</t>
  </si>
  <si>
    <t>Alternate Processing Site | Preparation for Use</t>
  </si>
  <si>
    <t>CP-08-00</t>
  </si>
  <si>
    <t>Telecommunications Services</t>
  </si>
  <si>
    <t>CP-08-01</t>
  </si>
  <si>
    <t>Telecommunications Services | Priority of Service Provisions</t>
  </si>
  <si>
    <t>CP-08-02</t>
  </si>
  <si>
    <t>Telecommunications Services | Single Points of Failure</t>
  </si>
  <si>
    <t>CP-08-03</t>
  </si>
  <si>
    <t>Telecommunications Services | Separation of Primary and Alternate Providers</t>
  </si>
  <si>
    <t>CP-08-04</t>
  </si>
  <si>
    <t>Telecommunications Services | Provider Contingency Plan</t>
  </si>
  <si>
    <t>CP-09-00</t>
  </si>
  <si>
    <t>System Backup</t>
  </si>
  <si>
    <t>CP-09-01</t>
  </si>
  <si>
    <t>System Backup | Testing for Reliability and Integrity</t>
  </si>
  <si>
    <t>CP-09-02</t>
  </si>
  <si>
    <t>System Backup | Test Restoration Using Sampling</t>
  </si>
  <si>
    <t>CP-09-03</t>
  </si>
  <si>
    <t>System Backup | Separate Storage for Critical Information</t>
  </si>
  <si>
    <t>CP-09-05</t>
  </si>
  <si>
    <t>System Backup | Transfer to Alternate Storage Site</t>
  </si>
  <si>
    <t>CP-09-08</t>
  </si>
  <si>
    <t>System Backup | Cryptographic Protection</t>
  </si>
  <si>
    <t>CP-10-00</t>
  </si>
  <si>
    <t>System Recovery and Reconstitution</t>
  </si>
  <si>
    <t>CP-10-02</t>
  </si>
  <si>
    <t>System Recovery and Reconstitution | Transaction Recovery</t>
  </si>
  <si>
    <t>CP-10-04</t>
  </si>
  <si>
    <t>System Recovery and Reconstitution | Restore Within Time Period</t>
  </si>
  <si>
    <t>IA-01-00</t>
  </si>
  <si>
    <t>IA-02-00</t>
  </si>
  <si>
    <t>Identification and Authentication (organizational Users)</t>
  </si>
  <si>
    <t>IA-02-01</t>
  </si>
  <si>
    <t>Identification and Authentication (organizational Users) | Multi-factor Authentication to Privileged Accounts</t>
  </si>
  <si>
    <t>IA-02-02</t>
  </si>
  <si>
    <t>Identification and Authentication (organizational Users) | Multi-factor Authentication to Non-privileged Accounts</t>
  </si>
  <si>
    <t>IA-02-05</t>
  </si>
  <si>
    <t>Identification and Authentication (organizational Users) | Individual Authentication with Group Authentication</t>
  </si>
  <si>
    <t>IA-02-08</t>
  </si>
  <si>
    <t>Identification and Authentication (organizational Users) | Access to Accounts — Replay Resistant</t>
  </si>
  <si>
    <t>IA-02-12</t>
  </si>
  <si>
    <t>Identification and Authentication (organizational Users) | Acceptance of PIV Credentials</t>
  </si>
  <si>
    <t>IA-03-00</t>
  </si>
  <si>
    <t>Device Identification and Authentication</t>
  </si>
  <si>
    <t>IA-04-00</t>
  </si>
  <si>
    <t>Identifier Management</t>
  </si>
  <si>
    <t>IA-04-04</t>
  </si>
  <si>
    <t>Identifier Management | Identify User Status</t>
  </si>
  <si>
    <t>IA-05-00</t>
  </si>
  <si>
    <t>Authenticator Management</t>
  </si>
  <si>
    <t>IA-05-01</t>
  </si>
  <si>
    <t>Authenticator Management | Password-based Authentication</t>
  </si>
  <si>
    <t>IA-05-02</t>
  </si>
  <si>
    <t>Authenticator Management | Public Key-based Authentication</t>
  </si>
  <si>
    <t>IA-05-06</t>
  </si>
  <si>
    <t>Authenticator Management | Protection of Authenticators</t>
  </si>
  <si>
    <t>IA-06-00</t>
  </si>
  <si>
    <t>Authentication Feedback</t>
  </si>
  <si>
    <t>IA-07-00</t>
  </si>
  <si>
    <t>Cryptographic Module Authentication</t>
  </si>
  <si>
    <t>IA-08-00</t>
  </si>
  <si>
    <t>Identification and Authentication (non-organizational Users)</t>
  </si>
  <si>
    <t>IA-08-01</t>
  </si>
  <si>
    <t>Identification and Authentication (non-organizational Users) | Acceptance of PIV Credentials from Other Agencies</t>
  </si>
  <si>
    <t>IA-08-02</t>
  </si>
  <si>
    <t>Identification and Authentication (non-organizational Users) | Acceptance of External Authenticators</t>
  </si>
  <si>
    <t>IA-08-04</t>
  </si>
  <si>
    <t>Identification and Authentication (non-organizational Users) | Use of Defined Profiles</t>
  </si>
  <si>
    <t>IA-11-00</t>
  </si>
  <si>
    <t>Re-authentication</t>
  </si>
  <si>
    <t>IA-12-00</t>
  </si>
  <si>
    <t>Identity Proofing</t>
  </si>
  <si>
    <t>IA-12-02</t>
  </si>
  <si>
    <t>Identity Proofing | Identity Evidence</t>
  </si>
  <si>
    <t>IA-12-03</t>
  </si>
  <si>
    <t>Identity Proofing | Identity Evidence Validation and Verification</t>
  </si>
  <si>
    <t>IA-12-04</t>
  </si>
  <si>
    <t>Identity Proofing | In-person Validation and Verification</t>
  </si>
  <si>
    <t>IA-12-05</t>
  </si>
  <si>
    <t>Identity Proofing | Address Confirmation</t>
  </si>
  <si>
    <t>IR-01-00</t>
  </si>
  <si>
    <t>IR-02-00</t>
  </si>
  <si>
    <t>Incident Response Training</t>
  </si>
  <si>
    <t>IR-02-01</t>
  </si>
  <si>
    <t>Incident Response Training | Simulated Events</t>
  </si>
  <si>
    <t>IR-02-02</t>
  </si>
  <si>
    <t>Incident Response Training | Automated Training Environments</t>
  </si>
  <si>
    <t>IR-03-00</t>
  </si>
  <si>
    <t>Incident Response Testing</t>
  </si>
  <si>
    <t>IR-03-02</t>
  </si>
  <si>
    <t>Incident Response Testing | Coordination with Related Plans</t>
  </si>
  <si>
    <t>IR-04-00</t>
  </si>
  <si>
    <t>Incident Handling</t>
  </si>
  <si>
    <t>IR-04-01</t>
  </si>
  <si>
    <t>Incident Handling | Automated Incident Handling Processes</t>
  </si>
  <si>
    <t>IR-04-04</t>
  </si>
  <si>
    <t>Incident Handling | Information Correlation</t>
  </si>
  <si>
    <t>IR-04-11</t>
  </si>
  <si>
    <t>Incident Handling | Integrated Incident Response Team</t>
  </si>
  <si>
    <t>IR-05-00</t>
  </si>
  <si>
    <t>Incident Monitoring</t>
  </si>
  <si>
    <t>IR-05-01</t>
  </si>
  <si>
    <t>Incident Monitoring | Automated Tracking, Data Collection, and Analysis</t>
  </si>
  <si>
    <t>IR-06-00</t>
  </si>
  <si>
    <t>Incident Reporting</t>
  </si>
  <si>
    <t>IR-06-01</t>
  </si>
  <si>
    <t>Incident Reporting | Automated Reporting</t>
  </si>
  <si>
    <t>IR-06-03</t>
  </si>
  <si>
    <t>Incident Reporting | Supply Chain Coordination</t>
  </si>
  <si>
    <t>IR-07-00</t>
  </si>
  <si>
    <t>Incident Response Assistance</t>
  </si>
  <si>
    <t>IR-07-01</t>
  </si>
  <si>
    <t>Incident Response Assistance | Automation Support for Availability of Information and Support</t>
  </si>
  <si>
    <t>IR-08-00</t>
  </si>
  <si>
    <t>Incident Response Plan</t>
  </si>
  <si>
    <t>MA-01-00</t>
  </si>
  <si>
    <t>MA-02-00</t>
  </si>
  <si>
    <t>Controlled Maintenance</t>
  </si>
  <si>
    <t>MA-02-02</t>
  </si>
  <si>
    <t>Controlled Maintenance | Automated Maintenance Activities</t>
  </si>
  <si>
    <t>MA-03-00</t>
  </si>
  <si>
    <t>Maintenance Tools</t>
  </si>
  <si>
    <t>MA-03-01</t>
  </si>
  <si>
    <t>Maintenance Tools | Inspect Tools</t>
  </si>
  <si>
    <t>MA-03-02</t>
  </si>
  <si>
    <t>Maintenance Tools | Inspect Media</t>
  </si>
  <si>
    <t>MA-03-03</t>
  </si>
  <si>
    <t>Maintenance Tools | Prevent Unauthorized Removal</t>
  </si>
  <si>
    <t>MA-04-00</t>
  </si>
  <si>
    <t>Nonlocal Maintenance</t>
  </si>
  <si>
    <t>MA-04-03</t>
  </si>
  <si>
    <t>Nonlocal Maintenance | Comparable Security and Sanitization</t>
  </si>
  <si>
    <t>MA-05-00</t>
  </si>
  <si>
    <t>Maintenance Personnel</t>
  </si>
  <si>
    <t>MA-05-01</t>
  </si>
  <si>
    <t>Maintenance Personnel | Individuals Without Appropriate Access</t>
  </si>
  <si>
    <t>MA-06-00</t>
  </si>
  <si>
    <t>Timely Maintenance</t>
  </si>
  <si>
    <t>MP-01-00</t>
  </si>
  <si>
    <t>MP-02-00</t>
  </si>
  <si>
    <t>Media Access</t>
  </si>
  <si>
    <t>MP-03-00</t>
  </si>
  <si>
    <t>Media Marking</t>
  </si>
  <si>
    <t>MP-04-00</t>
  </si>
  <si>
    <t>Media Storage</t>
  </si>
  <si>
    <t>MP-05-00</t>
  </si>
  <si>
    <t>Media Transport</t>
  </si>
  <si>
    <t>MP-06-00</t>
  </si>
  <si>
    <t>Media Sanitization</t>
  </si>
  <si>
    <t>MP-06-01</t>
  </si>
  <si>
    <t>Media Sanitization | Review, Approve, Track, Document, and Verify</t>
  </si>
  <si>
    <t>MP-06-02</t>
  </si>
  <si>
    <t>Media Sanitization | Equipment Testing</t>
  </si>
  <si>
    <t>MP-06-03</t>
  </si>
  <si>
    <t>Media Sanitization | Nondestructive Techniques</t>
  </si>
  <si>
    <t>MP-07-00</t>
  </si>
  <si>
    <t>Media Use</t>
  </si>
  <si>
    <t>PE-01-00</t>
  </si>
  <si>
    <t>PE-02-00</t>
  </si>
  <si>
    <t>Physical Access Authorizations</t>
  </si>
  <si>
    <t>PE-03-00</t>
  </si>
  <si>
    <t>Physical Access Control</t>
  </si>
  <si>
    <t>PE-03-01</t>
  </si>
  <si>
    <t>Physical Access Control | System Access</t>
  </si>
  <si>
    <t>PE-04-00</t>
  </si>
  <si>
    <t>Access Control for Transmission</t>
  </si>
  <si>
    <t>PE-05-00</t>
  </si>
  <si>
    <t>Access Control for Output Devices</t>
  </si>
  <si>
    <t>PE-06-00</t>
  </si>
  <si>
    <t>Monitoring Physical Access</t>
  </si>
  <si>
    <t>PE-06-01</t>
  </si>
  <si>
    <t>Monitoring Physical Access | Intrusion Alarms and Surveillance Equipment</t>
  </si>
  <si>
    <t>PE-06-04</t>
  </si>
  <si>
    <t>Monitoring Physical Access | Monitoring Physical Access to Systems</t>
  </si>
  <si>
    <t>PE-08-00</t>
  </si>
  <si>
    <t>Visitor Access Records</t>
  </si>
  <si>
    <t>PE-08-01</t>
  </si>
  <si>
    <t>Visitor Access Records | Automated Records Maintenance and Review</t>
  </si>
  <si>
    <t>PE-09-00</t>
  </si>
  <si>
    <t>Power Equipment and Cabling</t>
  </si>
  <si>
    <t>PE-10-00</t>
  </si>
  <si>
    <t>Emergency Shutoff</t>
  </si>
  <si>
    <t>PE-11-00</t>
  </si>
  <si>
    <t>Emergency Power</t>
  </si>
  <si>
    <t>PE-11-01</t>
  </si>
  <si>
    <t>Emergency Power | Alternate Power Supply — Minimal Operational Capability</t>
  </si>
  <si>
    <t>PE-12-00</t>
  </si>
  <si>
    <t>Emergency Lighting</t>
  </si>
  <si>
    <t>PE-13-00</t>
  </si>
  <si>
    <t>Fire Protection</t>
  </si>
  <si>
    <t>PE-13-01</t>
  </si>
  <si>
    <t>Fire Protection | Detection Systems – Automatic Activation and Notification</t>
  </si>
  <si>
    <t>PE-13-02</t>
  </si>
  <si>
    <t>Fire Protection | Suppression Systems – Automatic Activation and Notification</t>
  </si>
  <si>
    <t>PE-14-00</t>
  </si>
  <si>
    <t>Environmental Controls</t>
  </si>
  <si>
    <t>PE-15-00</t>
  </si>
  <si>
    <t>Water Damage Protection</t>
  </si>
  <si>
    <t>PE-15-01</t>
  </si>
  <si>
    <t>Water Damage Protection | Automation Support</t>
  </si>
  <si>
    <t>PE-16-00</t>
  </si>
  <si>
    <t>Delivery and Removal</t>
  </si>
  <si>
    <t>PE-17-00</t>
  </si>
  <si>
    <t>Alternate Work Site</t>
  </si>
  <si>
    <t>PE-18-00</t>
  </si>
  <si>
    <t>Location of System Components</t>
  </si>
  <si>
    <t>PL-01-00</t>
  </si>
  <si>
    <t>PL-02-00</t>
  </si>
  <si>
    <t>System Security and Privacy Plans</t>
  </si>
  <si>
    <t>PL-04-00</t>
  </si>
  <si>
    <t>Rules of Behavior</t>
  </si>
  <si>
    <t>PL-04-01</t>
  </si>
  <si>
    <t>Rules of Behavior | Social Media and External Site/application Usage Restrictions</t>
  </si>
  <si>
    <t>PL-08-00</t>
  </si>
  <si>
    <t>Security and Privacy Architectures</t>
  </si>
  <si>
    <t>PL-10-00</t>
  </si>
  <si>
    <t>Baseline Selection</t>
  </si>
  <si>
    <t>PL-11-00</t>
  </si>
  <si>
    <t>Baseline Tailoring</t>
  </si>
  <si>
    <t>PS-01-00</t>
  </si>
  <si>
    <t>PS-02-00</t>
  </si>
  <si>
    <t>Position Risk Designation</t>
  </si>
  <si>
    <t>PS-03-00</t>
  </si>
  <si>
    <t>Personnel Screening</t>
  </si>
  <si>
    <t>PS-04-00</t>
  </si>
  <si>
    <t>Personnel Termination</t>
  </si>
  <si>
    <t>PS-04-02</t>
  </si>
  <si>
    <t>Personnel Termination | Automated Actions</t>
  </si>
  <si>
    <t>PS-05-00</t>
  </si>
  <si>
    <t>Personnel Transfer</t>
  </si>
  <si>
    <t>PS-06-00</t>
  </si>
  <si>
    <t>Access Agreements</t>
  </si>
  <si>
    <t>PS-07-00</t>
  </si>
  <si>
    <t>External Personnel Security</t>
  </si>
  <si>
    <t>PS-08-00</t>
  </si>
  <si>
    <t>Personnel Sanctions</t>
  </si>
  <si>
    <t>PS-09-00</t>
  </si>
  <si>
    <t>Position Descriptions</t>
  </si>
  <si>
    <t>RA-01-00</t>
  </si>
  <si>
    <t>RA-02-00</t>
  </si>
  <si>
    <t>Security Categorization</t>
  </si>
  <si>
    <t>RA-03-00</t>
  </si>
  <si>
    <t>RA-03-01</t>
  </si>
  <si>
    <t>Risk Assessment | Supply Chain Risk Assessment</t>
  </si>
  <si>
    <t>RA-05-00</t>
  </si>
  <si>
    <t>Vulnerability Monitoring and Scanning</t>
  </si>
  <si>
    <t>RA-05-02</t>
  </si>
  <si>
    <t>Vulnerability Monitoring and Scanning | Update Vulnerabilities to Be Scanned</t>
  </si>
  <si>
    <t>RA-05-04</t>
  </si>
  <si>
    <t>Vulnerability Monitoring and Scanning | Discoverable Information</t>
  </si>
  <si>
    <t>RA-05-05</t>
  </si>
  <si>
    <t>Vulnerability Monitoring and Scanning | Privileged Access</t>
  </si>
  <si>
    <t>RA-05-11</t>
  </si>
  <si>
    <t>Vulnerability Monitoring and Scanning | Public Disclosure Program</t>
  </si>
  <si>
    <t>RA-07-00</t>
  </si>
  <si>
    <t>Risk Response</t>
  </si>
  <si>
    <t>RA-09-00</t>
  </si>
  <si>
    <t>Criticality Analysis</t>
  </si>
  <si>
    <t>SA-01-00</t>
  </si>
  <si>
    <t>SA-02-00</t>
  </si>
  <si>
    <t>Allocation of Resources</t>
  </si>
  <si>
    <t>SA-03-00</t>
  </si>
  <si>
    <t>System Development Life Cycle</t>
  </si>
  <si>
    <t>SA-04-00</t>
  </si>
  <si>
    <t>Acquisition Process</t>
  </si>
  <si>
    <t>SA-04-01</t>
  </si>
  <si>
    <t>Acquisition Process | Functional Properties of Controls</t>
  </si>
  <si>
    <t>SA-04-02</t>
  </si>
  <si>
    <t>Acquisition Process | Design and Implementation Information for Controls</t>
  </si>
  <si>
    <t>SA-04-05</t>
  </si>
  <si>
    <t>Acquisition Process | System, Component, and Service Configurations</t>
  </si>
  <si>
    <t>SA-04-09</t>
  </si>
  <si>
    <t>Acquisition Process | Functions, Ports, Protocols, and Services in Use</t>
  </si>
  <si>
    <t>SA-04-10</t>
  </si>
  <si>
    <t>Acquisition Process | Use of Approved PIV Products</t>
  </si>
  <si>
    <t>SA-05-00</t>
  </si>
  <si>
    <t>System Documentation</t>
  </si>
  <si>
    <t>SA-08-00</t>
  </si>
  <si>
    <t>Security and Privacy Engineering Principles</t>
  </si>
  <si>
    <t>SA-09-00</t>
  </si>
  <si>
    <t>External System Services</t>
  </si>
  <si>
    <t>SA-09-02</t>
  </si>
  <si>
    <t>External System Services | Identification of Functions, Ports, Protocols, and Services</t>
  </si>
  <si>
    <t>SA-10-00</t>
  </si>
  <si>
    <t>Developer Configuration Management</t>
  </si>
  <si>
    <t>SA-11-00</t>
  </si>
  <si>
    <t>Developer Testing and Evaluation</t>
  </si>
  <si>
    <t>SA-15-00</t>
  </si>
  <si>
    <t>Development Process, Standards, and Tools</t>
  </si>
  <si>
    <t>SA-15-03</t>
  </si>
  <si>
    <t>Development Process, Standards, and Tools | Criticality Analysis</t>
  </si>
  <si>
    <t>SA-16-00</t>
  </si>
  <si>
    <t>Developer-provided Training</t>
  </si>
  <si>
    <t>SA-17-00</t>
  </si>
  <si>
    <t>Developer Security and Privacy Architecture and Design</t>
  </si>
  <si>
    <t>SA-21-00</t>
  </si>
  <si>
    <t>Developer Screening</t>
  </si>
  <si>
    <t>SA-22-00</t>
  </si>
  <si>
    <t>Unsupported System Components</t>
  </si>
  <si>
    <t>SC-01-00</t>
  </si>
  <si>
    <t>SC-02-00</t>
  </si>
  <si>
    <t>Separation of System and User Functionality</t>
  </si>
  <si>
    <t>SC-03-00</t>
  </si>
  <si>
    <t>Security Function Isolation</t>
  </si>
  <si>
    <t>SC-04-00</t>
  </si>
  <si>
    <t>Information in Shared System Resources</t>
  </si>
  <si>
    <t>SC-05-00</t>
  </si>
  <si>
    <t>Denial-of-service Protection</t>
  </si>
  <si>
    <t>SC-07-00</t>
  </si>
  <si>
    <t>Boundary Protection</t>
  </si>
  <si>
    <t>SC-07-03</t>
  </si>
  <si>
    <t>Boundary Protection | Access Points</t>
  </si>
  <si>
    <t>SC-07-04</t>
  </si>
  <si>
    <t>Boundary Protection | External Telecommunications Services</t>
  </si>
  <si>
    <t>SC-07-05</t>
  </si>
  <si>
    <t>Boundary Protection | Deny by Default — Allow by Exception</t>
  </si>
  <si>
    <t>SC-07-07</t>
  </si>
  <si>
    <t>Boundary Protection | Split Tunneling for Remote Devices</t>
  </si>
  <si>
    <t>SC-07-08</t>
  </si>
  <si>
    <t>Boundary Protection | Route Traffic to Authenticated Proxy Servers</t>
  </si>
  <si>
    <t>SC-07-18</t>
  </si>
  <si>
    <t>Boundary Protection | Fail Secure</t>
  </si>
  <si>
    <t>SC-07-21</t>
  </si>
  <si>
    <t>Boundary Protection | Isolation of System Components</t>
  </si>
  <si>
    <t>SC-08-00</t>
  </si>
  <si>
    <t>Transmission Confidentiality and Integrity</t>
  </si>
  <si>
    <t>SC-08-01</t>
  </si>
  <si>
    <t>Transmission Confidentiality and Integrity | Cryptographic Protection</t>
  </si>
  <si>
    <t>SC-10-00</t>
  </si>
  <si>
    <t>Network Disconnect</t>
  </si>
  <si>
    <t>SC-12-00</t>
  </si>
  <si>
    <t>Cryptographic Key Establishment and Management</t>
  </si>
  <si>
    <t>SC-12-01</t>
  </si>
  <si>
    <t>Cryptographic Key Establishment and Management | Availability</t>
  </si>
  <si>
    <t>SC-13-00</t>
  </si>
  <si>
    <t>Cryptographic Protection</t>
  </si>
  <si>
    <t>SC-15-00</t>
  </si>
  <si>
    <t>Collaborative Computing Devices and Applications</t>
  </si>
  <si>
    <t>SC-17-00</t>
  </si>
  <si>
    <t>Public Key Infrastructure Certificates</t>
  </si>
  <si>
    <t>SC-18-00</t>
  </si>
  <si>
    <t>Mobile Code</t>
  </si>
  <si>
    <t>SC-20-00</t>
  </si>
  <si>
    <t>Secure Name/address Resolution Service (authoritative Source)</t>
  </si>
  <si>
    <t>SC-21-00</t>
  </si>
  <si>
    <t>Secure Name/address Resolution Service (recursive or Caching Resolver)</t>
  </si>
  <si>
    <t>SC-22-00</t>
  </si>
  <si>
    <t>Architecture and Provisioning for Name/address Resolution Service</t>
  </si>
  <si>
    <t>SC-23-00</t>
  </si>
  <si>
    <t>Session Authenticity</t>
  </si>
  <si>
    <t>SC-24-00</t>
  </si>
  <si>
    <t>Fail in Known State</t>
  </si>
  <si>
    <t>SC-28-00</t>
  </si>
  <si>
    <t>Protection of Information at Rest</t>
  </si>
  <si>
    <t>SC-28-01</t>
  </si>
  <si>
    <t>Protection of Information at Rest | Cryptographic Protection</t>
  </si>
  <si>
    <t>SC-39-00</t>
  </si>
  <si>
    <t>Process Isolation</t>
  </si>
  <si>
    <t>SI-01-00</t>
  </si>
  <si>
    <t>SI-02-00</t>
  </si>
  <si>
    <t>Flaw Remediation</t>
  </si>
  <si>
    <t>SI-02-02</t>
  </si>
  <si>
    <t>Flaw Remediation | Automated Flaw Remediation Status</t>
  </si>
  <si>
    <t>SI-03-00</t>
  </si>
  <si>
    <t>Malicious Code Protection</t>
  </si>
  <si>
    <t>SI-04-00</t>
  </si>
  <si>
    <t>System Monitoring</t>
  </si>
  <si>
    <t>SI-04-02</t>
  </si>
  <si>
    <t>System Monitoring | Automated Tools and Mechanisms for Real-time Analysis</t>
  </si>
  <si>
    <t>SI-04-04</t>
  </si>
  <si>
    <t>System Monitoring | Inbound and Outbound Communications Traffic</t>
  </si>
  <si>
    <t>SI-04-05</t>
  </si>
  <si>
    <t>System Monitoring | System-generated Alerts</t>
  </si>
  <si>
    <t>SI-04-10</t>
  </si>
  <si>
    <t>System Monitoring | Visibility of Encrypted Communications</t>
  </si>
  <si>
    <t>SI-04-12</t>
  </si>
  <si>
    <t>System Monitoring | Automated Organization-generated Alerts</t>
  </si>
  <si>
    <t>SI-04-14</t>
  </si>
  <si>
    <t>System Monitoring | Wireless Intrusion Detection</t>
  </si>
  <si>
    <t>SI-04-20</t>
  </si>
  <si>
    <t>System Monitoring | Privileged Users</t>
  </si>
  <si>
    <t>SI-04-22</t>
  </si>
  <si>
    <t>System Monitoring | Unauthorized Network Services</t>
  </si>
  <si>
    <t>SI-05-00</t>
  </si>
  <si>
    <t>Security Alerts, Advisories, and Directives</t>
  </si>
  <si>
    <t>SI-05-01</t>
  </si>
  <si>
    <t>Security Alerts, Advisories, and Directives | Automated Alerts and Advisories</t>
  </si>
  <si>
    <t>SI-06-00</t>
  </si>
  <si>
    <t>Security and Privacy Function Verification</t>
  </si>
  <si>
    <t>SI-07-00</t>
  </si>
  <si>
    <t>Software, Firmware, and Information Integrity</t>
  </si>
  <si>
    <t>SI-07-01</t>
  </si>
  <si>
    <t>Software, Firmware, and Information Integrity | Integrity Checks</t>
  </si>
  <si>
    <t>SI-07-02</t>
  </si>
  <si>
    <t>Software, Firmware, and Information Integrity | Automated Notifications of Integrity Violations</t>
  </si>
  <si>
    <t>SI-07-05</t>
  </si>
  <si>
    <t>Software, Firmware, and Information Integrity | Automated Response to Integrity Violations</t>
  </si>
  <si>
    <t>SI-07-07</t>
  </si>
  <si>
    <t>Software, Firmware, and Information Integrity | Integration of Detection and Response</t>
  </si>
  <si>
    <t>SI-07-15</t>
  </si>
  <si>
    <t>Software, Firmware, and Information Integrity | Code Authentication</t>
  </si>
  <si>
    <t>SI-08-00</t>
  </si>
  <si>
    <t>Spam Protection</t>
  </si>
  <si>
    <t>SI-08-02</t>
  </si>
  <si>
    <t>Spam Protection | Automatic Updates</t>
  </si>
  <si>
    <t>SI-10-00</t>
  </si>
  <si>
    <t>Information Input Validation</t>
  </si>
  <si>
    <t>SI-11-00</t>
  </si>
  <si>
    <t>Error Handling</t>
  </si>
  <si>
    <t>SI-12-00</t>
  </si>
  <si>
    <t>Information Management and Retention</t>
  </si>
  <si>
    <t>SI-16-00</t>
  </si>
  <si>
    <t>Memory Protection</t>
  </si>
  <si>
    <t>SR-01-00</t>
  </si>
  <si>
    <t>SR-02-00</t>
  </si>
  <si>
    <t>Supply Chain Risk Management Plan</t>
  </si>
  <si>
    <t>SR-02-01</t>
  </si>
  <si>
    <t>Supply Chain Risk Management Plan | Establish SCRM Team</t>
  </si>
  <si>
    <t>SR-03-00</t>
  </si>
  <si>
    <t>Supply Chain Controls and Processes</t>
  </si>
  <si>
    <t>SR-05-00</t>
  </si>
  <si>
    <t>Acquisition Strategies, Tools, and Methods</t>
  </si>
  <si>
    <t>SR-06-00</t>
  </si>
  <si>
    <t>Supplier Assessments and Reviews</t>
  </si>
  <si>
    <t>SR-08-00</t>
  </si>
  <si>
    <t>Notification Agreements</t>
  </si>
  <si>
    <t>SR-09-00</t>
  </si>
  <si>
    <t>Tamper Resistance and Detection</t>
  </si>
  <si>
    <t>SR-09-01</t>
  </si>
  <si>
    <t>Tamper Resistance and Detection | Multiple Stages of System Development Life Cycle</t>
  </si>
  <si>
    <t>SR-10-00</t>
  </si>
  <si>
    <t>Inspection of Systems or Components</t>
  </si>
  <si>
    <t>SR-11-00</t>
  </si>
  <si>
    <t>Component Authenticity</t>
  </si>
  <si>
    <t>SR-11-01</t>
  </si>
  <si>
    <t>Component Authenticity | Anti-counterfeit Training</t>
  </si>
  <si>
    <t>SR-11-02</t>
  </si>
  <si>
    <t>Component Authenticity | Configuration Control for Component Service and Repair</t>
  </si>
  <si>
    <t>SR-12-00</t>
  </si>
  <si>
    <t>Component Disposal</t>
  </si>
  <si>
    <t xml:space="preserve">NIST800-53b R5 </t>
  </si>
  <si>
    <t>NIST 800-53b (Moderate Baseline) Asessment Spreadsheet</t>
  </si>
  <si>
    <t>AC.99</t>
  </si>
  <si>
    <t>AU.99</t>
  </si>
  <si>
    <t>CP.99</t>
  </si>
  <si>
    <t>CM.99</t>
  </si>
  <si>
    <t>IR.99</t>
  </si>
  <si>
    <t>RA.99</t>
  </si>
  <si>
    <t>MA.99</t>
  </si>
  <si>
    <t>MP.99</t>
  </si>
  <si>
    <t>PS.99</t>
  </si>
  <si>
    <t>PE.99</t>
  </si>
  <si>
    <t>PL.99</t>
  </si>
  <si>
    <t>CA.99</t>
  </si>
  <si>
    <t>SR.99</t>
  </si>
  <si>
    <t>SC.99</t>
  </si>
  <si>
    <t>SI.99</t>
  </si>
  <si>
    <t>SA.99</t>
  </si>
  <si>
    <t>AT.99</t>
  </si>
  <si>
    <t>IA.99</t>
  </si>
  <si>
    <t>AuditStatus</t>
  </si>
  <si>
    <t>Met</t>
  </si>
  <si>
    <t>Not Met</t>
  </si>
  <si>
    <t>Not Applicable</t>
  </si>
  <si>
    <t>Remarks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</si>
</sst>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8"/>
      <name val="Calibri"/>
      <family val="2"/>
      <scheme val="minor"/>
    </font>
    <font>
      <sz val="16"/>
      <color theme="1"/>
      <name val="Calibri"/>
      <family val="2"/>
      <scheme val="minor"/>
    </font>
    <font>
      <sz val="26"/>
      <color theme="1"/>
      <name val="Calibri"/>
      <family val="2"/>
      <scheme val="minor"/>
    </font>
    <font>
      <u/>
      <sz val="11"/>
      <color theme="10"/>
      <name val="Calibri"/>
      <family val="2"/>
      <scheme val="minor"/>
    </font>
    <font>
      <b/>
      <sz val="22"/>
      <name val="Calibri"/>
      <family val="2"/>
      <scheme val="minor"/>
    </font>
    <font>
      <b/>
      <sz val="11"/>
      <name val="Calibri"/>
      <family val="2"/>
      <scheme val="minor"/>
    </font>
    <font>
      <u/>
      <sz val="11"/>
      <name val="Calibri"/>
      <family val="2"/>
      <scheme val="minor"/>
    </font>
  </fonts>
  <fills count="11">
    <fill>
      <patternFill patternType="none"/>
    </fill>
    <fill>
      <patternFill patternType="gray125"/>
    </fill>
    <fill>
      <patternFill patternType="solid">
        <fgColor rgb="FFA5A5A5"/>
      </patternFill>
    </fill>
    <fill>
      <patternFill patternType="solid">
        <fgColor rgb="FF7030A0"/>
        <bgColor indexed="64"/>
      </patternFill>
    </fill>
    <fill>
      <patternFill patternType="solid">
        <fgColor rgb="FF9999FF"/>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theme="0" tint="-0.14999847407452621"/>
        <bgColor indexed="64"/>
      </patternFill>
    </fill>
    <fill>
      <patternFill patternType="solid">
        <fgColor rgb="FF7030A0"/>
        <bgColor theme="4" tint="0.79998168889431442"/>
      </patternFill>
    </fill>
    <fill>
      <patternFill patternType="solid">
        <fgColor theme="0" tint="-0.499984740745262"/>
        <bgColor theme="4"/>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thin">
        <color auto="1"/>
      </left>
      <right/>
      <top/>
      <bottom style="thin">
        <color auto="1"/>
      </bottom>
      <diagonal/>
    </border>
    <border>
      <left style="thin">
        <color auto="1"/>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3">
    <xf numFmtId="0" fontId="0" fillId="0" borderId="0"/>
    <xf numFmtId="0" fontId="1" fillId="2" borderId="1" applyNumberFormat="0" applyAlignment="0" applyProtection="0"/>
    <xf numFmtId="0" fontId="8" fillId="0" borderId="0" applyNumberFormat="0" applyFill="0" applyBorder="0" applyAlignment="0" applyProtection="0"/>
  </cellStyleXfs>
  <cellXfs count="93">
    <xf numFmtId="0" fontId="0" fillId="0" borderId="0" xfId="0"/>
    <xf numFmtId="0" fontId="0" fillId="0" borderId="0" xfId="0" applyAlignment="1">
      <alignment wrapText="1"/>
    </xf>
    <xf numFmtId="0" fontId="4" fillId="0" borderId="0" xfId="0" applyFont="1" applyAlignment="1">
      <alignment horizontal="center"/>
    </xf>
    <xf numFmtId="0" fontId="2" fillId="0" borderId="0" xfId="0" applyFont="1" applyAlignment="1">
      <alignment horizontal="center"/>
    </xf>
    <xf numFmtId="0" fontId="2" fillId="0" borderId="0" xfId="0" applyFont="1"/>
    <xf numFmtId="0" fontId="3" fillId="4" borderId="0" xfId="0" applyFont="1" applyFill="1" applyAlignment="1">
      <alignment vertical="top"/>
    </xf>
    <xf numFmtId="0" fontId="3" fillId="4" borderId="0" xfId="0" applyFont="1" applyFill="1"/>
    <xf numFmtId="0" fontId="0" fillId="3" borderId="0" xfId="0" applyFill="1"/>
    <xf numFmtId="0" fontId="0" fillId="0" borderId="0" xfId="0" applyAlignment="1" applyProtection="1">
      <alignment wrapText="1"/>
      <protection locked="0"/>
    </xf>
    <xf numFmtId="0" fontId="0" fillId="0" borderId="0" xfId="0" applyAlignment="1">
      <alignment horizontal="center"/>
    </xf>
    <xf numFmtId="0" fontId="3" fillId="4" borderId="13" xfId="0" applyFont="1" applyFill="1" applyBorder="1" applyAlignment="1">
      <alignment vertical="top"/>
    </xf>
    <xf numFmtId="0" fontId="0" fillId="0" borderId="13" xfId="0" applyBorder="1" applyAlignment="1">
      <alignment vertical="top"/>
    </xf>
    <xf numFmtId="0" fontId="0" fillId="0" borderId="13" xfId="0" applyBorder="1" applyAlignment="1">
      <alignment vertical="top" wrapText="1"/>
    </xf>
    <xf numFmtId="0" fontId="0" fillId="0" borderId="13" xfId="0" applyBorder="1" applyAlignment="1">
      <alignment wrapText="1"/>
    </xf>
    <xf numFmtId="0" fontId="3" fillId="3" borderId="13" xfId="0" applyFont="1" applyFill="1" applyBorder="1" applyAlignment="1">
      <alignment vertical="top"/>
    </xf>
    <xf numFmtId="0" fontId="0" fillId="3" borderId="13" xfId="0" applyFill="1" applyBorder="1" applyAlignment="1">
      <alignment vertical="top"/>
    </xf>
    <xf numFmtId="0" fontId="0" fillId="3" borderId="13" xfId="0" applyFill="1" applyBorder="1" applyAlignment="1">
      <alignment vertical="top" wrapText="1"/>
    </xf>
    <xf numFmtId="0" fontId="0" fillId="3" borderId="13" xfId="0" applyFill="1" applyBorder="1" applyAlignment="1">
      <alignment wrapText="1"/>
    </xf>
    <xf numFmtId="0" fontId="2" fillId="7" borderId="0" xfId="0" applyFont="1" applyFill="1"/>
    <xf numFmtId="0" fontId="2" fillId="7" borderId="0" xfId="0" applyFont="1" applyFill="1" applyAlignment="1">
      <alignment horizontal="center"/>
    </xf>
    <xf numFmtId="0" fontId="0" fillId="6" borderId="13" xfId="0" applyFill="1" applyBorder="1"/>
    <xf numFmtId="0" fontId="1" fillId="5" borderId="0" xfId="0" applyFont="1" applyFill="1"/>
    <xf numFmtId="0" fontId="1" fillId="4" borderId="0" xfId="0" applyFont="1" applyFill="1"/>
    <xf numFmtId="0" fontId="1" fillId="4" borderId="0" xfId="0" applyFont="1" applyFill="1" applyAlignment="1">
      <alignment horizontal="center"/>
    </xf>
    <xf numFmtId="0" fontId="1" fillId="5" borderId="0" xfId="0" applyFont="1" applyFill="1" applyAlignment="1">
      <alignment horizontal="center"/>
    </xf>
    <xf numFmtId="0" fontId="2" fillId="3" borderId="0" xfId="0" applyFont="1" applyFill="1"/>
    <xf numFmtId="14" fontId="0" fillId="0" borderId="0" xfId="0" applyNumberFormat="1"/>
    <xf numFmtId="0" fontId="1" fillId="8" borderId="0" xfId="1" applyFill="1" applyBorder="1"/>
    <xf numFmtId="0" fontId="10" fillId="8" borderId="0" xfId="1" applyFont="1" applyFill="1" applyBorder="1"/>
    <xf numFmtId="0" fontId="10" fillId="8" borderId="0" xfId="1" applyFont="1" applyFill="1" applyBorder="1" applyAlignment="1">
      <alignment horizontal="left"/>
    </xf>
    <xf numFmtId="0" fontId="11" fillId="8" borderId="0" xfId="2" applyFont="1" applyFill="1" applyBorder="1"/>
    <xf numFmtId="0" fontId="11" fillId="8" borderId="0" xfId="2" applyFont="1" applyFill="1"/>
    <xf numFmtId="0" fontId="0" fillId="9" borderId="13" xfId="0" applyFill="1" applyBorder="1"/>
    <xf numFmtId="0" fontId="3" fillId="3" borderId="0" xfId="0" applyFont="1" applyFill="1" applyAlignment="1">
      <alignment vertical="top"/>
    </xf>
    <xf numFmtId="0" fontId="0" fillId="3" borderId="0" xfId="0" applyFill="1" applyAlignment="1" applyProtection="1">
      <alignment wrapText="1"/>
      <protection locked="0"/>
    </xf>
    <xf numFmtId="0" fontId="1" fillId="10" borderId="14"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1" fillId="5" borderId="16" xfId="0" applyFont="1" applyFill="1" applyBorder="1" applyAlignment="1">
      <alignment horizontal="center" vertical="center" wrapText="1"/>
    </xf>
    <xf numFmtId="0" fontId="0" fillId="6" borderId="14" xfId="0" applyFill="1" applyBorder="1" applyAlignment="1">
      <alignment wrapText="1"/>
    </xf>
    <xf numFmtId="0" fontId="0" fillId="6" borderId="15" xfId="0" applyFill="1" applyBorder="1" applyAlignment="1">
      <alignment wrapText="1"/>
    </xf>
    <xf numFmtId="0" fontId="0" fillId="6" borderId="15" xfId="0" applyFill="1" applyBorder="1" applyAlignment="1">
      <alignment horizontal="center" wrapText="1"/>
    </xf>
    <xf numFmtId="0" fontId="0" fillId="6" borderId="16" xfId="0" applyFill="1" applyBorder="1" applyAlignment="1">
      <alignment horizontal="center" wrapText="1"/>
    </xf>
    <xf numFmtId="0" fontId="0" fillId="0" borderId="14" xfId="0" applyBorder="1" applyAlignment="1">
      <alignment wrapText="1"/>
    </xf>
    <xf numFmtId="0" fontId="0" fillId="0" borderId="15" xfId="0" applyBorder="1" applyAlignment="1">
      <alignment wrapText="1"/>
    </xf>
    <xf numFmtId="0" fontId="0" fillId="0" borderId="15" xfId="0" applyBorder="1" applyAlignment="1">
      <alignment horizontal="center" wrapText="1"/>
    </xf>
    <xf numFmtId="0" fontId="0" fillId="0" borderId="16" xfId="0" applyBorder="1" applyAlignment="1">
      <alignment horizontal="center" wrapText="1"/>
    </xf>
    <xf numFmtId="0" fontId="3" fillId="3" borderId="0" xfId="0" applyFont="1" applyFill="1" applyAlignment="1">
      <alignment horizontal="center"/>
    </xf>
    <xf numFmtId="0" fontId="2" fillId="0" borderId="3" xfId="0" applyFont="1" applyBorder="1" applyAlignment="1">
      <alignment horizontal="right"/>
    </xf>
    <xf numFmtId="0" fontId="2" fillId="0" borderId="8" xfId="0" applyFont="1" applyBorder="1" applyAlignment="1">
      <alignment horizontal="right"/>
    </xf>
    <xf numFmtId="0" fontId="2" fillId="0" borderId="2" xfId="0" applyFont="1" applyBorder="1" applyAlignment="1">
      <alignment horizontal="right"/>
    </xf>
    <xf numFmtId="0" fontId="2" fillId="0" borderId="9" xfId="0" applyFont="1" applyBorder="1" applyAlignment="1">
      <alignment horizontal="right"/>
    </xf>
    <xf numFmtId="0" fontId="1" fillId="3" borderId="0" xfId="0" applyFont="1" applyFill="1" applyAlignment="1">
      <alignment horizontal="center"/>
    </xf>
    <xf numFmtId="0" fontId="2" fillId="0" borderId="5" xfId="0" applyFont="1" applyBorder="1" applyAlignment="1">
      <alignment horizontal="right"/>
    </xf>
    <xf numFmtId="0" fontId="2" fillId="0" borderId="7" xfId="0" applyFont="1" applyBorder="1" applyAlignment="1">
      <alignment horizontal="right"/>
    </xf>
    <xf numFmtId="49" fontId="0" fillId="0" borderId="10" xfId="0" applyNumberFormat="1" applyBorder="1"/>
    <xf numFmtId="49" fontId="0" fillId="0" borderId="11" xfId="0" applyNumberFormat="1" applyBorder="1"/>
    <xf numFmtId="49" fontId="0" fillId="0" borderId="12" xfId="0" applyNumberFormat="1" applyBorder="1"/>
    <xf numFmtId="0" fontId="0" fillId="4" borderId="0" xfId="0" applyFill="1" applyAlignment="1">
      <alignment horizontal="left" wrapText="1"/>
    </xf>
    <xf numFmtId="0" fontId="9" fillId="8" borderId="0" xfId="1" applyNumberFormat="1" applyFont="1" applyFill="1" applyBorder="1" applyAlignment="1">
      <alignment horizontal="center"/>
    </xf>
    <xf numFmtId="0" fontId="7" fillId="0" borderId="0" xfId="0" applyFont="1" applyAlignment="1">
      <alignment horizontal="center"/>
    </xf>
    <xf numFmtId="0" fontId="6" fillId="0" borderId="0" xfId="0" applyFont="1" applyAlignment="1">
      <alignment horizontal="center"/>
    </xf>
    <xf numFmtId="0" fontId="0" fillId="4" borderId="0" xfId="0" applyFill="1" applyAlignment="1">
      <alignment wrapText="1"/>
    </xf>
    <xf numFmtId="0" fontId="0" fillId="4" borderId="0" xfId="0" applyFill="1"/>
    <xf numFmtId="0" fontId="1" fillId="3" borderId="0" xfId="0" applyFont="1" applyFill="1" applyAlignment="1">
      <alignment horizontal="center"/>
    </xf>
    <xf numFmtId="0" fontId="3" fillId="3" borderId="0" xfId="0" applyFont="1" applyFill="1" applyAlignment="1">
      <alignment horizontal="center"/>
    </xf>
    <xf numFmtId="0" fontId="4" fillId="0" borderId="0" xfId="0" applyFont="1" applyAlignment="1">
      <alignment horizontal="center"/>
    </xf>
    <xf numFmtId="0" fontId="0" fillId="0" borderId="0" xfId="0" applyAlignment="1">
      <alignment horizontal="center"/>
    </xf>
    <xf numFmtId="0" fontId="2" fillId="0" borderId="5" xfId="0" applyFont="1" applyBorder="1" applyAlignment="1">
      <alignment horizontal="right"/>
    </xf>
    <xf numFmtId="0" fontId="2" fillId="0" borderId="7" xfId="0" applyFont="1" applyBorder="1" applyAlignment="1">
      <alignment horizontal="right"/>
    </xf>
    <xf numFmtId="0" fontId="0" fillId="0" borderId="5" xfId="0" applyBorder="1"/>
    <xf numFmtId="0" fontId="0" fillId="0" borderId="6" xfId="0" applyBorder="1"/>
    <xf numFmtId="0" fontId="0" fillId="0" borderId="7" xfId="0" applyBorder="1"/>
    <xf numFmtId="0" fontId="0" fillId="0" borderId="3" xfId="0" applyBorder="1"/>
    <xf numFmtId="0" fontId="0" fillId="0" borderId="0" xfId="0"/>
    <xf numFmtId="0" fontId="0" fillId="0" borderId="8" xfId="0" applyBorder="1"/>
    <xf numFmtId="0" fontId="0" fillId="0" borderId="2" xfId="0" applyBorder="1"/>
    <xf numFmtId="0" fontId="0" fillId="0" borderId="4" xfId="0" applyBorder="1"/>
    <xf numFmtId="0" fontId="0" fillId="0" borderId="9" xfId="0" applyBorder="1"/>
    <xf numFmtId="0" fontId="2" fillId="0" borderId="3" xfId="0" applyFont="1" applyBorder="1" applyAlignment="1">
      <alignment horizontal="right"/>
    </xf>
    <xf numFmtId="0" fontId="2" fillId="0" borderId="8" xfId="0" applyFont="1" applyBorder="1" applyAlignment="1">
      <alignment horizontal="right"/>
    </xf>
    <xf numFmtId="0" fontId="2" fillId="0" borderId="2" xfId="0" applyFont="1" applyBorder="1" applyAlignment="1">
      <alignment horizontal="right"/>
    </xf>
    <xf numFmtId="0" fontId="2" fillId="0" borderId="9" xfId="0" applyFont="1" applyBorder="1" applyAlignment="1">
      <alignment horizontal="right"/>
    </xf>
    <xf numFmtId="0" fontId="0" fillId="4" borderId="0" xfId="0" applyFill="1" applyAlignment="1">
      <alignment horizontal="left" wrapText="1"/>
    </xf>
    <xf numFmtId="49" fontId="0" fillId="0" borderId="10" xfId="0" applyNumberFormat="1" applyBorder="1"/>
    <xf numFmtId="49" fontId="0" fillId="0" borderId="11" xfId="0" applyNumberFormat="1" applyBorder="1"/>
    <xf numFmtId="49" fontId="0" fillId="0" borderId="0" xfId="0" applyNumberFormat="1" applyAlignment="1">
      <alignment horizontal="center" wrapText="1"/>
    </xf>
    <xf numFmtId="49" fontId="3" fillId="3" borderId="0" xfId="0" applyNumberFormat="1" applyFont="1" applyFill="1" applyAlignment="1">
      <alignment horizontal="center" wrapText="1"/>
    </xf>
    <xf numFmtId="49" fontId="0" fillId="4" borderId="0" xfId="0" applyNumberFormat="1" applyFill="1" applyAlignment="1">
      <alignment horizontal="left" wrapText="1"/>
    </xf>
    <xf numFmtId="49" fontId="0" fillId="0" borderId="11" xfId="0" applyNumberFormat="1" applyBorder="1" applyAlignment="1">
      <alignment wrapText="1"/>
    </xf>
    <xf numFmtId="49" fontId="0" fillId="3" borderId="0" xfId="0" applyNumberFormat="1" applyFill="1" applyAlignment="1">
      <alignment wrapText="1"/>
    </xf>
    <xf numFmtId="49" fontId="3" fillId="4" borderId="0" xfId="0" applyNumberFormat="1" applyFont="1" applyFill="1" applyAlignment="1">
      <alignment wrapText="1"/>
    </xf>
    <xf numFmtId="49" fontId="0" fillId="0" borderId="0" xfId="0" applyNumberFormat="1" applyAlignment="1">
      <alignment wrapText="1"/>
    </xf>
    <xf numFmtId="0" fontId="0" fillId="3" borderId="0" xfId="0" applyFill="1" applyAlignment="1">
      <alignment horizontal="center"/>
    </xf>
  </cellXfs>
  <cellStyles count="3">
    <cellStyle name="Check Cell" xfId="1" builtinId="23"/>
    <cellStyle name="Hyperlink" xfId="2" builtinId="8"/>
    <cellStyle name="Normal" xfId="0" builtinId="0"/>
  </cellStyles>
  <dxfs count="37">
    <dxf>
      <numFmt numFmtId="30" formatCode="@"/>
      <alignment vertical="bottom" textRotation="0" wrapText="1"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rgb="FF7030A0"/>
        </patternFill>
      </fill>
    </dxf>
    <dxf>
      <numFmt numFmtId="0" formatCode="General"/>
      <alignment horizontal="general" vertical="bottom" textRotation="0" wrapText="1" indent="0" justifyLastLine="0" shrinkToFit="0" readingOrder="0"/>
      <protection locked="0" hidden="0"/>
    </dxf>
    <dxf>
      <numFmt numFmtId="0" formatCode="General"/>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numFmt numFmtId="0" formatCode="General"/>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numFmt numFmtId="0" formatCode="General"/>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top" textRotation="0" wrapText="1"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A1F50D7F-3503-4799-BA5B-CD92B165E5C9}">
      <tableStyleElement type="headerRow" dxfId="36"/>
      <tableStyleElement type="totalRow" dxfId="35"/>
      <tableStyleElement type="secondRowStripe" dxfId="34"/>
    </tableStyle>
  </tableStyles>
  <colors>
    <mruColors>
      <color rgb="FFD6BBEB"/>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theme" Target="theme/them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haredStrings" Target="sharedString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6.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5.xml"/><Relationship Id="rId23" Type="http://schemas.microsoft.com/office/2017/10/relationships/person" Target="persons/person.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worksheet" Target="worksheets/sheet10.xml"/><Relationship Id="rId19" Type="http://schemas.openxmlformats.org/officeDocument/2006/relationships/connections" Target="connections.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openxmlformats.org/officeDocument/2006/relationships/powerPivotData" Target="model/item.data"/><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2.xml"/><Relationship Id="rId17" Type="http://schemas.microsoft.com/office/2007/relationships/slicerCache" Target="slicerCaches/slicerCache7.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styles" Target="styles.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Implementation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40BB-4CD4-9899-19D645136841}"/>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40BB-4CD4-9899-19D645136841}"/>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40BB-4CD4-9899-19D645136841}"/>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40BB-4CD4-9899-19D645136841}"/>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40BB-4CD4-9899-19D6451368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Reporting'!$B$3:$F$3</c:f>
              <c:strCache>
                <c:ptCount val="5"/>
                <c:pt idx="0">
                  <c:v>Not Addressed</c:v>
                </c:pt>
                <c:pt idx="1">
                  <c:v>Planned</c:v>
                </c:pt>
                <c:pt idx="2">
                  <c:v>In Progress</c:v>
                </c:pt>
                <c:pt idx="3">
                  <c:v>Implemented</c:v>
                </c:pt>
                <c:pt idx="4">
                  <c:v>Risk Accepted</c:v>
                </c:pt>
              </c:strCache>
            </c:strRef>
          </c:cat>
          <c:val>
            <c:numRef>
              <c:f>'Control Reporting'!$B$21:$F$21</c:f>
              <c:numCache>
                <c:formatCode>General</c:formatCode>
                <c:ptCount val="5"/>
                <c:pt idx="0">
                  <c:v>264</c:v>
                </c:pt>
                <c:pt idx="1">
                  <c:v>0</c:v>
                </c:pt>
                <c:pt idx="2">
                  <c:v>0</c:v>
                </c:pt>
                <c:pt idx="3">
                  <c:v>0</c:v>
                </c:pt>
                <c:pt idx="4">
                  <c:v>0</c:v>
                </c:pt>
              </c:numCache>
            </c:numRef>
          </c:val>
          <c:extLst>
            <c:ext xmlns:c16="http://schemas.microsoft.com/office/drawing/2014/chart" uri="{C3380CC4-5D6E-409C-BE32-E72D297353CC}">
              <c16:uniqueId val="{00000001-2FDB-489F-8FFB-AFDB361EE9EA}"/>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Audit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469-4584-83DE-F0DC1A8FCD95}"/>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2469-4584-83DE-F0DC1A8FCD95}"/>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2469-4584-83DE-F0DC1A8FCD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Reporting'!$K$3:$M$3</c:f>
              <c:strCache>
                <c:ptCount val="3"/>
                <c:pt idx="0">
                  <c:v>Met</c:v>
                </c:pt>
                <c:pt idx="1">
                  <c:v>Not Met</c:v>
                </c:pt>
                <c:pt idx="2">
                  <c:v>Not Applicable</c:v>
                </c:pt>
              </c:strCache>
            </c:strRef>
          </c:cat>
          <c:val>
            <c:numRef>
              <c:f>'Control Reporting'!$K$21:$M$21</c:f>
              <c:numCache>
                <c:formatCode>General</c:formatCode>
                <c:ptCount val="3"/>
                <c:pt idx="0">
                  <c:v>0</c:v>
                </c:pt>
                <c:pt idx="1">
                  <c:v>264</c:v>
                </c:pt>
                <c:pt idx="2">
                  <c:v>0</c:v>
                </c:pt>
              </c:numCache>
            </c:numRef>
          </c:val>
          <c:extLst>
            <c:ext xmlns:c16="http://schemas.microsoft.com/office/drawing/2014/chart" uri="{C3380CC4-5D6E-409C-BE32-E72D297353CC}">
              <c16:uniqueId val="{0000000A-2469-4584-83DE-F0DC1A8FCD9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Sources</a:t>
            </a:r>
          </a:p>
        </c:rich>
      </c:tx>
      <c:layout>
        <c:manualLayout>
          <c:xMode val="edge"/>
          <c:yMode val="edge"/>
          <c:x val="0.3137567804024497"/>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7398-496D-B809-659079B4211D}"/>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7398-496D-B809-659079B4211D}"/>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7398-496D-B809-659079B4211D}"/>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7398-496D-B809-659079B4211D}"/>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7398-496D-B809-659079B421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Reporting'!$B$24:$F$24</c:f>
              <c:strCache>
                <c:ptCount val="5"/>
                <c:pt idx="0">
                  <c:v>Inherited</c:v>
                </c:pt>
                <c:pt idx="1">
                  <c:v>Inherited - AzureSSP</c:v>
                </c:pt>
                <c:pt idx="2">
                  <c:v>Inherited - Org ISSP</c:v>
                </c:pt>
                <c:pt idx="3">
                  <c:v>Hybrid</c:v>
                </c:pt>
                <c:pt idx="4">
                  <c:v>System Specific</c:v>
                </c:pt>
              </c:strCache>
            </c:strRef>
          </c:cat>
          <c:val>
            <c:numRef>
              <c:f>'Control Reporting'!$B$42:$F$42</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A-7398-496D-B809-659079B4211D}"/>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6</xdr:row>
      <xdr:rowOff>61912</xdr:rowOff>
    </xdr:from>
    <xdr:to>
      <xdr:col>7</xdr:col>
      <xdr:colOff>762000</xdr:colOff>
      <xdr:row>20</xdr:row>
      <xdr:rowOff>138112</xdr:rowOff>
    </xdr:to>
    <xdr:graphicFrame macro="">
      <xdr:nvGraphicFramePr>
        <xdr:cNvPr id="5" name="Chart 4">
          <a:extLst>
            <a:ext uri="{FF2B5EF4-FFF2-40B4-BE49-F238E27FC236}">
              <a16:creationId xmlns:a16="http://schemas.microsoft.com/office/drawing/2014/main" id="{BDF0541C-CE8C-F0C5-8836-E0329F8CE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6</xdr:row>
      <xdr:rowOff>66675</xdr:rowOff>
    </xdr:from>
    <xdr:to>
      <xdr:col>12</xdr:col>
      <xdr:colOff>752475</xdr:colOff>
      <xdr:row>20</xdr:row>
      <xdr:rowOff>142875</xdr:rowOff>
    </xdr:to>
    <xdr:graphicFrame macro="">
      <xdr:nvGraphicFramePr>
        <xdr:cNvPr id="6" name="Chart 5">
          <a:extLst>
            <a:ext uri="{FF2B5EF4-FFF2-40B4-BE49-F238E27FC236}">
              <a16:creationId xmlns:a16="http://schemas.microsoft.com/office/drawing/2014/main" id="{1B9FA525-961D-4732-ADDF-1CA3B5AD4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552450</xdr:colOff>
      <xdr:row>25</xdr:row>
      <xdr:rowOff>19050</xdr:rowOff>
    </xdr:from>
    <xdr:to>
      <xdr:col>7</xdr:col>
      <xdr:colOff>704850</xdr:colOff>
      <xdr:row>39</xdr:row>
      <xdr:rowOff>95250</xdr:rowOff>
    </xdr:to>
    <xdr:graphicFrame macro="">
      <xdr:nvGraphicFramePr>
        <xdr:cNvPr id="7" name="Chart 6">
          <a:extLst>
            <a:ext uri="{FF2B5EF4-FFF2-40B4-BE49-F238E27FC236}">
              <a16:creationId xmlns:a16="http://schemas.microsoft.com/office/drawing/2014/main" id="{5492C449-8B15-4BE3-9893-7140B29D1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15</xdr:col>
      <xdr:colOff>104775</xdr:colOff>
      <xdr:row>15</xdr:row>
      <xdr:rowOff>19050</xdr:rowOff>
    </xdr:from>
    <xdr:to>
      <xdr:col>18</xdr:col>
      <xdr:colOff>104775</xdr:colOff>
      <xdr:row>21</xdr:row>
      <xdr:rowOff>800099</xdr:rowOff>
    </xdr:to>
    <mc:AlternateContent xmlns:mc="http://schemas.openxmlformats.org/markup-compatibility/2006" xmlns:sle15="http://schemas.microsoft.com/office/drawing/2012/slicer">
      <mc:Choice Requires="sle15">
        <xdr:graphicFrame macro="">
          <xdr:nvGraphicFramePr>
            <xdr:cNvPr id="5" name="Filter_Family">
              <a:extLst>
                <a:ext uri="{FF2B5EF4-FFF2-40B4-BE49-F238E27FC236}">
                  <a16:creationId xmlns:a16="http://schemas.microsoft.com/office/drawing/2014/main" id="{081959A7-D4E5-0D68-3A3C-616BE8CB141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Filter_Family"/>
            </a:graphicData>
          </a:graphic>
        </xdr:graphicFrame>
      </mc:Choice>
      <mc:Fallback xmlns="">
        <xdr:sp macro="" textlink="">
          <xdr:nvSpPr>
            <xdr:cNvPr id="0" name=""/>
            <xdr:cNvSpPr>
              <a:spLocks noTextEdit="1"/>
            </xdr:cNvSpPr>
          </xdr:nvSpPr>
          <xdr:spPr>
            <a:xfrm>
              <a:off x="17630775" y="2952750"/>
              <a:ext cx="1828800" cy="649604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323850</xdr:colOff>
      <xdr:row>15</xdr:row>
      <xdr:rowOff>28575</xdr:rowOff>
    </xdr:from>
    <xdr:to>
      <xdr:col>14</xdr:col>
      <xdr:colOff>323850</xdr:colOff>
      <xdr:row>19</xdr:row>
      <xdr:rowOff>885825</xdr:rowOff>
    </xdr:to>
    <mc:AlternateContent xmlns:mc="http://schemas.openxmlformats.org/markup-compatibility/2006" xmlns:sle15="http://schemas.microsoft.com/office/drawing/2012/slicer">
      <mc:Choice Requires="sle15">
        <xdr:graphicFrame macro="">
          <xdr:nvGraphicFramePr>
            <xdr:cNvPr id="6" name="Status">
              <a:extLst>
                <a:ext uri="{FF2B5EF4-FFF2-40B4-BE49-F238E27FC236}">
                  <a16:creationId xmlns:a16="http://schemas.microsoft.com/office/drawing/2014/main" id="{9CB332D7-200F-EDFB-A98E-709139250DF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5411450" y="2962275"/>
              <a:ext cx="1828800" cy="4362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17</xdr:col>
      <xdr:colOff>180975</xdr:colOff>
      <xdr:row>0</xdr:row>
      <xdr:rowOff>19050</xdr:rowOff>
    </xdr:from>
    <xdr:to>
      <xdr:col>20</xdr:col>
      <xdr:colOff>180975</xdr:colOff>
      <xdr:row>27</xdr:row>
      <xdr:rowOff>38100</xdr:rowOff>
    </xdr:to>
    <mc:AlternateContent xmlns:mc="http://schemas.openxmlformats.org/markup-compatibility/2006">
      <mc:Choice xmlns:sle15="http://schemas.microsoft.com/office/drawing/2012/slicer" Requires="sle15">
        <xdr:graphicFrame macro="">
          <xdr:nvGraphicFramePr>
            <xdr:cNvPr id="2" name="CONTROL_FAMILY">
              <a:extLst>
                <a:ext uri="{FF2B5EF4-FFF2-40B4-BE49-F238E27FC236}">
                  <a16:creationId xmlns:a16="http://schemas.microsoft.com/office/drawing/2014/main" id="{285A9634-928A-12D2-A4C3-193DCCC5188D}"/>
                </a:ext>
              </a:extLst>
            </xdr:cNvPr>
            <xdr:cNvGraphicFramePr/>
          </xdr:nvGraphicFramePr>
          <xdr:xfrm>
            <a:off x="0" y="0"/>
            <a:ext cx="0" cy="0"/>
          </xdr:xfrm>
          <a:graphic>
            <a:graphicData uri="http://schemas.microsoft.com/office/drawing/2010/slicer">
              <sle:slicer xmlns:sle="http://schemas.microsoft.com/office/drawing/2010/slicer" name="CONTROL_FAMILY"/>
            </a:graphicData>
          </a:graphic>
        </xdr:graphicFrame>
      </mc:Choice>
      <mc:Fallback>
        <xdr:sp macro="" textlink="">
          <xdr:nvSpPr>
            <xdr:cNvPr id="0" name=""/>
            <xdr:cNvSpPr>
              <a:spLocks noTextEdit="1"/>
            </xdr:cNvSpPr>
          </xdr:nvSpPr>
          <xdr:spPr>
            <a:xfrm>
              <a:off x="23936325" y="19050"/>
              <a:ext cx="1828800" cy="52387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17</xdr:col>
      <xdr:colOff>190500</xdr:colOff>
      <xdr:row>27</xdr:row>
      <xdr:rowOff>161925</xdr:rowOff>
    </xdr:from>
    <xdr:to>
      <xdr:col>20</xdr:col>
      <xdr:colOff>190500</xdr:colOff>
      <xdr:row>55</xdr:row>
      <xdr:rowOff>57150</xdr:rowOff>
    </xdr:to>
    <mc:AlternateContent xmlns:mc="http://schemas.openxmlformats.org/markup-compatibility/2006">
      <mc:Choice xmlns:sle15="http://schemas.microsoft.com/office/drawing/2012/slicer" Requires="sle15">
        <xdr:graphicFrame macro="">
          <xdr:nvGraphicFramePr>
            <xdr:cNvPr id="3" name="Team Members">
              <a:extLst>
                <a:ext uri="{FF2B5EF4-FFF2-40B4-BE49-F238E27FC236}">
                  <a16:creationId xmlns:a16="http://schemas.microsoft.com/office/drawing/2014/main" id="{515A7FBE-CB79-411E-D44E-75140FFC470B}"/>
                </a:ext>
              </a:extLst>
            </xdr:cNvPr>
            <xdr:cNvGraphicFramePr/>
          </xdr:nvGraphicFramePr>
          <xdr:xfrm>
            <a:off x="0" y="0"/>
            <a:ext cx="0" cy="0"/>
          </xdr:xfrm>
          <a:graphic>
            <a:graphicData uri="http://schemas.microsoft.com/office/drawing/2010/slicer">
              <sle:slicer xmlns:sle="http://schemas.microsoft.com/office/drawing/2010/slicer" name="Team Members"/>
            </a:graphicData>
          </a:graphic>
        </xdr:graphicFrame>
      </mc:Choice>
      <mc:Fallback>
        <xdr:sp macro="" textlink="">
          <xdr:nvSpPr>
            <xdr:cNvPr id="0" name=""/>
            <xdr:cNvSpPr>
              <a:spLocks noTextEdit="1"/>
            </xdr:cNvSpPr>
          </xdr:nvSpPr>
          <xdr:spPr>
            <a:xfrm>
              <a:off x="23945850" y="5381625"/>
              <a:ext cx="1828800" cy="52292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790575</xdr:colOff>
      <xdr:row>0</xdr:row>
      <xdr:rowOff>85725</xdr:rowOff>
    </xdr:from>
    <xdr:to>
      <xdr:col>17</xdr:col>
      <xdr:colOff>9525</xdr:colOff>
      <xdr:row>13</xdr:row>
      <xdr:rowOff>57150</xdr:rowOff>
    </xdr:to>
    <mc:AlternateContent xmlns:mc="http://schemas.openxmlformats.org/markup-compatibility/2006">
      <mc:Choice xmlns:sle15="http://schemas.microsoft.com/office/drawing/2012/slicer" Requires="sle15">
        <xdr:graphicFrame macro="">
          <xdr:nvGraphicFramePr>
            <xdr:cNvPr id="4" name="Status 2">
              <a:extLst>
                <a:ext uri="{FF2B5EF4-FFF2-40B4-BE49-F238E27FC236}">
                  <a16:creationId xmlns:a16="http://schemas.microsoft.com/office/drawing/2014/main" id="{FFDC5E58-8453-CDCE-896B-EDC305EB67BD}"/>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dr:sp macro="" textlink="">
          <xdr:nvSpPr>
            <xdr:cNvPr id="0" name=""/>
            <xdr:cNvSpPr>
              <a:spLocks noTextEdit="1"/>
            </xdr:cNvSpPr>
          </xdr:nvSpPr>
          <xdr:spPr>
            <a:xfrm>
              <a:off x="21936075" y="85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12</xdr:col>
      <xdr:colOff>161925</xdr:colOff>
      <xdr:row>15</xdr:row>
      <xdr:rowOff>180975</xdr:rowOff>
    </xdr:from>
    <xdr:to>
      <xdr:col>15</xdr:col>
      <xdr:colOff>161925</xdr:colOff>
      <xdr:row>29</xdr:row>
      <xdr:rowOff>38100</xdr:rowOff>
    </xdr:to>
    <mc:AlternateContent xmlns:mc="http://schemas.openxmlformats.org/markup-compatibility/2006" xmlns:sle15="http://schemas.microsoft.com/office/drawing/2012/slicer">
      <mc:Choice Requires="sle15">
        <xdr:graphicFrame macro="">
          <xdr:nvGraphicFramePr>
            <xdr:cNvPr id="2" name="Status 1">
              <a:extLst>
                <a:ext uri="{FF2B5EF4-FFF2-40B4-BE49-F238E27FC236}">
                  <a16:creationId xmlns:a16="http://schemas.microsoft.com/office/drawing/2014/main" id="{AFE82DB9-4138-D088-A7FE-CD51B984B856}"/>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16887825" y="3114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371475</xdr:colOff>
      <xdr:row>16</xdr:row>
      <xdr:rowOff>9525</xdr:rowOff>
    </xdr:from>
    <xdr:to>
      <xdr:col>18</xdr:col>
      <xdr:colOff>371475</xdr:colOff>
      <xdr:row>29</xdr:row>
      <xdr:rowOff>57150</xdr:rowOff>
    </xdr:to>
    <mc:AlternateContent xmlns:mc="http://schemas.openxmlformats.org/markup-compatibility/2006" xmlns:sle15="http://schemas.microsoft.com/office/drawing/2012/slicer">
      <mc:Choice Requires="sle15">
        <xdr:graphicFrame macro="">
          <xdr:nvGraphicFramePr>
            <xdr:cNvPr id="3" name="Risk">
              <a:extLst>
                <a:ext uri="{FF2B5EF4-FFF2-40B4-BE49-F238E27FC236}">
                  <a16:creationId xmlns:a16="http://schemas.microsoft.com/office/drawing/2014/main" id="{8771B67E-7DA2-D73F-0A6C-C46717635D6B}"/>
                </a:ext>
              </a:extLst>
            </xdr:cNvPr>
            <xdr:cNvGraphicFramePr/>
          </xdr:nvGraphicFramePr>
          <xdr:xfrm>
            <a:off x="0" y="0"/>
            <a:ext cx="0" cy="0"/>
          </xdr:xfrm>
          <a:graphic>
            <a:graphicData uri="http://schemas.microsoft.com/office/drawing/2010/slicer">
              <sle:slicer xmlns:sle="http://schemas.microsoft.com/office/drawing/2010/slicer" name="Risk"/>
            </a:graphicData>
          </a:graphic>
        </xdr:graphicFrame>
      </mc:Choice>
      <mc:Fallback xmlns="">
        <xdr:sp macro="" textlink="">
          <xdr:nvSpPr>
            <xdr:cNvPr id="0" name=""/>
            <xdr:cNvSpPr>
              <a:spLocks noTextEdit="1"/>
            </xdr:cNvSpPr>
          </xdr:nvSpPr>
          <xdr:spPr>
            <a:xfrm>
              <a:off x="18926175" y="3133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_FAMILY" xr10:uid="{98AE5F4B-7361-462B-89D4-23BE4B56AE4A}" sourceName="CONTROL_FAMILY">
  <extLst>
    <x:ext xmlns:x15="http://schemas.microsoft.com/office/spreadsheetml/2010/11/main" uri="{2F2917AC-EB37-4324-AD4E-5DD8C200BD13}">
      <x15:tableSlicerCache tableId="10"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Members" xr10:uid="{A97EA264-8CC6-44C8-8F88-7C2D1F34CF0C}" sourceName="Team Members">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Family" xr10:uid="{8F00EC56-1782-42FE-98F3-764F8DE1B319}" sourceName="Filter_Family">
  <extLst>
    <x:ext xmlns:x15="http://schemas.microsoft.com/office/spreadsheetml/2010/11/main" uri="{2F2917AC-EB37-4324-AD4E-5DD8C200BD13}">
      <x15:tableSlicerCache tableId="9"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5217A19-FFC5-48E8-A972-04AFA4B60EAF}" sourceName="Status">
  <extLst>
    <x:ext xmlns:x15="http://schemas.microsoft.com/office/spreadsheetml/2010/11/main" uri="{2F2917AC-EB37-4324-AD4E-5DD8C200BD13}">
      <x15:tableSlicerCache tableId="9" column="1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E76BE45B-5B8E-48D5-B5CF-5A4C689E2600}" sourceName="Status">
  <extLst>
    <x:ext xmlns:x15="http://schemas.microsoft.com/office/spreadsheetml/2010/11/main" uri="{2F2917AC-EB37-4324-AD4E-5DD8C200BD13}">
      <x15:tableSlicerCache tableId="15"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 xr10:uid="{0CDD4560-AFD9-4B82-85CA-2846A3E065D6}" sourceName="Risk">
  <extLst>
    <x:ext xmlns:x15="http://schemas.microsoft.com/office/spreadsheetml/2010/11/main" uri="{2F2917AC-EB37-4324-AD4E-5DD8C200BD13}">
      <x15:tableSlicerCache tableId="15" column="6"/>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2" xr10:uid="{FBB4CF6E-A8C3-4B0A-85EF-3160032EDACF}" sourceName="Status">
  <extLst>
    <x:ext xmlns:x15="http://schemas.microsoft.com/office/spreadsheetml/2010/11/main" uri="{2F2917AC-EB37-4324-AD4E-5DD8C200BD13}">
      <x15:tableSlicerCache tableId="10"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_Family" xr10:uid="{948E056E-1170-4913-A07D-DA677C782DD1}" cache="Slicer_Filter_Family" caption="Family" rowHeight="241300"/>
  <slicer name="Status" xr10:uid="{907B81EF-AAFA-4D66-B544-F7EEF305AC88}" cache="Slicer_Status" caption="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_FAMILY" xr10:uid="{F9FAB62C-3DF2-4AF7-9781-E81BA4D0C854}" cache="Slicer_CONTROL_FAMILY" caption="Control Family" rowHeight="241300"/>
  <slicer name="Team Members" xr10:uid="{8A929A66-97E9-47EC-A6C8-BF9B425037C1}" cache="Slicer_Team_Members" caption="Team Members" rowHeight="241300"/>
  <slicer name="Status 2" xr10:uid="{6EC58C78-76C7-463F-87E7-E3CCEDC88745}" cache="Slicer_Status2" caption="Statu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593687A4-46F8-4E48-A8E8-58847FD9FE42}" cache="Slicer_Status1" caption="Status" rowHeight="241300"/>
  <slicer name="Risk" xr10:uid="{B39BFC01-2F6F-44BF-9D1F-EE7DD7FFD1DB}" cache="Slicer_Risk" caption="Ris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1129C3-6F6B-4CDC-86CF-06630BD07FAB}" name="CR_ConImpStat" displayName="CR_ConImpStat" ref="A3:G21" totalsRowShown="0" headerRowDxfId="33">
  <autoFilter ref="A3:G21" xr:uid="{701129C3-6F6B-4CDC-86CF-06630BD07FA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933D7C2-A09E-47E0-A0A3-DDB8D239C723}" name="Control Family"/>
    <tableColumn id="2" xr3:uid="{79B9397C-86B2-4198-B76E-9EF2709F16EF}" name="Not Addressed"/>
    <tableColumn id="3" xr3:uid="{A84DD0E2-D747-40DB-8E92-64196E8D8252}" name="Planned"/>
    <tableColumn id="4" xr3:uid="{0FFBC8A2-79E3-4DA5-BCCF-337039A394B9}" name="In Progress"/>
    <tableColumn id="5" xr3:uid="{9E2D4A3E-CB8F-4916-A4E0-12997E890708}" name="Implemented"/>
    <tableColumn id="6" xr3:uid="{46ED5B60-FAFF-4588-9040-AA8D97515DCE}" name="Risk Accepted"/>
    <tableColumn id="7" xr3:uid="{998AF212-A515-443B-9EB3-D15814558A87}" name="Total" dataDxfId="32"/>
  </tableColumns>
  <tableStyleInfo name="TableStyleDark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21523F-FE1E-43CF-8C52-238B85E2A07D}" name="ControlStatuses" displayName="ControlStatuses" ref="A1:A6" totalsRowShown="0" headerRowDxfId="1">
  <autoFilter ref="A1:A6" xr:uid="{8B21523F-FE1E-43CF-8C52-238B85E2A07D}"/>
  <tableColumns count="1">
    <tableColumn id="1" xr3:uid="{E99CB85F-178B-4B23-B0B5-31935D668E45}" name="Control Statu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49A970-45ED-4F17-835F-641F78644D15}" name="ExaminationMethods" displayName="ExaminationMethods" ref="C1:C4" totalsRowShown="0">
  <autoFilter ref="C1:C4" xr:uid="{F949A970-45ED-4F17-835F-641F78644D15}"/>
  <tableColumns count="1">
    <tableColumn id="1" xr3:uid="{2EFAE8B6-008C-4935-BAEF-E2B031045ECD}" name="Examination Method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F8B7D0-C59A-4293-9AB1-769F810504FB}" name="ControlTypes" displayName="ControlTypes" ref="E1:E6" totalsRowShown="0">
  <autoFilter ref="E1:E6" xr:uid="{4FF8B7D0-C59A-4293-9AB1-769F810504FB}"/>
  <tableColumns count="1">
    <tableColumn id="1" xr3:uid="{487B9377-2745-40B4-AB51-3D866E47C6F4}" name="Control Type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422CE2B-8E33-4F0B-A053-811541F9C518}" name="POAMStatusOptions" displayName="POAMStatusOptions" ref="H1:H3" totalsRowShown="0">
  <autoFilter ref="H1:H3" xr:uid="{C422CE2B-8E33-4F0B-A053-811541F9C518}"/>
  <tableColumns count="1">
    <tableColumn id="1" xr3:uid="{99EAF3B4-3632-4C90-AA7D-F839CA3992F0}" name="POAM Statu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11D2048-3C06-4888-A405-558092339C29}" name="WeaknessDetectorOptions" displayName="WeaknessDetectorOptions" ref="J1:J5" totalsRowShown="0">
  <autoFilter ref="J1:J5" xr:uid="{E11D2048-3C06-4888-A405-558092339C29}"/>
  <tableColumns count="1">
    <tableColumn id="1" xr3:uid="{12D298C0-7B96-463C-A71C-EA97B61B8248}" name="Weakness Detector"/>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5149D3-1393-4A2F-9DB8-39426E380CF8}" name="RiskCriticalityOptions" displayName="RiskCriticalityOptions" ref="L1:L6" totalsRowShown="0">
  <autoFilter ref="L1:L6" xr:uid="{A95149D3-1393-4A2F-9DB8-39426E380CF8}"/>
  <tableColumns count="1">
    <tableColumn id="1" xr3:uid="{951826B8-2132-4831-9FE1-ABC5616797CB}" name="Risk Criticality"/>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6BA85-397E-4DC6-981C-C35BC9604FD9}" name="AuditStatus" displayName="AuditStatus" ref="N1:N4" totalsRowShown="0">
  <autoFilter ref="N1:N4" xr:uid="{6596BA85-397E-4DC6-981C-C35BC9604FD9}"/>
  <tableColumns count="1">
    <tableColumn id="1" xr3:uid="{C8F23870-4800-4424-8CF9-3537C58567D2}" name="AuditStatu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E25D0F-A064-4EB1-8512-E5BC3CC9E4E9}" name="CR_ControlSource" displayName="CR_ControlSource" ref="A24:G42" totalsRowShown="0" headerRowDxfId="31">
  <autoFilter ref="A24:G42" xr:uid="{75E25D0F-A064-4EB1-8512-E5BC3CC9E4E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9617341-6E4B-4536-B806-536335177EF0}" name="Control Family"/>
    <tableColumn id="2" xr3:uid="{39FFFDBC-E467-450C-A402-5B7186E46307}" name="Inherited" dataDxfId="30"/>
    <tableColumn id="3" xr3:uid="{21B56E1B-007C-4C04-97B8-7A3FEA651922}" name="Inherited - AzureSSP" dataDxfId="29"/>
    <tableColumn id="4" xr3:uid="{238C8B38-3B31-45E6-A10E-B48BD6A8EBD1}" name="Inherited - Org ISSP" dataDxfId="28"/>
    <tableColumn id="5" xr3:uid="{19F63DB8-6717-444A-A1BA-9C7AB40A41FF}" name="Hybrid" dataDxfId="27"/>
    <tableColumn id="6" xr3:uid="{9198D207-4FF8-478E-A73D-83C692ED7C31}" name="System Specific" dataDxfId="26"/>
    <tableColumn id="7" xr3:uid="{4C16C8C4-AF7C-40D3-91A9-BDC74446DEC0}" name="Total" dataDxfId="25"/>
  </tableColumns>
  <tableStyleInfo name="TableStyleDark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219C9E-7332-45B8-8F8C-4151A0A70575}" name="cr_ControlAuditStatus" displayName="cr_ControlAuditStatus" ref="J3:N21" totalsRowShown="0" headerRowDxfId="24">
  <autoFilter ref="J3:N21" xr:uid="{29219C9E-7332-45B8-8F8C-4151A0A70575}">
    <filterColumn colId="0" hiddenButton="1"/>
    <filterColumn colId="1" hiddenButton="1"/>
    <filterColumn colId="2" hiddenButton="1"/>
    <filterColumn colId="3" hiddenButton="1"/>
    <filterColumn colId="4" hiddenButton="1"/>
  </autoFilter>
  <tableColumns count="5">
    <tableColumn id="1" xr3:uid="{86CA1952-CA3A-4139-8A49-C97066626FE0}" name="Control Family"/>
    <tableColumn id="2" xr3:uid="{57FCC598-3490-4DB8-BCC5-4165CA843E98}" name="Met"/>
    <tableColumn id="3" xr3:uid="{E11120F3-5D5B-4C99-B86E-3EF7117A613D}" name="Not Met"/>
    <tableColumn id="4" xr3:uid="{BC6B450F-48E0-43C5-ACA2-7739DD9BD70C}" name="Not Applicable"/>
    <tableColumn id="7" xr3:uid="{CD4C6E55-76D4-4977-8492-8478930EFB2E}" name="Total" dataDxfId="23"/>
  </tableColumns>
  <tableStyleInfo name="TableStyleDark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33A1F8A-C7BB-4E9E-98BE-ED95ADC02425}" name="POAMReporting" displayName="POAMReporting" ref="J26:K29" headerRowCount="0" totalsRowShown="0">
  <tableColumns count="2">
    <tableColumn id="1" xr3:uid="{23B6ACD7-2659-4625-B1C2-8915CF115092}" name="Column1"/>
    <tableColumn id="2" xr3:uid="{79B5EA2B-8A24-4F04-9963-599A7568B609}" name="Column2"/>
  </tableColumns>
  <tableStyleInfo name="TableStyleDark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8EA65B9-A847-4B76-9C6E-64CA64A03778}" name="ControlImplementation" displayName="ControlImplementation" ref="A17:K322" totalsRowShown="0" headerRowDxfId="22" dataDxfId="21" tableBorderDxfId="20">
  <autoFilter ref="A17:K322" xr:uid="{C8EA65B9-A847-4B76-9C6E-64CA64A03778}">
    <filterColumn colId="10">
      <filters>
        <filter val="Not Addressed"/>
      </filters>
    </filterColumn>
  </autoFilter>
  <sortState xmlns:xlrd2="http://schemas.microsoft.com/office/spreadsheetml/2017/richdata2" ref="A18:K322">
    <sortCondition ref="A17:A322"/>
  </sortState>
  <tableColumns count="11">
    <tableColumn id="1" xr3:uid="{3392B7BB-664C-451F-8B58-BDFA30DF8A08}" name="Sort_Order" dataDxfId="19">
      <calculatedColumnFormula>xControls!D2</calculatedColumnFormula>
    </tableColumn>
    <tableColumn id="2" xr3:uid="{9CE33FB5-120F-42D7-A5BE-E38B34EDEA7B}" name="Filter_Family" dataDxfId="18">
      <calculatedColumnFormula>xControls!A2</calculatedColumnFormula>
    </tableColumn>
    <tableColumn id="3" xr3:uid="{A9B5EAE6-EB7B-4492-ACF7-D5749CAEA952}" name="Family" dataDxfId="17">
      <calculatedColumnFormula>xControls!A2</calculatedColumnFormula>
    </tableColumn>
    <tableColumn id="4" xr3:uid="{3F146A18-C679-4D84-9957-A5C2B475ACEB}" name="Requirement" dataDxfId="16">
      <calculatedColumnFormula>xControls!B2</calculatedColumnFormula>
    </tableColumn>
    <tableColumn id="5" xr3:uid="{7FD54F1D-EF41-4D29-8764-D8F6D3979E76}" name="ID" dataDxfId="15">
      <calculatedColumnFormula>xControls!C2</calculatedColumnFormula>
    </tableColumn>
    <tableColumn id="6" xr3:uid="{3E87FEA5-7BEC-4A43-9255-3364A8D4B507}" name="Control Requirement" dataDxfId="14">
      <calculatedColumnFormula>xControls!E2</calculatedColumnFormula>
    </tableColumn>
    <tableColumn id="7" xr3:uid="{B1F8DFEC-642F-43BE-BCC2-4624A7A02C76}" name="Implementation Text" dataDxfId="13">
      <calculatedColumnFormula>VLOOKUP(ControlImplementation[[#This Row],[ID]],#REF!,3,FALSE)</calculatedColumnFormula>
    </tableColumn>
    <tableColumn id="8" xr3:uid="{67239FA2-4C5B-41AA-9E97-0D955F9DC480}" name="Column5" dataDxfId="12"/>
    <tableColumn id="9" xr3:uid="{B8AAC346-4BF5-48C3-B648-2E9FDD8E242D}" name="Control Type" dataDxfId="11">
      <calculatedColumnFormula>VLOOKUP(ControlImplementation[[#This Row],[ID]],#REF!,5,FALSE)</calculatedColumnFormula>
    </tableColumn>
    <tableColumn id="10" xr3:uid="{52814D9E-80E6-4E45-8F49-C26B84DAA20F}" name="Column1" dataDxfId="10"/>
    <tableColumn id="11" xr3:uid="{3C4E488D-3100-494B-9FC0-BBC139FBDBC7}" name="Status" dataDxfId="9">
      <calculatedColumnFormula>VLOOKUP(ControlImplementation[[#This Row],[ID]],#REF!,7,FALSE)</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E0D1B6F-E001-4104-96FA-7EB29BB2CCD6}" name="ControlAudit" displayName="ControlAudit" ref="A17:Q322" totalsRowShown="0" headerRowDxfId="8">
  <autoFilter ref="A17:Q322" xr:uid="{1E0D1B6F-E001-4104-96FA-7EB29BB2CCD6}"/>
  <sortState xmlns:xlrd2="http://schemas.microsoft.com/office/spreadsheetml/2017/richdata2" ref="A18:Q322">
    <sortCondition ref="A17:A322"/>
  </sortState>
  <tableColumns count="17">
    <tableColumn id="1" xr3:uid="{05642FE0-C2A2-4EF4-9F74-8C1EAB2DF954}" name="Sort">
      <calculatedColumnFormula>xControls!D2</calculatedColumnFormula>
    </tableColumn>
    <tableColumn id="2" xr3:uid="{26C1418F-2DC4-47FD-8A50-A94F9F33FA8D}" name="CONTROL_FAMILY">
      <calculatedColumnFormula>xControls!A2</calculatedColumnFormula>
    </tableColumn>
    <tableColumn id="3" xr3:uid="{6DA38F96-59F5-44DC-B8AF-18D03573A7CD}" name="Family" dataDxfId="7">
      <calculatedColumnFormula>xControls!A2</calculatedColumnFormula>
    </tableColumn>
    <tableColumn id="4" xr3:uid="{F09344BF-7C3F-4F1C-A708-B2BD30E78700}" name="Requirement">
      <calculatedColumnFormula>xControls!B2</calculatedColumnFormula>
    </tableColumn>
    <tableColumn id="5" xr3:uid="{03DE1AE5-FB55-464C-B958-4C59EE9798E8}" name="ID">
      <calculatedColumnFormula>xControls!C2</calculatedColumnFormula>
    </tableColumn>
    <tableColumn id="6" xr3:uid="{3F358BA0-8D7C-4A46-9CC2-DB8BEAB539C5}" name="Implementation Text" dataDxfId="6">
      <calculatedColumnFormula>ControlImplementation[[#This Row],[Implementation Text]]</calculatedColumnFormula>
    </tableColumn>
    <tableColumn id="7" xr3:uid="{D1B108CA-DCDC-4E48-98E6-E33A48145A34}" name="Column1" dataDxfId="5"/>
    <tableColumn id="8" xr3:uid="{AA2BC775-DBCC-430D-AD9F-D7CD44F218B4}" name="Team Members"/>
    <tableColumn id="9" xr3:uid="{273FB584-AD08-407A-BDC1-3548BBCC487D}" name="Column2"/>
    <tableColumn id="10" xr3:uid="{5F2D4813-FD22-4CF9-BB43-ACD43FE5773D}" name="Audit Method"/>
    <tableColumn id="15" xr3:uid="{2311E128-6C7B-4AEF-B536-70EE3A630B7E}" name="Column3"/>
    <tableColumn id="14" xr3:uid="{82A0B434-DDDD-49A5-942E-A8E6C94E281B}" name="Status"/>
    <tableColumn id="16" xr3:uid="{63AC6E70-4211-4CAB-B66E-951600691850}" name="Examine"/>
    <tableColumn id="13" xr3:uid="{33A5C258-E251-47E5-BC42-9B252A4D2205}" name="Interview"/>
    <tableColumn id="11" xr3:uid="{2ED224C6-9ECF-4137-AE20-1CE8725D0C6D}" name="Test"/>
    <tableColumn id="17" xr3:uid="{146CC99E-63B4-405B-944D-DD0D305DA8F0}" name="Remarks" dataDxfId="0"/>
    <tableColumn id="12" xr3:uid="{D389CE2E-AEDC-4754-B33E-12357F642466}" name="Artifa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E556B76-3972-4FFF-B047-46F05D8F99B7}" name="POAMRegister" displayName="POAMRegister" ref="C17:L33" totalsRowShown="0" headerRowDxfId="4">
  <autoFilter ref="C17:L33" xr:uid="{9E556B76-3972-4FFF-B047-46F05D8F99B7}"/>
  <tableColumns count="10">
    <tableColumn id="1" xr3:uid="{A7378B7D-E05E-40C0-937E-20B8D7A085DF}" name="Status" dataDxfId="3"/>
    <tableColumn id="2" xr3:uid="{6FB43644-7442-4291-9852-0EBF760F6265}" name="POA&amp;M ID"/>
    <tableColumn id="3" xr3:uid="{BF2020D5-B72C-4659-B217-E5E9319BEE00}" name="Control"/>
    <tableColumn id="4" xr3:uid="{CC006EF9-CA25-45FD-B3AE-39FB78F2548A}" name="Issue"/>
    <tableColumn id="5" xr3:uid="{C4E4AC5E-E960-4B3C-8F84-FC07895C3911}" name="Source"/>
    <tableColumn id="6" xr3:uid="{29E3CE35-8494-40FF-A9D1-91D6D711C5A5}" name="Risk"/>
    <tableColumn id="7" xr3:uid="{EEA436DC-3426-4DBD-955D-D5611BFF5645}" name="ID Date"/>
    <tableColumn id="8" xr3:uid="{7A84294E-937C-448D-B801-A060A9367360}" name="Remediation Plan"/>
    <tableColumn id="9" xr3:uid="{D0C55969-7382-41F9-BB52-36A437997E3E}" name="Completion Date"/>
    <tableColumn id="10" xr3:uid="{B1E7F2C6-9F32-4DAA-A6BE-D8588645B4B9}" name="Supporting Documentati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A42696A-416B-4A53-B600-9B174F0EF251}" name="TeamMembers" displayName="TeamMembers" ref="A1:A4" totalsRowShown="0">
  <autoFilter ref="A1:A4" xr:uid="{7A42696A-416B-4A53-B600-9B174F0EF251}"/>
  <tableColumns count="1">
    <tableColumn id="1" xr3:uid="{8B3BDE40-A7F5-49C7-9006-C14212FBD2D1}" name="Team Member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105D16-81E9-477B-852D-73964653A21C}" name="Fips199" displayName="Fips199" ref="A8:D12" totalsRowShown="0" headerRowDxfId="2">
  <autoFilter ref="A8:D12" xr:uid="{66105D16-81E9-477B-852D-73964653A21C}"/>
  <tableColumns count="4">
    <tableColumn id="1" xr3:uid="{24926A2E-C2A4-44AF-8DE5-B7E462058411}" name="Category"/>
    <tableColumn id="2" xr3:uid="{2B58E378-0093-4A99-8665-E5FC1D035B84}" name="Low"/>
    <tableColumn id="3" xr3:uid="{E899A21D-DD2A-43B3-8B07-1C5CF3E3405E}" name="Medium"/>
    <tableColumn id="4" xr3:uid="{84FC4DAF-B98B-445D-9BE8-1E83E0CFD5E4}" name="High"/>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iscord.gg/pVzGfgSU" TargetMode="External"/><Relationship Id="rId2" Type="http://schemas.openxmlformats.org/officeDocument/2006/relationships/hyperlink" Target="https://www.conquestsecurity.com/" TargetMode="External"/><Relationship Id="rId1" Type="http://schemas.openxmlformats.org/officeDocument/2006/relationships/hyperlink" Target="http://creativecommons.org/licenses/by-sa/4.0/?ref=chooser-v1" TargetMode="External"/><Relationship Id="rId6" Type="http://schemas.openxmlformats.org/officeDocument/2006/relationships/printerSettings" Target="../printerSettings/printerSettings1.bin"/><Relationship Id="rId5" Type="http://schemas.openxmlformats.org/officeDocument/2006/relationships/hyperlink" Target="https://www.conquestsecurity.com/contact-us/" TargetMode="External"/><Relationship Id="rId4" Type="http://schemas.openxmlformats.org/officeDocument/2006/relationships/hyperlink" Target="https://www.conquestsecurity.com/" TargetMode="External"/></Relationships>
</file>

<file path=xl/worksheets/_rels/sheet10.xml.rels><?xml version="1.0" encoding="UTF-8" standalone="yes"?>
<Relationships xmlns="http://schemas.openxmlformats.org/package/2006/relationships"><Relationship Id="rId8" Type="http://schemas.openxmlformats.org/officeDocument/2006/relationships/table" Target="../tables/table16.xml"/><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printerSettings" Target="../printerSettings/printerSettings5.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7.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568EC-CF45-4047-BE16-F262E19F07D6}">
  <dimension ref="A1:B11"/>
  <sheetViews>
    <sheetView tabSelected="1" workbookViewId="0">
      <selection activeCell="B3" sqref="B3"/>
    </sheetView>
  </sheetViews>
  <sheetFormatPr defaultRowHeight="15" x14ac:dyDescent="0.25"/>
  <cols>
    <col min="1" max="1" width="18.7109375" style="27" customWidth="1"/>
    <col min="2" max="2" width="192.28515625" style="27" customWidth="1"/>
    <col min="3" max="16384" width="9.140625" style="27"/>
  </cols>
  <sheetData>
    <row r="1" spans="1:2" ht="36" customHeight="1" x14ac:dyDescent="0.45">
      <c r="A1" s="58" t="s">
        <v>1808</v>
      </c>
      <c r="B1" s="58"/>
    </row>
    <row r="2" spans="1:2" x14ac:dyDescent="0.25">
      <c r="A2" s="28" t="s">
        <v>22</v>
      </c>
      <c r="B2" s="29">
        <v>1.1000000000000001</v>
      </c>
    </row>
    <row r="3" spans="1:2" x14ac:dyDescent="0.25">
      <c r="A3" s="28" t="s">
        <v>23</v>
      </c>
      <c r="B3" s="28" t="s">
        <v>125</v>
      </c>
    </row>
    <row r="4" spans="1:2" x14ac:dyDescent="0.25">
      <c r="A4" s="28" t="s">
        <v>21</v>
      </c>
      <c r="B4" s="30" t="s">
        <v>117</v>
      </c>
    </row>
    <row r="5" spans="1:2" x14ac:dyDescent="0.25">
      <c r="A5" s="28" t="s">
        <v>19</v>
      </c>
      <c r="B5" s="30" t="s">
        <v>118</v>
      </c>
    </row>
    <row r="6" spans="1:2" x14ac:dyDescent="0.25">
      <c r="A6" s="28" t="s">
        <v>24</v>
      </c>
      <c r="B6" s="28" t="s">
        <v>1807</v>
      </c>
    </row>
    <row r="9" spans="1:2" x14ac:dyDescent="0.25">
      <c r="A9" s="28" t="s">
        <v>119</v>
      </c>
      <c r="B9" s="30" t="s">
        <v>120</v>
      </c>
    </row>
    <row r="10" spans="1:2" x14ac:dyDescent="0.25">
      <c r="A10" s="28" t="s">
        <v>121</v>
      </c>
      <c r="B10" s="30" t="s">
        <v>122</v>
      </c>
    </row>
    <row r="11" spans="1:2" x14ac:dyDescent="0.25">
      <c r="A11" s="28" t="s">
        <v>123</v>
      </c>
      <c r="B11" s="31" t="s">
        <v>124</v>
      </c>
    </row>
  </sheetData>
  <mergeCells count="1">
    <mergeCell ref="A1:B1"/>
  </mergeCells>
  <hyperlinks>
    <hyperlink ref="B4" r:id="rId1" display="Attribution-ShareAlike 4.0 International" xr:uid="{DBE96935-F9CE-41ED-9B5C-091C593DCB61}"/>
    <hyperlink ref="B5" r:id="rId2" xr:uid="{D389A0B6-5BA1-42DA-8C4D-D4755D986585}"/>
    <hyperlink ref="B9" r:id="rId3" xr:uid="{B4EEBCE4-4C77-431D-AF87-C1C2AAC11C3C}"/>
    <hyperlink ref="B10" r:id="rId4" xr:uid="{058C2624-78AE-4176-BCD4-2DEB8DC09814}"/>
    <hyperlink ref="B11" r:id="rId5" display="https://www.conquestsecurity.com/contact-us/" xr:uid="{2B861B01-8ED2-4CA0-885D-642CE0E41BEF}"/>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5F927-4F1A-47A0-B3DD-610E3A3EC92C}">
  <dimension ref="A1:N20"/>
  <sheetViews>
    <sheetView workbookViewId="0">
      <selection activeCell="N1" sqref="N1:N4"/>
    </sheetView>
  </sheetViews>
  <sheetFormatPr defaultRowHeight="15" x14ac:dyDescent="0.25"/>
  <cols>
    <col min="1" max="1" width="22.5703125" customWidth="1"/>
    <col min="3" max="3" width="22.5703125" customWidth="1"/>
    <col min="5" max="5" width="20.5703125" customWidth="1"/>
    <col min="8" max="8" width="14.7109375" customWidth="1"/>
    <col min="10" max="10" width="20.42578125" customWidth="1"/>
    <col min="12" max="12" width="15.5703125" customWidth="1"/>
    <col min="14" max="14" width="13.42578125" customWidth="1"/>
  </cols>
  <sheetData>
    <row r="1" spans="1:14" x14ac:dyDescent="0.25">
      <c r="A1" s="4" t="s">
        <v>41</v>
      </c>
      <c r="C1" t="s">
        <v>51</v>
      </c>
      <c r="E1" t="s">
        <v>65</v>
      </c>
      <c r="H1" t="s">
        <v>100</v>
      </c>
      <c r="J1" t="s">
        <v>103</v>
      </c>
      <c r="L1" t="s">
        <v>108</v>
      </c>
      <c r="N1" t="s">
        <v>1827</v>
      </c>
    </row>
    <row r="2" spans="1:14" x14ac:dyDescent="0.25">
      <c r="A2" t="s">
        <v>45</v>
      </c>
      <c r="C2" t="s">
        <v>58</v>
      </c>
      <c r="E2" t="s">
        <v>66</v>
      </c>
      <c r="H2" t="s">
        <v>101</v>
      </c>
      <c r="J2" t="s">
        <v>104</v>
      </c>
      <c r="L2" t="s">
        <v>109</v>
      </c>
      <c r="N2" t="s">
        <v>1828</v>
      </c>
    </row>
    <row r="3" spans="1:14" x14ac:dyDescent="0.25">
      <c r="A3" t="s">
        <v>43</v>
      </c>
      <c r="C3" t="s">
        <v>52</v>
      </c>
      <c r="E3" t="s">
        <v>81</v>
      </c>
      <c r="H3" t="s">
        <v>102</v>
      </c>
      <c r="J3" t="s">
        <v>105</v>
      </c>
      <c r="L3" t="s">
        <v>78</v>
      </c>
      <c r="N3" t="s">
        <v>1829</v>
      </c>
    </row>
    <row r="4" spans="1:14" x14ac:dyDescent="0.25">
      <c r="A4" t="s">
        <v>44</v>
      </c>
      <c r="C4" t="s">
        <v>53</v>
      </c>
      <c r="E4" t="s">
        <v>82</v>
      </c>
      <c r="J4" t="s">
        <v>106</v>
      </c>
      <c r="L4" t="s">
        <v>77</v>
      </c>
      <c r="N4" t="s">
        <v>1830</v>
      </c>
    </row>
    <row r="5" spans="1:14" x14ac:dyDescent="0.25">
      <c r="A5" t="s">
        <v>42</v>
      </c>
      <c r="E5" t="s">
        <v>67</v>
      </c>
      <c r="J5" t="s">
        <v>107</v>
      </c>
      <c r="L5" t="s">
        <v>76</v>
      </c>
    </row>
    <row r="6" spans="1:14" x14ac:dyDescent="0.25">
      <c r="A6" t="s">
        <v>46</v>
      </c>
      <c r="E6" t="s">
        <v>68</v>
      </c>
      <c r="L6" t="s">
        <v>110</v>
      </c>
    </row>
    <row r="19" spans="1:2" x14ac:dyDescent="0.25">
      <c r="A19" t="s">
        <v>54</v>
      </c>
      <c r="B19" t="s">
        <v>55</v>
      </c>
    </row>
    <row r="20" spans="1:2" x14ac:dyDescent="0.25">
      <c r="A20" t="s">
        <v>56</v>
      </c>
      <c r="B20" t="s">
        <v>57</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0ECEC-F65F-44E9-ADC5-0A898C658ECD}">
  <dimension ref="C2:M24"/>
  <sheetViews>
    <sheetView workbookViewId="0">
      <selection activeCell="F50" sqref="F50:G50"/>
    </sheetView>
  </sheetViews>
  <sheetFormatPr defaultRowHeight="15" x14ac:dyDescent="0.25"/>
  <cols>
    <col min="5" max="5" width="11.28515625" bestFit="1" customWidth="1"/>
    <col min="6" max="6" width="13.7109375" bestFit="1" customWidth="1"/>
    <col min="7" max="9" width="13.85546875" bestFit="1" customWidth="1"/>
    <col min="10" max="13" width="16.28515625" bestFit="1" customWidth="1"/>
    <col min="14" max="14" width="11.28515625" bestFit="1" customWidth="1"/>
  </cols>
  <sheetData>
    <row r="2" spans="3:13" x14ac:dyDescent="0.25">
      <c r="C2" s="59" t="s">
        <v>88</v>
      </c>
      <c r="D2" s="59"/>
      <c r="E2" s="59"/>
      <c r="F2" s="59"/>
      <c r="G2" s="59"/>
      <c r="H2" s="59"/>
      <c r="I2" s="59"/>
      <c r="J2" s="59"/>
      <c r="K2" s="59"/>
      <c r="L2" s="59"/>
      <c r="M2" s="59"/>
    </row>
    <row r="3" spans="3:13" x14ac:dyDescent="0.25">
      <c r="C3" s="59"/>
      <c r="D3" s="59"/>
      <c r="E3" s="59"/>
      <c r="F3" s="59"/>
      <c r="G3" s="59"/>
      <c r="H3" s="59"/>
      <c r="I3" s="59"/>
      <c r="J3" s="59"/>
      <c r="K3" s="59"/>
      <c r="L3" s="59"/>
      <c r="M3" s="59"/>
    </row>
    <row r="24" spans="11:11" x14ac:dyDescent="0.25">
      <c r="K24" t="s">
        <v>116</v>
      </c>
    </row>
  </sheetData>
  <mergeCells count="1">
    <mergeCell ref="C2:M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5299-D840-4829-91CF-642B349C80C8}">
  <dimension ref="A2:N42"/>
  <sheetViews>
    <sheetView topLeftCell="C1" workbookViewId="0">
      <selection activeCell="N1" sqref="N1:O1048576"/>
    </sheetView>
  </sheetViews>
  <sheetFormatPr defaultRowHeight="15" x14ac:dyDescent="0.25"/>
  <cols>
    <col min="1" max="1" width="46.140625" customWidth="1"/>
    <col min="2" max="7" width="21" customWidth="1"/>
    <col min="10" max="10" width="37" bestFit="1" customWidth="1"/>
    <col min="11" max="14" width="14.42578125" customWidth="1"/>
  </cols>
  <sheetData>
    <row r="2" spans="1:14" ht="21" x14ac:dyDescent="0.35">
      <c r="A2" s="60" t="s">
        <v>87</v>
      </c>
      <c r="B2" s="60"/>
      <c r="C2" s="60"/>
      <c r="D2" s="60"/>
      <c r="E2" s="60"/>
      <c r="F2" s="60"/>
      <c r="G2" s="60"/>
      <c r="J2" s="60" t="s">
        <v>83</v>
      </c>
      <c r="K2" s="60"/>
      <c r="L2" s="60"/>
      <c r="M2" s="60"/>
    </row>
    <row r="3" spans="1:14" x14ac:dyDescent="0.25">
      <c r="A3" s="4" t="s">
        <v>0</v>
      </c>
      <c r="B3" s="3" t="s">
        <v>45</v>
      </c>
      <c r="C3" s="3" t="s">
        <v>43</v>
      </c>
      <c r="D3" s="3" t="s">
        <v>44</v>
      </c>
      <c r="E3" s="3" t="s">
        <v>42</v>
      </c>
      <c r="F3" s="3" t="s">
        <v>46</v>
      </c>
      <c r="G3" s="3" t="s">
        <v>85</v>
      </c>
      <c r="J3" s="4" t="s">
        <v>0</v>
      </c>
      <c r="K3" s="3" t="s">
        <v>1828</v>
      </c>
      <c r="L3" s="3" t="s">
        <v>1829</v>
      </c>
      <c r="M3" s="3" t="s">
        <v>1830</v>
      </c>
      <c r="N3" s="3" t="s">
        <v>85</v>
      </c>
    </row>
    <row r="4" spans="1:14" x14ac:dyDescent="0.25">
      <c r="A4" t="s">
        <v>7</v>
      </c>
      <c r="B4" s="9">
        <f>COUNTIFS('Control Worksheet'!$K$18:$K$322,"="&amp;B$3,'Control Worksheet'!$B$18:$B$322,"="&amp;$A4)</f>
        <v>39</v>
      </c>
      <c r="C4" s="9">
        <f>COUNTIFS('Control Worksheet'!$K$18:$K$322,"="&amp;C$3,'Control Worksheet'!$B$18:$B$322,"="&amp;$A4)</f>
        <v>0</v>
      </c>
      <c r="D4" s="9">
        <f>COUNTIFS('Control Worksheet'!$K$18:$K$322,"="&amp;D$3,'Control Worksheet'!$B$18:$B$322,"="&amp;$A4)</f>
        <v>0</v>
      </c>
      <c r="E4" s="9">
        <f>COUNTIFS('Control Worksheet'!$K$18:$K$322,"="&amp;E$3,'Control Worksheet'!$B$18:$B$322,"="&amp;$A4)</f>
        <v>0</v>
      </c>
      <c r="F4" s="9">
        <f>COUNTIFS('Control Worksheet'!$K$18:$K$322,"="&amp;F$3,'Control Worksheet'!$B$18:$B$322,"="&amp;$A4)</f>
        <v>0</v>
      </c>
      <c r="G4" s="19">
        <f>SUM(B4:F4)</f>
        <v>39</v>
      </c>
      <c r="J4" t="s">
        <v>7</v>
      </c>
      <c r="K4">
        <f>COUNTIFS('Audit Worksheet'!$L$18:$L$322,"="&amp;K$3,'Audit Worksheet'!$B$18:$B$322,"="&amp;$J4)</f>
        <v>0</v>
      </c>
      <c r="L4">
        <f>COUNTIFS('Audit Worksheet'!$L$18:$L$322,"="&amp;L$3,'Audit Worksheet'!$B$18:$B$322,"="&amp;$J4)</f>
        <v>39</v>
      </c>
      <c r="M4">
        <f>COUNTIFS('Audit Worksheet'!$L$18:$L$322,"="&amp;M$3,'Audit Worksheet'!$B$18:$B$322,"="&amp;$J4)</f>
        <v>0</v>
      </c>
      <c r="N4" s="18">
        <f t="shared" ref="N4:N20" si="0">SUM(K4:M4)</f>
        <v>39</v>
      </c>
    </row>
    <row r="5" spans="1:14" x14ac:dyDescent="0.25">
      <c r="A5" t="s">
        <v>9</v>
      </c>
      <c r="B5" s="9">
        <f>COUNTIFS('Control Worksheet'!$K$18:$K$322,"="&amp;B$3,'Control Worksheet'!$B$18:$B$322,"="&amp;$A5)</f>
        <v>16</v>
      </c>
      <c r="C5" s="9">
        <f>COUNTIFS('Control Worksheet'!$K$18:$K$322,"="&amp;C$3,'Control Worksheet'!$B$18:$B$322,"="&amp;$A5)</f>
        <v>0</v>
      </c>
      <c r="D5" s="9">
        <f>COUNTIFS('Control Worksheet'!$K$18:$K$322,"="&amp;D$3,'Control Worksheet'!$B$18:$B$322,"="&amp;$A5)</f>
        <v>0</v>
      </c>
      <c r="E5" s="9">
        <f>COUNTIFS('Control Worksheet'!$K$18:$K$322,"="&amp;E$3,'Control Worksheet'!$B$18:$B$322,"="&amp;$A5)</f>
        <v>0</v>
      </c>
      <c r="F5" s="9">
        <f>COUNTIFS('Control Worksheet'!$K$18:$K$322,"="&amp;F$3,'Control Worksheet'!$B$18:$B$322,"="&amp;$A5)</f>
        <v>0</v>
      </c>
      <c r="G5" s="19">
        <f t="shared" ref="G5:G20" si="1">SUM(B5:F5)</f>
        <v>16</v>
      </c>
      <c r="J5" t="s">
        <v>9</v>
      </c>
      <c r="K5">
        <f>COUNTIFS('Audit Worksheet'!$L$18:$L$322,"="&amp;K$3,'Audit Worksheet'!$B$18:$B$322,"="&amp;$J5)</f>
        <v>0</v>
      </c>
      <c r="L5">
        <f>COUNTIFS('Audit Worksheet'!$L$18:$L$322,"="&amp;L$3,'Audit Worksheet'!$B$18:$B$322,"="&amp;$J5)</f>
        <v>16</v>
      </c>
      <c r="M5">
        <f>COUNTIFS('Audit Worksheet'!$L$18:$L$322,"="&amp;M$3,'Audit Worksheet'!$B$18:$B$322,"="&amp;$J5)</f>
        <v>0</v>
      </c>
      <c r="N5" s="18">
        <f t="shared" si="0"/>
        <v>16</v>
      </c>
    </row>
    <row r="6" spans="1:14" x14ac:dyDescent="0.25">
      <c r="A6" t="s">
        <v>8</v>
      </c>
      <c r="B6" s="9">
        <f>COUNTIFS('Control Worksheet'!$K$18:$K$322,"="&amp;B$3,'Control Worksheet'!$B$18:$B$322,"="&amp;$A6)</f>
        <v>6</v>
      </c>
      <c r="C6" s="9">
        <f>COUNTIFS('Control Worksheet'!$K$18:$K$322,"="&amp;C$3,'Control Worksheet'!$B$18:$B$322,"="&amp;$A6)</f>
        <v>0</v>
      </c>
      <c r="D6" s="9">
        <f>COUNTIFS('Control Worksheet'!$K$18:$K$322,"="&amp;D$3,'Control Worksheet'!$B$18:$B$322,"="&amp;$A6)</f>
        <v>0</v>
      </c>
      <c r="E6" s="9">
        <f>COUNTIFS('Control Worksheet'!$K$18:$K$322,"="&amp;E$3,'Control Worksheet'!$B$18:$B$322,"="&amp;$A6)</f>
        <v>0</v>
      </c>
      <c r="F6" s="9">
        <f>COUNTIFS('Control Worksheet'!$K$18:$K$322,"="&amp;F$3,'Control Worksheet'!$B$18:$B$322,"="&amp;$A6)</f>
        <v>0</v>
      </c>
      <c r="G6" s="19">
        <f t="shared" si="1"/>
        <v>6</v>
      </c>
      <c r="J6" t="s">
        <v>8</v>
      </c>
      <c r="K6">
        <f>COUNTIFS('Audit Worksheet'!$L$18:$L$322,"="&amp;K$3,'Audit Worksheet'!$B$18:$B$322,"="&amp;$J6)</f>
        <v>0</v>
      </c>
      <c r="L6">
        <f>COUNTIFS('Audit Worksheet'!$L$18:$L$322,"="&amp;L$3,'Audit Worksheet'!$B$18:$B$322,"="&amp;$J6)</f>
        <v>6</v>
      </c>
      <c r="M6">
        <f>COUNTIFS('Audit Worksheet'!$L$18:$L$322,"="&amp;M$3,'Audit Worksheet'!$B$18:$B$322,"="&amp;$J6)</f>
        <v>0</v>
      </c>
      <c r="N6" s="18">
        <f t="shared" si="0"/>
        <v>6</v>
      </c>
    </row>
    <row r="7" spans="1:14" x14ac:dyDescent="0.25">
      <c r="A7" t="s">
        <v>10</v>
      </c>
      <c r="B7" s="9">
        <f>COUNTIFS('Control Worksheet'!$K$18:$K$322,"="&amp;B$3,'Control Worksheet'!$B$18:$B$322,"="&amp;$A7)</f>
        <v>24</v>
      </c>
      <c r="C7" s="9">
        <f>COUNTIFS('Control Worksheet'!$K$18:$K$322,"="&amp;C$3,'Control Worksheet'!$B$18:$B$322,"="&amp;$A7)</f>
        <v>0</v>
      </c>
      <c r="D7" s="9">
        <f>COUNTIFS('Control Worksheet'!$K$18:$K$322,"="&amp;D$3,'Control Worksheet'!$B$18:$B$322,"="&amp;$A7)</f>
        <v>0</v>
      </c>
      <c r="E7" s="9">
        <f>COUNTIFS('Control Worksheet'!$K$18:$K$322,"="&amp;E$3,'Control Worksheet'!$B$18:$B$322,"="&amp;$A7)</f>
        <v>0</v>
      </c>
      <c r="F7" s="9">
        <f>COUNTIFS('Control Worksheet'!$K$18:$K$322,"="&amp;F$3,'Control Worksheet'!$B$18:$B$322,"="&amp;$A7)</f>
        <v>0</v>
      </c>
      <c r="G7" s="19">
        <f t="shared" si="1"/>
        <v>24</v>
      </c>
      <c r="J7" t="s">
        <v>10</v>
      </c>
      <c r="K7">
        <f>COUNTIFS('Audit Worksheet'!$L$18:$L$322,"="&amp;K$3,'Audit Worksheet'!$B$18:$B$322,"="&amp;$J7)</f>
        <v>0</v>
      </c>
      <c r="L7">
        <f>COUNTIFS('Audit Worksheet'!$L$18:$L$322,"="&amp;L$3,'Audit Worksheet'!$B$18:$B$322,"="&amp;$J7)</f>
        <v>24</v>
      </c>
      <c r="M7">
        <f>COUNTIFS('Audit Worksheet'!$L$18:$L$322,"="&amp;M$3,'Audit Worksheet'!$B$18:$B$322,"="&amp;$J7)</f>
        <v>0</v>
      </c>
      <c r="N7" s="18">
        <f t="shared" si="0"/>
        <v>24</v>
      </c>
    </row>
    <row r="8" spans="1:14" x14ac:dyDescent="0.25">
      <c r="A8" t="s">
        <v>11</v>
      </c>
      <c r="B8" s="9">
        <f>COUNTIFS('Control Worksheet'!$K$18:$K$322,"="&amp;B$3,'Control Worksheet'!$B$18:$B$322,"="&amp;$A8)</f>
        <v>24</v>
      </c>
      <c r="C8" s="9">
        <f>COUNTIFS('Control Worksheet'!$K$18:$K$322,"="&amp;C$3,'Control Worksheet'!$B$18:$B$322,"="&amp;$A8)</f>
        <v>0</v>
      </c>
      <c r="D8" s="9">
        <f>COUNTIFS('Control Worksheet'!$K$18:$K$322,"="&amp;D$3,'Control Worksheet'!$B$18:$B$322,"="&amp;$A8)</f>
        <v>0</v>
      </c>
      <c r="E8" s="9">
        <f>COUNTIFS('Control Worksheet'!$K$18:$K$322,"="&amp;E$3,'Control Worksheet'!$B$18:$B$322,"="&amp;$A8)</f>
        <v>0</v>
      </c>
      <c r="F8" s="9">
        <f>COUNTIFS('Control Worksheet'!$K$18:$K$322,"="&amp;F$3,'Control Worksheet'!$B$18:$B$322,"="&amp;$A8)</f>
        <v>0</v>
      </c>
      <c r="G8" s="19">
        <f t="shared" si="1"/>
        <v>24</v>
      </c>
      <c r="J8" t="s">
        <v>11</v>
      </c>
      <c r="K8">
        <f>COUNTIFS('Audit Worksheet'!$L$18:$L$322,"="&amp;K$3,'Audit Worksheet'!$B$18:$B$322,"="&amp;$J8)</f>
        <v>0</v>
      </c>
      <c r="L8">
        <f>COUNTIFS('Audit Worksheet'!$L$18:$L$322,"="&amp;L$3,'Audit Worksheet'!$B$18:$B$322,"="&amp;$J8)</f>
        <v>24</v>
      </c>
      <c r="M8">
        <f>COUNTIFS('Audit Worksheet'!$L$18:$L$322,"="&amp;M$3,'Audit Worksheet'!$B$18:$B$322,"="&amp;$J8)</f>
        <v>0</v>
      </c>
      <c r="N8" s="18">
        <f t="shared" si="0"/>
        <v>24</v>
      </c>
    </row>
    <row r="9" spans="1:14" x14ac:dyDescent="0.25">
      <c r="A9" t="s">
        <v>84</v>
      </c>
      <c r="B9" s="9">
        <f>COUNTIFS('Control Worksheet'!$K$18:$K$322,"="&amp;B$3,'Control Worksheet'!$B$18:$B$322,"="&amp;$A9)</f>
        <v>13</v>
      </c>
      <c r="C9" s="9">
        <f>COUNTIFS('Control Worksheet'!$K$18:$K$322,"="&amp;C$3,'Control Worksheet'!$B$18:$B$322,"="&amp;$A9)</f>
        <v>0</v>
      </c>
      <c r="D9" s="9">
        <f>COUNTIFS('Control Worksheet'!$K$18:$K$322,"="&amp;D$3,'Control Worksheet'!$B$18:$B$322,"="&amp;$A9)</f>
        <v>0</v>
      </c>
      <c r="E9" s="9">
        <f>COUNTIFS('Control Worksheet'!$K$18:$K$322,"="&amp;E$3,'Control Worksheet'!$B$18:$B$322,"="&amp;$A9)</f>
        <v>0</v>
      </c>
      <c r="F9" s="9">
        <f>COUNTIFS('Control Worksheet'!$K$18:$K$322,"="&amp;F$3,'Control Worksheet'!$B$18:$B$322,"="&amp;$A9)</f>
        <v>0</v>
      </c>
      <c r="G9" s="19">
        <f t="shared" si="1"/>
        <v>13</v>
      </c>
      <c r="J9" t="s">
        <v>84</v>
      </c>
      <c r="K9">
        <f>COUNTIFS('Audit Worksheet'!$L$18:$L$322,"="&amp;K$3,'Audit Worksheet'!$B$18:$B$322,"="&amp;$J9)</f>
        <v>0</v>
      </c>
      <c r="L9">
        <f>COUNTIFS('Audit Worksheet'!$L$18:$L$322,"="&amp;L$3,'Audit Worksheet'!$B$18:$B$322,"="&amp;$J9)</f>
        <v>13</v>
      </c>
      <c r="M9">
        <f>COUNTIFS('Audit Worksheet'!$L$18:$L$322,"="&amp;M$3,'Audit Worksheet'!$B$18:$B$322,"="&amp;$J9)</f>
        <v>0</v>
      </c>
      <c r="N9" s="18">
        <f t="shared" si="0"/>
        <v>13</v>
      </c>
    </row>
    <row r="10" spans="1:14" x14ac:dyDescent="0.25">
      <c r="A10" t="s">
        <v>12</v>
      </c>
      <c r="B10" s="9">
        <f>COUNTIFS('Control Worksheet'!$K$18:$K$322,"="&amp;B$3,'Control Worksheet'!$B$18:$B$322,"="&amp;$A10)</f>
        <v>9</v>
      </c>
      <c r="C10" s="9">
        <f>COUNTIFS('Control Worksheet'!$K$18:$K$322,"="&amp;C$3,'Control Worksheet'!$B$18:$B$322,"="&amp;$A10)</f>
        <v>0</v>
      </c>
      <c r="D10" s="9">
        <f>COUNTIFS('Control Worksheet'!$K$18:$K$322,"="&amp;D$3,'Control Worksheet'!$B$18:$B$322,"="&amp;$A10)</f>
        <v>0</v>
      </c>
      <c r="E10" s="9">
        <f>COUNTIFS('Control Worksheet'!$K$18:$K$322,"="&amp;E$3,'Control Worksheet'!$B$18:$B$322,"="&amp;$A10)</f>
        <v>0</v>
      </c>
      <c r="F10" s="9">
        <f>COUNTIFS('Control Worksheet'!$K$18:$K$322,"="&amp;F$3,'Control Worksheet'!$B$18:$B$322,"="&amp;$A10)</f>
        <v>0</v>
      </c>
      <c r="G10" s="19">
        <f t="shared" si="1"/>
        <v>9</v>
      </c>
      <c r="J10" t="s">
        <v>12</v>
      </c>
      <c r="K10">
        <f>COUNTIFS('Audit Worksheet'!$L$18:$L$322,"="&amp;K$3,'Audit Worksheet'!$B$18:$B$322,"="&amp;$J10)</f>
        <v>0</v>
      </c>
      <c r="L10">
        <f>COUNTIFS('Audit Worksheet'!$L$18:$L$322,"="&amp;L$3,'Audit Worksheet'!$B$18:$B$322,"="&amp;$J10)</f>
        <v>9</v>
      </c>
      <c r="M10">
        <f>COUNTIFS('Audit Worksheet'!$L$18:$L$322,"="&amp;M$3,'Audit Worksheet'!$B$18:$B$322,"="&amp;$J10)</f>
        <v>0</v>
      </c>
      <c r="N10" s="18">
        <f t="shared" si="0"/>
        <v>9</v>
      </c>
    </row>
    <row r="11" spans="1:14" x14ac:dyDescent="0.25">
      <c r="A11" t="s">
        <v>13</v>
      </c>
      <c r="B11" s="9">
        <f>COUNTIFS('Control Worksheet'!$K$18:$K$322,"="&amp;B$3,'Control Worksheet'!$B$18:$B$322,"="&amp;$A11)</f>
        <v>7</v>
      </c>
      <c r="C11" s="9">
        <f>COUNTIFS('Control Worksheet'!$K$18:$K$322,"="&amp;C$3,'Control Worksheet'!$B$18:$B$322,"="&amp;$A11)</f>
        <v>0</v>
      </c>
      <c r="D11" s="9">
        <f>COUNTIFS('Control Worksheet'!$K$18:$K$322,"="&amp;D$3,'Control Worksheet'!$B$18:$B$322,"="&amp;$A11)</f>
        <v>0</v>
      </c>
      <c r="E11" s="9">
        <f>COUNTIFS('Control Worksheet'!$K$18:$K$322,"="&amp;E$3,'Control Worksheet'!$B$18:$B$322,"="&amp;$A11)</f>
        <v>0</v>
      </c>
      <c r="F11" s="9">
        <f>COUNTIFS('Control Worksheet'!$K$18:$K$322,"="&amp;F$3,'Control Worksheet'!$B$18:$B$322,"="&amp;$A11)</f>
        <v>0</v>
      </c>
      <c r="G11" s="19">
        <f t="shared" si="1"/>
        <v>7</v>
      </c>
      <c r="J11" t="s">
        <v>13</v>
      </c>
      <c r="K11">
        <f>COUNTIFS('Audit Worksheet'!$L$18:$L$322,"="&amp;K$3,'Audit Worksheet'!$B$18:$B$322,"="&amp;$J11)</f>
        <v>0</v>
      </c>
      <c r="L11">
        <f>COUNTIFS('Audit Worksheet'!$L$18:$L$322,"="&amp;L$3,'Audit Worksheet'!$B$18:$B$322,"="&amp;$J11)</f>
        <v>7</v>
      </c>
      <c r="M11">
        <f>COUNTIFS('Audit Worksheet'!$L$18:$L$322,"="&amp;M$3,'Audit Worksheet'!$B$18:$B$322,"="&amp;$J11)</f>
        <v>0</v>
      </c>
      <c r="N11" s="18">
        <f t="shared" si="0"/>
        <v>7</v>
      </c>
    </row>
    <row r="12" spans="1:14" x14ac:dyDescent="0.25">
      <c r="A12" t="s">
        <v>14</v>
      </c>
      <c r="B12" s="9">
        <f>COUNTIFS('Control Worksheet'!$K$18:$K$322,"="&amp;B$3,'Control Worksheet'!$B$18:$B$322,"="&amp;$A12)</f>
        <v>9</v>
      </c>
      <c r="C12" s="9">
        <f>COUNTIFS('Control Worksheet'!$K$18:$K$322,"="&amp;C$3,'Control Worksheet'!$B$18:$B$322,"="&amp;$A12)</f>
        <v>0</v>
      </c>
      <c r="D12" s="9">
        <f>COUNTIFS('Control Worksheet'!$K$18:$K$322,"="&amp;D$3,'Control Worksheet'!$B$18:$B$322,"="&amp;$A12)</f>
        <v>0</v>
      </c>
      <c r="E12" s="9">
        <f>COUNTIFS('Control Worksheet'!$K$18:$K$322,"="&amp;E$3,'Control Worksheet'!$B$18:$B$322,"="&amp;$A12)</f>
        <v>0</v>
      </c>
      <c r="F12" s="9">
        <f>COUNTIFS('Control Worksheet'!$K$18:$K$322,"="&amp;F$3,'Control Worksheet'!$B$18:$B$322,"="&amp;$A12)</f>
        <v>0</v>
      </c>
      <c r="G12" s="19">
        <f t="shared" si="1"/>
        <v>9</v>
      </c>
      <c r="J12" t="s">
        <v>14</v>
      </c>
      <c r="K12">
        <f>COUNTIFS('Audit Worksheet'!$L$18:$L$322,"="&amp;K$3,'Audit Worksheet'!$B$18:$B$322,"="&amp;$J12)</f>
        <v>0</v>
      </c>
      <c r="L12">
        <f>COUNTIFS('Audit Worksheet'!$L$18:$L$322,"="&amp;L$3,'Audit Worksheet'!$B$18:$B$322,"="&amp;$J12)</f>
        <v>9</v>
      </c>
      <c r="M12">
        <f>COUNTIFS('Audit Worksheet'!$L$18:$L$322,"="&amp;M$3,'Audit Worksheet'!$B$18:$B$322,"="&amp;$J12)</f>
        <v>0</v>
      </c>
      <c r="N12" s="18">
        <f t="shared" si="0"/>
        <v>9</v>
      </c>
    </row>
    <row r="13" spans="1:14" x14ac:dyDescent="0.25">
      <c r="A13" t="s">
        <v>695</v>
      </c>
      <c r="B13" s="9">
        <f>COUNTIFS('Control Worksheet'!$K$18:$K$322,"="&amp;B$3,'Control Worksheet'!$B$18:$B$322,"="&amp;$A13)</f>
        <v>18</v>
      </c>
      <c r="C13" s="9">
        <f>COUNTIFS('Control Worksheet'!$K$18:$K$322,"="&amp;C$3,'Control Worksheet'!$B$18:$B$322,"="&amp;$A13)</f>
        <v>0</v>
      </c>
      <c r="D13" s="9">
        <f>COUNTIFS('Control Worksheet'!$K$18:$K$322,"="&amp;D$3,'Control Worksheet'!$B$18:$B$322,"="&amp;$A13)</f>
        <v>0</v>
      </c>
      <c r="E13" s="9">
        <f>COUNTIFS('Control Worksheet'!$K$18:$K$322,"="&amp;E$3,'Control Worksheet'!$B$18:$B$322,"="&amp;$A13)</f>
        <v>0</v>
      </c>
      <c r="F13" s="9">
        <f>COUNTIFS('Control Worksheet'!$K$18:$K$322,"="&amp;F$3,'Control Worksheet'!$B$18:$B$322,"="&amp;$A13)</f>
        <v>0</v>
      </c>
      <c r="G13" s="19">
        <f t="shared" si="1"/>
        <v>18</v>
      </c>
      <c r="J13" t="s">
        <v>695</v>
      </c>
      <c r="K13">
        <f>COUNTIFS('Audit Worksheet'!$L$18:$L$322,"="&amp;K$3,'Audit Worksheet'!$B$18:$B$322,"="&amp;$J13)</f>
        <v>0</v>
      </c>
      <c r="L13">
        <f>COUNTIFS('Audit Worksheet'!$L$18:$L$322,"="&amp;L$3,'Audit Worksheet'!$B$18:$B$322,"="&amp;$J13)</f>
        <v>18</v>
      </c>
      <c r="M13">
        <f>COUNTIFS('Audit Worksheet'!$L$18:$L$322,"="&amp;M$3,'Audit Worksheet'!$B$18:$B$322,"="&amp;$J13)</f>
        <v>0</v>
      </c>
      <c r="N13" s="18">
        <f t="shared" si="0"/>
        <v>18</v>
      </c>
    </row>
    <row r="14" spans="1:14" x14ac:dyDescent="0.25">
      <c r="A14" t="s">
        <v>757</v>
      </c>
      <c r="B14" s="9">
        <f>COUNTIFS('Control Worksheet'!$K$18:$K$322,"="&amp;B$3,'Control Worksheet'!$B$18:$B$322,"="&amp;$A14)</f>
        <v>7</v>
      </c>
      <c r="C14" s="9">
        <f>COUNTIFS('Control Worksheet'!$K$18:$K$322,"="&amp;C$3,'Control Worksheet'!$B$18:$B$322,"="&amp;$A14)</f>
        <v>0</v>
      </c>
      <c r="D14" s="9">
        <f>COUNTIFS('Control Worksheet'!$K$18:$K$322,"="&amp;D$3,'Control Worksheet'!$B$18:$B$322,"="&amp;$A14)</f>
        <v>0</v>
      </c>
      <c r="E14" s="9">
        <f>COUNTIFS('Control Worksheet'!$K$18:$K$322,"="&amp;E$3,'Control Worksheet'!$B$18:$B$322,"="&amp;$A14)</f>
        <v>0</v>
      </c>
      <c r="F14" s="9">
        <f>COUNTIFS('Control Worksheet'!$K$18:$K$322,"="&amp;F$3,'Control Worksheet'!$B$18:$B$322,"="&amp;$A14)</f>
        <v>0</v>
      </c>
      <c r="G14" s="19">
        <f t="shared" si="1"/>
        <v>7</v>
      </c>
      <c r="J14" t="s">
        <v>757</v>
      </c>
      <c r="K14">
        <f>COUNTIFS('Audit Worksheet'!$L$18:$L$322,"="&amp;K$3,'Audit Worksheet'!$B$18:$B$322,"="&amp;$J14)</f>
        <v>0</v>
      </c>
      <c r="L14">
        <f>COUNTIFS('Audit Worksheet'!$L$18:$L$322,"="&amp;L$3,'Audit Worksheet'!$B$18:$B$322,"="&amp;$J14)</f>
        <v>7</v>
      </c>
      <c r="M14">
        <f>COUNTIFS('Audit Worksheet'!$L$18:$L$322,"="&amp;M$3,'Audit Worksheet'!$B$18:$B$322,"="&amp;$J14)</f>
        <v>0</v>
      </c>
      <c r="N14" s="18">
        <f t="shared" si="0"/>
        <v>7</v>
      </c>
    </row>
    <row r="15" spans="1:14" x14ac:dyDescent="0.25">
      <c r="A15" t="s">
        <v>15</v>
      </c>
      <c r="B15" s="9">
        <f>COUNTIFS('Control Worksheet'!$K$18:$K$322,"="&amp;B$3,'Control Worksheet'!$B$18:$B$322,"="&amp;$A15)</f>
        <v>10</v>
      </c>
      <c r="C15" s="9">
        <f>COUNTIFS('Control Worksheet'!$K$18:$K$322,"="&amp;C$3,'Control Worksheet'!$B$18:$B$322,"="&amp;$A15)</f>
        <v>0</v>
      </c>
      <c r="D15" s="9">
        <f>COUNTIFS('Control Worksheet'!$K$18:$K$322,"="&amp;D$3,'Control Worksheet'!$B$18:$B$322,"="&amp;$A15)</f>
        <v>0</v>
      </c>
      <c r="E15" s="9">
        <f>COUNTIFS('Control Worksheet'!$K$18:$K$322,"="&amp;E$3,'Control Worksheet'!$B$18:$B$322,"="&amp;$A15)</f>
        <v>0</v>
      </c>
      <c r="F15" s="9">
        <f>COUNTIFS('Control Worksheet'!$K$18:$K$322,"="&amp;F$3,'Control Worksheet'!$B$18:$B$322,"="&amp;$A15)</f>
        <v>0</v>
      </c>
      <c r="G15" s="19">
        <f t="shared" si="1"/>
        <v>10</v>
      </c>
      <c r="J15" t="s">
        <v>15</v>
      </c>
      <c r="K15">
        <f>COUNTIFS('Audit Worksheet'!$L$18:$L$322,"="&amp;K$3,'Audit Worksheet'!$B$18:$B$322,"="&amp;$J15)</f>
        <v>0</v>
      </c>
      <c r="L15">
        <f>COUNTIFS('Audit Worksheet'!$L$18:$L$322,"="&amp;L$3,'Audit Worksheet'!$B$18:$B$322,"="&amp;$J15)</f>
        <v>10</v>
      </c>
      <c r="M15">
        <f>COUNTIFS('Audit Worksheet'!$L$18:$L$322,"="&amp;M$3,'Audit Worksheet'!$B$18:$B$322,"="&amp;$J15)</f>
        <v>0</v>
      </c>
      <c r="N15" s="18">
        <f t="shared" si="0"/>
        <v>10</v>
      </c>
    </row>
    <row r="16" spans="1:14" x14ac:dyDescent="0.25">
      <c r="A16" t="s">
        <v>326</v>
      </c>
      <c r="B16" s="9">
        <f>COUNTIFS('Control Worksheet'!$K$18:$K$322,"="&amp;B$3,'Control Worksheet'!$B$18:$B$322,"="&amp;$A16)</f>
        <v>10</v>
      </c>
      <c r="C16" s="9">
        <f>COUNTIFS('Control Worksheet'!$K$18:$K$322,"="&amp;C$3,'Control Worksheet'!$B$18:$B$322,"="&amp;$A16)</f>
        <v>0</v>
      </c>
      <c r="D16" s="9">
        <f>COUNTIFS('Control Worksheet'!$K$18:$K$322,"="&amp;D$3,'Control Worksheet'!$B$18:$B$322,"="&amp;$A16)</f>
        <v>0</v>
      </c>
      <c r="E16" s="9">
        <f>COUNTIFS('Control Worksheet'!$K$18:$K$322,"="&amp;E$3,'Control Worksheet'!$B$18:$B$322,"="&amp;$A16)</f>
        <v>0</v>
      </c>
      <c r="F16" s="9">
        <f>COUNTIFS('Control Worksheet'!$K$18:$K$322,"="&amp;F$3,'Control Worksheet'!$B$18:$B$322,"="&amp;$A16)</f>
        <v>0</v>
      </c>
      <c r="G16" s="19">
        <f t="shared" si="1"/>
        <v>10</v>
      </c>
      <c r="J16" t="s">
        <v>326</v>
      </c>
      <c r="K16">
        <f>COUNTIFS('Audit Worksheet'!$L$18:$L$322,"="&amp;K$3,'Audit Worksheet'!$B$18:$B$322,"="&amp;$J16)</f>
        <v>0</v>
      </c>
      <c r="L16">
        <f>COUNTIFS('Audit Worksheet'!$L$18:$L$322,"="&amp;L$3,'Audit Worksheet'!$B$18:$B$322,"="&amp;$J16)</f>
        <v>10</v>
      </c>
      <c r="M16">
        <f>COUNTIFS('Audit Worksheet'!$L$18:$L$322,"="&amp;M$3,'Audit Worksheet'!$B$18:$B$322,"="&amp;$J16)</f>
        <v>0</v>
      </c>
      <c r="N16" s="18">
        <f t="shared" si="0"/>
        <v>10</v>
      </c>
    </row>
    <row r="17" spans="1:14" x14ac:dyDescent="0.25">
      <c r="A17" t="s">
        <v>1037</v>
      </c>
      <c r="B17" s="9">
        <f>COUNTIFS('Control Worksheet'!$K$18:$K$322,"="&amp;B$3,'Control Worksheet'!$B$18:$B$322,"="&amp;$A17)</f>
        <v>12</v>
      </c>
      <c r="C17" s="9">
        <f>COUNTIFS('Control Worksheet'!$K$18:$K$322,"="&amp;C$3,'Control Worksheet'!$B$18:$B$322,"="&amp;$A17)</f>
        <v>0</v>
      </c>
      <c r="D17" s="9">
        <f>COUNTIFS('Control Worksheet'!$K$18:$K$322,"="&amp;D$3,'Control Worksheet'!$B$18:$B$322,"="&amp;$A17)</f>
        <v>0</v>
      </c>
      <c r="E17" s="9">
        <f>COUNTIFS('Control Worksheet'!$K$18:$K$322,"="&amp;E$3,'Control Worksheet'!$B$18:$B$322,"="&amp;$A17)</f>
        <v>0</v>
      </c>
      <c r="F17" s="9">
        <f>COUNTIFS('Control Worksheet'!$K$18:$K$322,"="&amp;F$3,'Control Worksheet'!$B$18:$B$322,"="&amp;$A17)</f>
        <v>0</v>
      </c>
      <c r="G17" s="19">
        <f t="shared" si="1"/>
        <v>12</v>
      </c>
      <c r="J17" t="s">
        <v>1037</v>
      </c>
      <c r="K17">
        <f>COUNTIFS('Audit Worksheet'!$L$18:$L$322,"="&amp;K$3,'Audit Worksheet'!$B$18:$B$322,"="&amp;$J17)</f>
        <v>0</v>
      </c>
      <c r="L17">
        <f>COUNTIFS('Audit Worksheet'!$L$18:$L$322,"="&amp;L$3,'Audit Worksheet'!$B$18:$B$322,"="&amp;$J17)</f>
        <v>12</v>
      </c>
      <c r="M17">
        <f>COUNTIFS('Audit Worksheet'!$L$18:$L$322,"="&amp;M$3,'Audit Worksheet'!$B$18:$B$322,"="&amp;$J17)</f>
        <v>0</v>
      </c>
      <c r="N17" s="18">
        <f t="shared" si="0"/>
        <v>12</v>
      </c>
    </row>
    <row r="18" spans="1:14" x14ac:dyDescent="0.25">
      <c r="A18" t="s">
        <v>894</v>
      </c>
      <c r="B18" s="9">
        <f>COUNTIFS('Control Worksheet'!$K$18:$K$322,"="&amp;B$3,'Control Worksheet'!$B$18:$B$322,"="&amp;$A18)</f>
        <v>25</v>
      </c>
      <c r="C18" s="9">
        <f>COUNTIFS('Control Worksheet'!$K$18:$K$322,"="&amp;C$3,'Control Worksheet'!$B$18:$B$322,"="&amp;$A18)</f>
        <v>0</v>
      </c>
      <c r="D18" s="9">
        <f>COUNTIFS('Control Worksheet'!$K$18:$K$322,"="&amp;D$3,'Control Worksheet'!$B$18:$B$322,"="&amp;$A18)</f>
        <v>0</v>
      </c>
      <c r="E18" s="9">
        <f>COUNTIFS('Control Worksheet'!$K$18:$K$322,"="&amp;E$3,'Control Worksheet'!$B$18:$B$322,"="&amp;$A18)</f>
        <v>0</v>
      </c>
      <c r="F18" s="9">
        <f>COUNTIFS('Control Worksheet'!$K$18:$K$322,"="&amp;F$3,'Control Worksheet'!$B$18:$B$322,"="&amp;$A18)</f>
        <v>0</v>
      </c>
      <c r="G18" s="19">
        <f t="shared" si="1"/>
        <v>25</v>
      </c>
      <c r="J18" t="s">
        <v>894</v>
      </c>
      <c r="K18">
        <f>COUNTIFS('Audit Worksheet'!$L$18:$L$322,"="&amp;K$3,'Audit Worksheet'!$B$18:$B$322,"="&amp;$J18)</f>
        <v>0</v>
      </c>
      <c r="L18">
        <f>COUNTIFS('Audit Worksheet'!$L$18:$L$322,"="&amp;L$3,'Audit Worksheet'!$B$18:$B$322,"="&amp;$J18)</f>
        <v>25</v>
      </c>
      <c r="M18">
        <f>COUNTIFS('Audit Worksheet'!$L$18:$L$322,"="&amp;M$3,'Audit Worksheet'!$B$18:$B$322,"="&amp;$J18)</f>
        <v>0</v>
      </c>
      <c r="N18" s="18">
        <f t="shared" si="0"/>
        <v>25</v>
      </c>
    </row>
    <row r="19" spans="1:14" x14ac:dyDescent="0.25">
      <c r="A19" t="s">
        <v>18</v>
      </c>
      <c r="B19" s="9">
        <f>COUNTIFS('Control Worksheet'!$K$18:$K$322,"="&amp;B$3,'Control Worksheet'!$B$18:$B$322,"="&amp;$A19)</f>
        <v>18</v>
      </c>
      <c r="C19" s="9">
        <f>COUNTIFS('Control Worksheet'!$K$18:$K$322,"="&amp;C$3,'Control Worksheet'!$B$18:$B$322,"="&amp;$A19)</f>
        <v>0</v>
      </c>
      <c r="D19" s="9">
        <f>COUNTIFS('Control Worksheet'!$K$18:$K$322,"="&amp;D$3,'Control Worksheet'!$B$18:$B$322,"="&amp;$A19)</f>
        <v>0</v>
      </c>
      <c r="E19" s="9">
        <f>COUNTIFS('Control Worksheet'!$K$18:$K$322,"="&amp;E$3,'Control Worksheet'!$B$18:$B$322,"="&amp;$A19)</f>
        <v>0</v>
      </c>
      <c r="F19" s="9">
        <f>COUNTIFS('Control Worksheet'!$K$18:$K$322,"="&amp;F$3,'Control Worksheet'!$B$18:$B$322,"="&amp;$A19)</f>
        <v>0</v>
      </c>
      <c r="G19" s="19">
        <f t="shared" si="1"/>
        <v>18</v>
      </c>
      <c r="J19" t="s">
        <v>18</v>
      </c>
      <c r="K19">
        <f>COUNTIFS('Audit Worksheet'!$L$18:$L$322,"="&amp;K$3,'Audit Worksheet'!$B$18:$B$322,"="&amp;$J19)</f>
        <v>0</v>
      </c>
      <c r="L19">
        <f>COUNTIFS('Audit Worksheet'!$L$18:$L$322,"="&amp;L$3,'Audit Worksheet'!$B$18:$B$322,"="&amp;$J19)</f>
        <v>18</v>
      </c>
      <c r="M19">
        <f>COUNTIFS('Audit Worksheet'!$L$18:$L$322,"="&amp;M$3,'Audit Worksheet'!$B$18:$B$322,"="&amp;$J19)</f>
        <v>0</v>
      </c>
      <c r="N19" s="18">
        <f t="shared" si="0"/>
        <v>18</v>
      </c>
    </row>
    <row r="20" spans="1:14" x14ac:dyDescent="0.25">
      <c r="A20" t="s">
        <v>838</v>
      </c>
      <c r="B20" s="9">
        <f>COUNTIFS('Control Worksheet'!$K$18:$K$322,"="&amp;B$3,'Control Worksheet'!$B$18:$B$322,"="&amp;$A20)</f>
        <v>17</v>
      </c>
      <c r="C20" s="9">
        <f>COUNTIFS('Control Worksheet'!$K$18:$K$322,"="&amp;C$3,'Control Worksheet'!$B$18:$B$322,"="&amp;$A20)</f>
        <v>0</v>
      </c>
      <c r="D20" s="9">
        <f>COUNTIFS('Control Worksheet'!$K$18:$K$322,"="&amp;D$3,'Control Worksheet'!$B$18:$B$322,"="&amp;$A20)</f>
        <v>0</v>
      </c>
      <c r="E20" s="9">
        <f>COUNTIFS('Control Worksheet'!$K$18:$K$322,"="&amp;E$3,'Control Worksheet'!$B$18:$B$322,"="&amp;$A20)</f>
        <v>0</v>
      </c>
      <c r="F20" s="9">
        <f>COUNTIFS('Control Worksheet'!$K$18:$K$322,"="&amp;F$3,'Control Worksheet'!$B$18:$B$322,"="&amp;$A20)</f>
        <v>0</v>
      </c>
      <c r="G20" s="19">
        <f t="shared" si="1"/>
        <v>17</v>
      </c>
      <c r="J20" t="s">
        <v>838</v>
      </c>
      <c r="K20">
        <f>COUNTIFS('Audit Worksheet'!$L$18:$L$322,"="&amp;K$3,'Audit Worksheet'!$B$18:$B$322,"="&amp;$J20)</f>
        <v>0</v>
      </c>
      <c r="L20">
        <f>COUNTIFS('Audit Worksheet'!$L$18:$L$322,"="&amp;L$3,'Audit Worksheet'!$B$18:$B$322,"="&amp;$J20)</f>
        <v>17</v>
      </c>
      <c r="M20">
        <f>COUNTIFS('Audit Worksheet'!$L$18:$L$322,"="&amp;M$3,'Audit Worksheet'!$B$18:$B$322,"="&amp;$J20)</f>
        <v>0</v>
      </c>
      <c r="N20" s="18">
        <f t="shared" si="0"/>
        <v>17</v>
      </c>
    </row>
    <row r="21" spans="1:14" x14ac:dyDescent="0.25">
      <c r="A21" s="18" t="s">
        <v>85</v>
      </c>
      <c r="B21" s="19">
        <f t="shared" ref="B21:G21" si="2">SUM(B4:B20)</f>
        <v>264</v>
      </c>
      <c r="C21" s="19">
        <f t="shared" si="2"/>
        <v>0</v>
      </c>
      <c r="D21" s="19">
        <f t="shared" si="2"/>
        <v>0</v>
      </c>
      <c r="E21" s="19">
        <f t="shared" si="2"/>
        <v>0</v>
      </c>
      <c r="F21" s="19">
        <f t="shared" si="2"/>
        <v>0</v>
      </c>
      <c r="G21" s="19">
        <f t="shared" si="2"/>
        <v>264</v>
      </c>
      <c r="J21" s="18" t="s">
        <v>85</v>
      </c>
      <c r="K21" s="18">
        <f t="shared" ref="K21:N21" si="3">SUM(K4:K20)</f>
        <v>0</v>
      </c>
      <c r="L21" s="18">
        <f t="shared" si="3"/>
        <v>264</v>
      </c>
      <c r="M21" s="18">
        <f t="shared" si="3"/>
        <v>0</v>
      </c>
      <c r="N21" s="18">
        <f t="shared" si="3"/>
        <v>264</v>
      </c>
    </row>
    <row r="23" spans="1:14" ht="21" x14ac:dyDescent="0.35">
      <c r="A23" s="60" t="s">
        <v>86</v>
      </c>
      <c r="B23" s="60"/>
      <c r="C23" s="60"/>
      <c r="D23" s="60"/>
      <c r="E23" s="60"/>
      <c r="F23" s="60"/>
      <c r="G23" s="60"/>
    </row>
    <row r="24" spans="1:14" ht="21" x14ac:dyDescent="0.35">
      <c r="A24" s="4" t="s">
        <v>0</v>
      </c>
      <c r="B24" s="4" t="s">
        <v>66</v>
      </c>
      <c r="C24" s="4" t="s">
        <v>81</v>
      </c>
      <c r="D24" s="4" t="s">
        <v>82</v>
      </c>
      <c r="E24" s="4" t="s">
        <v>67</v>
      </c>
      <c r="F24" s="4" t="s">
        <v>68</v>
      </c>
      <c r="G24" s="4" t="s">
        <v>85</v>
      </c>
      <c r="J24" s="60" t="s">
        <v>111</v>
      </c>
      <c r="K24" s="60"/>
      <c r="L24" s="60"/>
      <c r="M24" s="60"/>
      <c r="N24" s="60"/>
    </row>
    <row r="25" spans="1:14" x14ac:dyDescent="0.25">
      <c r="A25" t="s">
        <v>7</v>
      </c>
      <c r="B25" s="9">
        <f>COUNTIFS('Control Worksheet'!$I$18:$I$322,"="&amp;B$24,'Control Worksheet'!$B$18:$B$322,"="&amp;$A25)</f>
        <v>0</v>
      </c>
      <c r="C25" s="9">
        <f>COUNTIFS('Control Worksheet'!$I$18:$I$322,"="&amp;C$24,'Control Worksheet'!$B$18:$B$322,"="&amp;$A25)</f>
        <v>0</v>
      </c>
      <c r="D25" s="9">
        <f>COUNTIFS('Control Worksheet'!$I$18:$I$322,"="&amp;D$24,'Control Worksheet'!$B$18:$B$322,"="&amp;$A25)</f>
        <v>0</v>
      </c>
      <c r="E25" s="9">
        <f>COUNTIFS('Control Worksheet'!$I$18:$I$322,"="&amp;E$24,'Control Worksheet'!$B$18:$B$322,"="&amp;$A25)</f>
        <v>0</v>
      </c>
      <c r="F25" s="9">
        <f>COUNTIFS('Control Worksheet'!$I$18:$I$322,"="&amp;F$24,'Control Worksheet'!$B$18:$B$322,"="&amp;$A25)</f>
        <v>0</v>
      </c>
      <c r="G25" s="19">
        <f>SUM(B25:F25)</f>
        <v>0</v>
      </c>
    </row>
    <row r="26" spans="1:14" x14ac:dyDescent="0.25">
      <c r="A26" t="s">
        <v>9</v>
      </c>
      <c r="B26" s="9">
        <f>COUNTIFS('Control Worksheet'!$I$18:$I$322,"="&amp;B$24,'Control Worksheet'!$B$18:$B$322,"="&amp;$A26)</f>
        <v>0</v>
      </c>
      <c r="C26" s="9">
        <f>COUNTIFS('Control Worksheet'!$I$18:$I$322,"="&amp;C$24,'Control Worksheet'!$B$18:$B$322,"="&amp;$A26)</f>
        <v>0</v>
      </c>
      <c r="D26" s="9">
        <f>COUNTIFS('Control Worksheet'!$I$18:$I$322,"="&amp;D$24,'Control Worksheet'!$B$18:$B$322,"="&amp;$A26)</f>
        <v>0</v>
      </c>
      <c r="E26" s="9">
        <f>COUNTIFS('Control Worksheet'!$I$18:$I$322,"="&amp;E$24,'Control Worksheet'!$B$18:$B$322,"="&amp;$A26)</f>
        <v>0</v>
      </c>
      <c r="F26" s="9">
        <f>COUNTIFS('Control Worksheet'!$I$18:$I$322,"="&amp;F$24,'Control Worksheet'!$B$18:$B$322,"="&amp;$A26)</f>
        <v>0</v>
      </c>
      <c r="G26" s="19">
        <f t="shared" ref="G26:G41" si="4">SUM(B26:F26)</f>
        <v>0</v>
      </c>
      <c r="J26" t="s">
        <v>112</v>
      </c>
      <c r="K26">
        <f>COUNTIF(POAMRegister[Status],"="&amp;xValues!H2)</f>
        <v>0</v>
      </c>
    </row>
    <row r="27" spans="1:14" x14ac:dyDescent="0.25">
      <c r="A27" t="s">
        <v>8</v>
      </c>
      <c r="B27" s="9">
        <f>COUNTIFS('Control Worksheet'!$I$18:$I$322,"="&amp;B$24,'Control Worksheet'!$B$18:$B$322,"="&amp;$A27)</f>
        <v>0</v>
      </c>
      <c r="C27" s="9">
        <f>COUNTIFS('Control Worksheet'!$I$18:$I$322,"="&amp;C$24,'Control Worksheet'!$B$18:$B$322,"="&amp;$A27)</f>
        <v>0</v>
      </c>
      <c r="D27" s="9">
        <f>COUNTIFS('Control Worksheet'!$I$18:$I$322,"="&amp;D$24,'Control Worksheet'!$B$18:$B$322,"="&amp;$A27)</f>
        <v>0</v>
      </c>
      <c r="E27" s="9">
        <f>COUNTIFS('Control Worksheet'!$I$18:$I$322,"="&amp;E$24,'Control Worksheet'!$B$18:$B$322,"="&amp;$A27)</f>
        <v>0</v>
      </c>
      <c r="F27" s="9">
        <f>COUNTIFS('Control Worksheet'!$I$18:$I$322,"="&amp;F$24,'Control Worksheet'!$B$18:$B$322,"="&amp;$A27)</f>
        <v>0</v>
      </c>
      <c r="G27" s="19">
        <f t="shared" si="4"/>
        <v>0</v>
      </c>
      <c r="J27" t="s">
        <v>115</v>
      </c>
      <c r="K27">
        <f ca="1">COUNTIFS(POAMRegister[Status],"="&amp;xValues!H2,POAMRegister[Completion Date],"&lt;"&amp;TODAY() + 30)</f>
        <v>0</v>
      </c>
    </row>
    <row r="28" spans="1:14" x14ac:dyDescent="0.25">
      <c r="A28" t="s">
        <v>10</v>
      </c>
      <c r="B28" s="9">
        <f>COUNTIFS('Control Worksheet'!$I$18:$I$322,"="&amp;B$24,'Control Worksheet'!$B$18:$B$322,"="&amp;$A28)</f>
        <v>0</v>
      </c>
      <c r="C28" s="9">
        <f>COUNTIFS('Control Worksheet'!$I$18:$I$322,"="&amp;C$24,'Control Worksheet'!$B$18:$B$322,"="&amp;$A28)</f>
        <v>0</v>
      </c>
      <c r="D28" s="9">
        <f>COUNTIFS('Control Worksheet'!$I$18:$I$322,"="&amp;D$24,'Control Worksheet'!$B$18:$B$322,"="&amp;$A28)</f>
        <v>0</v>
      </c>
      <c r="E28" s="9">
        <f>COUNTIFS('Control Worksheet'!$I$18:$I$322,"="&amp;E$24,'Control Worksheet'!$B$18:$B$322,"="&amp;$A28)</f>
        <v>0</v>
      </c>
      <c r="F28" s="9">
        <f>COUNTIFS('Control Worksheet'!$I$18:$I$322,"="&amp;F$24,'Control Worksheet'!$B$18:$B$322,"="&amp;$A28)</f>
        <v>0</v>
      </c>
      <c r="G28" s="19">
        <f t="shared" si="4"/>
        <v>0</v>
      </c>
      <c r="J28" t="s">
        <v>113</v>
      </c>
      <c r="K28">
        <f>COUNTIF(POAMRegister[Status],"="&amp;xValues!H3)</f>
        <v>0</v>
      </c>
    </row>
    <row r="29" spans="1:14" x14ac:dyDescent="0.25">
      <c r="A29" t="s">
        <v>11</v>
      </c>
      <c r="B29" s="9">
        <f>COUNTIFS('Control Worksheet'!$I$18:$I$322,"="&amp;B$24,'Control Worksheet'!$B$18:$B$322,"="&amp;$A29)</f>
        <v>0</v>
      </c>
      <c r="C29" s="9">
        <f>COUNTIFS('Control Worksheet'!$I$18:$I$322,"="&amp;C$24,'Control Worksheet'!$B$18:$B$322,"="&amp;$A29)</f>
        <v>0</v>
      </c>
      <c r="D29" s="9">
        <f>COUNTIFS('Control Worksheet'!$I$18:$I$322,"="&amp;D$24,'Control Worksheet'!$B$18:$B$322,"="&amp;$A29)</f>
        <v>0</v>
      </c>
      <c r="E29" s="9">
        <f>COUNTIFS('Control Worksheet'!$I$18:$I$322,"="&amp;E$24,'Control Worksheet'!$B$18:$B$322,"="&amp;$A29)</f>
        <v>0</v>
      </c>
      <c r="F29" s="9">
        <f>COUNTIFS('Control Worksheet'!$I$18:$I$322,"="&amp;F$24,'Control Worksheet'!$B$18:$B$322,"="&amp;$A29)</f>
        <v>0</v>
      </c>
      <c r="G29" s="19">
        <f t="shared" si="4"/>
        <v>0</v>
      </c>
      <c r="J29" t="s">
        <v>114</v>
      </c>
      <c r="K29">
        <f ca="1">COUNTIFS(POAMRegister[Status],"="&amp;xValues!H2,POAMRegister[Completion Date],"&lt;"&amp;TODAY())</f>
        <v>0</v>
      </c>
    </row>
    <row r="30" spans="1:14" x14ac:dyDescent="0.25">
      <c r="A30" t="s">
        <v>84</v>
      </c>
      <c r="B30" s="9">
        <f>COUNTIFS('Control Worksheet'!$I$18:$I$322,"="&amp;B$24,'Control Worksheet'!$B$18:$B$322,"="&amp;$A30)</f>
        <v>0</v>
      </c>
      <c r="C30" s="9">
        <f>COUNTIFS('Control Worksheet'!$I$18:$I$322,"="&amp;C$24,'Control Worksheet'!$B$18:$B$322,"="&amp;$A30)</f>
        <v>0</v>
      </c>
      <c r="D30" s="9">
        <f>COUNTIFS('Control Worksheet'!$I$18:$I$322,"="&amp;D$24,'Control Worksheet'!$B$18:$B$322,"="&amp;$A30)</f>
        <v>0</v>
      </c>
      <c r="E30" s="9">
        <f>COUNTIFS('Control Worksheet'!$I$18:$I$322,"="&amp;E$24,'Control Worksheet'!$B$18:$B$322,"="&amp;$A30)</f>
        <v>0</v>
      </c>
      <c r="F30" s="9">
        <f>COUNTIFS('Control Worksheet'!$I$18:$I$322,"="&amp;F$24,'Control Worksheet'!$B$18:$B$322,"="&amp;$A30)</f>
        <v>0</v>
      </c>
      <c r="G30" s="19">
        <f t="shared" si="4"/>
        <v>0</v>
      </c>
    </row>
    <row r="31" spans="1:14" x14ac:dyDescent="0.25">
      <c r="A31" t="s">
        <v>12</v>
      </c>
      <c r="B31" s="9">
        <f>COUNTIFS('Control Worksheet'!$I$18:$I$322,"="&amp;B$24,'Control Worksheet'!$B$18:$B$322,"="&amp;$A31)</f>
        <v>0</v>
      </c>
      <c r="C31" s="9">
        <f>COUNTIFS('Control Worksheet'!$I$18:$I$322,"="&amp;C$24,'Control Worksheet'!$B$18:$B$322,"="&amp;$A31)</f>
        <v>0</v>
      </c>
      <c r="D31" s="9">
        <f>COUNTIFS('Control Worksheet'!$I$18:$I$322,"="&amp;D$24,'Control Worksheet'!$B$18:$B$322,"="&amp;$A31)</f>
        <v>0</v>
      </c>
      <c r="E31" s="9">
        <f>COUNTIFS('Control Worksheet'!$I$18:$I$322,"="&amp;E$24,'Control Worksheet'!$B$18:$B$322,"="&amp;$A31)</f>
        <v>0</v>
      </c>
      <c r="F31" s="9">
        <f>COUNTIFS('Control Worksheet'!$I$18:$I$322,"="&amp;F$24,'Control Worksheet'!$B$18:$B$322,"="&amp;$A31)</f>
        <v>0</v>
      </c>
      <c r="G31" s="19">
        <f t="shared" si="4"/>
        <v>0</v>
      </c>
    </row>
    <row r="32" spans="1:14" x14ac:dyDescent="0.25">
      <c r="A32" t="s">
        <v>13</v>
      </c>
      <c r="B32" s="9">
        <f>COUNTIFS('Control Worksheet'!$I$18:$I$322,"="&amp;B$24,'Control Worksheet'!$B$18:$B$322,"="&amp;$A32)</f>
        <v>0</v>
      </c>
      <c r="C32" s="9">
        <f>COUNTIFS('Control Worksheet'!$I$18:$I$322,"="&amp;C$24,'Control Worksheet'!$B$18:$B$322,"="&amp;$A32)</f>
        <v>0</v>
      </c>
      <c r="D32" s="9">
        <f>COUNTIFS('Control Worksheet'!$I$18:$I$322,"="&amp;D$24,'Control Worksheet'!$B$18:$B$322,"="&amp;$A32)</f>
        <v>0</v>
      </c>
      <c r="E32" s="9">
        <f>COUNTIFS('Control Worksheet'!$I$18:$I$322,"="&amp;E$24,'Control Worksheet'!$B$18:$B$322,"="&amp;$A32)</f>
        <v>0</v>
      </c>
      <c r="F32" s="9">
        <f>COUNTIFS('Control Worksheet'!$I$18:$I$322,"="&amp;F$24,'Control Worksheet'!$B$18:$B$322,"="&amp;$A32)</f>
        <v>0</v>
      </c>
      <c r="G32" s="19">
        <f t="shared" si="4"/>
        <v>0</v>
      </c>
    </row>
    <row r="33" spans="1:7" x14ac:dyDescent="0.25">
      <c r="A33" t="s">
        <v>14</v>
      </c>
      <c r="B33" s="9">
        <f>COUNTIFS('Control Worksheet'!$I$18:$I$322,"="&amp;B$24,'Control Worksheet'!$B$18:$B$322,"="&amp;$A33)</f>
        <v>0</v>
      </c>
      <c r="C33" s="9">
        <f>COUNTIFS('Control Worksheet'!$I$18:$I$322,"="&amp;C$24,'Control Worksheet'!$B$18:$B$322,"="&amp;$A33)</f>
        <v>0</v>
      </c>
      <c r="D33" s="9">
        <f>COUNTIFS('Control Worksheet'!$I$18:$I$322,"="&amp;D$24,'Control Worksheet'!$B$18:$B$322,"="&amp;$A33)</f>
        <v>0</v>
      </c>
      <c r="E33" s="9">
        <f>COUNTIFS('Control Worksheet'!$I$18:$I$322,"="&amp;E$24,'Control Worksheet'!$B$18:$B$322,"="&amp;$A33)</f>
        <v>0</v>
      </c>
      <c r="F33" s="9">
        <f>COUNTIFS('Control Worksheet'!$I$18:$I$322,"="&amp;F$24,'Control Worksheet'!$B$18:$B$322,"="&amp;$A33)</f>
        <v>0</v>
      </c>
      <c r="G33" s="19">
        <f t="shared" si="4"/>
        <v>0</v>
      </c>
    </row>
    <row r="34" spans="1:7" x14ac:dyDescent="0.25">
      <c r="A34" t="s">
        <v>695</v>
      </c>
      <c r="B34" s="9">
        <f>COUNTIFS('Control Worksheet'!$I$18:$I$322,"="&amp;B$24,'Control Worksheet'!$B$18:$B$322,"="&amp;$A34)</f>
        <v>0</v>
      </c>
      <c r="C34" s="9">
        <f>COUNTIFS('Control Worksheet'!$I$18:$I$322,"="&amp;C$24,'Control Worksheet'!$B$18:$B$322,"="&amp;$A34)</f>
        <v>0</v>
      </c>
      <c r="D34" s="9">
        <f>COUNTIFS('Control Worksheet'!$I$18:$I$322,"="&amp;D$24,'Control Worksheet'!$B$18:$B$322,"="&amp;$A34)</f>
        <v>0</v>
      </c>
      <c r="E34" s="9">
        <f>COUNTIFS('Control Worksheet'!$I$18:$I$322,"="&amp;E$24,'Control Worksheet'!$B$18:$B$322,"="&amp;$A34)</f>
        <v>0</v>
      </c>
      <c r="F34" s="9">
        <f>COUNTIFS('Control Worksheet'!$I$18:$I$322,"="&amp;F$24,'Control Worksheet'!$B$18:$B$322,"="&amp;$A34)</f>
        <v>0</v>
      </c>
      <c r="G34" s="19">
        <f t="shared" si="4"/>
        <v>0</v>
      </c>
    </row>
    <row r="35" spans="1:7" x14ac:dyDescent="0.25">
      <c r="A35" t="s">
        <v>757</v>
      </c>
      <c r="B35" s="9">
        <f>COUNTIFS('Control Worksheet'!$I$18:$I$322,"="&amp;B$24,'Control Worksheet'!$B$18:$B$322,"="&amp;$A35)</f>
        <v>0</v>
      </c>
      <c r="C35" s="9">
        <f>COUNTIFS('Control Worksheet'!$I$18:$I$322,"="&amp;C$24,'Control Worksheet'!$B$18:$B$322,"="&amp;$A35)</f>
        <v>0</v>
      </c>
      <c r="D35" s="9">
        <f>COUNTIFS('Control Worksheet'!$I$18:$I$322,"="&amp;D$24,'Control Worksheet'!$B$18:$B$322,"="&amp;$A35)</f>
        <v>0</v>
      </c>
      <c r="E35" s="9">
        <f>COUNTIFS('Control Worksheet'!$I$18:$I$322,"="&amp;E$24,'Control Worksheet'!$B$18:$B$322,"="&amp;$A35)</f>
        <v>0</v>
      </c>
      <c r="F35" s="9">
        <f>COUNTIFS('Control Worksheet'!$I$18:$I$322,"="&amp;F$24,'Control Worksheet'!$B$18:$B$322,"="&amp;$A35)</f>
        <v>0</v>
      </c>
      <c r="G35" s="19">
        <f t="shared" si="4"/>
        <v>0</v>
      </c>
    </row>
    <row r="36" spans="1:7" x14ac:dyDescent="0.25">
      <c r="A36" t="s">
        <v>15</v>
      </c>
      <c r="B36" s="9">
        <f>COUNTIFS('Control Worksheet'!$I$18:$I$322,"="&amp;B$24,'Control Worksheet'!$B$18:$B$322,"="&amp;$A36)</f>
        <v>0</v>
      </c>
      <c r="C36" s="9">
        <f>COUNTIFS('Control Worksheet'!$I$18:$I$322,"="&amp;C$24,'Control Worksheet'!$B$18:$B$322,"="&amp;$A36)</f>
        <v>0</v>
      </c>
      <c r="D36" s="9">
        <f>COUNTIFS('Control Worksheet'!$I$18:$I$322,"="&amp;D$24,'Control Worksheet'!$B$18:$B$322,"="&amp;$A36)</f>
        <v>0</v>
      </c>
      <c r="E36" s="9">
        <f>COUNTIFS('Control Worksheet'!$I$18:$I$322,"="&amp;E$24,'Control Worksheet'!$B$18:$B$322,"="&amp;$A36)</f>
        <v>0</v>
      </c>
      <c r="F36" s="9">
        <f>COUNTIFS('Control Worksheet'!$I$18:$I$322,"="&amp;F$24,'Control Worksheet'!$B$18:$B$322,"="&amp;$A36)</f>
        <v>0</v>
      </c>
      <c r="G36" s="19">
        <f t="shared" si="4"/>
        <v>0</v>
      </c>
    </row>
    <row r="37" spans="1:7" x14ac:dyDescent="0.25">
      <c r="A37" t="s">
        <v>326</v>
      </c>
      <c r="B37" s="9">
        <f>COUNTIFS('Control Worksheet'!$I$18:$I$322,"="&amp;B$24,'Control Worksheet'!$B$18:$B$322,"="&amp;$A37)</f>
        <v>0</v>
      </c>
      <c r="C37" s="9">
        <f>COUNTIFS('Control Worksheet'!$I$18:$I$322,"="&amp;C$24,'Control Worksheet'!$B$18:$B$322,"="&amp;$A37)</f>
        <v>0</v>
      </c>
      <c r="D37" s="9">
        <f>COUNTIFS('Control Worksheet'!$I$18:$I$322,"="&amp;D$24,'Control Worksheet'!$B$18:$B$322,"="&amp;$A37)</f>
        <v>0</v>
      </c>
      <c r="E37" s="9">
        <f>COUNTIFS('Control Worksheet'!$I$18:$I$322,"="&amp;E$24,'Control Worksheet'!$B$18:$B$322,"="&amp;$A37)</f>
        <v>0</v>
      </c>
      <c r="F37" s="9">
        <f>COUNTIFS('Control Worksheet'!$I$18:$I$322,"="&amp;F$24,'Control Worksheet'!$B$18:$B$322,"="&amp;$A37)</f>
        <v>0</v>
      </c>
      <c r="G37" s="19">
        <f t="shared" si="4"/>
        <v>0</v>
      </c>
    </row>
    <row r="38" spans="1:7" x14ac:dyDescent="0.25">
      <c r="A38" t="s">
        <v>1037</v>
      </c>
      <c r="B38" s="9">
        <f>COUNTIFS('Control Worksheet'!$I$18:$I$322,"="&amp;B$24,'Control Worksheet'!$B$18:$B$322,"="&amp;$A38)</f>
        <v>0</v>
      </c>
      <c r="C38" s="9">
        <f>COUNTIFS('Control Worksheet'!$I$18:$I$322,"="&amp;C$24,'Control Worksheet'!$B$18:$B$322,"="&amp;$A38)</f>
        <v>0</v>
      </c>
      <c r="D38" s="9">
        <f>COUNTIFS('Control Worksheet'!$I$18:$I$322,"="&amp;D$24,'Control Worksheet'!$B$18:$B$322,"="&amp;$A38)</f>
        <v>0</v>
      </c>
      <c r="E38" s="9">
        <f>COUNTIFS('Control Worksheet'!$I$18:$I$322,"="&amp;E$24,'Control Worksheet'!$B$18:$B$322,"="&amp;$A38)</f>
        <v>0</v>
      </c>
      <c r="F38" s="9">
        <f>COUNTIFS('Control Worksheet'!$I$18:$I$322,"="&amp;F$24,'Control Worksheet'!$B$18:$B$322,"="&amp;$A38)</f>
        <v>0</v>
      </c>
      <c r="G38" s="19">
        <f t="shared" si="4"/>
        <v>0</v>
      </c>
    </row>
    <row r="39" spans="1:7" x14ac:dyDescent="0.25">
      <c r="A39" t="s">
        <v>894</v>
      </c>
      <c r="B39" s="9">
        <f>COUNTIFS('Control Worksheet'!$I$18:$I$322,"="&amp;B$24,'Control Worksheet'!$B$18:$B$322,"="&amp;$A39)</f>
        <v>0</v>
      </c>
      <c r="C39" s="9">
        <f>COUNTIFS('Control Worksheet'!$I$18:$I$322,"="&amp;C$24,'Control Worksheet'!$B$18:$B$322,"="&amp;$A39)</f>
        <v>0</v>
      </c>
      <c r="D39" s="9">
        <f>COUNTIFS('Control Worksheet'!$I$18:$I$322,"="&amp;D$24,'Control Worksheet'!$B$18:$B$322,"="&amp;$A39)</f>
        <v>0</v>
      </c>
      <c r="E39" s="9">
        <f>COUNTIFS('Control Worksheet'!$I$18:$I$322,"="&amp;E$24,'Control Worksheet'!$B$18:$B$322,"="&amp;$A39)</f>
        <v>0</v>
      </c>
      <c r="F39" s="9">
        <f>COUNTIFS('Control Worksheet'!$I$18:$I$322,"="&amp;F$24,'Control Worksheet'!$B$18:$B$322,"="&amp;$A39)</f>
        <v>0</v>
      </c>
      <c r="G39" s="19">
        <f t="shared" si="4"/>
        <v>0</v>
      </c>
    </row>
    <row r="40" spans="1:7" x14ac:dyDescent="0.25">
      <c r="A40" t="s">
        <v>18</v>
      </c>
      <c r="B40" s="9">
        <f>COUNTIFS('Control Worksheet'!$I$18:$I$322,"="&amp;B$24,'Control Worksheet'!$B$18:$B$322,"="&amp;$A40)</f>
        <v>0</v>
      </c>
      <c r="C40" s="9">
        <f>COUNTIFS('Control Worksheet'!$I$18:$I$322,"="&amp;C$24,'Control Worksheet'!$B$18:$B$322,"="&amp;$A40)</f>
        <v>0</v>
      </c>
      <c r="D40" s="9">
        <f>COUNTIFS('Control Worksheet'!$I$18:$I$322,"="&amp;D$24,'Control Worksheet'!$B$18:$B$322,"="&amp;$A40)</f>
        <v>0</v>
      </c>
      <c r="E40" s="9">
        <f>COUNTIFS('Control Worksheet'!$I$18:$I$322,"="&amp;E$24,'Control Worksheet'!$B$18:$B$322,"="&amp;$A40)</f>
        <v>0</v>
      </c>
      <c r="F40" s="9">
        <f>COUNTIFS('Control Worksheet'!$I$18:$I$322,"="&amp;F$24,'Control Worksheet'!$B$18:$B$322,"="&amp;$A40)</f>
        <v>0</v>
      </c>
      <c r="G40" s="19">
        <f t="shared" si="4"/>
        <v>0</v>
      </c>
    </row>
    <row r="41" spans="1:7" x14ac:dyDescent="0.25">
      <c r="A41" t="s">
        <v>838</v>
      </c>
      <c r="B41" s="9">
        <f>COUNTIFS('Control Worksheet'!$I$18:$I$322,"="&amp;B$24,'Control Worksheet'!$B$18:$B$322,"="&amp;$A41)</f>
        <v>0</v>
      </c>
      <c r="C41" s="9">
        <f>COUNTIFS('Control Worksheet'!$I$18:$I$322,"="&amp;C$24,'Control Worksheet'!$B$18:$B$322,"="&amp;$A41)</f>
        <v>0</v>
      </c>
      <c r="D41" s="9">
        <f>COUNTIFS('Control Worksheet'!$I$18:$I$322,"="&amp;D$24,'Control Worksheet'!$B$18:$B$322,"="&amp;$A41)</f>
        <v>0</v>
      </c>
      <c r="E41" s="9">
        <f>COUNTIFS('Control Worksheet'!$I$18:$I$322,"="&amp;E$24,'Control Worksheet'!$B$18:$B$322,"="&amp;$A41)</f>
        <v>0</v>
      </c>
      <c r="F41" s="9">
        <f>COUNTIFS('Control Worksheet'!$I$18:$I$322,"="&amp;F$24,'Control Worksheet'!$B$18:$B$322,"="&amp;$A41)</f>
        <v>0</v>
      </c>
      <c r="G41" s="19">
        <f t="shared" si="4"/>
        <v>0</v>
      </c>
    </row>
    <row r="42" spans="1:7" x14ac:dyDescent="0.25">
      <c r="A42" s="18" t="s">
        <v>85</v>
      </c>
      <c r="B42" s="19">
        <f t="shared" ref="B42:G42" si="5">SUM(B25:B41)</f>
        <v>0</v>
      </c>
      <c r="C42" s="19">
        <f t="shared" si="5"/>
        <v>0</v>
      </c>
      <c r="D42" s="19">
        <f t="shared" si="5"/>
        <v>0</v>
      </c>
      <c r="E42" s="19">
        <f t="shared" si="5"/>
        <v>0</v>
      </c>
      <c r="F42" s="19">
        <f t="shared" si="5"/>
        <v>0</v>
      </c>
      <c r="G42" s="19">
        <f t="shared" si="5"/>
        <v>0</v>
      </c>
    </row>
  </sheetData>
  <mergeCells count="4">
    <mergeCell ref="A23:G23"/>
    <mergeCell ref="J2:M2"/>
    <mergeCell ref="A2:G2"/>
    <mergeCell ref="J24:N24"/>
  </mergeCells>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E8D17-2202-4255-B157-D9B924FC6878}">
  <dimension ref="A1:L322"/>
  <sheetViews>
    <sheetView topLeftCell="C6" workbookViewId="0">
      <selection activeCell="K288" sqref="K288"/>
    </sheetView>
  </sheetViews>
  <sheetFormatPr defaultRowHeight="15" x14ac:dyDescent="0.25"/>
  <cols>
    <col min="1" max="1" width="5.5703125" hidden="1" customWidth="1"/>
    <col min="2" max="2" width="16" hidden="1" customWidth="1"/>
    <col min="3" max="3" width="37" bestFit="1" customWidth="1"/>
    <col min="4" max="4" width="14.85546875" hidden="1" customWidth="1"/>
    <col min="5" max="5" width="15.28515625" customWidth="1"/>
    <col min="6" max="7" width="49.85546875" customWidth="1"/>
    <col min="8" max="8" width="8.7109375" hidden="1" customWidth="1"/>
    <col min="9" max="9" width="50.7109375" customWidth="1"/>
    <col min="10" max="10" width="6.42578125" hidden="1" customWidth="1"/>
    <col min="11" max="11" width="23.5703125" customWidth="1"/>
  </cols>
  <sheetData>
    <row r="1" spans="3:12" ht="21" x14ac:dyDescent="0.35">
      <c r="C1" s="65" t="str">
        <f>CONCATENATE("NIST 800-53r5 Moderate Baseline Assessment Interview: ",E11," for ", E10)</f>
        <v xml:space="preserve">NIST 800-53r5 Moderate Baseline Assessment Interview:  for </v>
      </c>
      <c r="D1" s="66"/>
      <c r="E1" s="66"/>
      <c r="F1" s="66"/>
      <c r="G1" s="66"/>
      <c r="H1" s="66"/>
      <c r="I1" s="66"/>
      <c r="J1" s="66"/>
      <c r="K1" s="66"/>
      <c r="L1" s="2"/>
    </row>
    <row r="3" spans="3:12" x14ac:dyDescent="0.25">
      <c r="C3" s="63" t="s">
        <v>20</v>
      </c>
      <c r="D3" s="64"/>
      <c r="E3" s="64"/>
      <c r="F3" s="64"/>
      <c r="G3" s="64"/>
      <c r="H3" s="64"/>
      <c r="I3" s="64"/>
      <c r="J3" s="64"/>
      <c r="K3" s="64"/>
      <c r="L3" s="3"/>
    </row>
    <row r="4" spans="3:12" x14ac:dyDescent="0.25">
      <c r="C4" s="61" t="s">
        <v>1074</v>
      </c>
      <c r="D4" s="62"/>
      <c r="E4" s="62"/>
      <c r="F4" s="62"/>
      <c r="G4" s="62"/>
      <c r="H4" s="62"/>
      <c r="I4" s="62"/>
      <c r="J4" s="62"/>
      <c r="K4" s="62"/>
    </row>
    <row r="5" spans="3:12" x14ac:dyDescent="0.25">
      <c r="C5" s="62"/>
      <c r="D5" s="62"/>
      <c r="E5" s="62"/>
      <c r="F5" s="62"/>
      <c r="G5" s="62"/>
      <c r="H5" s="62"/>
      <c r="I5" s="62"/>
      <c r="J5" s="62"/>
      <c r="K5" s="62"/>
    </row>
    <row r="6" spans="3:12" x14ac:dyDescent="0.25">
      <c r="C6" s="62"/>
      <c r="D6" s="62"/>
      <c r="E6" s="62"/>
      <c r="F6" s="62"/>
      <c r="G6" s="62"/>
      <c r="H6" s="62"/>
      <c r="I6" s="62"/>
      <c r="J6" s="62"/>
      <c r="K6" s="62"/>
    </row>
    <row r="7" spans="3:12" x14ac:dyDescent="0.25">
      <c r="C7" s="62"/>
      <c r="D7" s="62"/>
      <c r="E7" s="62"/>
      <c r="F7" s="62"/>
      <c r="G7" s="62"/>
      <c r="H7" s="62"/>
      <c r="I7" s="62"/>
      <c r="J7" s="62"/>
      <c r="K7" s="62"/>
    </row>
    <row r="8" spans="3:12" x14ac:dyDescent="0.25">
      <c r="C8" s="62"/>
      <c r="D8" s="62"/>
      <c r="E8" s="62"/>
      <c r="F8" s="62"/>
      <c r="G8" s="62"/>
      <c r="H8" s="62"/>
      <c r="I8" s="62"/>
      <c r="J8" s="62"/>
      <c r="K8" s="62"/>
    </row>
    <row r="10" spans="3:12" x14ac:dyDescent="0.25">
      <c r="C10" s="67" t="s">
        <v>33</v>
      </c>
      <c r="D10" s="68"/>
      <c r="E10" s="69"/>
      <c r="F10" s="70"/>
      <c r="G10" s="70"/>
      <c r="H10" s="70"/>
      <c r="I10" s="70"/>
      <c r="J10" s="70"/>
      <c r="K10" s="71"/>
    </row>
    <row r="11" spans="3:12" x14ac:dyDescent="0.25">
      <c r="C11" s="78" t="s">
        <v>29</v>
      </c>
      <c r="D11" s="79"/>
      <c r="E11" s="72"/>
      <c r="F11" s="73"/>
      <c r="G11" s="73"/>
      <c r="H11" s="73"/>
      <c r="I11" s="73"/>
      <c r="J11" s="73"/>
      <c r="K11" s="74"/>
    </row>
    <row r="12" spans="3:12" x14ac:dyDescent="0.25">
      <c r="C12" s="78" t="s">
        <v>31</v>
      </c>
      <c r="D12" s="79"/>
      <c r="E12" s="72"/>
      <c r="F12" s="73"/>
      <c r="G12" s="73"/>
      <c r="H12" s="73"/>
      <c r="I12" s="73"/>
      <c r="J12" s="73"/>
      <c r="K12" s="74"/>
    </row>
    <row r="13" spans="3:12" x14ac:dyDescent="0.25">
      <c r="C13" s="78" t="s">
        <v>30</v>
      </c>
      <c r="D13" s="79"/>
      <c r="E13" s="72"/>
      <c r="F13" s="73"/>
      <c r="G13" s="73"/>
      <c r="H13" s="73"/>
      <c r="I13" s="73"/>
      <c r="J13" s="73"/>
      <c r="K13" s="74"/>
    </row>
    <row r="14" spans="3:12" x14ac:dyDescent="0.25">
      <c r="C14" s="80" t="s">
        <v>32</v>
      </c>
      <c r="D14" s="81"/>
      <c r="E14" s="75"/>
      <c r="F14" s="76"/>
      <c r="G14" s="76"/>
      <c r="H14" s="76"/>
      <c r="I14" s="76"/>
      <c r="J14" s="76"/>
      <c r="K14" s="77"/>
    </row>
    <row r="16" spans="3:12" x14ac:dyDescent="0.25">
      <c r="C16" s="64" t="s">
        <v>35</v>
      </c>
      <c r="D16" s="64"/>
      <c r="E16" s="64"/>
      <c r="F16" s="64"/>
      <c r="G16" s="64"/>
      <c r="H16" s="64"/>
      <c r="I16" s="64"/>
      <c r="J16" s="64"/>
      <c r="K16" s="64"/>
    </row>
    <row r="17" spans="1:11" ht="87" customHeight="1" x14ac:dyDescent="0.25">
      <c r="A17" s="21" t="s">
        <v>37</v>
      </c>
      <c r="B17" s="21" t="s">
        <v>48</v>
      </c>
      <c r="C17" s="22" t="s">
        <v>1</v>
      </c>
      <c r="D17" s="22" t="s">
        <v>36</v>
      </c>
      <c r="E17" s="22" t="s">
        <v>34</v>
      </c>
      <c r="F17" s="22" t="s">
        <v>70</v>
      </c>
      <c r="G17" s="23" t="s">
        <v>40</v>
      </c>
      <c r="H17" s="24" t="s">
        <v>28</v>
      </c>
      <c r="I17" s="23" t="s">
        <v>69</v>
      </c>
      <c r="J17" s="23" t="s">
        <v>25</v>
      </c>
      <c r="K17" s="23" t="s">
        <v>39</v>
      </c>
    </row>
    <row r="18" spans="1:11" ht="87" customHeight="1" x14ac:dyDescent="0.25">
      <c r="A18" s="11" t="str">
        <f>xControls!D2</f>
        <v>AC.01</v>
      </c>
      <c r="B18" s="11" t="str">
        <f>xControls!A2</f>
        <v>Access Control</v>
      </c>
      <c r="C18" s="10" t="str">
        <f>xControls!A2</f>
        <v>Access Control</v>
      </c>
      <c r="D18" s="11">
        <f>xControls!B2</f>
        <v>0</v>
      </c>
      <c r="E18" s="11" t="str">
        <f>xControls!C2</f>
        <v>AC-1</v>
      </c>
      <c r="F18" s="12" t="str">
        <f>xControls!E2</f>
        <v>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v>
      </c>
      <c r="G18" s="13"/>
      <c r="H18" s="13"/>
      <c r="I18" s="13"/>
      <c r="J18" s="13" t="s">
        <v>47</v>
      </c>
      <c r="K18" s="20" t="s">
        <v>45</v>
      </c>
    </row>
    <row r="19" spans="1:11" ht="87" customHeight="1" x14ac:dyDescent="0.25">
      <c r="A19" s="11" t="str">
        <f>xControls!D17</f>
        <v>AC.02</v>
      </c>
      <c r="B19" s="11" t="str">
        <f>xControls!A17</f>
        <v>Access Control</v>
      </c>
      <c r="C19" s="10"/>
      <c r="D19" s="11">
        <f>xControls!B17</f>
        <v>0</v>
      </c>
      <c r="E19" s="11" t="str">
        <f>xControls!C17</f>
        <v>AC-2</v>
      </c>
      <c r="F19" s="12" t="str">
        <f>xControls!E17</f>
        <v>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v>
      </c>
      <c r="G19" s="13"/>
      <c r="H19" s="13"/>
      <c r="I19" s="13"/>
      <c r="J19" s="13" t="s">
        <v>47</v>
      </c>
      <c r="K19" s="20" t="s">
        <v>45</v>
      </c>
    </row>
    <row r="20" spans="1:11" ht="87" customHeight="1" x14ac:dyDescent="0.25">
      <c r="A20" s="11" t="str">
        <f>xControls!D18</f>
        <v>AC.02.01</v>
      </c>
      <c r="B20" s="11" t="str">
        <f>xControls!A18</f>
        <v>Access Control</v>
      </c>
      <c r="C20" s="10"/>
      <c r="D20" s="11">
        <f>xControls!B18</f>
        <v>0</v>
      </c>
      <c r="E20" s="11" t="str">
        <f>xControls!C18</f>
        <v>AC-2(1)</v>
      </c>
      <c r="F20" s="12" t="str">
        <f>xControls!E18</f>
        <v>Support the management of system accounts using [Assignment: organization-defined automated mechanisms].</v>
      </c>
      <c r="G20" s="13"/>
      <c r="H20" s="13"/>
      <c r="I20" s="13"/>
      <c r="J20" s="13" t="s">
        <v>47</v>
      </c>
      <c r="K20" s="20" t="s">
        <v>45</v>
      </c>
    </row>
    <row r="21" spans="1:11" ht="87" customHeight="1" x14ac:dyDescent="0.25">
      <c r="A21" s="11" t="str">
        <f>xControls!D20</f>
        <v>AC.02.02</v>
      </c>
      <c r="B21" s="11" t="str">
        <f>xControls!A20</f>
        <v>Access Control</v>
      </c>
      <c r="C21" s="10"/>
      <c r="D21" s="11">
        <f>xControls!B20</f>
        <v>0</v>
      </c>
      <c r="E21" s="11" t="str">
        <f>xControls!C20</f>
        <v>AC-2(2)</v>
      </c>
      <c r="F21" s="12" t="str">
        <f>xControls!E20</f>
        <v>Automatically [Selection: remove; disable] temporary and emergency accounts after [Assignment: organization-defined time period for each type of account].</v>
      </c>
      <c r="G21" s="13"/>
      <c r="H21" s="13"/>
      <c r="I21" s="13"/>
      <c r="J21" s="13" t="s">
        <v>47</v>
      </c>
      <c r="K21" s="20" t="s">
        <v>45</v>
      </c>
    </row>
    <row r="22" spans="1:11" ht="87" customHeight="1" x14ac:dyDescent="0.25">
      <c r="A22" s="11" t="str">
        <f>xControls!D21</f>
        <v>AC.02.03</v>
      </c>
      <c r="B22" s="11" t="str">
        <f>xControls!A21</f>
        <v>Access Control</v>
      </c>
      <c r="C22" s="10"/>
      <c r="D22" s="11">
        <f>xControls!B21</f>
        <v>0</v>
      </c>
      <c r="E22" s="11" t="str">
        <f>xControls!C21</f>
        <v>AC-2(3)</v>
      </c>
      <c r="F22" s="12" t="str">
        <f>xControls!E21</f>
        <v>Disable accounts within [Assignment: organization-defined time period] when the accounts: 
(a) Have expired;
(b) Are no longer associated with a user or individual;
(c) Are in violation of organizational policy; or
(d) Have been inactive for [Assignment: organization-defined time period].</v>
      </c>
      <c r="G22" s="13"/>
      <c r="H22" s="13"/>
      <c r="I22" s="13"/>
      <c r="J22" s="13" t="s">
        <v>47</v>
      </c>
      <c r="K22" s="20" t="s">
        <v>45</v>
      </c>
    </row>
    <row r="23" spans="1:11" ht="87" customHeight="1" x14ac:dyDescent="0.25">
      <c r="A23" s="11" t="str">
        <f>xControls!D22</f>
        <v>AC.02.04</v>
      </c>
      <c r="B23" s="11" t="str">
        <f>xControls!A22</f>
        <v>Access Control</v>
      </c>
      <c r="C23" s="10"/>
      <c r="D23" s="11">
        <f>xControls!B22</f>
        <v>0</v>
      </c>
      <c r="E23" s="11" t="str">
        <f>xControls!C22</f>
        <v>AC-2(4)</v>
      </c>
      <c r="F23" s="12" t="str">
        <f>xControls!E22</f>
        <v>Automatically audit account creation, modification, enabling, disabling, and removal actions.</v>
      </c>
      <c r="G23" s="13"/>
      <c r="H23" s="13"/>
      <c r="I23" s="13"/>
      <c r="J23" s="13" t="s">
        <v>47</v>
      </c>
      <c r="K23" s="20" t="s">
        <v>45</v>
      </c>
    </row>
    <row r="24" spans="1:11" ht="87" customHeight="1" x14ac:dyDescent="0.25">
      <c r="A24" s="11" t="str">
        <f>xControls!D23</f>
        <v>AC.02.05</v>
      </c>
      <c r="B24" s="11" t="str">
        <f>xControls!A23</f>
        <v>Access Control</v>
      </c>
      <c r="C24" s="10"/>
      <c r="D24" s="11">
        <f>xControls!B23</f>
        <v>0</v>
      </c>
      <c r="E24" s="11" t="str">
        <f>xControls!C23</f>
        <v>AC-2(5)</v>
      </c>
      <c r="F24" s="12" t="str">
        <f>xControls!E23</f>
        <v>Require that users log out when [Assignment: organization-defined time period of expected inactivity or description of when to log out].</v>
      </c>
      <c r="G24" s="13"/>
      <c r="H24" s="13"/>
      <c r="I24" s="13"/>
      <c r="J24" s="13" t="s">
        <v>47</v>
      </c>
      <c r="K24" s="20" t="s">
        <v>45</v>
      </c>
    </row>
    <row r="25" spans="1:11" ht="87" customHeight="1" x14ac:dyDescent="0.25">
      <c r="A25" s="11" t="str">
        <f>xControls!D19</f>
        <v>AC.02.13</v>
      </c>
      <c r="B25" s="11" t="str">
        <f>xControls!A19</f>
        <v>Access Control</v>
      </c>
      <c r="C25" s="10"/>
      <c r="D25" s="11">
        <f>xControls!B19</f>
        <v>0</v>
      </c>
      <c r="E25" s="11" t="str">
        <f>xControls!C19</f>
        <v>AC-2(13)</v>
      </c>
      <c r="F25" s="12" t="str">
        <f>xControls!E19</f>
        <v>Disable accounts of individuals within [Assignment: organization-defined time period] of discovery of [Assignment: organization-defined significant risks].</v>
      </c>
      <c r="G25" s="13"/>
      <c r="H25" s="13"/>
      <c r="I25" s="13"/>
      <c r="J25" s="13" t="s">
        <v>47</v>
      </c>
      <c r="K25" s="20" t="s">
        <v>45</v>
      </c>
    </row>
    <row r="26" spans="1:11" ht="87" customHeight="1" x14ac:dyDescent="0.25">
      <c r="A26" s="11" t="str">
        <f>xControls!D29</f>
        <v>AC.03</v>
      </c>
      <c r="B26" s="11" t="str">
        <f>xControls!A29</f>
        <v>Access Control</v>
      </c>
      <c r="C26" s="10"/>
      <c r="D26" s="11">
        <f>xControls!B29</f>
        <v>0</v>
      </c>
      <c r="E26" s="11" t="str">
        <f>xControls!C29</f>
        <v>AC-3</v>
      </c>
      <c r="F26" s="12" t="str">
        <f>xControls!E29</f>
        <v>Enforce approved authorizations for logical access to information and system resources in accordance with applicable access control policies.</v>
      </c>
      <c r="G26" s="13"/>
      <c r="H26" s="13"/>
      <c r="I26" s="13"/>
      <c r="J26" s="13" t="s">
        <v>47</v>
      </c>
      <c r="K26" s="20" t="s">
        <v>45</v>
      </c>
    </row>
    <row r="27" spans="1:11" ht="87" customHeight="1" x14ac:dyDescent="0.25">
      <c r="A27" s="11" t="str">
        <f>xControls!D30</f>
        <v>AC.04</v>
      </c>
      <c r="B27" s="11" t="str">
        <f>xControls!A30</f>
        <v>Access Control</v>
      </c>
      <c r="C27" s="10"/>
      <c r="D27" s="11">
        <f>xControls!B30</f>
        <v>0</v>
      </c>
      <c r="E27" s="11" t="str">
        <f>xControls!C30</f>
        <v>AC-4</v>
      </c>
      <c r="F27" s="12" t="str">
        <f>xControls!E30</f>
        <v>Enforce approved authorizations for controlling the flow of information within the system and between connected systems based on [Assignment: organization-defined information flow control policies].</v>
      </c>
      <c r="G27" s="13"/>
      <c r="H27" s="13"/>
      <c r="I27" s="13"/>
      <c r="J27" s="13" t="s">
        <v>47</v>
      </c>
      <c r="K27" s="20" t="s">
        <v>45</v>
      </c>
    </row>
    <row r="28" spans="1:11" ht="87" customHeight="1" x14ac:dyDescent="0.25">
      <c r="A28" s="11" t="str">
        <f>xControls!D31</f>
        <v>AC.05</v>
      </c>
      <c r="B28" s="11" t="str">
        <f>xControls!A31</f>
        <v>Access Control</v>
      </c>
      <c r="C28" s="10"/>
      <c r="D28" s="11">
        <f>xControls!B31</f>
        <v>0</v>
      </c>
      <c r="E28" s="11" t="str">
        <f>xControls!C31</f>
        <v>AC-5</v>
      </c>
      <c r="F28" s="12" t="str">
        <f>xControls!E31</f>
        <v>a. Identify and document [Assignment: organization-defined duties of individuals requiring separation]; and
b. Define system access authorizations to support separation of duties.</v>
      </c>
      <c r="G28" s="13"/>
      <c r="H28" s="13"/>
      <c r="I28" s="13"/>
      <c r="J28" s="13" t="s">
        <v>47</v>
      </c>
      <c r="K28" s="20" t="s">
        <v>45</v>
      </c>
    </row>
    <row r="29" spans="1:11" ht="87" customHeight="1" x14ac:dyDescent="0.25">
      <c r="A29" s="11" t="str">
        <f>xControls!D32</f>
        <v>AC.06</v>
      </c>
      <c r="B29" s="11" t="str">
        <f>xControls!A32</f>
        <v>Access Control</v>
      </c>
      <c r="C29" s="10"/>
      <c r="D29" s="11">
        <f>xControls!B32</f>
        <v>0</v>
      </c>
      <c r="E29" s="11" t="str">
        <f>xControls!C32</f>
        <v>AC-6</v>
      </c>
      <c r="F29" s="12" t="str">
        <f>xControls!E32</f>
        <v>Employ the principle of least privilege, allowing only authorized accesses for users (or processes acting on behalf of users) that are necessary to accomplish assigned organizational tasks.</v>
      </c>
      <c r="G29" s="13"/>
      <c r="H29" s="13"/>
      <c r="I29" s="13"/>
      <c r="J29" s="13" t="s">
        <v>47</v>
      </c>
      <c r="K29" s="20" t="s">
        <v>45</v>
      </c>
    </row>
    <row r="30" spans="1:11" ht="87" customHeight="1" x14ac:dyDescent="0.25">
      <c r="A30" s="11" t="str">
        <f>xControls!D33</f>
        <v>AC.06.01</v>
      </c>
      <c r="B30" s="11" t="str">
        <f>xControls!A33</f>
        <v>Access Control</v>
      </c>
      <c r="C30" s="10"/>
      <c r="D30" s="11">
        <f>xControls!B33</f>
        <v>0</v>
      </c>
      <c r="E30" s="11" t="str">
        <f>xControls!C33</f>
        <v>AC-6(1)</v>
      </c>
      <c r="F30" s="12" t="str">
        <f>xControls!E33</f>
        <v>Authorize access for [Assignment: organization-defined individuals or roles] to:
(a) [Assignment: organization-defined security functions (deployed in hardware, software, and firmware)]; and
(b) [Assignment: organization-defined security-relevant information].</v>
      </c>
      <c r="G30" s="13"/>
      <c r="H30" s="13"/>
      <c r="I30" s="13"/>
      <c r="J30" s="13" t="s">
        <v>47</v>
      </c>
      <c r="K30" s="20" t="s">
        <v>45</v>
      </c>
    </row>
    <row r="31" spans="1:11" ht="87" customHeight="1" x14ac:dyDescent="0.25">
      <c r="A31" s="11" t="str">
        <f>xControls!D35</f>
        <v>AC.06.02</v>
      </c>
      <c r="B31" s="11" t="str">
        <f>xControls!A35</f>
        <v>Access Control</v>
      </c>
      <c r="C31" s="10"/>
      <c r="D31" s="11">
        <f>xControls!B35</f>
        <v>0</v>
      </c>
      <c r="E31" s="11" t="str">
        <f>xControls!C35</f>
        <v>AC-6(2)</v>
      </c>
      <c r="F31" s="12" t="str">
        <f>xControls!E35</f>
        <v>Require that users of system accounts (or roles) with access to [Assignment: organization-defined security functions or security-relevant information] use non-privileged accounts or roles, when accessing nonsecurity functions.</v>
      </c>
      <c r="G31" s="13"/>
      <c r="H31" s="13"/>
      <c r="I31" s="13"/>
      <c r="J31" s="13" t="s">
        <v>47</v>
      </c>
      <c r="K31" s="20" t="s">
        <v>45</v>
      </c>
    </row>
    <row r="32" spans="1:11" ht="87" customHeight="1" x14ac:dyDescent="0.25">
      <c r="A32" s="11" t="str">
        <f>xControls!D36</f>
        <v>AC.06.05</v>
      </c>
      <c r="B32" s="11" t="str">
        <f>xControls!A36</f>
        <v>Access Control</v>
      </c>
      <c r="C32" s="10"/>
      <c r="D32" s="11">
        <f>xControls!B36</f>
        <v>0</v>
      </c>
      <c r="E32" s="11" t="str">
        <f>xControls!C36</f>
        <v>AC-6(5)</v>
      </c>
      <c r="F32" s="12" t="str">
        <f>xControls!E36</f>
        <v>Restrict privileged accounts on the system to [Assignment: organization-defined personnel or roles].</v>
      </c>
      <c r="G32" s="13"/>
      <c r="H32" s="13"/>
      <c r="I32" s="13"/>
      <c r="J32" s="13" t="s">
        <v>47</v>
      </c>
      <c r="K32" s="20" t="s">
        <v>45</v>
      </c>
    </row>
    <row r="33" spans="1:11" ht="87" customHeight="1" x14ac:dyDescent="0.25">
      <c r="A33" s="11" t="str">
        <f>xControls!D37</f>
        <v>AC.06.07</v>
      </c>
      <c r="B33" s="11" t="str">
        <f>xControls!A37</f>
        <v>Access Control</v>
      </c>
      <c r="C33" s="10"/>
      <c r="D33" s="11">
        <f>xControls!B37</f>
        <v>0</v>
      </c>
      <c r="E33" s="11" t="str">
        <f>xControls!C37</f>
        <v>AC-6(7)</v>
      </c>
      <c r="F33" s="12" t="str">
        <f>xControls!E37</f>
        <v>(a)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v>
      </c>
      <c r="G33" s="13"/>
      <c r="H33" s="13"/>
      <c r="I33" s="13"/>
      <c r="J33" s="13" t="s">
        <v>47</v>
      </c>
      <c r="K33" s="20" t="s">
        <v>45</v>
      </c>
    </row>
    <row r="34" spans="1:11" ht="87" customHeight="1" x14ac:dyDescent="0.25">
      <c r="A34" s="11" t="str">
        <f>xControls!D38</f>
        <v>AC.06.09</v>
      </c>
      <c r="B34" s="11" t="str">
        <f>xControls!A38</f>
        <v>Access Control</v>
      </c>
      <c r="C34" s="10"/>
      <c r="D34" s="11">
        <f>xControls!B38</f>
        <v>0</v>
      </c>
      <c r="E34" s="11" t="str">
        <f>xControls!C38</f>
        <v>AC-6(9)</v>
      </c>
      <c r="F34" s="12" t="str">
        <f>xControls!E38</f>
        <v>Log the execution of privileged functions.</v>
      </c>
      <c r="G34" s="13"/>
      <c r="H34" s="13"/>
      <c r="I34" s="13"/>
      <c r="J34" s="13" t="s">
        <v>47</v>
      </c>
      <c r="K34" s="20" t="s">
        <v>45</v>
      </c>
    </row>
    <row r="35" spans="1:11" ht="87" customHeight="1" x14ac:dyDescent="0.25">
      <c r="A35" s="11" t="str">
        <f>xControls!D34</f>
        <v>AC.06.10</v>
      </c>
      <c r="B35" s="11" t="str">
        <f>xControls!A34</f>
        <v>Access Control</v>
      </c>
      <c r="C35" s="10"/>
      <c r="D35" s="11">
        <f>xControls!B34</f>
        <v>0</v>
      </c>
      <c r="E35" s="11" t="str">
        <f>xControls!C34</f>
        <v>AC-6(10)</v>
      </c>
      <c r="F35" s="12" t="str">
        <f>xControls!E34</f>
        <v>Prevent non-privileged users from executing privileged functions.</v>
      </c>
      <c r="G35" s="13"/>
      <c r="H35" s="13"/>
      <c r="I35" s="13"/>
      <c r="J35" s="13" t="s">
        <v>47</v>
      </c>
      <c r="K35" s="20" t="s">
        <v>45</v>
      </c>
    </row>
    <row r="36" spans="1:11" ht="87" customHeight="1" x14ac:dyDescent="0.25">
      <c r="A36" s="11" t="str">
        <f>xControls!D39</f>
        <v>AC.07</v>
      </c>
      <c r="B36" s="11" t="str">
        <f>xControls!A39</f>
        <v>Access Control</v>
      </c>
      <c r="C36" s="10"/>
      <c r="D36" s="11">
        <f>xControls!B39</f>
        <v>0</v>
      </c>
      <c r="E36" s="11" t="str">
        <f>xControls!C39</f>
        <v>AC-7</v>
      </c>
      <c r="F36" s="12" t="str">
        <f>xControls!E39</f>
        <v>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v>
      </c>
      <c r="G36" s="13"/>
      <c r="H36" s="13"/>
      <c r="I36" s="13"/>
      <c r="J36" s="13" t="s">
        <v>47</v>
      </c>
      <c r="K36" s="20" t="s">
        <v>45</v>
      </c>
    </row>
    <row r="37" spans="1:11" ht="87" customHeight="1" x14ac:dyDescent="0.25">
      <c r="A37" s="11" t="str">
        <f>xControls!D40</f>
        <v>AC.08</v>
      </c>
      <c r="B37" s="11" t="str">
        <f>xControls!A40</f>
        <v>Access Control</v>
      </c>
      <c r="C37" s="10"/>
      <c r="D37" s="11">
        <f>xControls!B40</f>
        <v>0</v>
      </c>
      <c r="E37" s="11" t="str">
        <f>xControls!C40</f>
        <v>AC-8</v>
      </c>
      <c r="F37" s="12" t="str">
        <f>xControls!E40</f>
        <v>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v>
      </c>
      <c r="G37" s="13"/>
      <c r="H37" s="13"/>
      <c r="I37" s="13"/>
      <c r="J37" s="13" t="s">
        <v>47</v>
      </c>
      <c r="K37" s="20" t="s">
        <v>45</v>
      </c>
    </row>
    <row r="38" spans="1:11" ht="87" customHeight="1" x14ac:dyDescent="0.25">
      <c r="A38" s="11" t="str">
        <f>xControls!D3</f>
        <v>AC.11</v>
      </c>
      <c r="B38" s="11" t="str">
        <f>xControls!A3</f>
        <v>Access Control</v>
      </c>
      <c r="C38" s="10"/>
      <c r="D38" s="11">
        <f>xControls!B3</f>
        <v>0</v>
      </c>
      <c r="E38" s="11" t="str">
        <f>xControls!C3</f>
        <v>AC-11</v>
      </c>
      <c r="F38" s="12" t="str">
        <f>xControls!E3</f>
        <v>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v>
      </c>
      <c r="G38" s="13"/>
      <c r="H38" s="13"/>
      <c r="I38" s="13"/>
      <c r="J38" s="13" t="s">
        <v>47</v>
      </c>
      <c r="K38" s="20" t="s">
        <v>45</v>
      </c>
    </row>
    <row r="39" spans="1:11" ht="87" customHeight="1" x14ac:dyDescent="0.25">
      <c r="A39" s="11" t="str">
        <f>xControls!D4</f>
        <v>AC.11.01</v>
      </c>
      <c r="B39" s="11" t="str">
        <f>xControls!A4</f>
        <v>Access Control</v>
      </c>
      <c r="C39" s="10"/>
      <c r="D39" s="11">
        <f>xControls!B4</f>
        <v>0</v>
      </c>
      <c r="E39" s="11" t="str">
        <f>xControls!C4</f>
        <v>AC-11(1)</v>
      </c>
      <c r="F39" s="12" t="str">
        <f>xControls!E4</f>
        <v>Conceal, via the device lock, information previously visible on the display with a publicly viewable image.</v>
      </c>
      <c r="G39" s="13"/>
      <c r="H39" s="13"/>
      <c r="I39" s="13"/>
      <c r="J39" s="13" t="s">
        <v>47</v>
      </c>
      <c r="K39" s="20" t="s">
        <v>45</v>
      </c>
    </row>
    <row r="40" spans="1:11" ht="87" customHeight="1" x14ac:dyDescent="0.25">
      <c r="A40" s="11" t="str">
        <f>xControls!D5</f>
        <v>AC.12</v>
      </c>
      <c r="B40" s="11" t="str">
        <f>xControls!A5</f>
        <v>Access Control</v>
      </c>
      <c r="C40" s="10"/>
      <c r="D40" s="11">
        <f>xControls!B5</f>
        <v>0</v>
      </c>
      <c r="E40" s="11" t="str">
        <f>xControls!C5</f>
        <v>AC-12</v>
      </c>
      <c r="F40" s="12" t="str">
        <f>xControls!E5</f>
        <v>Automatically terminate a user session after [Assignment: organization-defined conditions or trigger events requiring session disconnect].</v>
      </c>
      <c r="G40" s="13"/>
      <c r="H40" s="13"/>
      <c r="I40" s="13"/>
      <c r="J40" s="13" t="s">
        <v>47</v>
      </c>
      <c r="K40" s="20" t="s">
        <v>45</v>
      </c>
    </row>
    <row r="41" spans="1:11" ht="87" customHeight="1" x14ac:dyDescent="0.25">
      <c r="A41" s="11" t="str">
        <f>xControls!D6</f>
        <v>AC.14</v>
      </c>
      <c r="B41" s="11" t="str">
        <f>xControls!A6</f>
        <v>Access Control</v>
      </c>
      <c r="C41" s="10"/>
      <c r="D41" s="11">
        <f>xControls!B6</f>
        <v>0</v>
      </c>
      <c r="E41" s="11" t="str">
        <f>xControls!C6</f>
        <v>AC-14</v>
      </c>
      <c r="F41" s="12" t="str">
        <f>xControls!E6</f>
        <v>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v>
      </c>
      <c r="G41" s="13"/>
      <c r="H41" s="13"/>
      <c r="I41" s="13"/>
      <c r="J41" s="13" t="s">
        <v>47</v>
      </c>
      <c r="K41" s="20" t="s">
        <v>45</v>
      </c>
    </row>
    <row r="42" spans="1:11" ht="87" customHeight="1" x14ac:dyDescent="0.25">
      <c r="A42" s="11" t="str">
        <f>xControls!D7</f>
        <v>AC.17</v>
      </c>
      <c r="B42" s="11" t="str">
        <f>xControls!A7</f>
        <v>Access Control</v>
      </c>
      <c r="C42" s="10"/>
      <c r="D42" s="11">
        <f>xControls!B7</f>
        <v>0</v>
      </c>
      <c r="E42" s="11" t="str">
        <f>xControls!C7</f>
        <v>AC-17</v>
      </c>
      <c r="F42" s="12" t="str">
        <f>xControls!E7</f>
        <v>a. Establish and document usage restrictions, configuration/connection requirements, and implementation guidance for each type of remote access allowed; and
b. Authorize each type of remote access to the system prior to allowing such connections.</v>
      </c>
      <c r="G42" s="13"/>
      <c r="H42" s="13"/>
      <c r="I42" s="13"/>
      <c r="J42" s="13" t="s">
        <v>47</v>
      </c>
      <c r="K42" s="20" t="s">
        <v>45</v>
      </c>
    </row>
    <row r="43" spans="1:11" ht="87" customHeight="1" x14ac:dyDescent="0.25">
      <c r="A43" s="11" t="str">
        <f>xControls!D8</f>
        <v>AC.17.01</v>
      </c>
      <c r="B43" s="11" t="str">
        <f>xControls!A8</f>
        <v>Access Control</v>
      </c>
      <c r="C43" s="10"/>
      <c r="D43" s="11">
        <f>xControls!B8</f>
        <v>0</v>
      </c>
      <c r="E43" s="11" t="str">
        <f>xControls!C8</f>
        <v>AC-17(1)</v>
      </c>
      <c r="F43" s="12" t="str">
        <f>xControls!E8</f>
        <v>Employ automated mechanisms to monitor and control remote access methods.</v>
      </c>
      <c r="G43" s="13"/>
      <c r="H43" s="13"/>
      <c r="I43" s="13"/>
      <c r="J43" s="13" t="s">
        <v>47</v>
      </c>
      <c r="K43" s="20" t="s">
        <v>45</v>
      </c>
    </row>
    <row r="44" spans="1:11" ht="87" customHeight="1" x14ac:dyDescent="0.25">
      <c r="A44" s="11" t="str">
        <f>xControls!D9</f>
        <v>AC.17.02</v>
      </c>
      <c r="B44" s="11" t="str">
        <f>xControls!A9</f>
        <v>Access Control</v>
      </c>
      <c r="C44" s="10"/>
      <c r="D44" s="11">
        <f>xControls!B9</f>
        <v>0</v>
      </c>
      <c r="E44" s="11" t="str">
        <f>xControls!C9</f>
        <v>AC-17(2)</v>
      </c>
      <c r="F44" s="12" t="str">
        <f>xControls!E9</f>
        <v>Implement cryptographic mechanisms to protect the confidentiality and integrity of remote access sessions.</v>
      </c>
      <c r="G44" s="13"/>
      <c r="H44" s="13"/>
      <c r="I44" s="13"/>
      <c r="J44" s="13" t="s">
        <v>47</v>
      </c>
      <c r="K44" s="20" t="s">
        <v>45</v>
      </c>
    </row>
    <row r="45" spans="1:11" ht="87" customHeight="1" x14ac:dyDescent="0.25">
      <c r="A45" s="11" t="str">
        <f>xControls!D10</f>
        <v>AC.17.03</v>
      </c>
      <c r="B45" s="11" t="str">
        <f>xControls!A10</f>
        <v>Access Control</v>
      </c>
      <c r="C45" s="10"/>
      <c r="D45" s="11">
        <f>xControls!B10</f>
        <v>0</v>
      </c>
      <c r="E45" s="11" t="str">
        <f>xControls!C10</f>
        <v>AC-17(3)</v>
      </c>
      <c r="F45" s="12" t="str">
        <f>xControls!E10</f>
        <v>Route remote accesses through authorized and managed network access control points.</v>
      </c>
      <c r="G45" s="13"/>
      <c r="H45" s="13"/>
      <c r="I45" s="13"/>
      <c r="J45" s="13" t="s">
        <v>47</v>
      </c>
      <c r="K45" s="20" t="s">
        <v>45</v>
      </c>
    </row>
    <row r="46" spans="1:11" ht="105" x14ac:dyDescent="0.25">
      <c r="A46" s="11" t="str">
        <f>xControls!D11</f>
        <v>AC.17.04</v>
      </c>
      <c r="B46" s="11" t="str">
        <f>xControls!A11</f>
        <v>Access Control</v>
      </c>
      <c r="C46" s="10"/>
      <c r="D46" s="11">
        <f>xControls!B11</f>
        <v>0</v>
      </c>
      <c r="E46" s="11" t="str">
        <f>xControls!C11</f>
        <v>AC-17(4)</v>
      </c>
      <c r="F46" s="12" t="str">
        <f>xControls!E11</f>
        <v>(a)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v>
      </c>
      <c r="G46" s="13"/>
      <c r="H46" s="13"/>
      <c r="I46" s="13"/>
      <c r="J46" s="13" t="s">
        <v>47</v>
      </c>
      <c r="K46" s="20" t="s">
        <v>45</v>
      </c>
    </row>
    <row r="47" spans="1:11" ht="75" x14ac:dyDescent="0.25">
      <c r="A47" s="11" t="str">
        <f>xControls!D12</f>
        <v>AC.18</v>
      </c>
      <c r="B47" s="11" t="str">
        <f>xControls!A12</f>
        <v>Access Control</v>
      </c>
      <c r="C47" s="10"/>
      <c r="D47" s="11">
        <f>xControls!B12</f>
        <v>0</v>
      </c>
      <c r="E47" s="11" t="str">
        <f>xControls!C12</f>
        <v>AC-18</v>
      </c>
      <c r="F47" s="12" t="str">
        <f>xControls!E12</f>
        <v>a. Establish configuration requirements, connection requirements, and implementation guidance for each type of wireless access; and
b. Authorize each type of wireless access to the system prior to allowing such connections.</v>
      </c>
      <c r="G47" s="13"/>
      <c r="H47" s="13"/>
      <c r="I47" s="13"/>
      <c r="J47" s="13" t="s">
        <v>47</v>
      </c>
      <c r="K47" s="20" t="s">
        <v>45</v>
      </c>
    </row>
    <row r="48" spans="1:11" ht="45" x14ac:dyDescent="0.25">
      <c r="A48" s="11" t="str">
        <f>xControls!D13</f>
        <v>AC.18.01</v>
      </c>
      <c r="B48" s="11" t="str">
        <f>xControls!A13</f>
        <v>Access Control</v>
      </c>
      <c r="C48" s="10"/>
      <c r="D48" s="11">
        <f>xControls!B13</f>
        <v>0</v>
      </c>
      <c r="E48" s="11" t="str">
        <f>xControls!C13</f>
        <v>AC-18(1)</v>
      </c>
      <c r="F48" s="12" t="str">
        <f>xControls!E13</f>
        <v>Protect wireless access to the system using authentication of [Selection (one or more): users; devices] and encryption.</v>
      </c>
      <c r="G48" s="13"/>
      <c r="H48" s="13"/>
      <c r="I48" s="13"/>
      <c r="J48" s="13" t="s">
        <v>47</v>
      </c>
      <c r="K48" s="20" t="s">
        <v>45</v>
      </c>
    </row>
    <row r="49" spans="1:11" ht="45" x14ac:dyDescent="0.25">
      <c r="A49" s="11" t="str">
        <f>xControls!D14</f>
        <v>AC.18.03</v>
      </c>
      <c r="B49" s="11" t="str">
        <f>xControls!A14</f>
        <v>Access Control</v>
      </c>
      <c r="C49" s="10"/>
      <c r="D49" s="11">
        <f>xControls!B14</f>
        <v>0</v>
      </c>
      <c r="E49" s="11" t="str">
        <f>xControls!C14</f>
        <v>AC-18(3)</v>
      </c>
      <c r="F49" s="12" t="str">
        <f>xControls!E14</f>
        <v>Disable, when not intended for use, wireless networking capabilities embedded within system components prior to issuance and deployment.</v>
      </c>
      <c r="G49" s="13"/>
      <c r="H49" s="13"/>
      <c r="I49" s="13"/>
      <c r="J49" s="13" t="s">
        <v>47</v>
      </c>
      <c r="K49" s="20" t="s">
        <v>45</v>
      </c>
    </row>
    <row r="50" spans="1:11" ht="105" x14ac:dyDescent="0.25">
      <c r="A50" s="11" t="str">
        <f>xControls!D15</f>
        <v>AC.19</v>
      </c>
      <c r="B50" s="11" t="str">
        <f>xControls!A15</f>
        <v>Access Control</v>
      </c>
      <c r="C50" s="10"/>
      <c r="D50" s="11">
        <f>xControls!B15</f>
        <v>0</v>
      </c>
      <c r="E50" s="11" t="str">
        <f>xControls!C15</f>
        <v>AC-19</v>
      </c>
      <c r="F50" s="12" t="str">
        <f>xControls!E15</f>
        <v>a. Establish configuration requirements, connection requirements, and implementation guidance for organization-controlled mobile devices, to include when such devices are outside of controlled areas; and
b. Authorize the connection of mobile devices to organizational systems.</v>
      </c>
      <c r="G50" s="13"/>
      <c r="H50" s="13"/>
      <c r="I50" s="13"/>
      <c r="J50" s="13" t="s">
        <v>47</v>
      </c>
      <c r="K50" s="20" t="s">
        <v>45</v>
      </c>
    </row>
    <row r="51" spans="1:11" ht="60" x14ac:dyDescent="0.25">
      <c r="A51" s="11" t="str">
        <f>xControls!D16</f>
        <v>AC.19.05</v>
      </c>
      <c r="B51" s="11" t="str">
        <f>xControls!A16</f>
        <v>Access Control</v>
      </c>
      <c r="C51" s="10"/>
      <c r="D51" s="11">
        <f>xControls!B16</f>
        <v>0</v>
      </c>
      <c r="E51" s="11" t="str">
        <f>xControls!C16</f>
        <v>AC-19(5)</v>
      </c>
      <c r="F51" s="12" t="str">
        <f>xControls!E16</f>
        <v>Employ [Selection: full-device encryption; container-based encryption] to protect the confidentiality and integrity of information on [Assignment: organization-defined mobile devices].</v>
      </c>
      <c r="G51" s="13"/>
      <c r="H51" s="13"/>
      <c r="I51" s="13"/>
      <c r="J51" s="13" t="s">
        <v>47</v>
      </c>
      <c r="K51" s="20" t="s">
        <v>45</v>
      </c>
    </row>
    <row r="52" spans="1:11" ht="180" x14ac:dyDescent="0.25">
      <c r="A52" s="11" t="str">
        <f>xControls!D24</f>
        <v>AC.20</v>
      </c>
      <c r="B52" s="11" t="str">
        <f>xControls!A24</f>
        <v>Access Control</v>
      </c>
      <c r="C52" s="10"/>
      <c r="D52" s="11">
        <f>xControls!B24</f>
        <v>0</v>
      </c>
      <c r="E52" s="11" t="str">
        <f>xControls!C24</f>
        <v>AC-20</v>
      </c>
      <c r="F52" s="12" t="str">
        <f>xControls!E24</f>
        <v>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v>
      </c>
      <c r="G52" s="13"/>
      <c r="H52" s="13"/>
      <c r="I52" s="13"/>
      <c r="J52" s="13" t="s">
        <v>47</v>
      </c>
      <c r="K52" s="20" t="s">
        <v>45</v>
      </c>
    </row>
    <row r="53" spans="1:11" ht="165" x14ac:dyDescent="0.25">
      <c r="A53" s="11" t="str">
        <f>xControls!D25</f>
        <v>AC.20.01</v>
      </c>
      <c r="B53" s="11" t="str">
        <f>xControls!A25</f>
        <v>Access Control</v>
      </c>
      <c r="C53" s="10"/>
      <c r="D53" s="11">
        <f>xControls!B25</f>
        <v>0</v>
      </c>
      <c r="E53" s="11" t="str">
        <f>xControls!C25</f>
        <v>AC-20(1)</v>
      </c>
      <c r="F53" s="12" t="str">
        <f>xControls!E25</f>
        <v>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v>
      </c>
      <c r="G53" s="13"/>
      <c r="H53" s="13"/>
      <c r="I53" s="13"/>
      <c r="J53" s="13" t="s">
        <v>47</v>
      </c>
      <c r="K53" s="20" t="s">
        <v>45</v>
      </c>
    </row>
    <row r="54" spans="1:11" ht="60" x14ac:dyDescent="0.25">
      <c r="A54" s="11" t="str">
        <f>xControls!D26</f>
        <v>AC.20.02</v>
      </c>
      <c r="B54" s="11" t="str">
        <f>xControls!A26</f>
        <v>Access Control</v>
      </c>
      <c r="C54" s="10"/>
      <c r="D54" s="11">
        <f>xControls!B26</f>
        <v>0</v>
      </c>
      <c r="E54" s="11" t="str">
        <f>xControls!C26</f>
        <v>AC-20(2)</v>
      </c>
      <c r="F54" s="12" t="str">
        <f>xControls!E26</f>
        <v>Restrict the use of organization-controlled portable storage devices by authorized individuals on external systems using [Assignment: organization-defined restrictions].</v>
      </c>
      <c r="G54" s="13"/>
      <c r="H54" s="13"/>
      <c r="I54" s="13"/>
      <c r="J54" s="13" t="s">
        <v>47</v>
      </c>
      <c r="K54" s="20" t="s">
        <v>45</v>
      </c>
    </row>
    <row r="55" spans="1:11" ht="150" x14ac:dyDescent="0.25">
      <c r="A55" s="11" t="str">
        <f>xControls!D27</f>
        <v>AC.21</v>
      </c>
      <c r="B55" s="11" t="str">
        <f>xControls!A27</f>
        <v>Access Control</v>
      </c>
      <c r="C55" s="10"/>
      <c r="D55" s="11">
        <f>xControls!B27</f>
        <v>0</v>
      </c>
      <c r="E55" s="11" t="str">
        <f>xControls!C27</f>
        <v>AC-21</v>
      </c>
      <c r="F55" s="12" t="str">
        <f>xControls!E27</f>
        <v>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v>
      </c>
      <c r="G55" s="13"/>
      <c r="H55" s="13"/>
      <c r="I55" s="13"/>
      <c r="J55" s="13" t="s">
        <v>47</v>
      </c>
      <c r="K55" s="20" t="s">
        <v>45</v>
      </c>
    </row>
    <row r="56" spans="1:11" ht="195" x14ac:dyDescent="0.25">
      <c r="A56" s="11" t="str">
        <f>xControls!D28</f>
        <v>AC.22</v>
      </c>
      <c r="B56" s="11" t="str">
        <f>xControls!A28</f>
        <v>Access Control</v>
      </c>
      <c r="C56" s="10"/>
      <c r="D56" s="11">
        <f>xControls!B28</f>
        <v>0</v>
      </c>
      <c r="E56" s="11" t="str">
        <f>xControls!C28</f>
        <v>AC-22</v>
      </c>
      <c r="F56" s="12" t="str">
        <f>xControls!E28</f>
        <v>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v>
      </c>
      <c r="G56" s="13"/>
      <c r="H56" s="13"/>
      <c r="I56" s="13"/>
      <c r="J56" s="13" t="s">
        <v>47</v>
      </c>
      <c r="K56" s="20" t="s">
        <v>45</v>
      </c>
    </row>
    <row r="57" spans="1:11" ht="27" hidden="1" customHeight="1" x14ac:dyDescent="0.25">
      <c r="A57" s="15" t="s">
        <v>1809</v>
      </c>
      <c r="B57" s="15"/>
      <c r="C57" s="14"/>
      <c r="D57" s="15"/>
      <c r="E57" s="15"/>
      <c r="F57" s="16"/>
      <c r="G57" s="17"/>
      <c r="H57" s="17"/>
      <c r="I57" s="17"/>
      <c r="J57" s="17"/>
      <c r="K57" s="32"/>
    </row>
    <row r="58" spans="1:11" ht="405" x14ac:dyDescent="0.25">
      <c r="A58" s="11" t="str">
        <f>xControls!D41</f>
        <v>AT.01</v>
      </c>
      <c r="B58" s="11" t="str">
        <f>xControls!A41</f>
        <v>Awareness and Training</v>
      </c>
      <c r="C58" s="10" t="str">
        <f>xControls!A41</f>
        <v>Awareness and Training</v>
      </c>
      <c r="D58" s="11">
        <f>xControls!B41</f>
        <v>0</v>
      </c>
      <c r="E58" s="11" t="str">
        <f>xControls!C41</f>
        <v>AT-1</v>
      </c>
      <c r="F58" s="12" t="str">
        <f>xControls!E41</f>
        <v>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v>
      </c>
      <c r="G58" s="13"/>
      <c r="H58" s="13"/>
      <c r="I58" s="13"/>
      <c r="J58" s="13" t="s">
        <v>47</v>
      </c>
      <c r="K58" s="20" t="s">
        <v>45</v>
      </c>
    </row>
    <row r="59" spans="1:11" ht="285" x14ac:dyDescent="0.25">
      <c r="A59" s="11" t="str">
        <f>xControls!D42</f>
        <v>AT.02</v>
      </c>
      <c r="B59" s="11" t="str">
        <f>xControls!A42</f>
        <v>Awareness and Training</v>
      </c>
      <c r="C59" s="10"/>
      <c r="D59" s="11">
        <f>xControls!B42</f>
        <v>0</v>
      </c>
      <c r="E59" s="11" t="str">
        <f>xControls!C42</f>
        <v>AT-2</v>
      </c>
      <c r="F59" s="12" t="str">
        <f>xControls!E42</f>
        <v>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v>
      </c>
      <c r="G59" s="13"/>
      <c r="H59" s="13"/>
      <c r="I59" s="13"/>
      <c r="J59" s="13" t="s">
        <v>47</v>
      </c>
      <c r="K59" s="20" t="s">
        <v>45</v>
      </c>
    </row>
    <row r="60" spans="1:11" ht="45" x14ac:dyDescent="0.25">
      <c r="A60" s="11" t="str">
        <f>xControls!D43</f>
        <v>AT.02.02</v>
      </c>
      <c r="B60" s="11" t="str">
        <f>xControls!A43</f>
        <v>Awareness and Training</v>
      </c>
      <c r="C60" s="10"/>
      <c r="D60" s="11">
        <f>xControls!B43</f>
        <v>0</v>
      </c>
      <c r="E60" s="11" t="str">
        <f>xControls!C43</f>
        <v>AT-2(2)</v>
      </c>
      <c r="F60" s="12" t="str">
        <f>xControls!E43</f>
        <v>Provide literacy training on recognizing and reporting potential indicators of insider threat.</v>
      </c>
      <c r="G60" s="13"/>
      <c r="H60" s="13"/>
      <c r="I60" s="13"/>
      <c r="J60" s="13" t="s">
        <v>47</v>
      </c>
      <c r="K60" s="20" t="s">
        <v>45</v>
      </c>
    </row>
    <row r="61" spans="1:11" ht="45" x14ac:dyDescent="0.25">
      <c r="A61" s="11" t="str">
        <f>xControls!D44</f>
        <v>AT.02.03</v>
      </c>
      <c r="B61" s="11" t="str">
        <f>xControls!A44</f>
        <v>Awareness and Training</v>
      </c>
      <c r="C61" s="10"/>
      <c r="D61" s="11">
        <f>xControls!B44</f>
        <v>0</v>
      </c>
      <c r="E61" s="11" t="str">
        <f>xControls!C44</f>
        <v>AT-2(3)</v>
      </c>
      <c r="F61" s="12" t="str">
        <f>xControls!E44</f>
        <v>Provide literacy training on recognizing and reporting potential and actual instances of social engineering and social mining.</v>
      </c>
      <c r="G61" s="13"/>
      <c r="H61" s="13"/>
      <c r="I61" s="13"/>
      <c r="J61" s="13" t="s">
        <v>47</v>
      </c>
      <c r="K61" s="20" t="s">
        <v>45</v>
      </c>
    </row>
    <row r="62" spans="1:11" ht="225" x14ac:dyDescent="0.25">
      <c r="A62" s="11" t="str">
        <f>xControls!D45</f>
        <v>AT.03</v>
      </c>
      <c r="B62" s="11" t="str">
        <f>xControls!A45</f>
        <v>Awareness and Training</v>
      </c>
      <c r="C62" s="10"/>
      <c r="D62" s="11">
        <f>xControls!B45</f>
        <v>0</v>
      </c>
      <c r="E62" s="11" t="str">
        <f>xControls!C45</f>
        <v>AT-3</v>
      </c>
      <c r="F62" s="12" t="str">
        <f>xControls!E45</f>
        <v>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v>
      </c>
      <c r="G62" s="13"/>
      <c r="H62" s="13"/>
      <c r="I62" s="13"/>
      <c r="J62" s="13" t="s">
        <v>47</v>
      </c>
      <c r="K62" s="20" t="s">
        <v>45</v>
      </c>
    </row>
    <row r="63" spans="1:11" ht="90" x14ac:dyDescent="0.25">
      <c r="A63" s="11" t="str">
        <f>xControls!D46</f>
        <v>AT.04</v>
      </c>
      <c r="B63" s="11" t="str">
        <f>xControls!A46</f>
        <v>Awareness and Training</v>
      </c>
      <c r="C63" s="10"/>
      <c r="D63" s="11">
        <f>xControls!B46</f>
        <v>0</v>
      </c>
      <c r="E63" s="11" t="str">
        <f>xControls!C46</f>
        <v>AT-4</v>
      </c>
      <c r="F63" s="12" t="str">
        <f>xControls!E46</f>
        <v>a. Document and monitor information security and privacy training activities, including security and privacy awareness training and specific role-based security and privacy training; and
b. Retain individual training records for [Assignment: organization-defined time period].</v>
      </c>
      <c r="G63" s="13"/>
      <c r="H63" s="13"/>
      <c r="I63" s="13"/>
      <c r="J63" s="13" t="s">
        <v>47</v>
      </c>
      <c r="K63" s="20" t="s">
        <v>45</v>
      </c>
    </row>
    <row r="64" spans="1:11" ht="15.75" hidden="1" customHeight="1" x14ac:dyDescent="0.25">
      <c r="A64" s="15" t="s">
        <v>1825</v>
      </c>
      <c r="B64" s="15"/>
      <c r="C64" s="14"/>
      <c r="D64" s="15">
        <f>xControls!B306</f>
        <v>0</v>
      </c>
      <c r="E64" s="15"/>
      <c r="F64" s="16"/>
      <c r="G64" s="17"/>
      <c r="H64" s="17"/>
      <c r="I64" s="17"/>
      <c r="J64" s="17"/>
      <c r="K64" s="32"/>
    </row>
    <row r="65" spans="1:11" ht="405" x14ac:dyDescent="0.25">
      <c r="A65" s="11" t="str">
        <f>xControls!D47</f>
        <v>AU.01</v>
      </c>
      <c r="B65" s="11" t="str">
        <f>xControls!A47</f>
        <v>Audit and Accountability</v>
      </c>
      <c r="C65" s="10" t="str">
        <f>xControls!A47</f>
        <v>Audit and Accountability</v>
      </c>
      <c r="D65" s="11">
        <f>xControls!B47</f>
        <v>0</v>
      </c>
      <c r="E65" s="11" t="str">
        <f>xControls!C47</f>
        <v>AU-1</v>
      </c>
      <c r="F65" s="12" t="str">
        <f>xControls!E47</f>
        <v>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v>
      </c>
      <c r="G65" s="13"/>
      <c r="H65" s="13"/>
      <c r="I65" s="13"/>
      <c r="J65" s="13" t="s">
        <v>47</v>
      </c>
      <c r="K65" s="20" t="s">
        <v>45</v>
      </c>
    </row>
    <row r="66" spans="1:11" ht="285" x14ac:dyDescent="0.25">
      <c r="A66" s="11" t="str">
        <f>xControls!D50</f>
        <v>AU.02</v>
      </c>
      <c r="B66" s="11" t="str">
        <f>xControls!A50</f>
        <v>Audit and Accountability</v>
      </c>
      <c r="C66" s="10"/>
      <c r="D66" s="11">
        <f>xControls!B50</f>
        <v>0</v>
      </c>
      <c r="E66" s="11" t="str">
        <f>xControls!C50</f>
        <v>AU-2</v>
      </c>
      <c r="F66" s="12" t="str">
        <f>xControls!E50</f>
        <v>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v>
      </c>
      <c r="G66" s="13"/>
      <c r="H66" s="13"/>
      <c r="I66" s="13"/>
      <c r="J66" s="13" t="s">
        <v>47</v>
      </c>
      <c r="K66" s="20" t="s">
        <v>45</v>
      </c>
    </row>
    <row r="67" spans="1:11" ht="135" x14ac:dyDescent="0.25">
      <c r="A67" s="11" t="str">
        <f>xControls!D51</f>
        <v>AU.03</v>
      </c>
      <c r="B67" s="11" t="str">
        <f>xControls!A51</f>
        <v>Audit and Accountability</v>
      </c>
      <c r="C67" s="10"/>
      <c r="D67" s="11">
        <f>xControls!B51</f>
        <v>0</v>
      </c>
      <c r="E67" s="11" t="str">
        <f>xControls!C51</f>
        <v>AU-3</v>
      </c>
      <c r="F67" s="12" t="str">
        <f>xControls!E51</f>
        <v>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v>
      </c>
      <c r="G67" s="13"/>
      <c r="H67" s="13"/>
      <c r="I67" s="13"/>
      <c r="J67" s="13" t="s">
        <v>47</v>
      </c>
      <c r="K67" s="20" t="s">
        <v>45</v>
      </c>
    </row>
    <row r="68" spans="1:11" ht="45" x14ac:dyDescent="0.25">
      <c r="A68" s="11" t="str">
        <f>xControls!D52</f>
        <v>AU.03.01</v>
      </c>
      <c r="B68" s="11" t="str">
        <f>xControls!A52</f>
        <v>Audit and Accountability</v>
      </c>
      <c r="C68" s="10"/>
      <c r="D68" s="11">
        <f>xControls!B52</f>
        <v>0</v>
      </c>
      <c r="E68" s="11" t="str">
        <f>xControls!C52</f>
        <v>AU-3(1)</v>
      </c>
      <c r="F68" s="12" t="str">
        <f>xControls!E52</f>
        <v>Generate audit records containing the following additional information: [Assignment: organization-defined additional information].</v>
      </c>
      <c r="G68" s="13"/>
      <c r="H68" s="13"/>
      <c r="I68" s="13"/>
      <c r="J68" s="13" t="s">
        <v>47</v>
      </c>
      <c r="K68" s="20" t="s">
        <v>45</v>
      </c>
    </row>
    <row r="69" spans="1:11" ht="45" x14ac:dyDescent="0.25">
      <c r="A69" s="11" t="str">
        <f>xControls!D53</f>
        <v>AU.04</v>
      </c>
      <c r="B69" s="11" t="str">
        <f>xControls!A53</f>
        <v>Audit and Accountability</v>
      </c>
      <c r="C69" s="10"/>
      <c r="D69" s="11">
        <f>xControls!B53</f>
        <v>0</v>
      </c>
      <c r="E69" s="11" t="str">
        <f>xControls!C53</f>
        <v>AU-4</v>
      </c>
      <c r="F69" s="12" t="str">
        <f>xControls!E53</f>
        <v>Allocate audit log storage capacity to accommodate [Assignment: organization-defined audit log retention requirements].</v>
      </c>
      <c r="G69" s="13"/>
      <c r="H69" s="13"/>
      <c r="I69" s="13"/>
      <c r="J69" s="13" t="s">
        <v>47</v>
      </c>
      <c r="K69" s="20" t="s">
        <v>45</v>
      </c>
    </row>
    <row r="70" spans="1:11" ht="90" x14ac:dyDescent="0.25">
      <c r="A70" s="11" t="str">
        <f>xControls!D54</f>
        <v>AU.05</v>
      </c>
      <c r="B70" s="11" t="str">
        <f>xControls!A54</f>
        <v>Audit and Accountability</v>
      </c>
      <c r="C70" s="10"/>
      <c r="D70" s="11">
        <f>xControls!B54</f>
        <v>0</v>
      </c>
      <c r="E70" s="11" t="str">
        <f>xControls!C54</f>
        <v>AU-5</v>
      </c>
      <c r="F70" s="12" t="str">
        <f>xControls!E54</f>
        <v>a. Alert [Assignment: organization-defined personnel or roles] within [Assignment: organization-defined time period] in the event of an audit logging process failure; and
b. Take the following additional actions: [Assignment: organization-defined additional actions].</v>
      </c>
      <c r="G70" s="13"/>
      <c r="H70" s="13"/>
      <c r="I70" s="13"/>
      <c r="J70" s="13" t="s">
        <v>47</v>
      </c>
      <c r="K70" s="20" t="s">
        <v>45</v>
      </c>
    </row>
    <row r="71" spans="1:11" ht="180" x14ac:dyDescent="0.25">
      <c r="A71" s="11" t="str">
        <f>xControls!D55</f>
        <v>AU.06</v>
      </c>
      <c r="B71" s="11" t="str">
        <f>xControls!A55</f>
        <v>Audit and Accountability</v>
      </c>
      <c r="C71" s="10"/>
      <c r="D71" s="11">
        <f>xControls!B55</f>
        <v>0</v>
      </c>
      <c r="E71" s="11" t="str">
        <f>xControls!C55</f>
        <v>AU-6</v>
      </c>
      <c r="F71" s="12" t="str">
        <f>xControls!E55</f>
        <v>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v>
      </c>
      <c r="G71" s="13"/>
      <c r="H71" s="13"/>
      <c r="I71" s="13"/>
      <c r="J71" s="13" t="s">
        <v>47</v>
      </c>
      <c r="K71" s="20" t="s">
        <v>45</v>
      </c>
    </row>
    <row r="72" spans="1:11" ht="45" x14ac:dyDescent="0.25">
      <c r="A72" s="11" t="str">
        <f>xControls!D56</f>
        <v>AU.06.01</v>
      </c>
      <c r="B72" s="11" t="str">
        <f>xControls!A56</f>
        <v>Audit and Accountability</v>
      </c>
      <c r="C72" s="10"/>
      <c r="D72" s="11">
        <f>xControls!B56</f>
        <v>0</v>
      </c>
      <c r="E72" s="11" t="str">
        <f>xControls!C56</f>
        <v>AU-6(1)</v>
      </c>
      <c r="F72" s="12" t="str">
        <f>xControls!E56</f>
        <v>Integrate audit record review, analysis, and reporting processes using [Assignment: organization-defined automated mechanisms].</v>
      </c>
      <c r="G72" s="13"/>
      <c r="H72" s="13"/>
      <c r="I72" s="13"/>
      <c r="J72" s="13" t="s">
        <v>47</v>
      </c>
      <c r="K72" s="20" t="s">
        <v>45</v>
      </c>
    </row>
    <row r="73" spans="1:11" ht="45" x14ac:dyDescent="0.25">
      <c r="A73" s="11" t="str">
        <f>xControls!D57</f>
        <v>AU.06.03</v>
      </c>
      <c r="B73" s="11" t="str">
        <f>xControls!A57</f>
        <v>Audit and Accountability</v>
      </c>
      <c r="C73" s="10"/>
      <c r="D73" s="11">
        <f>xControls!B57</f>
        <v>0</v>
      </c>
      <c r="E73" s="11" t="str">
        <f>xControls!C57</f>
        <v>AU-6(3)</v>
      </c>
      <c r="F73" s="12" t="str">
        <f>xControls!E57</f>
        <v>Analyze and correlate audit records across different repositories to gain organization-wide situational awareness.</v>
      </c>
      <c r="G73" s="13"/>
      <c r="H73" s="13"/>
      <c r="I73" s="13"/>
      <c r="J73" s="13" t="s">
        <v>47</v>
      </c>
      <c r="K73" s="20" t="s">
        <v>45</v>
      </c>
    </row>
    <row r="74" spans="1:11" ht="105" x14ac:dyDescent="0.25">
      <c r="A74" s="11" t="str">
        <f>xControls!D58</f>
        <v>AU.07</v>
      </c>
      <c r="B74" s="11" t="str">
        <f>xControls!A58</f>
        <v>Audit and Accountability</v>
      </c>
      <c r="C74" s="10"/>
      <c r="D74" s="11">
        <f>xControls!B58</f>
        <v>0</v>
      </c>
      <c r="E74" s="11" t="str">
        <f>xControls!C58</f>
        <v>AU-7</v>
      </c>
      <c r="F74" s="12" t="str">
        <f>xControls!E58</f>
        <v>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v>
      </c>
      <c r="G74" s="13"/>
      <c r="H74" s="13"/>
      <c r="I74" s="13"/>
      <c r="J74" s="13" t="s">
        <v>47</v>
      </c>
      <c r="K74" s="20" t="s">
        <v>45</v>
      </c>
    </row>
    <row r="75" spans="1:11" ht="60" x14ac:dyDescent="0.25">
      <c r="A75" s="11" t="str">
        <f>xControls!D59</f>
        <v>AU.07.01</v>
      </c>
      <c r="B75" s="11" t="str">
        <f>xControls!A59</f>
        <v>Audit and Accountability</v>
      </c>
      <c r="C75" s="10"/>
      <c r="D75" s="11">
        <f>xControls!B59</f>
        <v>0</v>
      </c>
      <c r="E75" s="11" t="str">
        <f>xControls!C59</f>
        <v>AU-7(1)</v>
      </c>
      <c r="F75" s="12" t="str">
        <f>xControls!E59</f>
        <v>Provide and implement the capability to process, sort, and search audit records for events of interest based on the following content: [Assignment: organization-defined fields within audit records].</v>
      </c>
      <c r="G75" s="13"/>
      <c r="H75" s="13"/>
      <c r="I75" s="13"/>
      <c r="J75" s="13" t="s">
        <v>47</v>
      </c>
      <c r="K75" s="20" t="s">
        <v>45</v>
      </c>
    </row>
    <row r="76" spans="1:11" ht="120" x14ac:dyDescent="0.25">
      <c r="A76" s="11" t="str">
        <f>xControls!D60</f>
        <v>AU.08</v>
      </c>
      <c r="B76" s="11" t="str">
        <f>xControls!A60</f>
        <v>Audit and Accountability</v>
      </c>
      <c r="C76" s="10"/>
      <c r="D76" s="11">
        <f>xControls!B60</f>
        <v>0</v>
      </c>
      <c r="E76" s="11" t="str">
        <f>xControls!C60</f>
        <v>AU-8</v>
      </c>
      <c r="F76" s="12" t="str">
        <f>xControls!E60</f>
        <v>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v>
      </c>
      <c r="G76" s="13"/>
      <c r="H76" s="13"/>
      <c r="I76" s="13"/>
      <c r="J76" s="13" t="s">
        <v>47</v>
      </c>
      <c r="K76" s="20" t="s">
        <v>45</v>
      </c>
    </row>
    <row r="77" spans="1:11" ht="90" x14ac:dyDescent="0.25">
      <c r="A77" s="11" t="str">
        <f>xControls!D61</f>
        <v>AU.09</v>
      </c>
      <c r="B77" s="11" t="str">
        <f>xControls!A61</f>
        <v>Audit and Accountability</v>
      </c>
      <c r="C77" s="10"/>
      <c r="D77" s="11">
        <f>xControls!B61</f>
        <v>0</v>
      </c>
      <c r="E77" s="11" t="str">
        <f>xControls!C61</f>
        <v>AU-9</v>
      </c>
      <c r="F77" s="12" t="str">
        <f>xControls!E61</f>
        <v>a. Protect audit information and audit logging tools from unauthorized access, modification, and deletion; and
b. Alert [Assignment: organization-defined personnel or roles] upon detection of unauthorized access, modification, or deletion of audit information.</v>
      </c>
      <c r="G77" s="13"/>
      <c r="H77" s="13"/>
      <c r="I77" s="13"/>
      <c r="J77" s="13" t="s">
        <v>47</v>
      </c>
      <c r="K77" s="20" t="s">
        <v>45</v>
      </c>
    </row>
    <row r="78" spans="1:11" ht="45" x14ac:dyDescent="0.25">
      <c r="A78" s="11" t="str">
        <f>xControls!D62</f>
        <v>AU.09.04</v>
      </c>
      <c r="B78" s="11" t="str">
        <f>xControls!A62</f>
        <v>Audit and Accountability</v>
      </c>
      <c r="C78" s="10"/>
      <c r="D78" s="11">
        <f>xControls!B62</f>
        <v>0</v>
      </c>
      <c r="E78" s="11" t="str">
        <f>xControls!C62</f>
        <v>AU-9(4)</v>
      </c>
      <c r="F78" s="12" t="str">
        <f>xControls!E62</f>
        <v>Authorize access to management of audit logging functionality to only [Assignment: organization-defined subset of privileged users or roles].</v>
      </c>
      <c r="G78" s="13"/>
      <c r="H78" s="13"/>
      <c r="I78" s="13"/>
      <c r="J78" s="13" t="s">
        <v>47</v>
      </c>
      <c r="K78" s="20" t="s">
        <v>45</v>
      </c>
    </row>
    <row r="79" spans="1:11" ht="90" x14ac:dyDescent="0.25">
      <c r="A79" s="11" t="str">
        <f>xControls!D48</f>
        <v>AU.11</v>
      </c>
      <c r="B79" s="11" t="str">
        <f>xControls!A48</f>
        <v>Audit and Accountability</v>
      </c>
      <c r="C79" s="10"/>
      <c r="D79" s="11">
        <f>xControls!B48</f>
        <v>0</v>
      </c>
      <c r="E79" s="11" t="str">
        <f>xControls!C48</f>
        <v>AU-11</v>
      </c>
      <c r="F79" s="12" t="str">
        <f>xControls!E48</f>
        <v>Retain audit records for [Assignment: organization-defined time period consistent with records retention policy] to provide support for after-the-fact investigations of incidents and to meet regulatory and organizational information retention requirements.</v>
      </c>
      <c r="G79" s="13"/>
      <c r="H79" s="13"/>
      <c r="I79" s="13"/>
      <c r="J79" s="13" t="s">
        <v>47</v>
      </c>
      <c r="K79" s="20" t="s">
        <v>45</v>
      </c>
    </row>
    <row r="80" spans="1:11" ht="165" x14ac:dyDescent="0.25">
      <c r="A80" s="11" t="str">
        <f>xControls!D49</f>
        <v>AU.12</v>
      </c>
      <c r="B80" s="11" t="str">
        <f>xControls!A49</f>
        <v>Audit and Accountability</v>
      </c>
      <c r="C80" s="10"/>
      <c r="D80" s="11">
        <f>xControls!B49</f>
        <v>0</v>
      </c>
      <c r="E80" s="11" t="str">
        <f>xControls!C49</f>
        <v>AU-12</v>
      </c>
      <c r="F80" s="12" t="str">
        <f>xControls!E49</f>
        <v>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v>
      </c>
      <c r="G80" s="13"/>
      <c r="H80" s="13"/>
      <c r="I80" s="13"/>
      <c r="J80" s="13" t="s">
        <v>47</v>
      </c>
      <c r="K80" s="20" t="s">
        <v>45</v>
      </c>
    </row>
    <row r="81" spans="1:11" ht="23.25" hidden="1" customHeight="1" x14ac:dyDescent="0.25">
      <c r="A81" s="15" t="s">
        <v>1810</v>
      </c>
      <c r="B81" s="15"/>
      <c r="C81" s="14"/>
      <c r="D81" s="15"/>
      <c r="E81" s="15"/>
      <c r="F81" s="16"/>
      <c r="G81" s="17"/>
      <c r="H81" s="17"/>
      <c r="I81" s="17"/>
      <c r="J81" s="17"/>
      <c r="K81" s="32"/>
    </row>
    <row r="82" spans="1:11" ht="409.5" x14ac:dyDescent="0.25">
      <c r="A82" s="11" t="str">
        <f>xControls!D63</f>
        <v>CA.01</v>
      </c>
      <c r="B82" s="11" t="str">
        <f>xControls!A63</f>
        <v xml:space="preserve"> Security Assessment and Authorization</v>
      </c>
      <c r="C82" s="10" t="str">
        <f>xControls!A63</f>
        <v xml:space="preserve"> Security Assessment and Authorization</v>
      </c>
      <c r="D82" s="11">
        <f>xControls!B63</f>
        <v>0</v>
      </c>
      <c r="E82" s="11" t="str">
        <f>xControls!C63</f>
        <v>CA-1</v>
      </c>
      <c r="F82" s="12" t="str">
        <f>xControls!E63</f>
        <v>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v>
      </c>
      <c r="G82" s="13"/>
      <c r="H82" s="13"/>
      <c r="I82" s="13"/>
      <c r="J82" s="13" t="s">
        <v>47</v>
      </c>
      <c r="K82" s="20" t="s">
        <v>45</v>
      </c>
    </row>
    <row r="83" spans="1:11" ht="375" x14ac:dyDescent="0.25">
      <c r="A83" s="11" t="str">
        <f>xControls!D64</f>
        <v>CA.02</v>
      </c>
      <c r="B83" s="11" t="str">
        <f>xControls!A64</f>
        <v xml:space="preserve"> Security Assessment and Authorization</v>
      </c>
      <c r="C83" s="10"/>
      <c r="D83" s="11">
        <f>xControls!B64</f>
        <v>0</v>
      </c>
      <c r="E83" s="11" t="str">
        <f>xControls!C64</f>
        <v>CA-2</v>
      </c>
      <c r="F83" s="12" t="str">
        <f>xControls!E64</f>
        <v>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v>
      </c>
      <c r="G83" s="13"/>
      <c r="H83" s="13"/>
      <c r="I83" s="13"/>
      <c r="J83" s="13" t="s">
        <v>47</v>
      </c>
      <c r="K83" s="20" t="s">
        <v>45</v>
      </c>
    </row>
    <row r="84" spans="1:11" ht="45" x14ac:dyDescent="0.25">
      <c r="A84" s="11" t="str">
        <f>xControls!D65</f>
        <v>CA.02.01</v>
      </c>
      <c r="B84" s="11" t="str">
        <f>xControls!A65</f>
        <v xml:space="preserve"> Security Assessment and Authorization</v>
      </c>
      <c r="C84" s="10"/>
      <c r="D84" s="11">
        <f>xControls!B65</f>
        <v>0</v>
      </c>
      <c r="E84" s="11" t="str">
        <f>xControls!C65</f>
        <v>CA-2(1)</v>
      </c>
      <c r="F84" s="12" t="str">
        <f>xControls!E65</f>
        <v>Employ independent assessors or assessment teams to conduct control assessments.</v>
      </c>
      <c r="G84" s="13"/>
      <c r="H84" s="13"/>
      <c r="I84" s="13"/>
      <c r="J84" s="13" t="s">
        <v>47</v>
      </c>
      <c r="K84" s="20" t="s">
        <v>45</v>
      </c>
    </row>
    <row r="85" spans="1:11" ht="240" x14ac:dyDescent="0.25">
      <c r="A85" s="11" t="str">
        <f>xControls!D66</f>
        <v>CA.03</v>
      </c>
      <c r="B85" s="11" t="str">
        <f>xControls!A66</f>
        <v xml:space="preserve"> Security Assessment and Authorization</v>
      </c>
      <c r="C85" s="10"/>
      <c r="D85" s="11">
        <f>xControls!B66</f>
        <v>0</v>
      </c>
      <c r="E85" s="11" t="str">
        <f>xControls!C66</f>
        <v>CA-3</v>
      </c>
      <c r="F85" s="12" t="str">
        <f>xControls!E66</f>
        <v>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v>
      </c>
      <c r="G85" s="13"/>
      <c r="H85" s="13"/>
      <c r="I85" s="13"/>
      <c r="J85" s="13" t="s">
        <v>47</v>
      </c>
      <c r="K85" s="20" t="s">
        <v>45</v>
      </c>
    </row>
    <row r="86" spans="1:11" ht="165" x14ac:dyDescent="0.25">
      <c r="A86" s="11" t="str">
        <f>xControls!D67</f>
        <v>CA.05</v>
      </c>
      <c r="B86" s="11" t="str">
        <f>xControls!A67</f>
        <v xml:space="preserve"> Security Assessment and Authorization</v>
      </c>
      <c r="C86" s="10"/>
      <c r="D86" s="11">
        <f>xControls!B67</f>
        <v>0</v>
      </c>
      <c r="E86" s="11" t="str">
        <f>xControls!C67</f>
        <v>CA-5</v>
      </c>
      <c r="F86" s="12" t="str">
        <f>xControls!E67</f>
        <v>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v>
      </c>
      <c r="G86" s="13"/>
      <c r="H86" s="13"/>
      <c r="I86" s="13"/>
      <c r="J86" s="13" t="s">
        <v>47</v>
      </c>
      <c r="K86" s="20" t="s">
        <v>45</v>
      </c>
    </row>
    <row r="87" spans="1:11" ht="225" x14ac:dyDescent="0.25">
      <c r="A87" s="11" t="str">
        <f>xControls!D68</f>
        <v>CA.06</v>
      </c>
      <c r="B87" s="11" t="str">
        <f>xControls!A68</f>
        <v xml:space="preserve"> Security Assessment and Authorization</v>
      </c>
      <c r="C87" s="10"/>
      <c r="D87" s="11">
        <f>xControls!B68</f>
        <v>0</v>
      </c>
      <c r="E87" s="11" t="str">
        <f>xControls!C68</f>
        <v>CA-6</v>
      </c>
      <c r="F87" s="12" t="str">
        <f>xControls!E68</f>
        <v>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v>
      </c>
      <c r="G87" s="13"/>
      <c r="H87" s="13"/>
      <c r="I87" s="13"/>
      <c r="J87" s="13" t="s">
        <v>47</v>
      </c>
      <c r="K87" s="20" t="s">
        <v>45</v>
      </c>
    </row>
    <row r="88" spans="1:11" ht="375" x14ac:dyDescent="0.25">
      <c r="A88" s="11" t="str">
        <f>xControls!D69</f>
        <v>CA.07</v>
      </c>
      <c r="B88" s="11" t="str">
        <f>xControls!A69</f>
        <v xml:space="preserve"> Security Assessment and Authorization</v>
      </c>
      <c r="C88" s="10"/>
      <c r="D88" s="11">
        <f>xControls!B69</f>
        <v>0</v>
      </c>
      <c r="E88" s="11" t="str">
        <f>xControls!C69</f>
        <v>CA-7</v>
      </c>
      <c r="F88" s="12" t="str">
        <f>xControls!E69</f>
        <v>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v>
      </c>
      <c r="G88" s="13"/>
      <c r="H88" s="13"/>
      <c r="I88" s="13"/>
      <c r="J88" s="13" t="s">
        <v>47</v>
      </c>
      <c r="K88" s="20" t="s">
        <v>45</v>
      </c>
    </row>
    <row r="89" spans="1:11" ht="45" x14ac:dyDescent="0.25">
      <c r="A89" s="11" t="str">
        <f>xControls!D70</f>
        <v>CA.07.01</v>
      </c>
      <c r="B89" s="11" t="str">
        <f>xControls!A70</f>
        <v xml:space="preserve"> Security Assessment and Authorization</v>
      </c>
      <c r="C89" s="10"/>
      <c r="D89" s="11">
        <f>xControls!B70</f>
        <v>0</v>
      </c>
      <c r="E89" s="11" t="str">
        <f>xControls!C70</f>
        <v>CA-7(1)</v>
      </c>
      <c r="F89" s="12" t="str">
        <f>xControls!E70</f>
        <v>Employ independent assessors or assessment teams to monitor the controls in the system on an ongoing basis.</v>
      </c>
      <c r="G89" s="13"/>
      <c r="H89" s="13"/>
      <c r="I89" s="13"/>
      <c r="J89" s="13" t="s">
        <v>47</v>
      </c>
      <c r="K89" s="20" t="s">
        <v>45</v>
      </c>
    </row>
    <row r="90" spans="1:11" ht="90" x14ac:dyDescent="0.25">
      <c r="A90" s="11" t="str">
        <f>xControls!D71</f>
        <v>CA.07.04</v>
      </c>
      <c r="B90" s="11" t="str">
        <f>xControls!A71</f>
        <v xml:space="preserve"> Security Assessment and Authorization</v>
      </c>
      <c r="C90" s="10"/>
      <c r="D90" s="11">
        <f>xControls!B71</f>
        <v>0</v>
      </c>
      <c r="E90" s="11" t="str">
        <f>xControls!C71</f>
        <v>CA-7(4)</v>
      </c>
      <c r="F90" s="12" t="str">
        <f>xControls!E71</f>
        <v>Ensure risk monitoring is an integral part of the continuous monitoring strategy that includes the following:
(a) Effectiveness monitoring;
(b) Compliance monitoring; and
(c) Change monitoring.</v>
      </c>
      <c r="G90" s="13"/>
      <c r="H90" s="13"/>
      <c r="I90" s="13"/>
      <c r="J90" s="13" t="s">
        <v>47</v>
      </c>
      <c r="K90" s="20" t="s">
        <v>45</v>
      </c>
    </row>
    <row r="91" spans="1:11" ht="180" x14ac:dyDescent="0.25">
      <c r="A91" s="11" t="str">
        <f>xControls!D72</f>
        <v>CA.09</v>
      </c>
      <c r="B91" s="11" t="str">
        <f>xControls!A72</f>
        <v xml:space="preserve"> Security Assessment and Authorization</v>
      </c>
      <c r="C91" s="10"/>
      <c r="D91" s="11">
        <f>xControls!B72</f>
        <v>0</v>
      </c>
      <c r="E91" s="11" t="str">
        <f>xControls!C72</f>
        <v>CA-9</v>
      </c>
      <c r="F91" s="12" t="str">
        <f>xControls!E72</f>
        <v>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v>
      </c>
      <c r="G91" s="13"/>
      <c r="H91" s="13"/>
      <c r="I91" s="13"/>
      <c r="J91" s="13" t="s">
        <v>47</v>
      </c>
      <c r="K91" s="20" t="s">
        <v>45</v>
      </c>
    </row>
    <row r="92" spans="1:11" ht="35.25" hidden="1" customHeight="1" x14ac:dyDescent="0.25">
      <c r="A92" s="15" t="s">
        <v>1820</v>
      </c>
      <c r="B92" s="15"/>
      <c r="C92" s="14"/>
      <c r="D92" s="15"/>
      <c r="E92" s="15"/>
      <c r="F92" s="16"/>
      <c r="G92" s="17"/>
      <c r="H92" s="17"/>
      <c r="I92" s="17"/>
      <c r="J92" s="17"/>
      <c r="K92" s="32"/>
    </row>
    <row r="93" spans="1:11" ht="405" x14ac:dyDescent="0.25">
      <c r="A93" s="11" t="str">
        <f>xControls!D73</f>
        <v>CM.01</v>
      </c>
      <c r="B93" s="11" t="str">
        <f>xControls!A73</f>
        <v>Configuration Management</v>
      </c>
      <c r="C93" s="10" t="str">
        <f>xControls!A73</f>
        <v>Configuration Management</v>
      </c>
      <c r="D93" s="11">
        <f>xControls!B73</f>
        <v>0</v>
      </c>
      <c r="E93" s="11" t="str">
        <f>xControls!C73</f>
        <v>CM-1</v>
      </c>
      <c r="F93" s="12" t="str">
        <f>xControls!E73</f>
        <v>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v>
      </c>
      <c r="G93" s="13"/>
      <c r="H93" s="13"/>
      <c r="I93" s="13"/>
      <c r="J93" s="13" t="s">
        <v>47</v>
      </c>
      <c r="K93" s="20" t="s">
        <v>45</v>
      </c>
    </row>
    <row r="94" spans="1:11" ht="150" x14ac:dyDescent="0.25">
      <c r="A94" s="11" t="str">
        <f>xControls!D78</f>
        <v>CM.02</v>
      </c>
      <c r="B94" s="11" t="str">
        <f>xControls!A78</f>
        <v>Configuration Management</v>
      </c>
      <c r="C94" s="10"/>
      <c r="D94" s="11">
        <f>xControls!B78</f>
        <v>0</v>
      </c>
      <c r="E94" s="11" t="str">
        <f>xControls!C78</f>
        <v>CM-2</v>
      </c>
      <c r="F94" s="12" t="str">
        <f>xControls!E78</f>
        <v>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v>
      </c>
      <c r="G94" s="13"/>
      <c r="H94" s="13"/>
      <c r="I94" s="13"/>
      <c r="J94" s="13" t="s">
        <v>47</v>
      </c>
      <c r="K94" s="20" t="s">
        <v>45</v>
      </c>
    </row>
    <row r="95" spans="1:11" ht="60" x14ac:dyDescent="0.25">
      <c r="A95" s="11" t="str">
        <f>xControls!D79</f>
        <v>CM.02.02</v>
      </c>
      <c r="B95" s="11" t="str">
        <f>xControls!A79</f>
        <v>Configuration Management</v>
      </c>
      <c r="C95" s="10"/>
      <c r="D95" s="11">
        <f>xControls!B79</f>
        <v>0</v>
      </c>
      <c r="E95" s="11" t="str">
        <f>xControls!C79</f>
        <v>CM-2(2)</v>
      </c>
      <c r="F95" s="12" t="str">
        <f>xControls!E79</f>
        <v>Maintain the currency, completeness, accuracy, and availability of the baseline configuration of the system using [Assignment: organization-defined automated mechanisms].</v>
      </c>
      <c r="G95" s="13"/>
      <c r="H95" s="13"/>
      <c r="I95" s="13"/>
      <c r="J95" s="13" t="s">
        <v>47</v>
      </c>
      <c r="K95" s="20" t="s">
        <v>45</v>
      </c>
    </row>
    <row r="96" spans="1:11" ht="45" x14ac:dyDescent="0.25">
      <c r="A96" s="11" t="str">
        <f>xControls!D80</f>
        <v>CM.02.03</v>
      </c>
      <c r="B96" s="11" t="str">
        <f>xControls!A80</f>
        <v>Configuration Management</v>
      </c>
      <c r="C96" s="10"/>
      <c r="D96" s="11">
        <f>xControls!B80</f>
        <v>0</v>
      </c>
      <c r="E96" s="11" t="str">
        <f>xControls!C80</f>
        <v>CM-2(3)</v>
      </c>
      <c r="F96" s="12" t="str">
        <f>xControls!E80</f>
        <v>Retain [Assignment: organization-defined number] of previous versions of baseline configurations of the system to support rollback.</v>
      </c>
      <c r="G96" s="13"/>
      <c r="H96" s="13"/>
      <c r="I96" s="13"/>
      <c r="J96" s="13" t="s">
        <v>47</v>
      </c>
      <c r="K96" s="20" t="s">
        <v>45</v>
      </c>
    </row>
    <row r="97" spans="1:11" ht="120" x14ac:dyDescent="0.25">
      <c r="A97" s="11" t="str">
        <f>xControls!D81</f>
        <v>CM.02.07</v>
      </c>
      <c r="B97" s="11" t="str">
        <f>xControls!A81</f>
        <v>Configuration Management</v>
      </c>
      <c r="C97" s="10"/>
      <c r="D97" s="11">
        <f>xControls!B81</f>
        <v>0</v>
      </c>
      <c r="E97" s="11" t="str">
        <f>xControls!C81</f>
        <v>CM-2(7)</v>
      </c>
      <c r="F97" s="12" t="str">
        <f>xControls!E81</f>
        <v>(a)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v>
      </c>
      <c r="G97" s="13"/>
      <c r="H97" s="13"/>
      <c r="I97" s="13"/>
      <c r="J97" s="13" t="s">
        <v>47</v>
      </c>
      <c r="K97" s="20" t="s">
        <v>45</v>
      </c>
    </row>
    <row r="98" spans="1:11" ht="330" x14ac:dyDescent="0.25">
      <c r="A98" s="11" t="str">
        <f>xControls!D82</f>
        <v>CM.03</v>
      </c>
      <c r="B98" s="11" t="str">
        <f>xControls!A82</f>
        <v>Configuration Management</v>
      </c>
      <c r="C98" s="10"/>
      <c r="D98" s="11">
        <f>xControls!B82</f>
        <v>0</v>
      </c>
      <c r="E98" s="11" t="str">
        <f>xControls!C82</f>
        <v>CM-3</v>
      </c>
      <c r="F98" s="12" t="str">
        <f>xControls!E82</f>
        <v>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v>
      </c>
      <c r="G98" s="13"/>
      <c r="H98" s="13"/>
      <c r="I98" s="13"/>
      <c r="J98" s="13" t="s">
        <v>47</v>
      </c>
      <c r="K98" s="20" t="s">
        <v>45</v>
      </c>
    </row>
    <row r="99" spans="1:11" ht="45" x14ac:dyDescent="0.25">
      <c r="A99" s="11" t="str">
        <f>xControls!D83</f>
        <v>CM.03.02</v>
      </c>
      <c r="B99" s="11" t="str">
        <f>xControls!A83</f>
        <v>Configuration Management</v>
      </c>
      <c r="C99" s="10"/>
      <c r="D99" s="11">
        <f>xControls!B83</f>
        <v>0</v>
      </c>
      <c r="E99" s="11" t="str">
        <f>xControls!C83</f>
        <v>CM-3(2)</v>
      </c>
      <c r="F99" s="12" t="str">
        <f>xControls!E83</f>
        <v>Test, validate, and document changes to the system before finalizing the implementation of the changes.</v>
      </c>
      <c r="G99" s="13"/>
      <c r="H99" s="13"/>
      <c r="I99" s="13"/>
      <c r="J99" s="13" t="s">
        <v>47</v>
      </c>
      <c r="K99" s="20" t="s">
        <v>45</v>
      </c>
    </row>
    <row r="100" spans="1:11" ht="60" x14ac:dyDescent="0.25">
      <c r="A100" s="11" t="str">
        <f>xControls!D84</f>
        <v>CM.03.04</v>
      </c>
      <c r="B100" s="11" t="str">
        <f>xControls!A84</f>
        <v>Configuration Management</v>
      </c>
      <c r="C100" s="10"/>
      <c r="D100" s="11">
        <f>xControls!B84</f>
        <v>0</v>
      </c>
      <c r="E100" s="11" t="str">
        <f>xControls!C84</f>
        <v>CM-3(4)</v>
      </c>
      <c r="F100" s="12" t="str">
        <f>xControls!E84</f>
        <v>Require [Assignment: organization-defined security and privacy representatives] to be members of the [Assignment: organization-defined configuration change control element].</v>
      </c>
      <c r="G100" s="13"/>
      <c r="H100" s="13"/>
      <c r="I100" s="13"/>
      <c r="J100" s="13" t="s">
        <v>47</v>
      </c>
      <c r="K100" s="20" t="s">
        <v>45</v>
      </c>
    </row>
    <row r="101" spans="1:11" ht="45" x14ac:dyDescent="0.25">
      <c r="A101" s="11" t="str">
        <f>xControls!D85</f>
        <v>CM.04</v>
      </c>
      <c r="B101" s="11" t="str">
        <f>xControls!A85</f>
        <v>Configuration Management</v>
      </c>
      <c r="C101" s="10"/>
      <c r="D101" s="11">
        <f>xControls!B85</f>
        <v>0</v>
      </c>
      <c r="E101" s="11" t="str">
        <f>xControls!C85</f>
        <v>CM-4</v>
      </c>
      <c r="F101" s="12" t="str">
        <f>xControls!E85</f>
        <v>Analyze changes to the system to determine potential security and privacy impacts prior to change implementation.</v>
      </c>
      <c r="G101" s="13"/>
      <c r="H101" s="13"/>
      <c r="I101" s="13"/>
      <c r="J101" s="13" t="s">
        <v>47</v>
      </c>
      <c r="K101" s="20" t="s">
        <v>45</v>
      </c>
    </row>
    <row r="102" spans="1:11" ht="75" x14ac:dyDescent="0.25">
      <c r="A102" s="11" t="str">
        <f>xControls!D86</f>
        <v>CM.04.02</v>
      </c>
      <c r="B102" s="11" t="str">
        <f>xControls!A86</f>
        <v>Configuration Management</v>
      </c>
      <c r="C102" s="10"/>
      <c r="D102" s="11">
        <f>xControls!B86</f>
        <v>0</v>
      </c>
      <c r="E102" s="11" t="str">
        <f>xControls!C86</f>
        <v>CM-4(2)</v>
      </c>
      <c r="F102" s="12" t="str">
        <f>xControls!E86</f>
        <v>After system changes, verify that the impacted controls are implemented correctly, operating as intended, and producing the desired outcome with regard to meeting the security and privacy requirements for the system.</v>
      </c>
      <c r="G102" s="13"/>
      <c r="H102" s="13"/>
      <c r="I102" s="13"/>
      <c r="J102" s="13" t="s">
        <v>47</v>
      </c>
      <c r="K102" s="20" t="s">
        <v>45</v>
      </c>
    </row>
    <row r="103" spans="1:11" ht="45" x14ac:dyDescent="0.25">
      <c r="A103" s="11" t="str">
        <f>xControls!D87</f>
        <v>CM.05</v>
      </c>
      <c r="B103" s="11" t="str">
        <f>xControls!A87</f>
        <v>Configuration Management</v>
      </c>
      <c r="C103" s="10"/>
      <c r="D103" s="11">
        <f>xControls!B87</f>
        <v>0</v>
      </c>
      <c r="E103" s="11" t="str">
        <f>xControls!C87</f>
        <v>CM-5</v>
      </c>
      <c r="F103" s="12" t="str">
        <f>xControls!E87</f>
        <v>Define, document, approve, and enforce physical and logical access restrictions associated with changes to the system.</v>
      </c>
      <c r="G103" s="13"/>
      <c r="H103" s="13"/>
      <c r="I103" s="13"/>
      <c r="J103" s="13" t="s">
        <v>47</v>
      </c>
      <c r="K103" s="20" t="s">
        <v>45</v>
      </c>
    </row>
    <row r="104" spans="1:11" ht="210" x14ac:dyDescent="0.25">
      <c r="A104" s="11" t="str">
        <f>xControls!D88</f>
        <v>CM.06</v>
      </c>
      <c r="B104" s="11" t="str">
        <f>xControls!A88</f>
        <v>Configuration Management</v>
      </c>
      <c r="C104" s="10"/>
      <c r="D104" s="11">
        <f>xControls!B88</f>
        <v>0</v>
      </c>
      <c r="E104" s="11" t="str">
        <f>xControls!C88</f>
        <v>CM-6</v>
      </c>
      <c r="F104" s="12" t="str">
        <f>xControls!E88</f>
        <v>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v>
      </c>
      <c r="G104" s="13"/>
      <c r="H104" s="13"/>
      <c r="I104" s="13"/>
      <c r="J104" s="13" t="s">
        <v>47</v>
      </c>
      <c r="K104" s="20" t="s">
        <v>45</v>
      </c>
    </row>
    <row r="105" spans="1:11" ht="120" x14ac:dyDescent="0.25">
      <c r="A105" s="11" t="str">
        <f>xControls!D89</f>
        <v>CM.07</v>
      </c>
      <c r="B105" s="11" t="str">
        <f>xControls!A89</f>
        <v>Configuration Management</v>
      </c>
      <c r="C105" s="10"/>
      <c r="D105" s="11">
        <f>xControls!B89</f>
        <v>0</v>
      </c>
      <c r="E105" s="11" t="str">
        <f>xControls!C89</f>
        <v>CM-7</v>
      </c>
      <c r="F105" s="12" t="str">
        <f>xControls!E89</f>
        <v>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v>
      </c>
      <c r="G105" s="13"/>
      <c r="H105" s="13"/>
      <c r="I105" s="13"/>
      <c r="J105" s="13" t="s">
        <v>47</v>
      </c>
      <c r="K105" s="20" t="s">
        <v>45</v>
      </c>
    </row>
    <row r="106" spans="1:11" ht="120" x14ac:dyDescent="0.25">
      <c r="A106" s="11" t="str">
        <f>xControls!D90</f>
        <v>CM.07.01</v>
      </c>
      <c r="B106" s="11" t="str">
        <f>xControls!A90</f>
        <v>Configuration Management</v>
      </c>
      <c r="C106" s="10"/>
      <c r="D106" s="11">
        <f>xControls!B90</f>
        <v>0</v>
      </c>
      <c r="E106" s="11" t="str">
        <f>xControls!C90</f>
        <v>CM-7(1)</v>
      </c>
      <c r="F106" s="12" t="str">
        <f>xControls!E90</f>
        <v>(a)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v>
      </c>
      <c r="G106" s="13"/>
      <c r="H106" s="13"/>
      <c r="I106" s="13"/>
      <c r="J106" s="13" t="s">
        <v>47</v>
      </c>
      <c r="K106" s="20" t="s">
        <v>45</v>
      </c>
    </row>
    <row r="107" spans="1:11" ht="90" x14ac:dyDescent="0.25">
      <c r="A107" s="11" t="str">
        <f>xControls!D91</f>
        <v>CM.07.02</v>
      </c>
      <c r="B107" s="11" t="str">
        <f>xControls!A91</f>
        <v>Configuration Management</v>
      </c>
      <c r="C107" s="10"/>
      <c r="D107" s="11">
        <f>xControls!B91</f>
        <v>0</v>
      </c>
      <c r="E107" s="11" t="str">
        <f>xControls!C91</f>
        <v>CM-7(2)</v>
      </c>
      <c r="F107" s="12" t="str">
        <f>xControls!E91</f>
        <v>Prevent program execution in accordance with [Selection (one or more): [Assignment: organization-defined policies, rules of behavior, and/or access agreements regarding software program usage and restrictions]; rules authorizing the terms and conditions of software program usage].</v>
      </c>
      <c r="G107" s="13"/>
      <c r="H107" s="13"/>
      <c r="I107" s="13"/>
      <c r="J107" s="13" t="s">
        <v>47</v>
      </c>
      <c r="K107" s="20" t="s">
        <v>45</v>
      </c>
    </row>
    <row r="108" spans="1:11" ht="135" x14ac:dyDescent="0.25">
      <c r="A108" s="11" t="str">
        <f>xControls!D92</f>
        <v>CM.07.05</v>
      </c>
      <c r="B108" s="11" t="str">
        <f>xControls!A92</f>
        <v>Configuration Management</v>
      </c>
      <c r="C108" s="10"/>
      <c r="D108" s="11">
        <f>xControls!B92</f>
        <v>0</v>
      </c>
      <c r="E108" s="11" t="str">
        <f>xControls!C92</f>
        <v>CM-7(5)</v>
      </c>
      <c r="F108" s="12" t="str">
        <f>xControls!E92</f>
        <v>(a)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v>
      </c>
      <c r="G108" s="13"/>
      <c r="H108" s="13"/>
      <c r="I108" s="13"/>
      <c r="J108" s="13" t="s">
        <v>47</v>
      </c>
      <c r="K108" s="20" t="s">
        <v>45</v>
      </c>
    </row>
    <row r="109" spans="1:11" ht="255" x14ac:dyDescent="0.25">
      <c r="A109" s="11" t="str">
        <f>xControls!D93</f>
        <v>CM.08</v>
      </c>
      <c r="B109" s="11" t="str">
        <f>xControls!A93</f>
        <v>Configuration Management</v>
      </c>
      <c r="C109" s="10"/>
      <c r="D109" s="11">
        <f>xControls!B93</f>
        <v>0</v>
      </c>
      <c r="E109" s="11" t="str">
        <f>xControls!C93</f>
        <v>CM-8</v>
      </c>
      <c r="F109" s="12" t="str">
        <f>xControls!E93</f>
        <v>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v>
      </c>
      <c r="G109" s="13"/>
      <c r="H109" s="13"/>
      <c r="I109" s="13"/>
      <c r="J109" s="13" t="s">
        <v>47</v>
      </c>
      <c r="K109" s="20" t="s">
        <v>45</v>
      </c>
    </row>
    <row r="110" spans="1:11" ht="45" x14ac:dyDescent="0.25">
      <c r="A110" s="11" t="str">
        <f>xControls!D94</f>
        <v>CM.08.01</v>
      </c>
      <c r="B110" s="11" t="str">
        <f>xControls!A94</f>
        <v>Configuration Management</v>
      </c>
      <c r="C110" s="10"/>
      <c r="D110" s="11">
        <f>xControls!B94</f>
        <v>0</v>
      </c>
      <c r="E110" s="11" t="str">
        <f>xControls!C94</f>
        <v>CM-8(1)</v>
      </c>
      <c r="F110" s="12" t="str">
        <f>xControls!E94</f>
        <v>Update the inventory of system components as part of component installations, removals, and system updates.</v>
      </c>
      <c r="G110" s="13"/>
      <c r="H110" s="13"/>
      <c r="I110" s="13"/>
      <c r="J110" s="13" t="s">
        <v>47</v>
      </c>
      <c r="K110" s="20" t="s">
        <v>45</v>
      </c>
    </row>
    <row r="111" spans="1:11" ht="150" x14ac:dyDescent="0.25">
      <c r="A111" s="11" t="str">
        <f>xControls!D95</f>
        <v>CM.08.03</v>
      </c>
      <c r="B111" s="11" t="str">
        <f>xControls!A95</f>
        <v>Configuration Management</v>
      </c>
      <c r="C111" s="10"/>
      <c r="D111" s="11">
        <f>xControls!B95</f>
        <v>0</v>
      </c>
      <c r="E111" s="11" t="str">
        <f>xControls!C95</f>
        <v>CM-8(3)</v>
      </c>
      <c r="F111" s="12" t="str">
        <f>xControls!E95</f>
        <v>(a)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v>
      </c>
      <c r="G111" s="13"/>
      <c r="H111" s="13"/>
      <c r="I111" s="13"/>
      <c r="J111" s="13" t="s">
        <v>47</v>
      </c>
      <c r="K111" s="20" t="s">
        <v>45</v>
      </c>
    </row>
    <row r="112" spans="1:11" ht="225" x14ac:dyDescent="0.25">
      <c r="A112" s="11" t="str">
        <f>xControls!D96</f>
        <v>CM.09</v>
      </c>
      <c r="B112" s="11" t="str">
        <f>xControls!A96</f>
        <v>Configuration Management</v>
      </c>
      <c r="C112" s="10"/>
      <c r="D112" s="11">
        <f>xControls!B96</f>
        <v>0</v>
      </c>
      <c r="E112" s="11" t="str">
        <f>xControls!C96</f>
        <v>CM-9</v>
      </c>
      <c r="F112" s="12" t="str">
        <f>xControls!E96</f>
        <v>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v>
      </c>
      <c r="G112" s="13"/>
      <c r="H112" s="13"/>
      <c r="I112" s="13"/>
      <c r="J112" s="13" t="s">
        <v>47</v>
      </c>
      <c r="K112" s="20" t="s">
        <v>45</v>
      </c>
    </row>
    <row r="113" spans="1:11" ht="150" x14ac:dyDescent="0.25">
      <c r="A113" s="11" t="str">
        <f>xControls!D74</f>
        <v>CM.10</v>
      </c>
      <c r="B113" s="11" t="str">
        <f>xControls!A74</f>
        <v>Configuration Management</v>
      </c>
      <c r="C113" s="10"/>
      <c r="D113" s="11">
        <f>xControls!B74</f>
        <v>0</v>
      </c>
      <c r="E113" s="11" t="str">
        <f>xControls!C74</f>
        <v>CM-10</v>
      </c>
      <c r="F113" s="12" t="str">
        <f>xControls!E74</f>
        <v>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v>
      </c>
      <c r="G113" s="13"/>
      <c r="H113" s="13"/>
      <c r="I113" s="13"/>
      <c r="J113" s="13" t="s">
        <v>47</v>
      </c>
      <c r="K113" s="20" t="s">
        <v>45</v>
      </c>
    </row>
    <row r="114" spans="1:11" ht="120" x14ac:dyDescent="0.25">
      <c r="A114" s="11" t="str">
        <f>xControls!D75</f>
        <v>CM.11</v>
      </c>
      <c r="B114" s="11" t="str">
        <f>xControls!A75</f>
        <v>Configuration Management</v>
      </c>
      <c r="C114" s="10"/>
      <c r="D114" s="11">
        <f>xControls!B75</f>
        <v>0</v>
      </c>
      <c r="E114" s="11" t="str">
        <f>xControls!C75</f>
        <v>CM-11</v>
      </c>
      <c r="F114" s="12" t="str">
        <f>xControls!E75</f>
        <v>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v>
      </c>
      <c r="G114" s="13"/>
      <c r="H114" s="13"/>
      <c r="I114" s="13"/>
      <c r="J114" s="13" t="s">
        <v>47</v>
      </c>
      <c r="K114" s="20" t="s">
        <v>45</v>
      </c>
    </row>
    <row r="115" spans="1:11" ht="150" x14ac:dyDescent="0.25">
      <c r="A115" s="11" t="str">
        <f>xControls!D76</f>
        <v>CM.12</v>
      </c>
      <c r="B115" s="11" t="str">
        <f>xControls!A76</f>
        <v>Configuration Management</v>
      </c>
      <c r="C115" s="10"/>
      <c r="D115" s="11">
        <f>xControls!B76</f>
        <v>0</v>
      </c>
      <c r="E115" s="11" t="str">
        <f>xControls!C76</f>
        <v>CM-12</v>
      </c>
      <c r="F115" s="12" t="str">
        <f>xControls!E76</f>
        <v>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v>
      </c>
      <c r="G115" s="13"/>
      <c r="H115" s="13"/>
      <c r="I115" s="13"/>
      <c r="J115" s="13" t="s">
        <v>47</v>
      </c>
      <c r="K115" s="20" t="s">
        <v>45</v>
      </c>
    </row>
    <row r="116" spans="1:11" ht="90" x14ac:dyDescent="0.25">
      <c r="A116" s="11" t="str">
        <f>xControls!D77</f>
        <v>CM.12.01</v>
      </c>
      <c r="B116" s="11" t="str">
        <f>xControls!A77</f>
        <v>Configuration Management</v>
      </c>
      <c r="C116" s="10"/>
      <c r="D116" s="11">
        <f>xControls!B77</f>
        <v>0</v>
      </c>
      <c r="E116" s="11" t="str">
        <f>xControls!C77</f>
        <v>CM-12(1)</v>
      </c>
      <c r="F116" s="12" t="str">
        <f>xControls!E77</f>
        <v>Use automated tools to identify [Assignment: organization-defined information by information type] on [Assignment: organization-defined system components] to ensure controls are in place to protect organizational information and individual privacy.</v>
      </c>
      <c r="G116" s="13"/>
      <c r="H116" s="13"/>
      <c r="I116" s="13"/>
      <c r="J116" s="13" t="s">
        <v>47</v>
      </c>
      <c r="K116" s="20" t="s">
        <v>45</v>
      </c>
    </row>
    <row r="117" spans="1:11" ht="17.25" hidden="1" customHeight="1" x14ac:dyDescent="0.25">
      <c r="A117" s="15" t="s">
        <v>1812</v>
      </c>
      <c r="B117" s="15"/>
      <c r="C117" s="14"/>
      <c r="D117" s="15"/>
      <c r="E117" s="15"/>
      <c r="F117" s="16"/>
      <c r="G117" s="17"/>
      <c r="H117" s="17"/>
      <c r="I117" s="17"/>
      <c r="J117" s="17"/>
      <c r="K117" s="32"/>
    </row>
    <row r="118" spans="1:11" ht="405" x14ac:dyDescent="0.25">
      <c r="A118" s="11" t="str">
        <f>xControls!D97</f>
        <v>CP.01</v>
      </c>
      <c r="B118" s="11" t="str">
        <f>xControls!A97</f>
        <v>Contingency Planning</v>
      </c>
      <c r="C118" s="10" t="str">
        <f>xControls!A97</f>
        <v>Contingency Planning</v>
      </c>
      <c r="D118" s="11">
        <f>xControls!B97</f>
        <v>0</v>
      </c>
      <c r="E118" s="11" t="str">
        <f>xControls!C97</f>
        <v>CP-1</v>
      </c>
      <c r="F118" s="12" t="str">
        <f>xControls!E97</f>
        <v>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v>
      </c>
      <c r="G118" s="13"/>
      <c r="H118" s="13"/>
      <c r="I118" s="13"/>
      <c r="J118" s="13" t="s">
        <v>47</v>
      </c>
      <c r="K118" s="20" t="s">
        <v>45</v>
      </c>
    </row>
    <row r="119" spans="1:11" ht="409.5" x14ac:dyDescent="0.25">
      <c r="A119" s="11" t="str">
        <f>xControls!D100</f>
        <v>CP.02</v>
      </c>
      <c r="B119" s="11" t="str">
        <f>xControls!A100</f>
        <v>Contingency Planning</v>
      </c>
      <c r="C119" s="10"/>
      <c r="D119" s="11">
        <f>xControls!B100</f>
        <v>0</v>
      </c>
      <c r="E119" s="11" t="str">
        <f>xControls!C100</f>
        <v>CP-2</v>
      </c>
      <c r="F119" s="12" t="str">
        <f>xControls!E100</f>
        <v>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v>
      </c>
      <c r="G119" s="13"/>
      <c r="H119" s="13"/>
      <c r="I119" s="13"/>
      <c r="J119" s="13" t="s">
        <v>47</v>
      </c>
      <c r="K119" s="20" t="s">
        <v>45</v>
      </c>
    </row>
    <row r="120" spans="1:11" ht="45" x14ac:dyDescent="0.25">
      <c r="A120" s="11" t="str">
        <f>xControls!D101</f>
        <v>CP.02.01</v>
      </c>
      <c r="B120" s="11" t="str">
        <f>xControls!A101</f>
        <v>Contingency Planning</v>
      </c>
      <c r="C120" s="10"/>
      <c r="D120" s="11">
        <f>xControls!B101</f>
        <v>0</v>
      </c>
      <c r="E120" s="11" t="str">
        <f>xControls!C101</f>
        <v>CP-2(1)</v>
      </c>
      <c r="F120" s="12" t="str">
        <f>xControls!E101</f>
        <v>Coordinate contingency plan development with organizational elements responsible for related plans.</v>
      </c>
      <c r="G120" s="13"/>
      <c r="H120" s="13"/>
      <c r="I120" s="13"/>
      <c r="J120" s="13" t="s">
        <v>47</v>
      </c>
      <c r="K120" s="20" t="s">
        <v>45</v>
      </c>
    </row>
    <row r="121" spans="1:11" ht="60" x14ac:dyDescent="0.25">
      <c r="A121" s="11" t="str">
        <f>xControls!D102</f>
        <v>CP.02.03</v>
      </c>
      <c r="B121" s="11" t="str">
        <f>xControls!A102</f>
        <v>Contingency Planning</v>
      </c>
      <c r="C121" s="10"/>
      <c r="D121" s="11">
        <f>xControls!B102</f>
        <v>0</v>
      </c>
      <c r="E121" s="11" t="str">
        <f>xControls!C102</f>
        <v>CP-2(3)</v>
      </c>
      <c r="F121" s="12" t="str">
        <f>xControls!E102</f>
        <v>Plan for the resumption of [Selection: all; essential] mission and business functions within [Assignment: organization-defined time period] of contingency plan activation.</v>
      </c>
      <c r="G121" s="13"/>
      <c r="H121" s="13"/>
      <c r="I121" s="13"/>
      <c r="J121" s="13" t="s">
        <v>47</v>
      </c>
      <c r="K121" s="20" t="s">
        <v>45</v>
      </c>
    </row>
    <row r="122" spans="1:11" ht="45" x14ac:dyDescent="0.25">
      <c r="A122" s="11" t="str">
        <f>xControls!D103</f>
        <v>CP.02.08</v>
      </c>
      <c r="B122" s="11" t="str">
        <f>xControls!A103</f>
        <v>Contingency Planning</v>
      </c>
      <c r="C122" s="10"/>
      <c r="D122" s="11">
        <f>xControls!B103</f>
        <v>0</v>
      </c>
      <c r="E122" s="11" t="str">
        <f>xControls!C103</f>
        <v>CP-2(8)</v>
      </c>
      <c r="F122" s="12" t="str">
        <f>xControls!E103</f>
        <v>Identify critical system assets supporting [Selection: all; essential] mission and business functions.</v>
      </c>
      <c r="G122" s="13"/>
      <c r="H122" s="13"/>
      <c r="I122" s="13"/>
      <c r="J122" s="13" t="s">
        <v>47</v>
      </c>
      <c r="K122" s="20" t="s">
        <v>45</v>
      </c>
    </row>
    <row r="123" spans="1:11" ht="165" x14ac:dyDescent="0.25">
      <c r="A123" s="11" t="str">
        <f>xControls!D104</f>
        <v>CP.03</v>
      </c>
      <c r="B123" s="11" t="str">
        <f>xControls!A104</f>
        <v>Contingency Planning</v>
      </c>
      <c r="C123" s="10"/>
      <c r="D123" s="11">
        <f>xControls!B104</f>
        <v>0</v>
      </c>
      <c r="E123" s="11" t="str">
        <f>xControls!C104</f>
        <v>CP-3</v>
      </c>
      <c r="F123" s="12" t="str">
        <f>xControls!E104</f>
        <v>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v>
      </c>
      <c r="G123" s="13"/>
      <c r="H123" s="13"/>
      <c r="I123" s="13"/>
      <c r="J123" s="13" t="s">
        <v>47</v>
      </c>
      <c r="K123" s="20" t="s">
        <v>45</v>
      </c>
    </row>
    <row r="124" spans="1:11" ht="105" x14ac:dyDescent="0.25">
      <c r="A124" s="11" t="str">
        <f>xControls!D105</f>
        <v>CP.04</v>
      </c>
      <c r="B124" s="11" t="str">
        <f>xControls!A105</f>
        <v>Contingency Planning</v>
      </c>
      <c r="C124" s="10"/>
      <c r="D124" s="11">
        <f>xControls!B105</f>
        <v>0</v>
      </c>
      <c r="E124" s="11" t="str">
        <f>xControls!C105</f>
        <v>CP-4</v>
      </c>
      <c r="F124" s="12" t="str">
        <f>xControls!E105</f>
        <v>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v>
      </c>
      <c r="G124" s="13"/>
      <c r="H124" s="13"/>
      <c r="I124" s="13"/>
      <c r="J124" s="13" t="s">
        <v>47</v>
      </c>
      <c r="K124" s="20" t="s">
        <v>45</v>
      </c>
    </row>
    <row r="125" spans="1:11" ht="45" x14ac:dyDescent="0.25">
      <c r="A125" s="11" t="str">
        <f>xControls!D106</f>
        <v>CP.04.01</v>
      </c>
      <c r="B125" s="11" t="str">
        <f>xControls!A106</f>
        <v>Contingency Planning</v>
      </c>
      <c r="C125" s="10"/>
      <c r="D125" s="11">
        <f>xControls!B106</f>
        <v>0</v>
      </c>
      <c r="E125" s="11" t="str">
        <f>xControls!C106</f>
        <v>CP-4(1)</v>
      </c>
      <c r="F125" s="12" t="str">
        <f>xControls!E106</f>
        <v>Coordinate contingency plan testing with organizational elements responsible for related plans.</v>
      </c>
      <c r="G125" s="13"/>
      <c r="H125" s="13"/>
      <c r="I125" s="13"/>
      <c r="J125" s="13" t="s">
        <v>47</v>
      </c>
      <c r="K125" s="20" t="s">
        <v>45</v>
      </c>
    </row>
    <row r="126" spans="1:11" ht="75" x14ac:dyDescent="0.25">
      <c r="A126" s="11" t="str">
        <f>xControls!D107</f>
        <v>CP.06</v>
      </c>
      <c r="B126" s="11" t="str">
        <f>xControls!A107</f>
        <v>Contingency Planning</v>
      </c>
      <c r="C126" s="10"/>
      <c r="D126" s="11">
        <f>xControls!B107</f>
        <v>0</v>
      </c>
      <c r="E126" s="11" t="str">
        <f>xControls!C107</f>
        <v>CP-6</v>
      </c>
      <c r="F126" s="12" t="str">
        <f>xControls!E107</f>
        <v>a. Establish an alternate storage site, including necessary agreements to permit the storage and retrieval of system backup information; and
b. Ensure that the alternate storage site provides controls equivalent to that of the primary site.</v>
      </c>
      <c r="G126" s="13"/>
      <c r="H126" s="13"/>
      <c r="I126" s="13"/>
      <c r="J126" s="13" t="s">
        <v>47</v>
      </c>
      <c r="K126" s="20" t="s">
        <v>45</v>
      </c>
    </row>
    <row r="127" spans="1:11" ht="45" x14ac:dyDescent="0.25">
      <c r="A127" s="11" t="str">
        <f>xControls!D108</f>
        <v>CP.06.01</v>
      </c>
      <c r="B127" s="11" t="str">
        <f>xControls!A108</f>
        <v>Contingency Planning</v>
      </c>
      <c r="C127" s="10"/>
      <c r="D127" s="11">
        <f>xControls!B108</f>
        <v>0</v>
      </c>
      <c r="E127" s="11" t="str">
        <f>xControls!C108</f>
        <v>CP-6(1)</v>
      </c>
      <c r="F127" s="12" t="str">
        <f>xControls!E108</f>
        <v>Identify an alternate storage site that is sufficiently separated from the primary storage site to reduce susceptibility to the same threats.</v>
      </c>
      <c r="G127" s="13"/>
      <c r="H127" s="13"/>
      <c r="I127" s="13"/>
      <c r="J127" s="13" t="s">
        <v>47</v>
      </c>
      <c r="K127" s="20" t="s">
        <v>45</v>
      </c>
    </row>
    <row r="128" spans="1:11" ht="60" x14ac:dyDescent="0.25">
      <c r="A128" s="11" t="str">
        <f>xControls!D109</f>
        <v>CP.06.03</v>
      </c>
      <c r="B128" s="11" t="str">
        <f>xControls!A109</f>
        <v>Contingency Planning</v>
      </c>
      <c r="C128" s="10"/>
      <c r="D128" s="11">
        <f>xControls!B109</f>
        <v>0</v>
      </c>
      <c r="E128" s="11" t="str">
        <f>xControls!C109</f>
        <v>CP-6(3)</v>
      </c>
      <c r="F128" s="12" t="str">
        <f>xControls!E109</f>
        <v>Identify potential accessibility problems to the alternate storage site in the event of an area-wide disruption or disaster and outline explicit mitigation actions.</v>
      </c>
      <c r="G128" s="13"/>
      <c r="H128" s="13"/>
      <c r="I128" s="13"/>
      <c r="J128" s="13" t="s">
        <v>47</v>
      </c>
      <c r="K128" s="20" t="s">
        <v>45</v>
      </c>
    </row>
    <row r="129" spans="1:11" ht="225" x14ac:dyDescent="0.25">
      <c r="A129" s="11" t="str">
        <f>xControls!D110</f>
        <v>CP.07</v>
      </c>
      <c r="B129" s="11" t="str">
        <f>xControls!A110</f>
        <v>Contingency Planning</v>
      </c>
      <c r="C129" s="10"/>
      <c r="D129" s="11">
        <f>xControls!B110</f>
        <v>0</v>
      </c>
      <c r="E129" s="11" t="str">
        <f>xControls!C110</f>
        <v>CP-7</v>
      </c>
      <c r="F129" s="12" t="str">
        <f>xControls!E110</f>
        <v>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v>
      </c>
      <c r="G129" s="13"/>
      <c r="H129" s="13"/>
      <c r="I129" s="13"/>
      <c r="J129" s="13" t="s">
        <v>47</v>
      </c>
      <c r="K129" s="20" t="s">
        <v>45</v>
      </c>
    </row>
    <row r="130" spans="1:11" ht="45" x14ac:dyDescent="0.25">
      <c r="A130" s="11" t="str">
        <f>xControls!D111</f>
        <v>CP.07.01</v>
      </c>
      <c r="B130" s="11" t="str">
        <f>xControls!A111</f>
        <v>Contingency Planning</v>
      </c>
      <c r="C130" s="10"/>
      <c r="D130" s="11">
        <f>xControls!B111</f>
        <v>0</v>
      </c>
      <c r="E130" s="11" t="str">
        <f>xControls!C111</f>
        <v>CP-7(1)</v>
      </c>
      <c r="F130" s="12" t="str">
        <f>xControls!E111</f>
        <v>Identify an alternate processing site that is sufficiently separated from the primary processing site to reduce susceptibility to the same threats.</v>
      </c>
      <c r="G130" s="13"/>
      <c r="H130" s="13"/>
      <c r="I130" s="13"/>
      <c r="J130" s="13" t="s">
        <v>47</v>
      </c>
      <c r="K130" s="20" t="s">
        <v>45</v>
      </c>
    </row>
    <row r="131" spans="1:11" ht="60" x14ac:dyDescent="0.25">
      <c r="A131" s="11" t="str">
        <f>xControls!D112</f>
        <v>CP.07.02</v>
      </c>
      <c r="B131" s="11" t="str">
        <f>xControls!A112</f>
        <v>Contingency Planning</v>
      </c>
      <c r="C131" s="10"/>
      <c r="D131" s="11">
        <f>xControls!B112</f>
        <v>0</v>
      </c>
      <c r="E131" s="11" t="str">
        <f>xControls!C112</f>
        <v>CP-7(2)</v>
      </c>
      <c r="F131" s="12" t="str">
        <f>xControls!E112</f>
        <v>Identify potential accessibility problems to alternate processing sites in the event of an area-wide disruption or disaster and outlines explicit mitigation actions.</v>
      </c>
      <c r="G131" s="13"/>
      <c r="H131" s="13"/>
      <c r="I131" s="13"/>
      <c r="J131" s="13" t="s">
        <v>47</v>
      </c>
      <c r="K131" s="20" t="s">
        <v>45</v>
      </c>
    </row>
    <row r="132" spans="1:11" ht="60" x14ac:dyDescent="0.25">
      <c r="A132" s="11" t="str">
        <f>xControls!D113</f>
        <v>CP.07.03</v>
      </c>
      <c r="B132" s="11" t="str">
        <f>xControls!A113</f>
        <v>Contingency Planning</v>
      </c>
      <c r="C132" s="10"/>
      <c r="D132" s="11">
        <f>xControls!B113</f>
        <v>0</v>
      </c>
      <c r="E132" s="11" t="str">
        <f>xControls!C113</f>
        <v>CP-7(3)</v>
      </c>
      <c r="F132" s="12" t="str">
        <f>xControls!E113</f>
        <v>Develop alternate processing site agreements that contain priority-of-service provisions in accordance with availability requirements (including recovery time objectives).</v>
      </c>
      <c r="G132" s="13"/>
      <c r="H132" s="13"/>
      <c r="I132" s="13"/>
      <c r="J132" s="13" t="s">
        <v>47</v>
      </c>
      <c r="K132" s="20" t="s">
        <v>45</v>
      </c>
    </row>
    <row r="133" spans="1:11" ht="120" x14ac:dyDescent="0.25">
      <c r="A133" s="11" t="str">
        <f>xControls!D114</f>
        <v>CP.08</v>
      </c>
      <c r="B133" s="11" t="str">
        <f>xControls!A114</f>
        <v>Contingency Planning</v>
      </c>
      <c r="C133" s="10"/>
      <c r="D133" s="11">
        <f>xControls!B114</f>
        <v>0</v>
      </c>
      <c r="E133" s="11" t="str">
        <f>xControls!C114</f>
        <v>CP-8</v>
      </c>
      <c r="F133" s="12" t="str">
        <f>xControls!E114</f>
        <v>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v>
      </c>
      <c r="G133" s="13"/>
      <c r="H133" s="13"/>
      <c r="I133" s="13"/>
      <c r="J133" s="13" t="s">
        <v>47</v>
      </c>
      <c r="K133" s="20" t="s">
        <v>45</v>
      </c>
    </row>
    <row r="134" spans="1:11" ht="150" x14ac:dyDescent="0.25">
      <c r="A134" s="11" t="str">
        <f>xControls!D115</f>
        <v>CP.08.01</v>
      </c>
      <c r="B134" s="11" t="str">
        <f>xControls!A115</f>
        <v>Contingency Planning</v>
      </c>
      <c r="C134" s="10"/>
      <c r="D134" s="11">
        <f>xControls!B115</f>
        <v>0</v>
      </c>
      <c r="E134" s="11" t="str">
        <f>xControls!C115</f>
        <v>CP-8(1)</v>
      </c>
      <c r="F134" s="12" t="str">
        <f>xControls!E115</f>
        <v>(a)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v>
      </c>
      <c r="G134" s="13"/>
      <c r="H134" s="13"/>
      <c r="I134" s="13"/>
      <c r="J134" s="13" t="s">
        <v>47</v>
      </c>
      <c r="K134" s="20" t="s">
        <v>45</v>
      </c>
    </row>
    <row r="135" spans="1:11" ht="45" x14ac:dyDescent="0.25">
      <c r="A135" s="11" t="str">
        <f>xControls!D116</f>
        <v>CP.08.02</v>
      </c>
      <c r="B135" s="11" t="str">
        <f>xControls!A116</f>
        <v>Contingency Planning</v>
      </c>
      <c r="C135" s="10"/>
      <c r="D135" s="11">
        <f>xControls!B116</f>
        <v>0</v>
      </c>
      <c r="E135" s="11" t="str">
        <f>xControls!C116</f>
        <v>CP-8(2)</v>
      </c>
      <c r="F135" s="12" t="str">
        <f>xControls!E116</f>
        <v>Obtain alternate telecommunications services to reduce the likelihood of sharing a single point of failure with primary telecommunications services.</v>
      </c>
      <c r="G135" s="13"/>
      <c r="H135" s="13"/>
      <c r="I135" s="13"/>
      <c r="J135" s="13" t="s">
        <v>47</v>
      </c>
      <c r="K135" s="20" t="s">
        <v>45</v>
      </c>
    </row>
    <row r="136" spans="1:11" ht="240" x14ac:dyDescent="0.25">
      <c r="A136" s="11" t="str">
        <f>xControls!D117</f>
        <v>CP.09</v>
      </c>
      <c r="B136" s="11" t="str">
        <f>xControls!A117</f>
        <v>Contingency Planning</v>
      </c>
      <c r="C136" s="10"/>
      <c r="D136" s="11">
        <f>xControls!B117</f>
        <v>0</v>
      </c>
      <c r="E136" s="11" t="str">
        <f>xControls!C117</f>
        <v>CP-9</v>
      </c>
      <c r="F136" s="12" t="str">
        <f>xControls!E117</f>
        <v>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v>
      </c>
      <c r="G136" s="13"/>
      <c r="H136" s="13"/>
      <c r="I136" s="13"/>
      <c r="J136" s="13" t="s">
        <v>47</v>
      </c>
      <c r="K136" s="20" t="s">
        <v>45</v>
      </c>
    </row>
    <row r="137" spans="1:11" ht="45" x14ac:dyDescent="0.25">
      <c r="A137" s="11" t="str">
        <f>xControls!D118</f>
        <v>CP.09.01</v>
      </c>
      <c r="B137" s="11" t="str">
        <f>xControls!A118</f>
        <v>Contingency Planning</v>
      </c>
      <c r="C137" s="10"/>
      <c r="D137" s="11">
        <f>xControls!B118</f>
        <v>0</v>
      </c>
      <c r="E137" s="11" t="str">
        <f>xControls!C118</f>
        <v>CP-9(1)</v>
      </c>
      <c r="F137" s="12" t="str">
        <f>xControls!E118</f>
        <v>Test backup information [Assignment: organization-defined frequency] to verify media reliability and information integrity.</v>
      </c>
      <c r="G137" s="13"/>
      <c r="H137" s="13"/>
      <c r="I137" s="13"/>
      <c r="J137" s="13" t="s">
        <v>47</v>
      </c>
      <c r="K137" s="20" t="s">
        <v>45</v>
      </c>
    </row>
    <row r="138" spans="1:11" ht="60" x14ac:dyDescent="0.25">
      <c r="A138" s="11" t="str">
        <f>xControls!D119</f>
        <v>CP.09.08</v>
      </c>
      <c r="B138" s="11" t="str">
        <f>xControls!A119</f>
        <v>Contingency Planning</v>
      </c>
      <c r="C138" s="10"/>
      <c r="D138" s="11">
        <f>xControls!B119</f>
        <v>0</v>
      </c>
      <c r="E138" s="11" t="str">
        <f>xControls!C119</f>
        <v>CP-9(8)</v>
      </c>
      <c r="F138" s="12" t="str">
        <f>xControls!E119</f>
        <v>Implement cryptographic mechanisms to prevent unauthorized disclosure and modification of [Assignment: organization-defined backup information].</v>
      </c>
      <c r="G138" s="13"/>
      <c r="H138" s="13"/>
      <c r="I138" s="13"/>
      <c r="J138" s="13" t="s">
        <v>47</v>
      </c>
      <c r="K138" s="20" t="s">
        <v>45</v>
      </c>
    </row>
    <row r="139" spans="1:11" ht="75" x14ac:dyDescent="0.25">
      <c r="A139" s="11" t="str">
        <f>xControls!D98</f>
        <v>CP.10</v>
      </c>
      <c r="B139" s="11" t="str">
        <f>xControls!A98</f>
        <v>Contingency Planning</v>
      </c>
      <c r="C139" s="10"/>
      <c r="D139" s="11">
        <f>xControls!B98</f>
        <v>0</v>
      </c>
      <c r="E139" s="11" t="str">
        <f>xControls!C98</f>
        <v>CP-10</v>
      </c>
      <c r="F139" s="12" t="str">
        <f>xControls!E98</f>
        <v>Provide for the recovery and reconstitution of the system to a known state within [Assignment: organization-defined time period consistent with recovery time and recovery point objectives] after a disruption, compromise, or failure.</v>
      </c>
      <c r="G139" s="13"/>
      <c r="H139" s="13"/>
      <c r="I139" s="13"/>
      <c r="J139" s="13" t="s">
        <v>47</v>
      </c>
      <c r="K139" s="20" t="s">
        <v>45</v>
      </c>
    </row>
    <row r="140" spans="1:11" ht="45" x14ac:dyDescent="0.25">
      <c r="A140" s="11" t="str">
        <f>xControls!D99</f>
        <v>CP.10.02</v>
      </c>
      <c r="B140" s="11" t="str">
        <f>xControls!A99</f>
        <v>Contingency Planning</v>
      </c>
      <c r="C140" s="10"/>
      <c r="D140" s="11">
        <f>xControls!B99</f>
        <v>0</v>
      </c>
      <c r="E140" s="11" t="str">
        <f>xControls!C99</f>
        <v>CP-10(2)</v>
      </c>
      <c r="F140" s="12" t="str">
        <f>xControls!E99</f>
        <v>Implement transaction recovery for systems that are transaction-based.</v>
      </c>
      <c r="G140" s="13"/>
      <c r="H140" s="13"/>
      <c r="I140" s="13"/>
      <c r="J140" s="13" t="s">
        <v>47</v>
      </c>
      <c r="K140" s="20" t="s">
        <v>45</v>
      </c>
    </row>
    <row r="141" spans="1:11" ht="27" hidden="1" customHeight="1" x14ac:dyDescent="0.25">
      <c r="A141" s="15" t="s">
        <v>1811</v>
      </c>
      <c r="B141" s="15"/>
      <c r="C141" s="14"/>
      <c r="D141" s="15"/>
      <c r="E141" s="15"/>
      <c r="F141" s="16"/>
      <c r="G141" s="17"/>
      <c r="H141" s="17"/>
      <c r="I141" s="17"/>
      <c r="J141" s="17"/>
      <c r="K141" s="32"/>
    </row>
    <row r="142" spans="1:11" ht="405" x14ac:dyDescent="0.25">
      <c r="A142" s="11" t="str">
        <f>xControls!D120</f>
        <v>IA.01</v>
      </c>
      <c r="B142" s="11" t="str">
        <f>xControls!A120</f>
        <v>Identification and Authentication</v>
      </c>
      <c r="C142" s="10" t="str">
        <f>xControls!A120</f>
        <v>Identification and Authentication</v>
      </c>
      <c r="D142" s="11">
        <f>xControls!B120</f>
        <v>0</v>
      </c>
      <c r="E142" s="11" t="str">
        <f>xControls!C120</f>
        <v>IA-1</v>
      </c>
      <c r="F142" s="12" t="str">
        <f>xControls!E120</f>
        <v>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v>
      </c>
      <c r="G142" s="13"/>
      <c r="H142" s="13"/>
      <c r="I142" s="13"/>
      <c r="J142" s="13" t="s">
        <v>47</v>
      </c>
      <c r="K142" s="20" t="s">
        <v>45</v>
      </c>
    </row>
    <row r="143" spans="1:11" ht="45" x14ac:dyDescent="0.25">
      <c r="A143" s="11" t="str">
        <f>xControls!D126</f>
        <v>IA.02</v>
      </c>
      <c r="B143" s="11" t="str">
        <f>xControls!A126</f>
        <v>Identification and Authentication</v>
      </c>
      <c r="C143" s="10"/>
      <c r="D143" s="11">
        <f>xControls!B126</f>
        <v>0</v>
      </c>
      <c r="E143" s="11" t="str">
        <f>xControls!C126</f>
        <v>IA-2</v>
      </c>
      <c r="F143" s="12" t="str">
        <f>xControls!E126</f>
        <v>Uniquely identify and authenticate organizational users and associate that unique identification with processes acting on behalf of those users.</v>
      </c>
      <c r="G143" s="13"/>
      <c r="H143" s="13"/>
      <c r="I143" s="13"/>
      <c r="J143" s="13" t="s">
        <v>47</v>
      </c>
      <c r="K143" s="20" t="s">
        <v>45</v>
      </c>
    </row>
    <row r="144" spans="1:11" ht="45" x14ac:dyDescent="0.25">
      <c r="A144" s="11" t="str">
        <f>xControls!D127</f>
        <v>IA.02.01</v>
      </c>
      <c r="B144" s="11" t="str">
        <f>xControls!A127</f>
        <v>Identification and Authentication</v>
      </c>
      <c r="C144" s="10"/>
      <c r="D144" s="11">
        <f>xControls!B127</f>
        <v>0</v>
      </c>
      <c r="E144" s="11" t="str">
        <f>xControls!C127</f>
        <v>IA-2(1)</v>
      </c>
      <c r="F144" s="12" t="str">
        <f>xControls!E127</f>
        <v>Implement multi-factor authentication for access to privileged accounts.</v>
      </c>
      <c r="G144" s="13"/>
      <c r="H144" s="13"/>
      <c r="I144" s="13"/>
      <c r="J144" s="13" t="s">
        <v>47</v>
      </c>
      <c r="K144" s="20" t="s">
        <v>45</v>
      </c>
    </row>
    <row r="145" spans="1:11" ht="45" x14ac:dyDescent="0.25">
      <c r="A145" s="11" t="str">
        <f>xControls!D129</f>
        <v>IA.02.02</v>
      </c>
      <c r="B145" s="11" t="str">
        <f>xControls!A129</f>
        <v>Identification and Authentication</v>
      </c>
      <c r="C145" s="10"/>
      <c r="D145" s="11">
        <f>xControls!B129</f>
        <v>0</v>
      </c>
      <c r="E145" s="11" t="str">
        <f>xControls!C129</f>
        <v>IA-2(2)</v>
      </c>
      <c r="F145" s="12" t="str">
        <f>xControls!E129</f>
        <v>Implement multi-factor authentication for access to non-privileged accounts.</v>
      </c>
      <c r="G145" s="13"/>
      <c r="H145" s="13"/>
      <c r="I145" s="13"/>
      <c r="J145" s="13" t="s">
        <v>47</v>
      </c>
      <c r="K145" s="20" t="s">
        <v>45</v>
      </c>
    </row>
    <row r="146" spans="1:11" ht="45" x14ac:dyDescent="0.25">
      <c r="A146" s="11" t="str">
        <f>xControls!D130</f>
        <v>IA.02.08</v>
      </c>
      <c r="B146" s="11" t="str">
        <f>xControls!A130</f>
        <v>Identification and Authentication</v>
      </c>
      <c r="C146" s="10"/>
      <c r="D146" s="11">
        <f>xControls!B130</f>
        <v>0</v>
      </c>
      <c r="E146" s="11" t="str">
        <f>xControls!C130</f>
        <v>IA-2(8)</v>
      </c>
      <c r="F146" s="12" t="str">
        <f>xControls!E130</f>
        <v>Implement replay-resistant authentication mechanisms for access to [Selection (one or more): privileged accounts; non-privileged accounts].</v>
      </c>
      <c r="G146" s="13"/>
      <c r="H146" s="13"/>
      <c r="I146" s="13"/>
      <c r="J146" s="13" t="s">
        <v>47</v>
      </c>
      <c r="K146" s="20" t="s">
        <v>45</v>
      </c>
    </row>
    <row r="147" spans="1:11" ht="45" x14ac:dyDescent="0.25">
      <c r="A147" s="11" t="str">
        <f>xControls!D128</f>
        <v>IA.02.12</v>
      </c>
      <c r="B147" s="11" t="str">
        <f>xControls!A128</f>
        <v>Identification and Authentication</v>
      </c>
      <c r="C147" s="10"/>
      <c r="D147" s="11">
        <f>xControls!B128</f>
        <v>0</v>
      </c>
      <c r="E147" s="11" t="str">
        <f>xControls!C128</f>
        <v>IA-2(12)</v>
      </c>
      <c r="F147" s="12" t="str">
        <f>xControls!E128</f>
        <v>Accept and electronically verify Personal Identity Verification-compliant credentials.</v>
      </c>
      <c r="G147" s="13"/>
      <c r="H147" s="13"/>
      <c r="I147" s="13"/>
      <c r="J147" s="13" t="s">
        <v>47</v>
      </c>
      <c r="K147" s="20" t="s">
        <v>45</v>
      </c>
    </row>
    <row r="148" spans="1:11" ht="60" x14ac:dyDescent="0.25">
      <c r="A148" s="11" t="str">
        <f>xControls!D131</f>
        <v>IA.03</v>
      </c>
      <c r="B148" s="11" t="str">
        <f>xControls!A131</f>
        <v>Identification and Authentication</v>
      </c>
      <c r="C148" s="10"/>
      <c r="D148" s="11">
        <f>xControls!B131</f>
        <v>0</v>
      </c>
      <c r="E148" s="11" t="str">
        <f>xControls!C131</f>
        <v>IA-3</v>
      </c>
      <c r="F148" s="12" t="str">
        <f>xControls!E131</f>
        <v>Uniquely identify and authenticate [Assignment: organization-defined devices and/or types of devices] before establishing a [Selection (one or more): local; remote; network] connection.</v>
      </c>
      <c r="G148" s="13"/>
      <c r="H148" s="13"/>
      <c r="I148" s="13"/>
      <c r="J148" s="13" t="s">
        <v>47</v>
      </c>
      <c r="K148" s="20" t="s">
        <v>45</v>
      </c>
    </row>
    <row r="149" spans="1:11" ht="150" x14ac:dyDescent="0.25">
      <c r="A149" s="11" t="str">
        <f>xControls!D132</f>
        <v>IA.04</v>
      </c>
      <c r="B149" s="11" t="str">
        <f>xControls!A132</f>
        <v>Identification and Authentication</v>
      </c>
      <c r="C149" s="10"/>
      <c r="D149" s="11">
        <f>xControls!B132</f>
        <v>0</v>
      </c>
      <c r="E149" s="11" t="str">
        <f>xControls!C132</f>
        <v>IA-4</v>
      </c>
      <c r="F149" s="12" t="str">
        <f>xControls!E132</f>
        <v>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v>
      </c>
      <c r="G149" s="13"/>
      <c r="H149" s="13"/>
      <c r="I149" s="13"/>
      <c r="J149" s="13" t="s">
        <v>47</v>
      </c>
      <c r="K149" s="20" t="s">
        <v>45</v>
      </c>
    </row>
    <row r="150" spans="1:11" ht="45" x14ac:dyDescent="0.25">
      <c r="A150" s="11" t="str">
        <f>xControls!D133</f>
        <v>IA.04.04</v>
      </c>
      <c r="B150" s="11" t="str">
        <f>xControls!A133</f>
        <v>Identification and Authentication</v>
      </c>
      <c r="C150" s="10"/>
      <c r="D150" s="11">
        <f>xControls!B133</f>
        <v>0</v>
      </c>
      <c r="E150" s="11" t="str">
        <f>xControls!C133</f>
        <v>IA-4(4)</v>
      </c>
      <c r="F150" s="12" t="str">
        <f>xControls!E133</f>
        <v>Manage individual identifiers by uniquely identifying each individual as [Assignment: organization-defined characteristic identifying individual status].</v>
      </c>
      <c r="G150" s="13"/>
      <c r="H150" s="13"/>
      <c r="I150" s="13"/>
      <c r="J150" s="13" t="s">
        <v>47</v>
      </c>
      <c r="K150" s="20" t="s">
        <v>45</v>
      </c>
    </row>
    <row r="151" spans="1:11" ht="360" x14ac:dyDescent="0.25">
      <c r="A151" s="11" t="str">
        <f>xControls!D134</f>
        <v>IA.05</v>
      </c>
      <c r="B151" s="11" t="str">
        <f>xControls!A134</f>
        <v>Identification and Authentication</v>
      </c>
      <c r="C151" s="10"/>
      <c r="D151" s="11">
        <f>xControls!B134</f>
        <v>0</v>
      </c>
      <c r="E151" s="11" t="str">
        <f>xControls!C134</f>
        <v>IA-5</v>
      </c>
      <c r="F151" s="12" t="str">
        <f>xControls!E134</f>
        <v>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v>
      </c>
      <c r="G151" s="13"/>
      <c r="H151" s="13"/>
      <c r="I151" s="13"/>
      <c r="J151" s="13" t="s">
        <v>47</v>
      </c>
      <c r="K151" s="20" t="s">
        <v>45</v>
      </c>
    </row>
    <row r="152" spans="1:11" ht="360" x14ac:dyDescent="0.25">
      <c r="A152" s="11" t="str">
        <f>xControls!D135</f>
        <v>IA.05.01</v>
      </c>
      <c r="B152" s="11" t="str">
        <f>xControls!A135</f>
        <v>Identification and Authentication</v>
      </c>
      <c r="C152" s="10"/>
      <c r="D152" s="11">
        <f>xControls!B135</f>
        <v>0</v>
      </c>
      <c r="E152" s="11" t="str">
        <f>xControls!C135</f>
        <v>IA-5(1)</v>
      </c>
      <c r="F152" s="12" t="str">
        <f>xControls!E135</f>
        <v>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v>
      </c>
      <c r="G152" s="13"/>
      <c r="H152" s="13"/>
      <c r="I152" s="13"/>
      <c r="J152" s="13" t="s">
        <v>47</v>
      </c>
      <c r="K152" s="20" t="s">
        <v>45</v>
      </c>
    </row>
    <row r="153" spans="1:11" ht="165" x14ac:dyDescent="0.25">
      <c r="A153" s="11" t="str">
        <f>xControls!D136</f>
        <v>IA.05.02</v>
      </c>
      <c r="B153" s="11" t="str">
        <f>xControls!A136</f>
        <v>Identification and Authentication</v>
      </c>
      <c r="C153" s="10"/>
      <c r="D153" s="11">
        <f>xControls!B136</f>
        <v>0</v>
      </c>
      <c r="E153" s="11" t="str">
        <f>xControls!C136</f>
        <v>IA-5(2)</v>
      </c>
      <c r="F153" s="12" t="str">
        <f>xControls!E136</f>
        <v>(a)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v>
      </c>
      <c r="G153" s="13"/>
      <c r="H153" s="13"/>
      <c r="I153" s="13"/>
      <c r="J153" s="13" t="s">
        <v>47</v>
      </c>
      <c r="K153" s="20" t="s">
        <v>45</v>
      </c>
    </row>
    <row r="154" spans="1:11" ht="45" x14ac:dyDescent="0.25">
      <c r="A154" s="11" t="str">
        <f>xControls!D137</f>
        <v>IA.05.06</v>
      </c>
      <c r="B154" s="11" t="str">
        <f>xControls!A137</f>
        <v>Identification and Authentication</v>
      </c>
      <c r="C154" s="10"/>
      <c r="D154" s="11">
        <f>xControls!B137</f>
        <v>0</v>
      </c>
      <c r="E154" s="11" t="str">
        <f>xControls!C137</f>
        <v>IA-5(6)</v>
      </c>
      <c r="F154" s="12" t="str">
        <f>xControls!E137</f>
        <v>Protect authenticators commensurate with the security category of the information to which use of the authenticator permits access.</v>
      </c>
      <c r="G154" s="13"/>
      <c r="H154" s="13"/>
      <c r="I154" s="13"/>
      <c r="J154" s="13" t="s">
        <v>47</v>
      </c>
      <c r="K154" s="20" t="s">
        <v>45</v>
      </c>
    </row>
    <row r="155" spans="1:11" ht="60" x14ac:dyDescent="0.25">
      <c r="A155" s="11" t="str">
        <f>xControls!D138</f>
        <v>IA.06</v>
      </c>
      <c r="B155" s="11" t="str">
        <f>xControls!A138</f>
        <v>Identification and Authentication</v>
      </c>
      <c r="C155" s="10"/>
      <c r="D155" s="11">
        <f>xControls!B138</f>
        <v>0</v>
      </c>
      <c r="E155" s="11" t="str">
        <f>xControls!C138</f>
        <v>IA-6</v>
      </c>
      <c r="F155" s="12" t="str">
        <f>xControls!E138</f>
        <v>Obscure feedback of authentication information during the authentication process to protect the information from possible exploitation and use by unauthorized individuals.</v>
      </c>
      <c r="G155" s="13"/>
      <c r="H155" s="13"/>
      <c r="I155" s="13"/>
      <c r="J155" s="13" t="s">
        <v>47</v>
      </c>
      <c r="K155" s="20" t="s">
        <v>45</v>
      </c>
    </row>
    <row r="156" spans="1:11" ht="75" x14ac:dyDescent="0.25">
      <c r="A156" s="11" t="str">
        <f>xControls!D139</f>
        <v>IA.07</v>
      </c>
      <c r="B156" s="11" t="str">
        <f>xControls!A139</f>
        <v>Identification and Authentication</v>
      </c>
      <c r="C156" s="10"/>
      <c r="D156" s="11">
        <f>xControls!B139</f>
        <v>0</v>
      </c>
      <c r="E156" s="11" t="str">
        <f>xControls!C139</f>
        <v>IA-7</v>
      </c>
      <c r="F156" s="12" t="str">
        <f>xControls!E139</f>
        <v>Implement mechanisms for authentication to a cryptographic module that meet the requirements of applicable laws, executive orders, directives, policies, regulations, standards, and guidelines for such authentication.</v>
      </c>
      <c r="G156" s="13"/>
      <c r="H156" s="13"/>
      <c r="I156" s="13"/>
      <c r="J156" s="13" t="s">
        <v>47</v>
      </c>
      <c r="K156" s="20" t="s">
        <v>45</v>
      </c>
    </row>
    <row r="157" spans="1:11" ht="45" x14ac:dyDescent="0.25">
      <c r="A157" s="11" t="str">
        <f>xControls!D140</f>
        <v>IA.08</v>
      </c>
      <c r="B157" s="11" t="str">
        <f>xControls!A140</f>
        <v>Identification and Authentication</v>
      </c>
      <c r="C157" s="10"/>
      <c r="D157" s="11">
        <f>xControls!B140</f>
        <v>0</v>
      </c>
      <c r="E157" s="11" t="str">
        <f>xControls!C140</f>
        <v>IA-8</v>
      </c>
      <c r="F157" s="12" t="str">
        <f>xControls!E140</f>
        <v>Uniquely identify and authenticate non-organizational users or processes acting on behalf of non-organizational users.</v>
      </c>
      <c r="G157" s="13"/>
      <c r="H157" s="13"/>
      <c r="I157" s="13"/>
      <c r="J157" s="13" t="s">
        <v>47</v>
      </c>
      <c r="K157" s="20" t="s">
        <v>45</v>
      </c>
    </row>
    <row r="158" spans="1:11" ht="45" x14ac:dyDescent="0.25">
      <c r="A158" s="11" t="str">
        <f>xControls!D141</f>
        <v>IA.08.01</v>
      </c>
      <c r="B158" s="11" t="str">
        <f>xControls!A141</f>
        <v>Identification and Authentication</v>
      </c>
      <c r="C158" s="10"/>
      <c r="D158" s="11">
        <f>xControls!B141</f>
        <v>0</v>
      </c>
      <c r="E158" s="11" t="str">
        <f>xControls!C141</f>
        <v>IA-8(1)</v>
      </c>
      <c r="F158" s="12" t="str">
        <f>xControls!E141</f>
        <v>Accept and electronically verify Personal Identity Verification-compliant credentials from other federal agencies.</v>
      </c>
      <c r="G158" s="13"/>
      <c r="H158" s="13"/>
      <c r="I158" s="13"/>
      <c r="J158" s="13" t="s">
        <v>47</v>
      </c>
      <c r="K158" s="20" t="s">
        <v>45</v>
      </c>
    </row>
    <row r="159" spans="1:11" ht="60" x14ac:dyDescent="0.25">
      <c r="A159" s="11" t="str">
        <f>xControls!D142</f>
        <v>IA.08.02</v>
      </c>
      <c r="B159" s="11" t="str">
        <f>xControls!A142</f>
        <v>Identification and Authentication</v>
      </c>
      <c r="C159" s="10"/>
      <c r="D159" s="11">
        <f>xControls!B142</f>
        <v>0</v>
      </c>
      <c r="E159" s="11" t="str">
        <f>xControls!C142</f>
        <v>IA-8(2)</v>
      </c>
      <c r="F159" s="12" t="str">
        <f>xControls!E142</f>
        <v>(a) Accept only external authenticators that are NIST-compliant; and
(b) Document and maintain a list of accepted external authenticators.</v>
      </c>
      <c r="G159" s="13"/>
      <c r="H159" s="13"/>
      <c r="I159" s="13"/>
      <c r="J159" s="13" t="s">
        <v>47</v>
      </c>
      <c r="K159" s="20" t="s">
        <v>45</v>
      </c>
    </row>
    <row r="160" spans="1:11" ht="45" x14ac:dyDescent="0.25">
      <c r="A160" s="11" t="str">
        <f>xControls!D143</f>
        <v>IA.08.04</v>
      </c>
      <c r="B160" s="11" t="str">
        <f>xControls!A143</f>
        <v>Identification and Authentication</v>
      </c>
      <c r="C160" s="10"/>
      <c r="D160" s="11">
        <f>xControls!B143</f>
        <v>0</v>
      </c>
      <c r="E160" s="11" t="str">
        <f>xControls!C143</f>
        <v>IA-8(4)</v>
      </c>
      <c r="F160" s="12" t="str">
        <f>xControls!E143</f>
        <v>Conform to the following profiles for identity management [Assignment: organization-defined identity management profiles].</v>
      </c>
      <c r="G160" s="13"/>
      <c r="H160" s="13"/>
      <c r="I160" s="13"/>
      <c r="J160" s="13" t="s">
        <v>47</v>
      </c>
      <c r="K160" s="20" t="s">
        <v>45</v>
      </c>
    </row>
    <row r="161" spans="1:11" ht="45" x14ac:dyDescent="0.25">
      <c r="A161" s="11" t="str">
        <f>xControls!D121</f>
        <v>IA.11</v>
      </c>
      <c r="B161" s="11" t="str">
        <f>xControls!A121</f>
        <v>Identification and Authentication</v>
      </c>
      <c r="C161" s="10"/>
      <c r="D161" s="11">
        <f>xControls!B121</f>
        <v>0</v>
      </c>
      <c r="E161" s="11" t="str">
        <f>xControls!C121</f>
        <v>IA-11</v>
      </c>
      <c r="F161" s="12" t="str">
        <f>xControls!E121</f>
        <v>Require users to re-authenticate when [Assignment: organization-defined circumstances or situations requiring re-authentication].</v>
      </c>
      <c r="G161" s="13"/>
      <c r="H161" s="13"/>
      <c r="I161" s="13"/>
      <c r="J161" s="13" t="s">
        <v>47</v>
      </c>
      <c r="K161" s="20" t="s">
        <v>45</v>
      </c>
    </row>
    <row r="162" spans="1:11" ht="90" x14ac:dyDescent="0.25">
      <c r="A162" s="11" t="str">
        <f>xControls!D122</f>
        <v>IA.12</v>
      </c>
      <c r="B162" s="11" t="str">
        <f>xControls!A122</f>
        <v>Identification and Authentication</v>
      </c>
      <c r="C162" s="10"/>
      <c r="D162" s="11">
        <f>xControls!B122</f>
        <v>0</v>
      </c>
      <c r="E162" s="11" t="str">
        <f>xControls!C122</f>
        <v>IA-12</v>
      </c>
      <c r="F162" s="12" t="str">
        <f>xControls!E122</f>
        <v>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v>
      </c>
      <c r="G162" s="13"/>
      <c r="H162" s="13"/>
      <c r="I162" s="13"/>
      <c r="J162" s="13" t="s">
        <v>47</v>
      </c>
      <c r="K162" s="20" t="s">
        <v>45</v>
      </c>
    </row>
    <row r="163" spans="1:11" ht="45" x14ac:dyDescent="0.25">
      <c r="A163" s="11" t="str">
        <f>xControls!D123</f>
        <v>IA.12.02</v>
      </c>
      <c r="B163" s="11" t="str">
        <f>xControls!A123</f>
        <v>Identification and Authentication</v>
      </c>
      <c r="C163" s="10"/>
      <c r="D163" s="11">
        <f>xControls!B123</f>
        <v>0</v>
      </c>
      <c r="E163" s="11" t="str">
        <f>xControls!C123</f>
        <v>IA-12(2)</v>
      </c>
      <c r="F163" s="12" t="str">
        <f>xControls!E123</f>
        <v>Require evidence of individual identification be presented to the registration authority.</v>
      </c>
      <c r="G163" s="13"/>
      <c r="H163" s="13"/>
      <c r="I163" s="13"/>
      <c r="J163" s="13" t="s">
        <v>47</v>
      </c>
      <c r="K163" s="20" t="s">
        <v>45</v>
      </c>
    </row>
    <row r="164" spans="1:11" ht="60" x14ac:dyDescent="0.25">
      <c r="A164" s="11" t="str">
        <f>xControls!D124</f>
        <v>IA.12.03</v>
      </c>
      <c r="B164" s="11" t="str">
        <f>xControls!A124</f>
        <v>Identification and Authentication</v>
      </c>
      <c r="C164" s="10"/>
      <c r="D164" s="11">
        <f>xControls!B124</f>
        <v>0</v>
      </c>
      <c r="E164" s="11" t="str">
        <f>xControls!C124</f>
        <v>IA-12(3)</v>
      </c>
      <c r="F164" s="12" t="str">
        <f>xControls!E124</f>
        <v>Require that the presented identity evidence be validated and verified through [Assignment: organizational defined methods of validation and verification].</v>
      </c>
      <c r="G164" s="13"/>
      <c r="H164" s="13"/>
      <c r="I164" s="13"/>
      <c r="J164" s="13" t="s">
        <v>47</v>
      </c>
      <c r="K164" s="20" t="s">
        <v>45</v>
      </c>
    </row>
    <row r="165" spans="1:11" ht="60" x14ac:dyDescent="0.25">
      <c r="A165" s="11" t="str">
        <f>xControls!D125</f>
        <v>IA.12.05</v>
      </c>
      <c r="B165" s="11" t="str">
        <f>xControls!A125</f>
        <v>Identification and Authentication</v>
      </c>
      <c r="C165" s="10"/>
      <c r="D165" s="11">
        <f>xControls!B125</f>
        <v>0</v>
      </c>
      <c r="E165" s="11" t="str">
        <f>xControls!C125</f>
        <v>IA-12(5)</v>
      </c>
      <c r="F165" s="12" t="str">
        <f>xControls!E125</f>
        <v>Require that a [Selection: registration code; notice of proofing] be delivered through an out-of-band channel to verify the users address (physical or digital) of record.</v>
      </c>
      <c r="G165" s="13"/>
      <c r="H165" s="13"/>
      <c r="I165" s="13"/>
      <c r="J165" s="13" t="s">
        <v>47</v>
      </c>
      <c r="K165" s="20" t="s">
        <v>45</v>
      </c>
    </row>
    <row r="166" spans="1:11" ht="390" x14ac:dyDescent="0.25">
      <c r="A166" s="11" t="str">
        <f>xControls!D144</f>
        <v>IR.01</v>
      </c>
      <c r="B166" s="11" t="str">
        <f>xControls!A144</f>
        <v>Incident Response</v>
      </c>
      <c r="C166" s="10" t="str">
        <f>xControls!A144</f>
        <v>Incident Response</v>
      </c>
      <c r="D166" s="11">
        <f>xControls!B144</f>
        <v>0</v>
      </c>
      <c r="E166" s="11" t="str">
        <f>xControls!C144</f>
        <v>IR-1</v>
      </c>
      <c r="F166" s="12" t="str">
        <f>xControls!E144</f>
        <v>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v>
      </c>
      <c r="G166" s="13"/>
      <c r="H166" s="13"/>
      <c r="I166" s="13"/>
      <c r="J166" s="13" t="s">
        <v>47</v>
      </c>
      <c r="K166" s="20" t="s">
        <v>45</v>
      </c>
    </row>
    <row r="167" spans="1:11" ht="180" x14ac:dyDescent="0.25">
      <c r="A167" s="11" t="str">
        <f>xControls!D145</f>
        <v>IR.02</v>
      </c>
      <c r="B167" s="11" t="str">
        <f>xControls!A145</f>
        <v>Incident Response</v>
      </c>
      <c r="C167" s="10"/>
      <c r="D167" s="11">
        <f>xControls!B145</f>
        <v>0</v>
      </c>
      <c r="E167" s="11" t="str">
        <f>xControls!C145</f>
        <v>IR-2</v>
      </c>
      <c r="F167" s="12" t="str">
        <f>xControls!E145</f>
        <v>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v>
      </c>
      <c r="G167" s="13"/>
      <c r="H167" s="13"/>
      <c r="I167" s="13"/>
      <c r="J167" s="13" t="s">
        <v>47</v>
      </c>
      <c r="K167" s="20" t="s">
        <v>45</v>
      </c>
    </row>
    <row r="168" spans="1:11" ht="60" x14ac:dyDescent="0.25">
      <c r="A168" s="11" t="str">
        <f>xControls!D146</f>
        <v>IR.03</v>
      </c>
      <c r="B168" s="11" t="str">
        <f>xControls!A146</f>
        <v>Incident Response</v>
      </c>
      <c r="C168" s="10"/>
      <c r="D168" s="11">
        <f>xControls!B146</f>
        <v>0</v>
      </c>
      <c r="E168" s="11" t="str">
        <f>xControls!C146</f>
        <v>IR-3</v>
      </c>
      <c r="F168" s="12" t="str">
        <f>xControls!E146</f>
        <v>Test the effectiveness of the incident response capability for the system [Assignment: organization-defined frequency] using the following tests: [Assignment: organization-defined tests].</v>
      </c>
      <c r="G168" s="13"/>
      <c r="H168" s="13"/>
      <c r="I168" s="13"/>
      <c r="J168" s="13" t="s">
        <v>47</v>
      </c>
      <c r="K168" s="20" t="s">
        <v>45</v>
      </c>
    </row>
    <row r="169" spans="1:11" ht="45" x14ac:dyDescent="0.25">
      <c r="A169" s="11" t="str">
        <f>xControls!D147</f>
        <v>IR.03.02</v>
      </c>
      <c r="B169" s="11" t="str">
        <f>xControls!A147</f>
        <v>Incident Response</v>
      </c>
      <c r="C169" s="10"/>
      <c r="D169" s="11">
        <f>xControls!B147</f>
        <v>0</v>
      </c>
      <c r="E169" s="11" t="str">
        <f>xControls!C147</f>
        <v>IR-3(2)</v>
      </c>
      <c r="F169" s="12" t="str">
        <f>xControls!E147</f>
        <v>Coordinate incident response testing with organizational elements responsible for related plans.</v>
      </c>
      <c r="G169" s="13"/>
      <c r="H169" s="13"/>
      <c r="I169" s="13"/>
      <c r="J169" s="13" t="s">
        <v>47</v>
      </c>
      <c r="K169" s="20" t="s">
        <v>45</v>
      </c>
    </row>
    <row r="170" spans="1:11" ht="195" x14ac:dyDescent="0.25">
      <c r="A170" s="11" t="str">
        <f>xControls!D148</f>
        <v>IR.04</v>
      </c>
      <c r="B170" s="11" t="str">
        <f>xControls!A148</f>
        <v>Incident Response</v>
      </c>
      <c r="C170" s="10"/>
      <c r="D170" s="11">
        <f>xControls!B148</f>
        <v>0</v>
      </c>
      <c r="E170" s="11" t="str">
        <f>xControls!C148</f>
        <v>IR-4</v>
      </c>
      <c r="F170" s="12" t="str">
        <f>xControls!E148</f>
        <v>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v>
      </c>
      <c r="G170" s="13"/>
      <c r="H170" s="13"/>
      <c r="I170" s="13"/>
      <c r="J170" s="13" t="s">
        <v>47</v>
      </c>
      <c r="K170" s="20" t="s">
        <v>45</v>
      </c>
    </row>
    <row r="171" spans="1:11" ht="45" x14ac:dyDescent="0.25">
      <c r="A171" s="11" t="str">
        <f>xControls!D149</f>
        <v>IR.04.01</v>
      </c>
      <c r="B171" s="11" t="str">
        <f>xControls!A149</f>
        <v>Incident Response</v>
      </c>
      <c r="C171" s="10"/>
      <c r="D171" s="11">
        <f>xControls!B149</f>
        <v>0</v>
      </c>
      <c r="E171" s="11" t="str">
        <f>xControls!C149</f>
        <v>IR-4(1)</v>
      </c>
      <c r="F171" s="12" t="str">
        <f>xControls!E149</f>
        <v>Support the incident handling process using [Assignment: organization-defined automated mechanisms].</v>
      </c>
      <c r="G171" s="13"/>
      <c r="H171" s="13"/>
      <c r="I171" s="13"/>
      <c r="J171" s="13" t="s">
        <v>47</v>
      </c>
      <c r="K171" s="20" t="s">
        <v>45</v>
      </c>
    </row>
    <row r="172" spans="1:11" ht="45" x14ac:dyDescent="0.25">
      <c r="A172" s="11" t="str">
        <f>xControls!D150</f>
        <v>IR.05</v>
      </c>
      <c r="B172" s="11" t="str">
        <f>xControls!A150</f>
        <v>Incident Response</v>
      </c>
      <c r="C172" s="10"/>
      <c r="D172" s="11">
        <f>xControls!B150</f>
        <v>0</v>
      </c>
      <c r="E172" s="11" t="str">
        <f>xControls!C150</f>
        <v>IR-5</v>
      </c>
      <c r="F172" s="12" t="str">
        <f>xControls!E150</f>
        <v>Track and document incidents.</v>
      </c>
      <c r="G172" s="13"/>
      <c r="H172" s="13"/>
      <c r="I172" s="13"/>
      <c r="J172" s="13" t="s">
        <v>47</v>
      </c>
      <c r="K172" s="20" t="s">
        <v>45</v>
      </c>
    </row>
    <row r="173" spans="1:11" ht="75" x14ac:dyDescent="0.25">
      <c r="A173" s="11" t="str">
        <f>xControls!D151</f>
        <v>IR.06</v>
      </c>
      <c r="B173" s="11" t="str">
        <f>xControls!A151</f>
        <v>Incident Response</v>
      </c>
      <c r="C173" s="10"/>
      <c r="D173" s="11">
        <f>xControls!B151</f>
        <v>0</v>
      </c>
      <c r="E173" s="11" t="str">
        <f>xControls!C151</f>
        <v>IR-6</v>
      </c>
      <c r="F173" s="12" t="str">
        <f>xControls!E151</f>
        <v>a. Require personnel to report suspected incidents to the organizational incident response capability within [Assignment: organization-defined time period]; and
b. Report incident information to [Assignment: organization-defined authorities].</v>
      </c>
      <c r="G173" s="13"/>
      <c r="H173" s="13"/>
      <c r="I173" s="13"/>
      <c r="J173" s="13" t="s">
        <v>47</v>
      </c>
      <c r="K173" s="20" t="s">
        <v>45</v>
      </c>
    </row>
    <row r="174" spans="1:11" ht="45" x14ac:dyDescent="0.25">
      <c r="A174" s="11" t="str">
        <f>xControls!D152</f>
        <v>IR.06.01</v>
      </c>
      <c r="B174" s="11" t="str">
        <f>xControls!A152</f>
        <v>Incident Response</v>
      </c>
      <c r="C174" s="10"/>
      <c r="D174" s="11">
        <f>xControls!B152</f>
        <v>0</v>
      </c>
      <c r="E174" s="11" t="str">
        <f>xControls!C152</f>
        <v>IR-6(1)</v>
      </c>
      <c r="F174" s="12" t="str">
        <f>xControls!E152</f>
        <v>Report incidents using [Assignment: organization-defined automated mechanisms].</v>
      </c>
      <c r="G174" s="13"/>
      <c r="H174" s="13"/>
      <c r="I174" s="13"/>
      <c r="J174" s="13" t="s">
        <v>47</v>
      </c>
      <c r="K174" s="20" t="s">
        <v>45</v>
      </c>
    </row>
    <row r="175" spans="1:11" ht="75" x14ac:dyDescent="0.25">
      <c r="A175" s="11" t="str">
        <f>xControls!D153</f>
        <v>IR.06.03</v>
      </c>
      <c r="B175" s="11" t="str">
        <f>xControls!A153</f>
        <v>Incident Response</v>
      </c>
      <c r="C175" s="10"/>
      <c r="D175" s="11">
        <f>xControls!B153</f>
        <v>0</v>
      </c>
      <c r="E175" s="11" t="str">
        <f>xControls!C153</f>
        <v>IR-6(3)</v>
      </c>
      <c r="F175" s="12" t="str">
        <f>xControls!E153</f>
        <v>Provide incident information to the provider of the product or service and other organizations involved in the supply chain or supply chain governance for systems or system components related to the incident.</v>
      </c>
      <c r="G175" s="13"/>
      <c r="H175" s="13"/>
      <c r="I175" s="13"/>
      <c r="J175" s="13" t="s">
        <v>47</v>
      </c>
      <c r="K175" s="20" t="s">
        <v>45</v>
      </c>
    </row>
    <row r="176" spans="1:11" ht="75" x14ac:dyDescent="0.25">
      <c r="A176" s="11" t="str">
        <f>xControls!D154</f>
        <v>IR.07</v>
      </c>
      <c r="B176" s="11" t="str">
        <f>xControls!A154</f>
        <v>Incident Response</v>
      </c>
      <c r="C176" s="10"/>
      <c r="D176" s="11">
        <f>xControls!B154</f>
        <v>0</v>
      </c>
      <c r="E176" s="11" t="str">
        <f>xControls!C154</f>
        <v>IR-7</v>
      </c>
      <c r="F176" s="12" t="str">
        <f>xControls!E154</f>
        <v>Provide an incident response support resource, integral to the organizational incident response capability, that offers advice and assistance to users of the system for the handling and reporting of incidents.</v>
      </c>
      <c r="G176" s="13"/>
      <c r="H176" s="13"/>
      <c r="I176" s="13"/>
      <c r="J176" s="13" t="s">
        <v>47</v>
      </c>
      <c r="K176" s="20" t="s">
        <v>45</v>
      </c>
    </row>
    <row r="177" spans="1:11" ht="45" x14ac:dyDescent="0.25">
      <c r="A177" s="11" t="str">
        <f>xControls!D155</f>
        <v>IR.07.01</v>
      </c>
      <c r="B177" s="11" t="str">
        <f>xControls!A155</f>
        <v>Incident Response</v>
      </c>
      <c r="C177" s="10"/>
      <c r="D177" s="11">
        <f>xControls!B155</f>
        <v>0</v>
      </c>
      <c r="E177" s="11" t="str">
        <f>xControls!C155</f>
        <v>IR-7(1)</v>
      </c>
      <c r="F177" s="12" t="str">
        <f>xControls!E155</f>
        <v>Increase the availability of incident response information and support using [Assignment: organization-defined automated mechanisms].</v>
      </c>
      <c r="G177" s="13"/>
      <c r="H177" s="13"/>
      <c r="I177" s="13"/>
      <c r="J177" s="13" t="s">
        <v>47</v>
      </c>
      <c r="K177" s="20" t="s">
        <v>45</v>
      </c>
    </row>
    <row r="178" spans="1:11" ht="409.5" x14ac:dyDescent="0.25">
      <c r="A178" s="11" t="str">
        <f>xControls!D156</f>
        <v>IR.08</v>
      </c>
      <c r="B178" s="11" t="str">
        <f>xControls!A156</f>
        <v>Incident Response</v>
      </c>
      <c r="C178" s="10"/>
      <c r="D178" s="11">
        <f>xControls!B156</f>
        <v>0</v>
      </c>
      <c r="E178" s="11" t="str">
        <f>xControls!C156</f>
        <v>IR-8</v>
      </c>
      <c r="F178" s="12" t="str">
        <f>xControls!E156</f>
        <v>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v>
      </c>
      <c r="G178" s="13"/>
      <c r="H178" s="13"/>
      <c r="I178" s="13"/>
      <c r="J178" s="13" t="s">
        <v>47</v>
      </c>
      <c r="K178" s="20" t="s">
        <v>45</v>
      </c>
    </row>
    <row r="179" spans="1:11" ht="24.75" hidden="1" customHeight="1" x14ac:dyDescent="0.25">
      <c r="A179" s="15" t="s">
        <v>1813</v>
      </c>
      <c r="B179" s="15"/>
      <c r="C179" s="14"/>
      <c r="D179" s="15"/>
      <c r="E179" s="15"/>
      <c r="F179" s="16"/>
      <c r="G179" s="17"/>
      <c r="H179" s="17"/>
      <c r="I179" s="17"/>
      <c r="J179" s="17"/>
      <c r="K179" s="32"/>
    </row>
    <row r="180" spans="1:11" ht="27" hidden="1" customHeight="1" x14ac:dyDescent="0.25">
      <c r="A180" s="15" t="s">
        <v>1813</v>
      </c>
      <c r="B180" s="15"/>
      <c r="C180" s="14"/>
      <c r="D180" s="15"/>
      <c r="E180" s="15"/>
      <c r="F180" s="16"/>
      <c r="G180" s="17"/>
      <c r="H180" s="17"/>
      <c r="I180" s="17"/>
      <c r="J180" s="17"/>
      <c r="K180" s="32"/>
    </row>
    <row r="181" spans="1:11" ht="390" x14ac:dyDescent="0.25">
      <c r="A181" s="11" t="str">
        <f>xControls!D157</f>
        <v>MA.01</v>
      </c>
      <c r="B181" s="11" t="str">
        <f>xControls!A157</f>
        <v>Maintenance</v>
      </c>
      <c r="C181" s="10" t="str">
        <f>xControls!A157</f>
        <v>Maintenance</v>
      </c>
      <c r="D181" s="11">
        <f>xControls!B157</f>
        <v>0</v>
      </c>
      <c r="E181" s="11" t="str">
        <f>xControls!C157</f>
        <v>MA-1</v>
      </c>
      <c r="F181" s="12" t="str">
        <f>xControls!E157</f>
        <v>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v>
      </c>
      <c r="G181" s="13"/>
      <c r="H181" s="13"/>
      <c r="I181" s="13"/>
      <c r="J181" s="13" t="s">
        <v>47</v>
      </c>
      <c r="K181" s="20" t="s">
        <v>45</v>
      </c>
    </row>
    <row r="182" spans="1:11" ht="390" x14ac:dyDescent="0.25">
      <c r="A182" s="11" t="str">
        <f>xControls!D158</f>
        <v>MA.02</v>
      </c>
      <c r="B182" s="11" t="str">
        <f>xControls!A158</f>
        <v>Maintenance</v>
      </c>
      <c r="C182" s="10"/>
      <c r="D182" s="11">
        <f>xControls!B158</f>
        <v>0</v>
      </c>
      <c r="E182" s="11" t="str">
        <f>xControls!C158</f>
        <v>MA-2</v>
      </c>
      <c r="F182" s="12" t="str">
        <f>xControls!E158</f>
        <v>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v>
      </c>
      <c r="G182" s="13"/>
      <c r="H182" s="13"/>
      <c r="I182" s="13"/>
      <c r="J182" s="13" t="s">
        <v>47</v>
      </c>
      <c r="K182" s="20" t="s">
        <v>45</v>
      </c>
    </row>
    <row r="183" spans="1:11" ht="60" x14ac:dyDescent="0.25">
      <c r="A183" s="11" t="str">
        <f>xControls!D159</f>
        <v>MA.03</v>
      </c>
      <c r="B183" s="11" t="str">
        <f>xControls!A159</f>
        <v>Maintenance</v>
      </c>
      <c r="C183" s="10"/>
      <c r="D183" s="11">
        <f>xControls!B159</f>
        <v>0</v>
      </c>
      <c r="E183" s="11" t="str">
        <f>xControls!C159</f>
        <v>MA-3</v>
      </c>
      <c r="F183" s="12" t="str">
        <f>xControls!E159</f>
        <v>a. Approve, control, and monitor the use of system maintenance tools; and
b. Review previously approved system maintenance tools [Assignment: organization-defined frequency].</v>
      </c>
      <c r="G183" s="13"/>
      <c r="H183" s="13"/>
      <c r="I183" s="13"/>
      <c r="J183" s="13" t="s">
        <v>47</v>
      </c>
      <c r="K183" s="20" t="s">
        <v>45</v>
      </c>
    </row>
    <row r="184" spans="1:11" ht="45" x14ac:dyDescent="0.25">
      <c r="A184" s="11" t="str">
        <f>xControls!D160</f>
        <v>MA.03.01</v>
      </c>
      <c r="B184" s="11" t="str">
        <f>xControls!A160</f>
        <v>Maintenance</v>
      </c>
      <c r="C184" s="10"/>
      <c r="D184" s="11">
        <f>xControls!B160</f>
        <v>0</v>
      </c>
      <c r="E184" s="11" t="str">
        <f>xControls!C160</f>
        <v>MA-3(1)</v>
      </c>
      <c r="F184" s="12" t="str">
        <f>xControls!E160</f>
        <v>Inspect the maintenance tools used by maintenance personnel for improper or unauthorized modifications.</v>
      </c>
      <c r="G184" s="13"/>
      <c r="H184" s="13"/>
      <c r="I184" s="13"/>
      <c r="J184" s="13" t="s">
        <v>47</v>
      </c>
      <c r="K184" s="20" t="s">
        <v>45</v>
      </c>
    </row>
    <row r="185" spans="1:11" ht="45" x14ac:dyDescent="0.25">
      <c r="A185" s="11" t="str">
        <f>xControls!D161</f>
        <v>MA.03.02</v>
      </c>
      <c r="B185" s="11" t="str">
        <f>xControls!A161</f>
        <v>Maintenance</v>
      </c>
      <c r="C185" s="10"/>
      <c r="D185" s="11">
        <f>xControls!B161</f>
        <v>0</v>
      </c>
      <c r="E185" s="11" t="str">
        <f>xControls!C161</f>
        <v>MA-3(2)</v>
      </c>
      <c r="F185" s="12" t="str">
        <f>xControls!E161</f>
        <v>Check media containing diagnostic and test programs for malicious code before the media are used in the system.</v>
      </c>
      <c r="G185" s="13"/>
      <c r="H185" s="13"/>
      <c r="I185" s="13"/>
      <c r="J185" s="13" t="s">
        <v>47</v>
      </c>
      <c r="K185" s="20" t="s">
        <v>45</v>
      </c>
    </row>
    <row r="186" spans="1:11" ht="150" x14ac:dyDescent="0.25">
      <c r="A186" s="11" t="str">
        <f>xControls!D162</f>
        <v>MA.03.03</v>
      </c>
      <c r="B186" s="11" t="str">
        <f>xControls!A162</f>
        <v>Maintenance</v>
      </c>
      <c r="C186" s="10"/>
      <c r="D186" s="11">
        <f>xControls!B162</f>
        <v>0</v>
      </c>
      <c r="E186" s="11" t="str">
        <f>xControls!C162</f>
        <v>MA-3(3)</v>
      </c>
      <c r="F186" s="12" t="str">
        <f>xControls!E162</f>
        <v>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v>
      </c>
      <c r="G186" s="13"/>
      <c r="H186" s="13"/>
      <c r="I186" s="13"/>
      <c r="J186" s="13" t="s">
        <v>47</v>
      </c>
      <c r="K186" s="20" t="s">
        <v>45</v>
      </c>
    </row>
    <row r="187" spans="1:11" ht="180" x14ac:dyDescent="0.25">
      <c r="A187" s="11" t="str">
        <f>xControls!D163</f>
        <v>MA.04</v>
      </c>
      <c r="B187" s="11" t="str">
        <f>xControls!A163</f>
        <v>Maintenance</v>
      </c>
      <c r="C187" s="10"/>
      <c r="D187" s="11">
        <f>xControls!B163</f>
        <v>0</v>
      </c>
      <c r="E187" s="11" t="str">
        <f>xControls!C163</f>
        <v>MA-4</v>
      </c>
      <c r="F187" s="12" t="str">
        <f>xControls!E163</f>
        <v>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v>
      </c>
      <c r="G187" s="13"/>
      <c r="H187" s="13"/>
      <c r="I187" s="13"/>
      <c r="J187" s="13" t="s">
        <v>47</v>
      </c>
      <c r="K187" s="20" t="s">
        <v>45</v>
      </c>
    </row>
    <row r="188" spans="1:11" ht="165" x14ac:dyDescent="0.25">
      <c r="A188" s="11" t="str">
        <f>xControls!D164</f>
        <v>MA.05</v>
      </c>
      <c r="B188" s="11" t="str">
        <f>xControls!A164</f>
        <v>Maintenance</v>
      </c>
      <c r="C188" s="10"/>
      <c r="D188" s="11">
        <f>xControls!B164</f>
        <v>0</v>
      </c>
      <c r="E188" s="11" t="str">
        <f>xControls!C164</f>
        <v>MA-5</v>
      </c>
      <c r="F188" s="12" t="str">
        <f>xControls!E164</f>
        <v>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v>
      </c>
      <c r="G188" s="13"/>
      <c r="H188" s="13"/>
      <c r="I188" s="13"/>
      <c r="J188" s="13" t="s">
        <v>47</v>
      </c>
      <c r="K188" s="20" t="s">
        <v>45</v>
      </c>
    </row>
    <row r="189" spans="1:11" ht="23.25" customHeight="1" x14ac:dyDescent="0.25">
      <c r="A189" s="11" t="str">
        <f>xControls!D165</f>
        <v>MA.06</v>
      </c>
      <c r="B189" s="11" t="str">
        <f>xControls!A165</f>
        <v>Maintenance</v>
      </c>
      <c r="C189" s="10"/>
      <c r="D189" s="11">
        <f>xControls!B165</f>
        <v>0</v>
      </c>
      <c r="E189" s="11" t="str">
        <f>xControls!C165</f>
        <v>MA-6</v>
      </c>
      <c r="F189" s="12" t="str">
        <f>xControls!E165</f>
        <v>Obtain maintenance support and/or spare parts for [Assignment: organization-defined system components] within [Assignment: organization-defined time period] of failure.</v>
      </c>
      <c r="G189" s="13"/>
      <c r="H189" s="13"/>
      <c r="I189" s="13"/>
      <c r="J189" s="13" t="s">
        <v>47</v>
      </c>
      <c r="K189" s="20" t="s">
        <v>45</v>
      </c>
    </row>
    <row r="190" spans="1:11" hidden="1" x14ac:dyDescent="0.25">
      <c r="A190" s="15" t="s">
        <v>1815</v>
      </c>
      <c r="B190" s="15"/>
      <c r="C190" s="14"/>
      <c r="D190" s="15"/>
      <c r="E190" s="15"/>
      <c r="F190" s="16"/>
      <c r="G190" s="17"/>
      <c r="H190" s="17"/>
      <c r="I190" s="17"/>
      <c r="J190" s="17"/>
      <c r="K190" s="32"/>
    </row>
    <row r="191" spans="1:11" ht="390" x14ac:dyDescent="0.25">
      <c r="A191" s="11" t="str">
        <f>xControls!D166</f>
        <v>MP.01</v>
      </c>
      <c r="B191" s="11" t="str">
        <f>xControls!A166</f>
        <v>Media Protection</v>
      </c>
      <c r="C191" s="10" t="str">
        <f>xControls!A166</f>
        <v>Media Protection</v>
      </c>
      <c r="D191" s="11">
        <f>xControls!B166</f>
        <v>0</v>
      </c>
      <c r="E191" s="11" t="str">
        <f>xControls!C166</f>
        <v>MP-1</v>
      </c>
      <c r="F191" s="12" t="str">
        <f>xControls!E166</f>
        <v>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v>
      </c>
      <c r="G191" s="13"/>
      <c r="H191" s="13"/>
      <c r="I191" s="13"/>
      <c r="J191" s="13" t="s">
        <v>47</v>
      </c>
      <c r="K191" s="20" t="s">
        <v>45</v>
      </c>
    </row>
    <row r="192" spans="1:11" ht="60" x14ac:dyDescent="0.25">
      <c r="A192" s="11" t="str">
        <f>xControls!D167</f>
        <v>MP.02</v>
      </c>
      <c r="B192" s="11" t="str">
        <f>xControls!A167</f>
        <v>Media Protection</v>
      </c>
      <c r="C192" s="10"/>
      <c r="D192" s="11">
        <f>xControls!B167</f>
        <v>0</v>
      </c>
      <c r="E192" s="11" t="str">
        <f>xControls!C167</f>
        <v>MP-2</v>
      </c>
      <c r="F192" s="12" t="str">
        <f>xControls!E167</f>
        <v>Restrict access to [Assignment: organization-defined types of digital and/or non-digital media] to [Assignment: organization-defined personnel or roles].</v>
      </c>
      <c r="G192" s="13"/>
      <c r="H192" s="13"/>
      <c r="I192" s="13"/>
      <c r="J192" s="13" t="s">
        <v>47</v>
      </c>
      <c r="K192" s="20" t="s">
        <v>45</v>
      </c>
    </row>
    <row r="193" spans="1:11" ht="105" x14ac:dyDescent="0.25">
      <c r="A193" s="11" t="str">
        <f>xControls!D168</f>
        <v>MP.03</v>
      </c>
      <c r="B193" s="11" t="str">
        <f>xControls!A168</f>
        <v>Media Protection</v>
      </c>
      <c r="C193" s="10"/>
      <c r="D193" s="11">
        <f>xControls!B168</f>
        <v>0</v>
      </c>
      <c r="E193" s="11" t="str">
        <f>xControls!C168</f>
        <v>MP-3</v>
      </c>
      <c r="F193" s="12" t="str">
        <f>xControls!E168</f>
        <v>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v>
      </c>
      <c r="G193" s="13"/>
      <c r="H193" s="13"/>
      <c r="I193" s="13"/>
      <c r="J193" s="13" t="s">
        <v>47</v>
      </c>
      <c r="K193" s="20" t="s">
        <v>45</v>
      </c>
    </row>
    <row r="194" spans="1:11" ht="105" x14ac:dyDescent="0.25">
      <c r="A194" s="11" t="str">
        <f>xControls!D169</f>
        <v>MP.04</v>
      </c>
      <c r="B194" s="11" t="str">
        <f>xControls!A169</f>
        <v>Media Protection</v>
      </c>
      <c r="C194" s="10"/>
      <c r="D194" s="11">
        <f>xControls!B169</f>
        <v>0</v>
      </c>
      <c r="E194" s="11" t="str">
        <f>xControls!C169</f>
        <v>MP-4</v>
      </c>
      <c r="F194" s="12" t="str">
        <f>xControls!E169</f>
        <v>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v>
      </c>
      <c r="G194" s="13"/>
      <c r="H194" s="13"/>
      <c r="I194" s="13"/>
      <c r="J194" s="13" t="s">
        <v>47</v>
      </c>
      <c r="K194" s="20" t="s">
        <v>45</v>
      </c>
    </row>
    <row r="195" spans="1:11" ht="150" x14ac:dyDescent="0.25">
      <c r="A195" s="11" t="str">
        <f>xControls!D170</f>
        <v>MP.05</v>
      </c>
      <c r="B195" s="11" t="str">
        <f>xControls!A170</f>
        <v>Media Protection</v>
      </c>
      <c r="C195" s="10"/>
      <c r="D195" s="11">
        <f>xControls!B170</f>
        <v>0</v>
      </c>
      <c r="E195" s="11" t="str">
        <f>xControls!C170</f>
        <v>MP-5</v>
      </c>
      <c r="F195" s="12" t="str">
        <f>xControls!E170</f>
        <v>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v>
      </c>
      <c r="G195" s="13"/>
      <c r="H195" s="13"/>
      <c r="I195" s="13"/>
      <c r="J195" s="13" t="s">
        <v>47</v>
      </c>
      <c r="K195" s="20" t="s">
        <v>45</v>
      </c>
    </row>
    <row r="196" spans="1:11" ht="120" x14ac:dyDescent="0.25">
      <c r="A196" s="11" t="str">
        <f>xControls!D171</f>
        <v>MP.06</v>
      </c>
      <c r="B196" s="11" t="str">
        <f>xControls!A171</f>
        <v>Media Protection</v>
      </c>
      <c r="C196" s="10"/>
      <c r="D196" s="11">
        <f>xControls!B171</f>
        <v>0</v>
      </c>
      <c r="E196" s="11" t="str">
        <f>xControls!C171</f>
        <v>MP-6</v>
      </c>
      <c r="F196" s="12" t="str">
        <f>xControls!E171</f>
        <v>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v>
      </c>
      <c r="G196" s="13"/>
      <c r="H196" s="13"/>
      <c r="I196" s="13"/>
      <c r="J196" s="13" t="s">
        <v>47</v>
      </c>
      <c r="K196" s="20" t="s">
        <v>45</v>
      </c>
    </row>
    <row r="197" spans="1:11" ht="21" customHeight="1" x14ac:dyDescent="0.25">
      <c r="A197" s="11" t="str">
        <f>xControls!D172</f>
        <v>MP.07</v>
      </c>
      <c r="B197" s="11" t="str">
        <f>xControls!A172</f>
        <v>Media Protection</v>
      </c>
      <c r="C197" s="10"/>
      <c r="D197" s="11">
        <f>xControls!B172</f>
        <v>0</v>
      </c>
      <c r="E197" s="11" t="str">
        <f>xControls!C172</f>
        <v>MP-7</v>
      </c>
      <c r="F197" s="12" t="str">
        <f>xControls!E172</f>
        <v>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v>
      </c>
      <c r="G197" s="13"/>
      <c r="H197" s="13"/>
      <c r="I197" s="13"/>
      <c r="J197" s="13" t="s">
        <v>47</v>
      </c>
      <c r="K197" s="20" t="s">
        <v>45</v>
      </c>
    </row>
    <row r="198" spans="1:11" hidden="1" x14ac:dyDescent="0.25">
      <c r="A198" s="15" t="s">
        <v>1816</v>
      </c>
      <c r="B198" s="15"/>
      <c r="C198" s="14"/>
      <c r="D198" s="15"/>
      <c r="E198" s="15"/>
      <c r="F198" s="16"/>
      <c r="G198" s="17"/>
      <c r="H198" s="17"/>
      <c r="I198" s="17"/>
      <c r="J198" s="17"/>
      <c r="K198" s="32"/>
    </row>
    <row r="199" spans="1:11" ht="409.5" x14ac:dyDescent="0.25">
      <c r="A199" s="11" t="str">
        <f>xControls!D173</f>
        <v>PE.01</v>
      </c>
      <c r="B199" s="11" t="str">
        <f>xControls!A173</f>
        <v>Physical and Environmental Protection</v>
      </c>
      <c r="C199" s="10" t="str">
        <f>xControls!A173</f>
        <v>Physical and Environmental Protection</v>
      </c>
      <c r="D199" s="11">
        <f>xControls!B173</f>
        <v>0</v>
      </c>
      <c r="E199" s="11" t="str">
        <f>xControls!C173</f>
        <v>PE-1</v>
      </c>
      <c r="F199" s="12" t="str">
        <f>xControls!E173</f>
        <v>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v>
      </c>
      <c r="G199" s="13"/>
      <c r="H199" s="13"/>
      <c r="I199" s="13"/>
      <c r="J199" s="13" t="s">
        <v>47</v>
      </c>
      <c r="K199" s="20" t="s">
        <v>45</v>
      </c>
    </row>
    <row r="200" spans="1:11" ht="135" x14ac:dyDescent="0.25">
      <c r="A200" s="11" t="str">
        <f>xControls!D183</f>
        <v>PE.02</v>
      </c>
      <c r="B200" s="11" t="str">
        <f>xControls!A183</f>
        <v>Physical and Environmental Protection</v>
      </c>
      <c r="C200" s="10"/>
      <c r="D200" s="11">
        <f>xControls!B183</f>
        <v>0</v>
      </c>
      <c r="E200" s="11" t="str">
        <f>xControls!C183</f>
        <v>PE-2</v>
      </c>
      <c r="F200" s="12" t="str">
        <f>xControls!E183</f>
        <v>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v>
      </c>
      <c r="G200" s="13"/>
      <c r="H200" s="13"/>
      <c r="I200" s="13"/>
      <c r="J200" s="13" t="s">
        <v>47</v>
      </c>
      <c r="K200" s="20" t="s">
        <v>45</v>
      </c>
    </row>
    <row r="201" spans="1:11" ht="409.5" x14ac:dyDescent="0.25">
      <c r="A201" s="11" t="str">
        <f>xControls!D184</f>
        <v>PE.03</v>
      </c>
      <c r="B201" s="11" t="str">
        <f>xControls!A184</f>
        <v>Physical and Environmental Protection</v>
      </c>
      <c r="C201" s="10"/>
      <c r="D201" s="11">
        <f>xControls!B184</f>
        <v>0</v>
      </c>
      <c r="E201" s="11" t="str">
        <f>xControls!C184</f>
        <v>PE-3</v>
      </c>
      <c r="F201" s="12" t="str">
        <f>xControls!E184</f>
        <v>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v>
      </c>
      <c r="G201" s="13"/>
      <c r="H201" s="13"/>
      <c r="I201" s="13"/>
      <c r="J201" s="13" t="s">
        <v>47</v>
      </c>
      <c r="K201" s="20" t="s">
        <v>45</v>
      </c>
    </row>
    <row r="202" spans="1:11" ht="60" x14ac:dyDescent="0.25">
      <c r="A202" s="11" t="str">
        <f>xControls!D185</f>
        <v>PE.04</v>
      </c>
      <c r="B202" s="11" t="str">
        <f>xControls!A185</f>
        <v>Physical and Environmental Protection</v>
      </c>
      <c r="C202" s="10"/>
      <c r="D202" s="11">
        <f>xControls!B185</f>
        <v>0</v>
      </c>
      <c r="E202" s="11" t="str">
        <f>xControls!C185</f>
        <v>PE-4</v>
      </c>
      <c r="F202" s="12" t="str">
        <f>xControls!E185</f>
        <v>Control physical access to [Assignment: organization-defined system distribution and transmission lines] within organizational facilities using [Assignment: organization-defined security controls].</v>
      </c>
      <c r="G202" s="13"/>
      <c r="H202" s="13"/>
      <c r="I202" s="13"/>
      <c r="J202" s="13" t="s">
        <v>47</v>
      </c>
      <c r="K202" s="20" t="s">
        <v>45</v>
      </c>
    </row>
    <row r="203" spans="1:11" ht="45" x14ac:dyDescent="0.25">
      <c r="A203" s="11" t="str">
        <f>xControls!D186</f>
        <v>PE.05</v>
      </c>
      <c r="B203" s="11" t="str">
        <f>xControls!A186</f>
        <v>Physical and Environmental Protection</v>
      </c>
      <c r="C203" s="10"/>
      <c r="D203" s="11">
        <f>xControls!B186</f>
        <v>0</v>
      </c>
      <c r="E203" s="11" t="str">
        <f>xControls!C186</f>
        <v>PE-5</v>
      </c>
      <c r="F203" s="12" t="str">
        <f>xControls!E186</f>
        <v>Control physical access to output from [Assignment: organization-defined output devices] to prevent unauthorized individuals from obtaining the output.</v>
      </c>
      <c r="G203" s="13"/>
      <c r="H203" s="13"/>
      <c r="I203" s="13"/>
      <c r="J203" s="13" t="s">
        <v>47</v>
      </c>
      <c r="K203" s="20" t="s">
        <v>45</v>
      </c>
    </row>
    <row r="204" spans="1:11" ht="135" x14ac:dyDescent="0.25">
      <c r="A204" s="11" t="str">
        <f>xControls!D187</f>
        <v>PE.06</v>
      </c>
      <c r="B204" s="11" t="str">
        <f>xControls!A187</f>
        <v>Physical and Environmental Protection</v>
      </c>
      <c r="C204" s="10"/>
      <c r="D204" s="11">
        <f>xControls!B187</f>
        <v>0</v>
      </c>
      <c r="E204" s="11" t="str">
        <f>xControls!C187</f>
        <v>PE-6</v>
      </c>
      <c r="F204" s="12" t="str">
        <f>xControls!E187</f>
        <v>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v>
      </c>
      <c r="G204" s="13"/>
      <c r="H204" s="13"/>
      <c r="I204" s="13"/>
      <c r="J204" s="13" t="s">
        <v>47</v>
      </c>
      <c r="K204" s="20" t="s">
        <v>45</v>
      </c>
    </row>
    <row r="205" spans="1:11" ht="45" x14ac:dyDescent="0.25">
      <c r="A205" s="11" t="str">
        <f>xControls!D188</f>
        <v>PE.06.01</v>
      </c>
      <c r="B205" s="11" t="str">
        <f>xControls!A188</f>
        <v>Physical and Environmental Protection</v>
      </c>
      <c r="C205" s="10"/>
      <c r="D205" s="11">
        <f>xControls!B188</f>
        <v>0</v>
      </c>
      <c r="E205" s="11" t="str">
        <f>xControls!C188</f>
        <v>PE-6(1)</v>
      </c>
      <c r="F205" s="12" t="str">
        <f>xControls!E188</f>
        <v>Monitor physical access to the facility where the system resides using physical intrusion alarms and surveillance equipment.</v>
      </c>
      <c r="G205" s="13"/>
      <c r="H205" s="13"/>
      <c r="I205" s="13"/>
      <c r="J205" s="13" t="s">
        <v>47</v>
      </c>
      <c r="K205" s="20" t="s">
        <v>45</v>
      </c>
    </row>
    <row r="206" spans="1:11" ht="105" x14ac:dyDescent="0.25">
      <c r="A206" s="11" t="str">
        <f>xControls!D189</f>
        <v>PE.08</v>
      </c>
      <c r="B206" s="11" t="str">
        <f>xControls!A189</f>
        <v>Physical and Environmental Protection</v>
      </c>
      <c r="C206" s="10"/>
      <c r="D206" s="11">
        <f>xControls!B189</f>
        <v>0</v>
      </c>
      <c r="E206" s="11" t="str">
        <f>xControls!C189</f>
        <v>PE-8</v>
      </c>
      <c r="F206" s="12" t="str">
        <f>xControls!E189</f>
        <v>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v>
      </c>
      <c r="G206" s="13"/>
      <c r="H206" s="13"/>
      <c r="I206" s="13"/>
      <c r="J206" s="13" t="s">
        <v>47</v>
      </c>
      <c r="K206" s="20" t="s">
        <v>45</v>
      </c>
    </row>
    <row r="207" spans="1:11" ht="45" x14ac:dyDescent="0.25">
      <c r="A207" s="11" t="str">
        <f>xControls!D190</f>
        <v>PE.09</v>
      </c>
      <c r="B207" s="11" t="str">
        <f>xControls!A190</f>
        <v>Physical and Environmental Protection</v>
      </c>
      <c r="C207" s="10"/>
      <c r="D207" s="11">
        <f>xControls!B190</f>
        <v>0</v>
      </c>
      <c r="E207" s="11" t="str">
        <f>xControls!C190</f>
        <v>PE-9</v>
      </c>
      <c r="F207" s="12" t="str">
        <f>xControls!E190</f>
        <v>Protect power equipment and power cabling for the system from damage and destruction.</v>
      </c>
      <c r="G207" s="13"/>
      <c r="H207" s="13"/>
      <c r="I207" s="13"/>
      <c r="J207" s="13" t="s">
        <v>47</v>
      </c>
      <c r="K207" s="20" t="s">
        <v>45</v>
      </c>
    </row>
    <row r="208" spans="1:11" ht="150" x14ac:dyDescent="0.25">
      <c r="A208" s="11" t="str">
        <f>xControls!D174</f>
        <v>PE.10</v>
      </c>
      <c r="B208" s="11" t="str">
        <f>xControls!A174</f>
        <v>Physical and Environmental Protection</v>
      </c>
      <c r="C208" s="10"/>
      <c r="D208" s="11">
        <f>xControls!B174</f>
        <v>0</v>
      </c>
      <c r="E208" s="11" t="str">
        <f>xControls!C174</f>
        <v>PE-10</v>
      </c>
      <c r="F208" s="12" t="str">
        <f>xControls!E174</f>
        <v>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v>
      </c>
      <c r="G208" s="13"/>
      <c r="H208" s="13"/>
      <c r="I208" s="13"/>
      <c r="J208" s="13" t="s">
        <v>47</v>
      </c>
      <c r="K208" s="20" t="s">
        <v>45</v>
      </c>
    </row>
    <row r="209" spans="1:11" ht="75" x14ac:dyDescent="0.25">
      <c r="A209" s="11" t="str">
        <f>xControls!D175</f>
        <v>PE.11</v>
      </c>
      <c r="B209" s="11" t="str">
        <f>xControls!A175</f>
        <v>Physical and Environmental Protection</v>
      </c>
      <c r="C209" s="10"/>
      <c r="D209" s="11">
        <f>xControls!B175</f>
        <v>0</v>
      </c>
      <c r="E209" s="11" t="str">
        <f>xControls!C175</f>
        <v>PE-11</v>
      </c>
      <c r="F209" s="12" t="str">
        <f>xControls!E175</f>
        <v>Provide an uninterruptible power supply to facilitate [Selection (one or more): an orderly shutdown of the system; transition of the system to long-term alternate power] in the event of a primary power source loss.</v>
      </c>
      <c r="G209" s="13"/>
      <c r="H209" s="13"/>
      <c r="I209" s="13"/>
      <c r="J209" s="13" t="s">
        <v>47</v>
      </c>
      <c r="K209" s="20" t="s">
        <v>45</v>
      </c>
    </row>
    <row r="210" spans="1:11" ht="60" x14ac:dyDescent="0.25">
      <c r="A210" s="11" t="str">
        <f>xControls!D176</f>
        <v>PE.12</v>
      </c>
      <c r="B210" s="11" t="str">
        <f>xControls!A176</f>
        <v>Physical and Environmental Protection</v>
      </c>
      <c r="C210" s="10"/>
      <c r="D210" s="11">
        <f>xControls!B176</f>
        <v>0</v>
      </c>
      <c r="E210" s="11" t="str">
        <f>xControls!C176</f>
        <v>PE-12</v>
      </c>
      <c r="F210" s="12" t="str">
        <f>xControls!E176</f>
        <v>Employ and maintain automatic emergency lighting for the system that activates in the event of a power outage or disruption and that covers emergency exits and evacuation routes within the facility.</v>
      </c>
      <c r="G210" s="13"/>
      <c r="H210" s="13"/>
      <c r="I210" s="13"/>
      <c r="J210" s="13" t="s">
        <v>47</v>
      </c>
      <c r="K210" s="20" t="s">
        <v>45</v>
      </c>
    </row>
    <row r="211" spans="1:11" ht="45" x14ac:dyDescent="0.25">
      <c r="A211" s="11" t="str">
        <f>xControls!D177</f>
        <v>PE.13</v>
      </c>
      <c r="B211" s="11" t="str">
        <f>xControls!A177</f>
        <v>Physical and Environmental Protection</v>
      </c>
      <c r="C211" s="10"/>
      <c r="D211" s="11">
        <f>xControls!B177</f>
        <v>0</v>
      </c>
      <c r="E211" s="11" t="str">
        <f>xControls!C177</f>
        <v>PE-13</v>
      </c>
      <c r="F211" s="12" t="str">
        <f>xControls!E177</f>
        <v>Employ and maintain fire detection and suppression systems that are supported by an independent energy source.</v>
      </c>
      <c r="G211" s="13"/>
      <c r="H211" s="13"/>
      <c r="I211" s="13"/>
      <c r="J211" s="13" t="s">
        <v>47</v>
      </c>
      <c r="K211" s="20" t="s">
        <v>45</v>
      </c>
    </row>
    <row r="212" spans="1:11" ht="75" x14ac:dyDescent="0.25">
      <c r="A212" s="11" t="str">
        <f>xControls!D178</f>
        <v>PE.13.01</v>
      </c>
      <c r="B212" s="11" t="str">
        <f>xControls!A178</f>
        <v>Physical and Environmental Protection</v>
      </c>
      <c r="C212" s="10"/>
      <c r="D212" s="11">
        <f>xControls!B178</f>
        <v>0</v>
      </c>
      <c r="E212" s="11" t="str">
        <f>xControls!C178</f>
        <v>PE-13(1)</v>
      </c>
      <c r="F212" s="12" t="str">
        <f>xControls!E178</f>
        <v>Employ fire detection systems that activate automatically and notify [Assignment: organization-defined personnel or roles] and [Assignment: organization-defined emergency responders] in the event of a fire.</v>
      </c>
      <c r="G212" s="13"/>
      <c r="H212" s="13"/>
      <c r="I212" s="13"/>
      <c r="J212" s="13" t="s">
        <v>47</v>
      </c>
      <c r="K212" s="20" t="s">
        <v>45</v>
      </c>
    </row>
    <row r="213" spans="1:11" ht="120" x14ac:dyDescent="0.25">
      <c r="A213" s="11" t="str">
        <f>xControls!D179</f>
        <v>PE.14</v>
      </c>
      <c r="B213" s="11" t="str">
        <f>xControls!A179</f>
        <v>Physical and Environmental Protection</v>
      </c>
      <c r="C213" s="10"/>
      <c r="D213" s="11">
        <f>xControls!B179</f>
        <v>0</v>
      </c>
      <c r="E213" s="11" t="str">
        <f>xControls!C179</f>
        <v>PE-14</v>
      </c>
      <c r="F213" s="12" t="str">
        <f>xControls!E179</f>
        <v>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v>
      </c>
      <c r="G213" s="13"/>
      <c r="H213" s="13"/>
      <c r="I213" s="13"/>
      <c r="J213" s="13" t="s">
        <v>47</v>
      </c>
      <c r="K213" s="20" t="s">
        <v>45</v>
      </c>
    </row>
    <row r="214" spans="1:11" ht="60" x14ac:dyDescent="0.25">
      <c r="A214" s="11" t="str">
        <f>xControls!D180</f>
        <v>PE.15</v>
      </c>
      <c r="B214" s="11" t="str">
        <f>xControls!A180</f>
        <v>Physical and Environmental Protection</v>
      </c>
      <c r="C214" s="10"/>
      <c r="D214" s="11">
        <f>xControls!B180</f>
        <v>0</v>
      </c>
      <c r="E214" s="11" t="str">
        <f>xControls!C180</f>
        <v>PE-15</v>
      </c>
      <c r="F214" s="12" t="str">
        <f>xControls!E180</f>
        <v>Protect the system from damage resulting from water leakage by providing master shutoff or isolation valves that are accessible, working properly, and known to key personnel.</v>
      </c>
      <c r="G214" s="13"/>
      <c r="H214" s="13"/>
      <c r="I214" s="13"/>
      <c r="J214" s="13" t="s">
        <v>47</v>
      </c>
      <c r="K214" s="20" t="s">
        <v>45</v>
      </c>
    </row>
    <row r="215" spans="1:11" ht="60" x14ac:dyDescent="0.25">
      <c r="A215" s="11" t="str">
        <f>xControls!D181</f>
        <v>PE.16</v>
      </c>
      <c r="B215" s="11" t="str">
        <f>xControls!A181</f>
        <v>Physical and Environmental Protection</v>
      </c>
      <c r="C215" s="10"/>
      <c r="D215" s="11">
        <f>xControls!B181</f>
        <v>0</v>
      </c>
      <c r="E215" s="11" t="str">
        <f>xControls!C181</f>
        <v>PE-16</v>
      </c>
      <c r="F215" s="12" t="str">
        <f>xControls!E181</f>
        <v>a. Authorize and control [Assignment: organization-defined types of system components] entering and exiting the facility; and
b. Maintain records of the system components.</v>
      </c>
      <c r="G215" s="13"/>
      <c r="H215" s="13"/>
      <c r="I215" s="13"/>
      <c r="J215" s="13" t="s">
        <v>47</v>
      </c>
      <c r="K215" s="20" t="s">
        <v>45</v>
      </c>
    </row>
    <row r="216" spans="1:11" ht="24.75" customHeight="1" x14ac:dyDescent="0.25">
      <c r="A216" s="11" t="str">
        <f>xControls!D182</f>
        <v>PE.17</v>
      </c>
      <c r="B216" s="11" t="str">
        <f>xControls!A182</f>
        <v>Physical and Environmental Protection</v>
      </c>
      <c r="C216" s="10"/>
      <c r="D216" s="11">
        <f>xControls!B182</f>
        <v>0</v>
      </c>
      <c r="E216" s="11" t="str">
        <f>xControls!C182</f>
        <v>PE-17</v>
      </c>
      <c r="F216" s="12" t="str">
        <f>xControls!E182</f>
        <v>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v>
      </c>
      <c r="G216" s="13"/>
      <c r="H216" s="13"/>
      <c r="I216" s="13"/>
      <c r="J216" s="13" t="s">
        <v>47</v>
      </c>
      <c r="K216" s="20" t="s">
        <v>45</v>
      </c>
    </row>
    <row r="217" spans="1:11" hidden="1" x14ac:dyDescent="0.25">
      <c r="A217" s="15" t="s">
        <v>1818</v>
      </c>
      <c r="B217" s="15"/>
      <c r="C217" s="14"/>
      <c r="D217" s="15"/>
      <c r="E217" s="15"/>
      <c r="F217" s="16"/>
      <c r="G217" s="17"/>
      <c r="H217" s="17"/>
      <c r="I217" s="17"/>
      <c r="J217" s="17"/>
      <c r="K217" s="32"/>
    </row>
    <row r="218" spans="1:11" ht="375" x14ac:dyDescent="0.25">
      <c r="A218" s="11" t="str">
        <f>xControls!D191</f>
        <v>PL.01</v>
      </c>
      <c r="B218" s="11" t="str">
        <f>xControls!A191</f>
        <v>Planning</v>
      </c>
      <c r="C218" s="10" t="str">
        <f>xControls!A191</f>
        <v>Planning</v>
      </c>
      <c r="D218" s="11">
        <f>xControls!B191</f>
        <v>0</v>
      </c>
      <c r="E218" s="11" t="str">
        <f>xControls!C191</f>
        <v>PL-1</v>
      </c>
      <c r="F218" s="12" t="str">
        <f>xControls!E191</f>
        <v>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v>
      </c>
      <c r="G218" s="13"/>
      <c r="H218" s="13"/>
      <c r="I218" s="13"/>
      <c r="J218" s="13" t="s">
        <v>47</v>
      </c>
      <c r="K218" s="20" t="s">
        <v>45</v>
      </c>
    </row>
    <row r="219" spans="1:11" ht="409.5" x14ac:dyDescent="0.25">
      <c r="A219" s="11" t="str">
        <f>xControls!D194</f>
        <v>PL.02</v>
      </c>
      <c r="B219" s="11" t="str">
        <f>xControls!A194</f>
        <v>Planning</v>
      </c>
      <c r="C219" s="10"/>
      <c r="D219" s="11">
        <f>xControls!B194</f>
        <v>0</v>
      </c>
      <c r="E219" s="11" t="str">
        <f>xControls!C194</f>
        <v>PL-2</v>
      </c>
      <c r="F219" s="12" t="str">
        <f>xControls!E194</f>
        <v>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v>
      </c>
      <c r="G219" s="13"/>
      <c r="H219" s="13"/>
      <c r="I219" s="13"/>
      <c r="J219" s="13" t="s">
        <v>47</v>
      </c>
      <c r="K219" s="20" t="s">
        <v>45</v>
      </c>
    </row>
    <row r="220" spans="1:11" ht="240" x14ac:dyDescent="0.25">
      <c r="A220" s="11" t="str">
        <f>xControls!D195</f>
        <v>PL.04</v>
      </c>
      <c r="B220" s="11" t="str">
        <f>xControls!A195</f>
        <v>Planning</v>
      </c>
      <c r="C220" s="10"/>
      <c r="D220" s="11">
        <f>xControls!B195</f>
        <v>0</v>
      </c>
      <c r="E220" s="11" t="str">
        <f>xControls!C195</f>
        <v>PL-4</v>
      </c>
      <c r="F220" s="12" t="str">
        <f>xControls!E195</f>
        <v>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v>
      </c>
      <c r="G220" s="13"/>
      <c r="H220" s="13"/>
      <c r="I220" s="13"/>
      <c r="J220" s="13" t="s">
        <v>47</v>
      </c>
      <c r="K220" s="20" t="s">
        <v>45</v>
      </c>
    </row>
    <row r="221" spans="1:11" ht="135" x14ac:dyDescent="0.25">
      <c r="A221" s="11" t="str">
        <f>xControls!D196</f>
        <v>PL.04.01</v>
      </c>
      <c r="B221" s="11" t="str">
        <f>xControls!A196</f>
        <v>Planning</v>
      </c>
      <c r="C221" s="10"/>
      <c r="D221" s="11">
        <f>xControls!B196</f>
        <v>0</v>
      </c>
      <c r="E221" s="11" t="str">
        <f>xControls!C196</f>
        <v>PL-4(1)</v>
      </c>
      <c r="F221" s="12" t="str">
        <f>xControls!E196</f>
        <v>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v>
      </c>
      <c r="G221" s="13"/>
      <c r="H221" s="13"/>
      <c r="I221" s="13"/>
      <c r="J221" s="13" t="s">
        <v>47</v>
      </c>
      <c r="K221" s="20" t="s">
        <v>45</v>
      </c>
    </row>
    <row r="222" spans="1:11" ht="285" x14ac:dyDescent="0.25">
      <c r="A222" s="11" t="str">
        <f>xControls!D197</f>
        <v>PL.08</v>
      </c>
      <c r="B222" s="11" t="str">
        <f>xControls!A197</f>
        <v>Planning</v>
      </c>
      <c r="C222" s="10"/>
      <c r="D222" s="11">
        <f>xControls!B197</f>
        <v>0</v>
      </c>
      <c r="E222" s="11" t="str">
        <f>xControls!C197</f>
        <v>PL-8</v>
      </c>
      <c r="F222" s="12" t="str">
        <f>xControls!E197</f>
        <v>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v>
      </c>
      <c r="G222" s="13"/>
      <c r="H222" s="13"/>
      <c r="I222" s="13"/>
      <c r="J222" s="13" t="s">
        <v>47</v>
      </c>
      <c r="K222" s="20" t="s">
        <v>45</v>
      </c>
    </row>
    <row r="223" spans="1:11" ht="45" x14ac:dyDescent="0.25">
      <c r="A223" s="11" t="str">
        <f>xControls!D192</f>
        <v>PL.10</v>
      </c>
      <c r="B223" s="11" t="str">
        <f>xControls!A192</f>
        <v>Planning</v>
      </c>
      <c r="C223" s="10"/>
      <c r="D223" s="11">
        <f>xControls!B192</f>
        <v>0</v>
      </c>
      <c r="E223" s="11" t="str">
        <f>xControls!C192</f>
        <v>PL-10</v>
      </c>
      <c r="F223" s="12" t="str">
        <f>xControls!E192</f>
        <v>Select a control baseline for the system.</v>
      </c>
      <c r="G223" s="13"/>
      <c r="H223" s="13"/>
      <c r="I223" s="13"/>
      <c r="J223" s="13" t="s">
        <v>47</v>
      </c>
      <c r="K223" s="20" t="s">
        <v>45</v>
      </c>
    </row>
    <row r="224" spans="1:11" ht="27" customHeight="1" x14ac:dyDescent="0.25">
      <c r="A224" s="11" t="str">
        <f>xControls!D193</f>
        <v>PL.11</v>
      </c>
      <c r="B224" s="11" t="str">
        <f>xControls!A193</f>
        <v>Planning</v>
      </c>
      <c r="C224" s="10"/>
      <c r="D224" s="11">
        <f>xControls!B193</f>
        <v>0</v>
      </c>
      <c r="E224" s="11" t="str">
        <f>xControls!C193</f>
        <v>PL-11</v>
      </c>
      <c r="F224" s="12" t="str">
        <f>xControls!E193</f>
        <v>Tailor the selected control baseline by applying specified tailoring actions.</v>
      </c>
      <c r="G224" s="13"/>
      <c r="H224" s="13"/>
      <c r="I224" s="13"/>
      <c r="J224" s="13" t="s">
        <v>47</v>
      </c>
      <c r="K224" s="20" t="s">
        <v>45</v>
      </c>
    </row>
    <row r="225" spans="1:11" hidden="1" x14ac:dyDescent="0.25">
      <c r="A225" s="15" t="s">
        <v>1819</v>
      </c>
      <c r="B225" s="15"/>
      <c r="C225" s="14"/>
      <c r="D225" s="15"/>
      <c r="E225" s="15"/>
      <c r="F225" s="16"/>
      <c r="G225" s="17"/>
      <c r="H225" s="17"/>
      <c r="I225" s="17"/>
      <c r="J225" s="17"/>
      <c r="K225" s="32"/>
    </row>
    <row r="226" spans="1:11" ht="390" x14ac:dyDescent="0.25">
      <c r="A226" s="11" t="str">
        <f>xControls!D198</f>
        <v>PS.01</v>
      </c>
      <c r="B226" s="11" t="str">
        <f>xControls!A198</f>
        <v>Personnel Security</v>
      </c>
      <c r="C226" s="10" t="str">
        <f>xControls!A198</f>
        <v>Personnel Security</v>
      </c>
      <c r="D226" s="11">
        <f>xControls!B198</f>
        <v>0</v>
      </c>
      <c r="E226" s="11" t="str">
        <f>xControls!C198</f>
        <v>PS-1</v>
      </c>
      <c r="F226" s="12" t="str">
        <f>xControls!E198</f>
        <v>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v>
      </c>
      <c r="G226" s="13"/>
      <c r="H226" s="13"/>
      <c r="I226" s="13"/>
      <c r="J226" s="13" t="s">
        <v>47</v>
      </c>
      <c r="K226" s="20" t="s">
        <v>45</v>
      </c>
    </row>
    <row r="227" spans="1:11" ht="90" x14ac:dyDescent="0.25">
      <c r="A227" s="11" t="str">
        <f>xControls!D199</f>
        <v>PS.02</v>
      </c>
      <c r="B227" s="11" t="str">
        <f>xControls!A199</f>
        <v>Personnel Security</v>
      </c>
      <c r="C227" s="10"/>
      <c r="D227" s="11">
        <f>xControls!B199</f>
        <v>0</v>
      </c>
      <c r="E227" s="11" t="str">
        <f>xControls!C199</f>
        <v>PS-2</v>
      </c>
      <c r="F227" s="12" t="str">
        <f>xControls!E199</f>
        <v>a. Assign a risk designation to all organizational positions;
b. Establish screening criteria for individuals filling those positions; and
c. Review and update position risk designations [Assignment: organization-defined frequency].</v>
      </c>
      <c r="G227" s="13"/>
      <c r="H227" s="13"/>
      <c r="I227" s="13"/>
      <c r="J227" s="13" t="s">
        <v>47</v>
      </c>
      <c r="K227" s="20" t="s">
        <v>45</v>
      </c>
    </row>
    <row r="228" spans="1:11" ht="90" x14ac:dyDescent="0.25">
      <c r="A228" s="11" t="str">
        <f>xControls!D200</f>
        <v>PS.03</v>
      </c>
      <c r="B228" s="11" t="str">
        <f>xControls!A200</f>
        <v>Personnel Security</v>
      </c>
      <c r="C228" s="10"/>
      <c r="D228" s="11">
        <f>xControls!B200</f>
        <v>0</v>
      </c>
      <c r="E228" s="11" t="str">
        <f>xControls!C200</f>
        <v>PS-3</v>
      </c>
      <c r="F228" s="12" t="str">
        <f>xControls!E200</f>
        <v>a. Screen individuals prior to authorizing access to the system; and
b. Rescreen individuals in accordance with [Assignment: organization-defined conditions requiring rescreening and, where rescreening is so indicated, the frequency of rescreening].</v>
      </c>
      <c r="G228" s="13"/>
      <c r="H228" s="13"/>
      <c r="I228" s="13"/>
      <c r="J228" s="13" t="s">
        <v>47</v>
      </c>
      <c r="K228" s="20" t="s">
        <v>45</v>
      </c>
    </row>
    <row r="229" spans="1:11" ht="195" x14ac:dyDescent="0.25">
      <c r="A229" s="11" t="str">
        <f>xControls!D201</f>
        <v>PS.04</v>
      </c>
      <c r="B229" s="11" t="str">
        <f>xControls!A201</f>
        <v>Personnel Security</v>
      </c>
      <c r="C229" s="10"/>
      <c r="D229" s="11">
        <f>xControls!B201</f>
        <v>0</v>
      </c>
      <c r="E229" s="11" t="str">
        <f>xControls!C201</f>
        <v>PS-4</v>
      </c>
      <c r="F229" s="12" t="str">
        <f>xControls!E201</f>
        <v>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v>
      </c>
      <c r="G229" s="13"/>
      <c r="H229" s="13"/>
      <c r="I229" s="13"/>
      <c r="J229" s="13" t="s">
        <v>47</v>
      </c>
      <c r="K229" s="20" t="s">
        <v>45</v>
      </c>
    </row>
    <row r="230" spans="1:11" ht="225" x14ac:dyDescent="0.25">
      <c r="A230" s="11" t="str">
        <f>xControls!D202</f>
        <v>PS.05</v>
      </c>
      <c r="B230" s="11" t="str">
        <f>xControls!A202</f>
        <v>Personnel Security</v>
      </c>
      <c r="C230" s="10"/>
      <c r="D230" s="11">
        <f>xControls!B202</f>
        <v>0</v>
      </c>
      <c r="E230" s="11" t="str">
        <f>xControls!C202</f>
        <v>PS-5</v>
      </c>
      <c r="F230" s="12" t="str">
        <f>xControls!E202</f>
        <v>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v>
      </c>
      <c r="G230" s="13"/>
      <c r="H230" s="13"/>
      <c r="I230" s="13"/>
      <c r="J230" s="13" t="s">
        <v>47</v>
      </c>
      <c r="K230" s="20" t="s">
        <v>45</v>
      </c>
    </row>
    <row r="231" spans="1:11" ht="180" x14ac:dyDescent="0.25">
      <c r="A231" s="11" t="str">
        <f>xControls!D203</f>
        <v>PS.06</v>
      </c>
      <c r="B231" s="11" t="str">
        <f>xControls!A203</f>
        <v>Personnel Security</v>
      </c>
      <c r="C231" s="10"/>
      <c r="D231" s="11">
        <f>xControls!B203</f>
        <v>0</v>
      </c>
      <c r="E231" s="11" t="str">
        <f>xControls!C203</f>
        <v>PS-6</v>
      </c>
      <c r="F231" s="12" t="str">
        <f>xControls!E203</f>
        <v>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v>
      </c>
      <c r="G231" s="13"/>
      <c r="H231" s="13"/>
      <c r="I231" s="13"/>
      <c r="J231" s="13" t="s">
        <v>47</v>
      </c>
      <c r="K231" s="20" t="s">
        <v>45</v>
      </c>
    </row>
    <row r="232" spans="1:11" ht="225" x14ac:dyDescent="0.25">
      <c r="A232" s="11" t="str">
        <f>xControls!D204</f>
        <v>PS.07</v>
      </c>
      <c r="B232" s="11" t="str">
        <f>xControls!A204</f>
        <v>Personnel Security</v>
      </c>
      <c r="C232" s="10"/>
      <c r="D232" s="11">
        <f>xControls!B204</f>
        <v>0</v>
      </c>
      <c r="E232" s="11" t="str">
        <f>xControls!C204</f>
        <v>PS-7</v>
      </c>
      <c r="F232" s="12" t="str">
        <f>xControls!E204</f>
        <v>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v>
      </c>
      <c r="G232" s="13"/>
      <c r="H232" s="13"/>
      <c r="I232" s="13"/>
      <c r="J232" s="13" t="s">
        <v>47</v>
      </c>
      <c r="K232" s="20" t="s">
        <v>45</v>
      </c>
    </row>
    <row r="233" spans="1:11" ht="120" x14ac:dyDescent="0.25">
      <c r="A233" s="11" t="str">
        <f>xControls!D205</f>
        <v>PS.08</v>
      </c>
      <c r="B233" s="11" t="str">
        <f>xControls!A205</f>
        <v>Personnel Security</v>
      </c>
      <c r="C233" s="10"/>
      <c r="D233" s="11">
        <f>xControls!B205</f>
        <v>0</v>
      </c>
      <c r="E233" s="11" t="str">
        <f>xControls!C205</f>
        <v>PS-8</v>
      </c>
      <c r="F233" s="12" t="str">
        <f>xControls!E205</f>
        <v>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v>
      </c>
      <c r="G233" s="13"/>
      <c r="H233" s="13"/>
      <c r="I233" s="13"/>
      <c r="J233" s="13" t="s">
        <v>47</v>
      </c>
      <c r="K233" s="20" t="s">
        <v>45</v>
      </c>
    </row>
    <row r="234" spans="1:11" ht="27" customHeight="1" x14ac:dyDescent="0.25">
      <c r="A234" s="11" t="str">
        <f>xControls!D206</f>
        <v>PS.09</v>
      </c>
      <c r="B234" s="11" t="str">
        <f>xControls!A206</f>
        <v>Personnel Security</v>
      </c>
      <c r="C234" s="10"/>
      <c r="D234" s="11">
        <f>xControls!B206</f>
        <v>0</v>
      </c>
      <c r="E234" s="11" t="str">
        <f>xControls!C206</f>
        <v>PS-9</v>
      </c>
      <c r="F234" s="12" t="str">
        <f>xControls!E206</f>
        <v>Incorporate security and privacy roles and responsibilities into organizational position descriptions.</v>
      </c>
      <c r="G234" s="13"/>
      <c r="H234" s="13"/>
      <c r="I234" s="13"/>
      <c r="J234" s="13" t="s">
        <v>47</v>
      </c>
      <c r="K234" s="20" t="s">
        <v>45</v>
      </c>
    </row>
    <row r="235" spans="1:11" hidden="1" x14ac:dyDescent="0.25">
      <c r="A235" s="15" t="s">
        <v>1817</v>
      </c>
      <c r="B235" s="15"/>
      <c r="C235" s="14"/>
      <c r="D235" s="15"/>
      <c r="E235" s="15"/>
      <c r="F235" s="16"/>
      <c r="G235" s="17"/>
      <c r="H235" s="17"/>
      <c r="I235" s="17"/>
      <c r="J235" s="17"/>
      <c r="K235" s="32"/>
    </row>
    <row r="236" spans="1:11" ht="390" x14ac:dyDescent="0.25">
      <c r="A236" s="11" t="str">
        <f>xControls!D207</f>
        <v>RA.01</v>
      </c>
      <c r="B236" s="11" t="str">
        <f>xControls!A207</f>
        <v>Risk Assessment</v>
      </c>
      <c r="C236" s="10" t="str">
        <f>xControls!A207</f>
        <v>Risk Assessment</v>
      </c>
      <c r="D236" s="11">
        <f>xControls!B207</f>
        <v>0</v>
      </c>
      <c r="E236" s="11" t="str">
        <f>xControls!C207</f>
        <v>RA-1</v>
      </c>
      <c r="F236" s="12" t="str">
        <f>xControls!E207</f>
        <v>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v>
      </c>
      <c r="G236" s="13"/>
      <c r="H236" s="13"/>
      <c r="I236" s="13"/>
      <c r="J236" s="13" t="s">
        <v>47</v>
      </c>
      <c r="K236" s="20" t="s">
        <v>45</v>
      </c>
    </row>
    <row r="237" spans="1:11" ht="120" x14ac:dyDescent="0.25">
      <c r="A237" s="11" t="str">
        <f>xControls!D208</f>
        <v>RA.02</v>
      </c>
      <c r="B237" s="11" t="str">
        <f>xControls!A208</f>
        <v>Risk Assessment</v>
      </c>
      <c r="C237" s="10"/>
      <c r="D237" s="11">
        <f>xControls!B208</f>
        <v>0</v>
      </c>
      <c r="E237" s="11" t="str">
        <f>xControls!C208</f>
        <v>RA-2</v>
      </c>
      <c r="F237" s="12" t="str">
        <f>xControls!E208</f>
        <v>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v>
      </c>
      <c r="G237" s="13"/>
      <c r="H237" s="13"/>
      <c r="I237" s="13"/>
      <c r="J237" s="13" t="s">
        <v>47</v>
      </c>
      <c r="K237" s="20" t="s">
        <v>45</v>
      </c>
    </row>
    <row r="238" spans="1:11" ht="409.5" x14ac:dyDescent="0.25">
      <c r="A238" s="11" t="str">
        <f>xControls!D209</f>
        <v>RA.03</v>
      </c>
      <c r="B238" s="11" t="str">
        <f>xControls!A209</f>
        <v>Risk Assessment</v>
      </c>
      <c r="C238" s="10"/>
      <c r="D238" s="11">
        <f>xControls!B209</f>
        <v>0</v>
      </c>
      <c r="E238" s="11" t="str">
        <f>xControls!C209</f>
        <v>RA-3</v>
      </c>
      <c r="F238" s="12" t="str">
        <f>xControls!E209</f>
        <v>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v>
      </c>
      <c r="G238" s="13"/>
      <c r="H238" s="13"/>
      <c r="I238" s="13"/>
      <c r="J238" s="13" t="s">
        <v>47</v>
      </c>
      <c r="K238" s="20" t="s">
        <v>45</v>
      </c>
    </row>
    <row r="239" spans="1:11" ht="135" x14ac:dyDescent="0.25">
      <c r="A239" s="11" t="str">
        <f>xControls!D210</f>
        <v>RA.03.01</v>
      </c>
      <c r="B239" s="11" t="str">
        <f>xControls!A210</f>
        <v>Risk Assessment</v>
      </c>
      <c r="C239" s="10"/>
      <c r="D239" s="11">
        <f>xControls!B210</f>
        <v>0</v>
      </c>
      <c r="E239" s="11" t="str">
        <f>xControls!C210</f>
        <v>RA-3(1)</v>
      </c>
      <c r="F239" s="12" t="str">
        <f>xControls!E210</f>
        <v>(a)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v>
      </c>
      <c r="G239" s="13"/>
      <c r="H239" s="13"/>
      <c r="I239" s="13"/>
      <c r="J239" s="13" t="s">
        <v>47</v>
      </c>
      <c r="K239" s="20" t="s">
        <v>45</v>
      </c>
    </row>
    <row r="240" spans="1:11" ht="405" x14ac:dyDescent="0.25">
      <c r="A240" s="11" t="str">
        <f>xControls!D211</f>
        <v>RA.05</v>
      </c>
      <c r="B240" s="11" t="str">
        <f>xControls!A211</f>
        <v>Risk Assessment</v>
      </c>
      <c r="C240" s="10"/>
      <c r="D240" s="11">
        <f>xControls!B211</f>
        <v>0</v>
      </c>
      <c r="E240" s="11" t="str">
        <f>xControls!C211</f>
        <v>RA-5</v>
      </c>
      <c r="F240" s="12" t="str">
        <f>xControls!E211</f>
        <v>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v>
      </c>
      <c r="G240" s="13"/>
      <c r="H240" s="13"/>
      <c r="I240" s="13"/>
      <c r="J240" s="13" t="s">
        <v>47</v>
      </c>
      <c r="K240" s="20" t="s">
        <v>45</v>
      </c>
    </row>
    <row r="241" spans="1:11" ht="60" x14ac:dyDescent="0.25">
      <c r="A241" s="11" t="str">
        <f>xControls!D213</f>
        <v>RA.05.02</v>
      </c>
      <c r="B241" s="11" t="str">
        <f>xControls!A213</f>
        <v>Risk Assessment</v>
      </c>
      <c r="C241" s="10"/>
      <c r="D241" s="11">
        <f>xControls!B213</f>
        <v>0</v>
      </c>
      <c r="E241" s="11" t="str">
        <f>xControls!C213</f>
        <v>RA-5(2)</v>
      </c>
      <c r="F241" s="12" t="str">
        <f>xControls!E213</f>
        <v>Update the system vulnerabilities to be scanned [Selection (one or more): [Assignment: organization-defined frequency]; prior to a new scan; when new vulnerabilities are identified and reported].</v>
      </c>
      <c r="G241" s="13"/>
      <c r="H241" s="13"/>
      <c r="I241" s="13"/>
      <c r="J241" s="13" t="s">
        <v>47</v>
      </c>
      <c r="K241" s="20" t="s">
        <v>45</v>
      </c>
    </row>
    <row r="242" spans="1:11" ht="60" x14ac:dyDescent="0.25">
      <c r="A242" s="11" t="str">
        <f>xControls!D214</f>
        <v>RA.05.05</v>
      </c>
      <c r="B242" s="11" t="str">
        <f>xControls!A214</f>
        <v>Risk Assessment</v>
      </c>
      <c r="C242" s="10"/>
      <c r="D242" s="11">
        <f>xControls!B214</f>
        <v>0</v>
      </c>
      <c r="E242" s="11" t="str">
        <f>xControls!C214</f>
        <v>RA-5(5)</v>
      </c>
      <c r="F242" s="12" t="str">
        <f>xControls!E214</f>
        <v>Implement privileged access authorization to [Assignment: organization-defined system components] for [Assignment: organization-defined vulnerability scanning activities].</v>
      </c>
      <c r="G242" s="13"/>
      <c r="H242" s="13"/>
      <c r="I242" s="13"/>
      <c r="J242" s="13" t="s">
        <v>47</v>
      </c>
      <c r="K242" s="20" t="s">
        <v>45</v>
      </c>
    </row>
    <row r="243" spans="1:11" ht="45" x14ac:dyDescent="0.25">
      <c r="A243" s="11" t="str">
        <f>xControls!D212</f>
        <v>RA.05.11</v>
      </c>
      <c r="B243" s="11" t="str">
        <f>xControls!A212</f>
        <v>Risk Assessment</v>
      </c>
      <c r="C243" s="10"/>
      <c r="D243" s="11">
        <f>xControls!B212</f>
        <v>0</v>
      </c>
      <c r="E243" s="11" t="str">
        <f>xControls!C212</f>
        <v>RA-5(11)</v>
      </c>
      <c r="F243" s="12" t="str">
        <f>xControls!E212</f>
        <v>Establish a public reporting channel for receiving reports of vulnerabilities in organizational systems and system components.</v>
      </c>
      <c r="G243" s="13"/>
      <c r="H243" s="13"/>
      <c r="I243" s="13"/>
      <c r="J243" s="13" t="s">
        <v>47</v>
      </c>
      <c r="K243" s="20" t="s">
        <v>45</v>
      </c>
    </row>
    <row r="244" spans="1:11" ht="45" x14ac:dyDescent="0.25">
      <c r="A244" s="11" t="str">
        <f>xControls!D215</f>
        <v>RA.07</v>
      </c>
      <c r="B244" s="11" t="str">
        <f>xControls!A215</f>
        <v>Risk Assessment</v>
      </c>
      <c r="C244" s="10"/>
      <c r="D244" s="11">
        <f>xControls!B215</f>
        <v>0</v>
      </c>
      <c r="E244" s="11" t="str">
        <f>xControls!C215</f>
        <v>RA-7</v>
      </c>
      <c r="F244" s="12" t="str">
        <f>xControls!E215</f>
        <v>Respond to findings from security and privacy assessments, monitoring, and audits in accordance with organizational risk tolerance.</v>
      </c>
      <c r="G244" s="13"/>
      <c r="H244" s="13"/>
      <c r="I244" s="13"/>
      <c r="J244" s="13" t="s">
        <v>47</v>
      </c>
      <c r="K244" s="20" t="s">
        <v>45</v>
      </c>
    </row>
    <row r="245" spans="1:11" ht="23.25" customHeight="1" x14ac:dyDescent="0.25">
      <c r="A245" s="11" t="str">
        <f>xControls!D216</f>
        <v>RA.09</v>
      </c>
      <c r="B245" s="11" t="str">
        <f>xControls!A216</f>
        <v>Risk Assessment</v>
      </c>
      <c r="C245" s="10"/>
      <c r="D245" s="11">
        <f>xControls!B216</f>
        <v>0</v>
      </c>
      <c r="E245" s="11" t="str">
        <f>xControls!C216</f>
        <v>RA-9</v>
      </c>
      <c r="F245" s="12" t="str">
        <f>xControls!E216</f>
        <v>Identify critical system components and functions by performing a criticality analysis for [Assignment: organization-defined systems, system components, or system services] at [Assignment: organization-defined decision points in the system development life cycle].</v>
      </c>
      <c r="G245" s="13"/>
      <c r="H245" s="13"/>
      <c r="I245" s="13"/>
      <c r="J245" s="13" t="s">
        <v>47</v>
      </c>
      <c r="K245" s="20" t="s">
        <v>45</v>
      </c>
    </row>
    <row r="246" spans="1:11" hidden="1" x14ac:dyDescent="0.25">
      <c r="A246" s="15" t="s">
        <v>1814</v>
      </c>
      <c r="B246" s="15"/>
      <c r="C246" s="14"/>
      <c r="D246" s="15"/>
      <c r="E246" s="15"/>
      <c r="F246" s="16"/>
      <c r="G246" s="17"/>
      <c r="H246" s="17"/>
      <c r="I246" s="17"/>
      <c r="J246" s="17"/>
      <c r="K246" s="32"/>
    </row>
    <row r="247" spans="1:11" ht="405" x14ac:dyDescent="0.25">
      <c r="A247" s="11" t="str">
        <f>xControls!D217</f>
        <v>SA.01</v>
      </c>
      <c r="B247" s="11" t="str">
        <f>xControls!A217</f>
        <v>System and Services Acquisition</v>
      </c>
      <c r="C247" s="10" t="str">
        <f>xControls!A217</f>
        <v>System and Services Acquisition</v>
      </c>
      <c r="D247" s="11">
        <f>xControls!B217</f>
        <v>0</v>
      </c>
      <c r="E247" s="11" t="str">
        <f>xControls!C217</f>
        <v>SA-1</v>
      </c>
      <c r="F247" s="12" t="str">
        <f>xControls!E217</f>
        <v>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v>
      </c>
      <c r="G247" s="13"/>
      <c r="H247" s="13"/>
      <c r="I247" s="13"/>
      <c r="J247" s="13" t="s">
        <v>47</v>
      </c>
      <c r="K247" s="20" t="s">
        <v>45</v>
      </c>
    </row>
    <row r="248" spans="1:11" ht="150" x14ac:dyDescent="0.25">
      <c r="A248" s="11" t="str">
        <f>xControls!D222</f>
        <v>SA.02</v>
      </c>
      <c r="B248" s="11" t="str">
        <f>xControls!A222</f>
        <v>System and Services Acquisition</v>
      </c>
      <c r="C248" s="10"/>
      <c r="D248" s="11">
        <f>xControls!B222</f>
        <v>0</v>
      </c>
      <c r="E248" s="11" t="str">
        <f>xControls!C222</f>
        <v>SA-2</v>
      </c>
      <c r="F248" s="12" t="str">
        <f>xControls!E222</f>
        <v>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v>
      </c>
      <c r="G248" s="13"/>
      <c r="H248" s="13"/>
      <c r="I248" s="13"/>
      <c r="J248" s="13" t="s">
        <v>47</v>
      </c>
      <c r="K248" s="20" t="s">
        <v>45</v>
      </c>
    </row>
    <row r="249" spans="1:11" ht="180" x14ac:dyDescent="0.25">
      <c r="A249" s="11" t="str">
        <f>xControls!D224</f>
        <v>SA.03</v>
      </c>
      <c r="B249" s="11" t="str">
        <f>xControls!A224</f>
        <v>System and Services Acquisition</v>
      </c>
      <c r="C249" s="10"/>
      <c r="D249" s="11">
        <f>xControls!B224</f>
        <v>0</v>
      </c>
      <c r="E249" s="11" t="str">
        <f>xControls!C224</f>
        <v>SA-3</v>
      </c>
      <c r="F249" s="12" t="str">
        <f>xControls!E224</f>
        <v>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v>
      </c>
      <c r="G249" s="13"/>
      <c r="H249" s="13"/>
      <c r="I249" s="13"/>
      <c r="J249" s="13" t="s">
        <v>47</v>
      </c>
      <c r="K249" s="20" t="s">
        <v>45</v>
      </c>
    </row>
    <row r="250" spans="1:11" ht="315" x14ac:dyDescent="0.25">
      <c r="A250" s="11" t="str">
        <f>xControls!D225</f>
        <v>SA.04</v>
      </c>
      <c r="B250" s="11" t="str">
        <f>xControls!A225</f>
        <v>System and Services Acquisition</v>
      </c>
      <c r="C250" s="10"/>
      <c r="D250" s="11">
        <f>xControls!B225</f>
        <v>0</v>
      </c>
      <c r="E250" s="11" t="str">
        <f>xControls!C225</f>
        <v>SA-4</v>
      </c>
      <c r="F250" s="12" t="str">
        <f>xControls!E225</f>
        <v>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v>
      </c>
      <c r="G250" s="13"/>
      <c r="H250" s="13"/>
      <c r="I250" s="13"/>
      <c r="J250" s="13" t="s">
        <v>47</v>
      </c>
      <c r="K250" s="20" t="s">
        <v>45</v>
      </c>
    </row>
    <row r="251" spans="1:11" ht="60" x14ac:dyDescent="0.25">
      <c r="A251" s="11" t="str">
        <f>xControls!D226</f>
        <v>SA.04.01</v>
      </c>
      <c r="B251" s="11" t="str">
        <f>xControls!A226</f>
        <v>System and Services Acquisition</v>
      </c>
      <c r="C251" s="10"/>
      <c r="D251" s="11">
        <f>xControls!B226</f>
        <v>0</v>
      </c>
      <c r="E251" s="11" t="str">
        <f>xControls!C226</f>
        <v>SA-4(1)</v>
      </c>
      <c r="F251" s="12" t="str">
        <f>xControls!E226</f>
        <v>Require the developer of the system, system component, or system service to provide a description of the functional properties of the controls to be implemented.</v>
      </c>
      <c r="G251" s="13"/>
      <c r="H251" s="13"/>
      <c r="I251" s="13"/>
      <c r="J251" s="13" t="s">
        <v>47</v>
      </c>
      <c r="K251" s="20" t="s">
        <v>45</v>
      </c>
    </row>
    <row r="252" spans="1:11" ht="135" x14ac:dyDescent="0.25">
      <c r="A252" s="11" t="str">
        <f>xControls!D228</f>
        <v>SA.04.02</v>
      </c>
      <c r="B252" s="11" t="str">
        <f>xControls!A228</f>
        <v>System and Services Acquisition</v>
      </c>
      <c r="C252" s="10"/>
      <c r="D252" s="11">
        <f>xControls!B228</f>
        <v>0</v>
      </c>
      <c r="E252" s="11" t="str">
        <f>xControls!C228</f>
        <v>SA-4(2)</v>
      </c>
      <c r="F252" s="12" t="str">
        <f>xControls!E228</f>
        <v>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v>
      </c>
      <c r="G252" s="13"/>
      <c r="H252" s="13"/>
      <c r="I252" s="13"/>
      <c r="J252" s="13" t="s">
        <v>47</v>
      </c>
      <c r="K252" s="20" t="s">
        <v>45</v>
      </c>
    </row>
    <row r="253" spans="1:11" ht="60" x14ac:dyDescent="0.25">
      <c r="A253" s="11" t="str">
        <f>xControls!D229</f>
        <v>SA.04.09</v>
      </c>
      <c r="B253" s="11" t="str">
        <f>xControls!A229</f>
        <v>System and Services Acquisition</v>
      </c>
      <c r="C253" s="10"/>
      <c r="D253" s="11">
        <f>xControls!B229</f>
        <v>0</v>
      </c>
      <c r="E253" s="11" t="str">
        <f>xControls!C229</f>
        <v>SA-4(9)</v>
      </c>
      <c r="F253" s="12" t="str">
        <f>xControls!E229</f>
        <v>Require the developer of the system, system component, or system service to identify the functions, ports, protocols, and services intended for organizational use.</v>
      </c>
      <c r="G253" s="13"/>
      <c r="H253" s="13"/>
      <c r="I253" s="13"/>
      <c r="J253" s="13" t="s">
        <v>47</v>
      </c>
      <c r="K253" s="20" t="s">
        <v>45</v>
      </c>
    </row>
    <row r="254" spans="1:11" ht="60" x14ac:dyDescent="0.25">
      <c r="A254" s="11" t="str">
        <f>xControls!D227</f>
        <v>SA.04.10</v>
      </c>
      <c r="B254" s="11" t="str">
        <f>xControls!A227</f>
        <v>System and Services Acquisition</v>
      </c>
      <c r="C254" s="10"/>
      <c r="D254" s="11">
        <f>xControls!B227</f>
        <v>0</v>
      </c>
      <c r="E254" s="11" t="str">
        <f>xControls!C227</f>
        <v>SA-4(10)</v>
      </c>
      <c r="F254" s="12" t="str">
        <f>xControls!E227</f>
        <v>Employ only information technology products on the FIPS 201-approved products list for Personal Identity Verification (PIV) capability implemented within organizational systems.</v>
      </c>
      <c r="G254" s="13"/>
      <c r="H254" s="13"/>
      <c r="I254" s="13"/>
      <c r="J254" s="13" t="s">
        <v>47</v>
      </c>
      <c r="K254" s="20" t="s">
        <v>45</v>
      </c>
    </row>
    <row r="255" spans="1:11" ht="409.5" x14ac:dyDescent="0.25">
      <c r="A255" s="11" t="str">
        <f>xControls!D230</f>
        <v>SA.05</v>
      </c>
      <c r="B255" s="11" t="str">
        <f>xControls!A230</f>
        <v>System and Services Acquisition</v>
      </c>
      <c r="C255" s="10"/>
      <c r="D255" s="11">
        <f>xControls!B230</f>
        <v>0</v>
      </c>
      <c r="E255" s="11" t="str">
        <f>xControls!C230</f>
        <v>SA-5</v>
      </c>
      <c r="F255" s="12" t="str">
        <f>xControls!E230</f>
        <v>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v>
      </c>
      <c r="G255" s="13"/>
      <c r="H255" s="13"/>
      <c r="I255" s="13"/>
      <c r="J255" s="13" t="s">
        <v>47</v>
      </c>
      <c r="K255" s="20" t="s">
        <v>45</v>
      </c>
    </row>
    <row r="256" spans="1:11" ht="90" x14ac:dyDescent="0.25">
      <c r="A256" s="11" t="str">
        <f>xControls!D231</f>
        <v>SA.08</v>
      </c>
      <c r="B256" s="11" t="str">
        <f>xControls!A231</f>
        <v>System and Services Acquisition</v>
      </c>
      <c r="C256" s="10"/>
      <c r="D256" s="11">
        <f>xControls!B231</f>
        <v>0</v>
      </c>
      <c r="E256" s="11" t="str">
        <f>xControls!C231</f>
        <v>SA-8</v>
      </c>
      <c r="F256" s="12" t="str">
        <f>xControls!E231</f>
        <v>Apply the following systems security and privacy engineering principles in the specification, design, development, implementation, and modification of the system and system components: [Assignment: organization-defined systems security and privacy engineering principles].</v>
      </c>
      <c r="G256" s="13"/>
      <c r="H256" s="13"/>
      <c r="I256" s="13"/>
      <c r="J256" s="13" t="s">
        <v>47</v>
      </c>
      <c r="K256" s="20" t="s">
        <v>45</v>
      </c>
    </row>
    <row r="257" spans="1:11" ht="180" x14ac:dyDescent="0.25">
      <c r="A257" s="11" t="str">
        <f>xControls!D232</f>
        <v>SA.09</v>
      </c>
      <c r="B257" s="11" t="str">
        <f>xControls!A232</f>
        <v>System and Services Acquisition</v>
      </c>
      <c r="C257" s="10"/>
      <c r="D257" s="11">
        <f>xControls!B232</f>
        <v>0</v>
      </c>
      <c r="E257" s="11" t="str">
        <f>xControls!C232</f>
        <v>SA-9</v>
      </c>
      <c r="F257" s="12" t="str">
        <f>xControls!E232</f>
        <v>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v>
      </c>
      <c r="G257" s="13"/>
      <c r="H257" s="13"/>
      <c r="I257" s="13"/>
      <c r="J257" s="13" t="s">
        <v>47</v>
      </c>
      <c r="K257" s="20" t="s">
        <v>45</v>
      </c>
    </row>
    <row r="258" spans="1:11" ht="75" x14ac:dyDescent="0.25">
      <c r="A258" s="11" t="str">
        <f>xControls!D233</f>
        <v>SA.09.02</v>
      </c>
      <c r="B258" s="11" t="str">
        <f>xControls!A233</f>
        <v>System and Services Acquisition</v>
      </c>
      <c r="C258" s="10"/>
      <c r="D258" s="11">
        <f>xControls!B233</f>
        <v>0</v>
      </c>
      <c r="E258" s="11" t="str">
        <f>xControls!C233</f>
        <v>SA-9(2)</v>
      </c>
      <c r="F258" s="12" t="str">
        <f>xControls!E233</f>
        <v>Require providers of the following external system services to identify the functions, ports, protocols, and other services required for the use of such services: [Assignment: organization-defined external system services].</v>
      </c>
      <c r="G258" s="13"/>
      <c r="H258" s="13"/>
      <c r="I258" s="13"/>
      <c r="J258" s="13" t="s">
        <v>47</v>
      </c>
      <c r="K258" s="20" t="s">
        <v>45</v>
      </c>
    </row>
    <row r="259" spans="1:11" ht="270" x14ac:dyDescent="0.25">
      <c r="A259" s="11" t="str">
        <f>xControls!D218</f>
        <v>SA.10</v>
      </c>
      <c r="B259" s="11" t="str">
        <f>xControls!A218</f>
        <v>System and Services Acquisition</v>
      </c>
      <c r="C259" s="10"/>
      <c r="D259" s="11">
        <f>xControls!B218</f>
        <v>0</v>
      </c>
      <c r="E259" s="11" t="str">
        <f>xControls!C218</f>
        <v>SA-10</v>
      </c>
      <c r="F259" s="12" t="str">
        <f>xControls!E218</f>
        <v>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v>
      </c>
      <c r="G259" s="13"/>
      <c r="H259" s="13"/>
      <c r="I259" s="13"/>
      <c r="J259" s="13" t="s">
        <v>47</v>
      </c>
      <c r="K259" s="20" t="s">
        <v>45</v>
      </c>
    </row>
    <row r="260" spans="1:11" ht="240" x14ac:dyDescent="0.25">
      <c r="A260" s="11" t="str">
        <f>xControls!D219</f>
        <v>SA.11</v>
      </c>
      <c r="B260" s="11" t="str">
        <f>xControls!A219</f>
        <v>System and Services Acquisition</v>
      </c>
      <c r="C260" s="10"/>
      <c r="D260" s="11">
        <f>xControls!B219</f>
        <v>0</v>
      </c>
      <c r="E260" s="11" t="str">
        <f>xControls!C219</f>
        <v>SA-11</v>
      </c>
      <c r="F260" s="12" t="str">
        <f>xControls!E219</f>
        <v>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v>
      </c>
      <c r="G260" s="13"/>
      <c r="H260" s="13"/>
      <c r="I260" s="13"/>
      <c r="J260" s="13" t="s">
        <v>47</v>
      </c>
      <c r="K260" s="20" t="s">
        <v>45</v>
      </c>
    </row>
    <row r="261" spans="1:11" ht="300" x14ac:dyDescent="0.25">
      <c r="A261" s="11" t="str">
        <f>xControls!D220</f>
        <v>SA.15</v>
      </c>
      <c r="B261" s="11" t="str">
        <f>xControls!A220</f>
        <v>System and Services Acquisition</v>
      </c>
      <c r="C261" s="10"/>
      <c r="D261" s="11">
        <f>xControls!B220</f>
        <v>0</v>
      </c>
      <c r="E261" s="11" t="str">
        <f>xControls!C220</f>
        <v>SA-15</v>
      </c>
      <c r="F261" s="12" t="str">
        <f>xControls!E220</f>
        <v>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v>
      </c>
      <c r="G261" s="13"/>
      <c r="H261" s="13"/>
      <c r="I261" s="13"/>
      <c r="J261" s="13" t="s">
        <v>47</v>
      </c>
      <c r="K261" s="20" t="s">
        <v>45</v>
      </c>
    </row>
    <row r="262" spans="1:11" ht="150" x14ac:dyDescent="0.25">
      <c r="A262" s="11" t="str">
        <f>xControls!D221</f>
        <v>SA.15.03</v>
      </c>
      <c r="B262" s="11" t="str">
        <f>xControls!A221</f>
        <v>System and Services Acquisition</v>
      </c>
      <c r="C262" s="10"/>
      <c r="D262" s="11">
        <f>xControls!B221</f>
        <v>0</v>
      </c>
      <c r="E262" s="11" t="str">
        <f>xControls!C221</f>
        <v>SA-15(3)</v>
      </c>
      <c r="F262" s="12" t="str">
        <f>xControls!E221</f>
        <v>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v>
      </c>
      <c r="G262" s="13"/>
      <c r="H262" s="13"/>
      <c r="I262" s="13"/>
      <c r="J262" s="13" t="s">
        <v>47</v>
      </c>
      <c r="K262" s="20" t="s">
        <v>45</v>
      </c>
    </row>
    <row r="263" spans="1:11" ht="25.5" customHeight="1" x14ac:dyDescent="0.25">
      <c r="A263" s="11" t="str">
        <f>xControls!D223</f>
        <v>SA.22</v>
      </c>
      <c r="B263" s="11" t="str">
        <f>xControls!A223</f>
        <v>System and Services Acquisition</v>
      </c>
      <c r="C263" s="10"/>
      <c r="D263" s="11">
        <f>xControls!B223</f>
        <v>0</v>
      </c>
      <c r="E263" s="11" t="str">
        <f>xControls!C223</f>
        <v>SA-22</v>
      </c>
      <c r="F263" s="12" t="str">
        <f>xControls!E223</f>
        <v>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v>
      </c>
      <c r="G263" s="13"/>
      <c r="H263" s="13"/>
      <c r="I263" s="13"/>
      <c r="J263" s="13" t="s">
        <v>47</v>
      </c>
      <c r="K263" s="20" t="s">
        <v>45</v>
      </c>
    </row>
    <row r="264" spans="1:11" hidden="1" x14ac:dyDescent="0.25">
      <c r="A264" s="15" t="s">
        <v>1824</v>
      </c>
      <c r="B264" s="15"/>
      <c r="C264" s="10"/>
      <c r="D264" s="15"/>
      <c r="E264" s="15"/>
      <c r="F264" s="16"/>
      <c r="G264" s="17"/>
      <c r="H264" s="17"/>
      <c r="I264" s="17"/>
      <c r="J264" s="17"/>
      <c r="K264" s="32"/>
    </row>
    <row r="265" spans="1:11" ht="409.5" x14ac:dyDescent="0.25">
      <c r="A265" s="11" t="str">
        <f>xControls!D234</f>
        <v>SC.01</v>
      </c>
      <c r="B265" s="11" t="str">
        <f>xControls!A234</f>
        <v>System and Communications Protecction</v>
      </c>
      <c r="C265" s="10" t="str">
        <f>xControls!A234</f>
        <v>System and Communications Protecction</v>
      </c>
      <c r="D265" s="11">
        <f>xControls!B234</f>
        <v>0</v>
      </c>
      <c r="E265" s="11" t="str">
        <f>xControls!C234</f>
        <v>SC-1</v>
      </c>
      <c r="F265" s="12" t="str">
        <f>xControls!E234</f>
        <v>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v>
      </c>
      <c r="G265" s="13"/>
      <c r="H265" s="13"/>
      <c r="I265" s="13"/>
      <c r="J265" s="13" t="s">
        <v>47</v>
      </c>
      <c r="K265" s="20" t="s">
        <v>45</v>
      </c>
    </row>
    <row r="266" spans="1:11" ht="45" x14ac:dyDescent="0.25">
      <c r="A266" s="11" t="str">
        <f>xControls!D241</f>
        <v>SC.02</v>
      </c>
      <c r="B266" s="11" t="str">
        <f>xControls!A241</f>
        <v>System and Communications Protecction</v>
      </c>
      <c r="C266" s="10"/>
      <c r="D266" s="11">
        <f>xControls!B241</f>
        <v>0</v>
      </c>
      <c r="E266" s="11" t="str">
        <f>xControls!C241</f>
        <v>SC-2</v>
      </c>
      <c r="F266" s="12" t="str">
        <f>xControls!E241</f>
        <v>Separate user functionality, including user interface services, from system management functionality.</v>
      </c>
      <c r="G266" s="13"/>
      <c r="H266" s="13"/>
      <c r="I266" s="13"/>
      <c r="J266" s="13" t="s">
        <v>47</v>
      </c>
      <c r="K266" s="20" t="s">
        <v>45</v>
      </c>
    </row>
    <row r="267" spans="1:11" ht="45" x14ac:dyDescent="0.25">
      <c r="A267" s="11" t="str">
        <f>xControls!D249</f>
        <v>SC.04</v>
      </c>
      <c r="B267" s="11" t="str">
        <f>xControls!A249</f>
        <v>System and Communications Protecction</v>
      </c>
      <c r="C267" s="10"/>
      <c r="D267" s="11">
        <f>xControls!B249</f>
        <v>0</v>
      </c>
      <c r="E267" s="11" t="str">
        <f>xControls!C249</f>
        <v>SC-4</v>
      </c>
      <c r="F267" s="12" t="str">
        <f>xControls!E249</f>
        <v>Prevent unauthorized and unintended information transfer via shared system resources.</v>
      </c>
      <c r="G267" s="13"/>
      <c r="H267" s="13"/>
      <c r="I267" s="13"/>
      <c r="J267" s="13" t="s">
        <v>47</v>
      </c>
      <c r="K267" s="20" t="s">
        <v>45</v>
      </c>
    </row>
    <row r="268" spans="1:11" ht="105" x14ac:dyDescent="0.25">
      <c r="A268" s="11" t="str">
        <f>xControls!D250</f>
        <v>SC.05</v>
      </c>
      <c r="B268" s="11" t="str">
        <f>xControls!A250</f>
        <v>System and Communications Protecction</v>
      </c>
      <c r="C268" s="10"/>
      <c r="D268" s="11">
        <f>xControls!B250</f>
        <v>0</v>
      </c>
      <c r="E268" s="11" t="str">
        <f>xControls!C250</f>
        <v>SC-5</v>
      </c>
      <c r="F268" s="12" t="str">
        <f>xControls!E250</f>
        <v>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v>
      </c>
      <c r="G268" s="13"/>
      <c r="H268" s="13"/>
      <c r="I268" s="13"/>
      <c r="J268" s="13" t="s">
        <v>47</v>
      </c>
      <c r="K268" s="20" t="s">
        <v>45</v>
      </c>
    </row>
    <row r="269" spans="1:11" ht="165" x14ac:dyDescent="0.25">
      <c r="A269" s="11" t="str">
        <f>xControls!D251</f>
        <v>SC.07</v>
      </c>
      <c r="B269" s="11" t="str">
        <f>xControls!A251</f>
        <v>System and Communications Protecction</v>
      </c>
      <c r="C269" s="10"/>
      <c r="D269" s="11">
        <f>xControls!B251</f>
        <v>0</v>
      </c>
      <c r="E269" s="11" t="str">
        <f>xControls!C251</f>
        <v>SC-7</v>
      </c>
      <c r="F269" s="12" t="str">
        <f>xControls!E251</f>
        <v>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v>
      </c>
      <c r="G269" s="13"/>
      <c r="H269" s="13"/>
      <c r="I269" s="13"/>
      <c r="J269" s="13" t="s">
        <v>47</v>
      </c>
      <c r="K269" s="20" t="s">
        <v>45</v>
      </c>
    </row>
    <row r="270" spans="1:11" ht="45" x14ac:dyDescent="0.25">
      <c r="A270" s="11" t="str">
        <f>xControls!D252</f>
        <v>SC.07.03</v>
      </c>
      <c r="B270" s="11" t="str">
        <f>xControls!A252</f>
        <v>System and Communications Protecction</v>
      </c>
      <c r="C270" s="10"/>
      <c r="D270" s="11">
        <f>xControls!B252</f>
        <v>0</v>
      </c>
      <c r="E270" s="11" t="str">
        <f>xControls!C252</f>
        <v>SC-7(3)</v>
      </c>
      <c r="F270" s="12" t="str">
        <f>xControls!E252</f>
        <v>Limit the number of external network connections to the system.</v>
      </c>
      <c r="G270" s="13"/>
      <c r="H270" s="13"/>
      <c r="I270" s="13"/>
      <c r="J270" s="13" t="s">
        <v>47</v>
      </c>
      <c r="K270" s="20" t="s">
        <v>45</v>
      </c>
    </row>
    <row r="271" spans="1:11" ht="300" x14ac:dyDescent="0.25">
      <c r="A271" s="11" t="str">
        <f>xControls!D253</f>
        <v>SC.07.04</v>
      </c>
      <c r="B271" s="11" t="str">
        <f>xControls!A253</f>
        <v>System and Communications Protecction</v>
      </c>
      <c r="C271" s="10"/>
      <c r="D271" s="11">
        <f>xControls!B253</f>
        <v>0</v>
      </c>
      <c r="E271" s="11" t="str">
        <f>xControls!C253</f>
        <v>SC-7(4)</v>
      </c>
      <c r="F271" s="12" t="str">
        <f>xControls!E253</f>
        <v>(a)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v>
      </c>
      <c r="G271" s="13"/>
      <c r="H271" s="13"/>
      <c r="I271" s="13"/>
      <c r="J271" s="13" t="s">
        <v>47</v>
      </c>
      <c r="K271" s="20" t="s">
        <v>45</v>
      </c>
    </row>
    <row r="272" spans="1:11" ht="60" x14ac:dyDescent="0.25">
      <c r="A272" s="11" t="str">
        <f>xControls!D254</f>
        <v>SC.07.05</v>
      </c>
      <c r="B272" s="11" t="str">
        <f>xControls!A254</f>
        <v>System and Communications Protecction</v>
      </c>
      <c r="C272" s="10"/>
      <c r="D272" s="11">
        <f>xControls!B254</f>
        <v>0</v>
      </c>
      <c r="E272" s="11" t="str">
        <f>xControls!C254</f>
        <v>SC-7(5)</v>
      </c>
      <c r="F272" s="12" t="str">
        <f>xControls!E254</f>
        <v>Deny network communications traffic by default and allow network communications traffic by exception [Selection (one or more): at managed interfaces; for [Assignment: organization-defined systems]].</v>
      </c>
      <c r="G272" s="13"/>
      <c r="H272" s="13"/>
      <c r="I272" s="13"/>
      <c r="J272" s="13" t="s">
        <v>47</v>
      </c>
      <c r="K272" s="20" t="s">
        <v>45</v>
      </c>
    </row>
    <row r="273" spans="1:11" ht="60" x14ac:dyDescent="0.25">
      <c r="A273" s="11" t="str">
        <f>xControls!D255</f>
        <v>SC.07.07</v>
      </c>
      <c r="B273" s="11" t="str">
        <f>xControls!A255</f>
        <v>System and Communications Protecction</v>
      </c>
      <c r="C273" s="10"/>
      <c r="D273" s="11">
        <f>xControls!B255</f>
        <v>0</v>
      </c>
      <c r="E273" s="11" t="str">
        <f>xControls!C255</f>
        <v>SC-7(7)</v>
      </c>
      <c r="F273" s="12" t="str">
        <f>xControls!E255</f>
        <v>Prevent split tunneling for remote devices connecting to organizational systems unless the split tunnel is securely provisioned using [Assignment: organization-defined safeguards].</v>
      </c>
      <c r="G273" s="13"/>
      <c r="H273" s="13"/>
      <c r="I273" s="13"/>
      <c r="J273" s="13" t="s">
        <v>47</v>
      </c>
      <c r="K273" s="20" t="s">
        <v>45</v>
      </c>
    </row>
    <row r="274" spans="1:11" ht="60" x14ac:dyDescent="0.25">
      <c r="A274" s="11" t="str">
        <f>xControls!D256</f>
        <v>SC.07.08</v>
      </c>
      <c r="B274" s="11" t="str">
        <f>xControls!A256</f>
        <v>System and Communications Protecction</v>
      </c>
      <c r="C274" s="10"/>
      <c r="D274" s="11">
        <f>xControls!B256</f>
        <v>0</v>
      </c>
      <c r="E274" s="11" t="str">
        <f>xControls!C256</f>
        <v>SC-7(8)</v>
      </c>
      <c r="F274" s="12" t="str">
        <f>xControls!E256</f>
        <v>Route [Assignment: organization-defined internal communications traffic] to [Assignment: organization-defined external networks] through authenticated proxy servers at managed interfaces.</v>
      </c>
      <c r="G274" s="13"/>
      <c r="H274" s="13"/>
      <c r="I274" s="13"/>
      <c r="J274" s="13" t="s">
        <v>47</v>
      </c>
      <c r="K274" s="20" t="s">
        <v>45</v>
      </c>
    </row>
    <row r="275" spans="1:11" ht="45" x14ac:dyDescent="0.25">
      <c r="A275" s="11" t="str">
        <f>xControls!D257</f>
        <v>SC.08</v>
      </c>
      <c r="B275" s="11" t="str">
        <f>xControls!A257</f>
        <v>System and Communications Protecction</v>
      </c>
      <c r="C275" s="10"/>
      <c r="D275" s="11">
        <f>xControls!B257</f>
        <v>0</v>
      </c>
      <c r="E275" s="11" t="str">
        <f>xControls!C257</f>
        <v>SC-8</v>
      </c>
      <c r="F275" s="12" t="str">
        <f>xControls!E257</f>
        <v>Protect the [Selection (one or more): confidentiality; integrity] of transmitted information.</v>
      </c>
      <c r="G275" s="13"/>
      <c r="H275" s="13"/>
      <c r="I275" s="13"/>
      <c r="J275" s="13" t="s">
        <v>47</v>
      </c>
      <c r="K275" s="20" t="s">
        <v>45</v>
      </c>
    </row>
    <row r="276" spans="1:11" ht="60" x14ac:dyDescent="0.25">
      <c r="A276" s="11" t="str">
        <f>xControls!D258</f>
        <v>SC.08.01</v>
      </c>
      <c r="B276" s="11" t="str">
        <f>xControls!A258</f>
        <v>System and Communications Protecction</v>
      </c>
      <c r="C276" s="10"/>
      <c r="D276" s="11">
        <f>xControls!B258</f>
        <v>0</v>
      </c>
      <c r="E276" s="11" t="str">
        <f>xControls!C258</f>
        <v>SC-8(1)</v>
      </c>
      <c r="F276" s="12" t="str">
        <f>xControls!E258</f>
        <v>Implement cryptographic mechanisms to [Selection (one or more): prevent unauthorized disclosure of information; detect changes to information] during transmission.</v>
      </c>
      <c r="G276" s="13"/>
      <c r="H276" s="13"/>
      <c r="I276" s="13"/>
      <c r="J276" s="13" t="s">
        <v>47</v>
      </c>
      <c r="K276" s="20" t="s">
        <v>45</v>
      </c>
    </row>
    <row r="277" spans="1:11" ht="60" x14ac:dyDescent="0.25">
      <c r="A277" s="11" t="str">
        <f>xControls!D235</f>
        <v>SC.10</v>
      </c>
      <c r="B277" s="11" t="str">
        <f>xControls!A235</f>
        <v>System and Communications Protecction</v>
      </c>
      <c r="C277" s="10"/>
      <c r="D277" s="11">
        <f>xControls!B235</f>
        <v>0</v>
      </c>
      <c r="E277" s="11" t="str">
        <f>xControls!C235</f>
        <v>SC-10</v>
      </c>
      <c r="F277" s="12" t="str">
        <f>xControls!E235</f>
        <v>Terminate the network connection associated with a communications session at the end of the session or after [Assignment: organization-defined time period] of inactivity.</v>
      </c>
      <c r="G277" s="13"/>
      <c r="H277" s="13"/>
      <c r="I277" s="13"/>
      <c r="J277" s="13" t="s">
        <v>47</v>
      </c>
      <c r="K277" s="20" t="s">
        <v>45</v>
      </c>
    </row>
    <row r="278" spans="1:11" ht="90" x14ac:dyDescent="0.25">
      <c r="A278" s="11" t="str">
        <f>xControls!D236</f>
        <v>SC.12</v>
      </c>
      <c r="B278" s="11" t="str">
        <f>xControls!A236</f>
        <v>System and Communications Protecction</v>
      </c>
      <c r="C278" s="10"/>
      <c r="D278" s="11">
        <f>xControls!B236</f>
        <v>0</v>
      </c>
      <c r="E278" s="11" t="str">
        <f>xControls!C236</f>
        <v>SC-12</v>
      </c>
      <c r="F278" s="12" t="str">
        <f>xControls!E236</f>
        <v>Establish and manage cryptographic keys when cryptography is employed within the system in accordance with the following key management requirements: [Assignment: organization-defined requirements for key generation, distribution, storage, access, and destruction].</v>
      </c>
      <c r="G278" s="13"/>
      <c r="H278" s="13"/>
      <c r="I278" s="13"/>
      <c r="J278" s="13" t="s">
        <v>47</v>
      </c>
      <c r="K278" s="20" t="s">
        <v>45</v>
      </c>
    </row>
    <row r="279" spans="1:11" ht="90" x14ac:dyDescent="0.25">
      <c r="A279" s="11" t="str">
        <f>xControls!D237</f>
        <v>SC.13</v>
      </c>
      <c r="B279" s="11" t="str">
        <f>xControls!A237</f>
        <v>System and Communications Protecction</v>
      </c>
      <c r="C279" s="10"/>
      <c r="D279" s="11">
        <f>xControls!B237</f>
        <v>0</v>
      </c>
      <c r="E279" s="11" t="str">
        <f>xControls!C237</f>
        <v>SC-13</v>
      </c>
      <c r="F279" s="12" t="str">
        <f>xControls!E237</f>
        <v>a. Determine the [Assignment: organization-defined cryptographic uses]; and
b. Implement the following types of cryptography required for each specified cryptographic use: [Assignment: organization-defined types of cryptography for each specified cryptographic use].</v>
      </c>
      <c r="G279" s="13"/>
      <c r="H279" s="13"/>
      <c r="I279" s="13"/>
      <c r="J279" s="13" t="s">
        <v>47</v>
      </c>
      <c r="K279" s="20" t="s">
        <v>45</v>
      </c>
    </row>
    <row r="280" spans="1:11" ht="105" x14ac:dyDescent="0.25">
      <c r="A280" s="11" t="str">
        <f>xControls!D238</f>
        <v>SC.15</v>
      </c>
      <c r="B280" s="11" t="str">
        <f>xControls!A238</f>
        <v>System and Communications Protecction</v>
      </c>
      <c r="C280" s="10"/>
      <c r="D280" s="11">
        <f>xControls!B238</f>
        <v>0</v>
      </c>
      <c r="E280" s="11" t="str">
        <f>xControls!C238</f>
        <v>SC-15</v>
      </c>
      <c r="F280" s="12" t="str">
        <f>xControls!E238</f>
        <v>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v>
      </c>
      <c r="G280" s="13"/>
      <c r="H280" s="13"/>
      <c r="I280" s="13"/>
      <c r="J280" s="13" t="s">
        <v>47</v>
      </c>
      <c r="K280" s="20" t="s">
        <v>45</v>
      </c>
    </row>
    <row r="281" spans="1:11" ht="90" x14ac:dyDescent="0.25">
      <c r="A281" s="11" t="str">
        <f>xControls!D239</f>
        <v>SC.17</v>
      </c>
      <c r="B281" s="11" t="str">
        <f>xControls!A239</f>
        <v>System and Communications Protecction</v>
      </c>
      <c r="C281" s="10"/>
      <c r="D281" s="11">
        <f>xControls!B239</f>
        <v>0</v>
      </c>
      <c r="E281" s="11" t="str">
        <f>xControls!C239</f>
        <v>SC-17</v>
      </c>
      <c r="F281" s="12" t="str">
        <f>xControls!E239</f>
        <v>a. Issue public key certificates under an [Assignment: organization-defined certificate policy] or obtain public key certificates from an approved service provider; and
b. Include only approved trust anchors in trust stores or certificate stores managed by the organization.</v>
      </c>
      <c r="G281" s="13"/>
      <c r="H281" s="13"/>
      <c r="I281" s="13"/>
      <c r="J281" s="13" t="s">
        <v>47</v>
      </c>
      <c r="K281" s="20" t="s">
        <v>45</v>
      </c>
    </row>
    <row r="282" spans="1:11" ht="60" x14ac:dyDescent="0.25">
      <c r="A282" s="11" t="str">
        <f>xControls!D240</f>
        <v>SC.18</v>
      </c>
      <c r="B282" s="11" t="str">
        <f>xControls!A240</f>
        <v>System and Communications Protecction</v>
      </c>
      <c r="C282" s="10"/>
      <c r="D282" s="11">
        <f>xControls!B240</f>
        <v>0</v>
      </c>
      <c r="E282" s="11" t="str">
        <f>xControls!C240</f>
        <v>SC-18</v>
      </c>
      <c r="F282" s="12" t="str">
        <f>xControls!E240</f>
        <v>a. Define acceptable and unacceptable mobile code and mobile code technologies; and
b. Authorize, monitor, and control the use of mobile code within the system.</v>
      </c>
      <c r="G282" s="13"/>
      <c r="H282" s="13"/>
      <c r="I282" s="13"/>
      <c r="J282" s="13" t="s">
        <v>47</v>
      </c>
      <c r="K282" s="20" t="s">
        <v>45</v>
      </c>
    </row>
    <row r="283" spans="1:11" ht="165" x14ac:dyDescent="0.25">
      <c r="A283" s="11" t="str">
        <f>xControls!D242</f>
        <v>SC.20</v>
      </c>
      <c r="B283" s="11" t="str">
        <f>xControls!A242</f>
        <v>System and Communications Protecction</v>
      </c>
      <c r="C283" s="10"/>
      <c r="D283" s="11">
        <f>xControls!B242</f>
        <v>0</v>
      </c>
      <c r="E283" s="11" t="str">
        <f>xControls!C242</f>
        <v>SC-20</v>
      </c>
      <c r="F283" s="12" t="str">
        <f>xControls!E242</f>
        <v>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v>
      </c>
      <c r="G283" s="13"/>
      <c r="H283" s="13"/>
      <c r="I283" s="13"/>
      <c r="J283" s="13" t="s">
        <v>47</v>
      </c>
      <c r="K283" s="20" t="s">
        <v>45</v>
      </c>
    </row>
    <row r="284" spans="1:11" ht="60" x14ac:dyDescent="0.25">
      <c r="A284" s="11" t="str">
        <f>xControls!D243</f>
        <v>SC.21</v>
      </c>
      <c r="B284" s="11" t="str">
        <f>xControls!A243</f>
        <v>System and Communications Protecction</v>
      </c>
      <c r="C284" s="10"/>
      <c r="D284" s="11">
        <f>xControls!B243</f>
        <v>0</v>
      </c>
      <c r="E284" s="11" t="str">
        <f>xControls!C243</f>
        <v>SC-21</v>
      </c>
      <c r="F284" s="12" t="str">
        <f>xControls!E243</f>
        <v>Request and perform data origin authentication and data integrity verification on the name/address resolution responses the system receives from authoritative sources.</v>
      </c>
      <c r="G284" s="13"/>
      <c r="H284" s="13"/>
      <c r="I284" s="13"/>
      <c r="J284" s="13" t="s">
        <v>47</v>
      </c>
      <c r="K284" s="20" t="s">
        <v>45</v>
      </c>
    </row>
    <row r="285" spans="1:11" ht="60" x14ac:dyDescent="0.25">
      <c r="A285" s="11" t="str">
        <f>xControls!D244</f>
        <v>SC.22</v>
      </c>
      <c r="B285" s="11" t="str">
        <f>xControls!A244</f>
        <v>System and Communications Protecction</v>
      </c>
      <c r="C285" s="10"/>
      <c r="D285" s="11">
        <f>xControls!B244</f>
        <v>0</v>
      </c>
      <c r="E285" s="11" t="str">
        <f>xControls!C244</f>
        <v>SC-22</v>
      </c>
      <c r="F285" s="12" t="str">
        <f>xControls!E244</f>
        <v>Ensure the systems that collectively provide name/address resolution service for an organization are fault-tolerant and implement internal and external role separation.</v>
      </c>
      <c r="G285" s="13"/>
      <c r="H285" s="13"/>
      <c r="I285" s="13"/>
      <c r="J285" s="13" t="s">
        <v>47</v>
      </c>
      <c r="K285" s="20" t="s">
        <v>45</v>
      </c>
    </row>
    <row r="286" spans="1:11" ht="45" x14ac:dyDescent="0.25">
      <c r="A286" s="11" t="str">
        <f>xControls!D245</f>
        <v>SC.23</v>
      </c>
      <c r="B286" s="11" t="str">
        <f>xControls!A245</f>
        <v>System and Communications Protecction</v>
      </c>
      <c r="C286" s="10"/>
      <c r="D286" s="11">
        <f>xControls!B245</f>
        <v>0</v>
      </c>
      <c r="E286" s="11" t="str">
        <f>xControls!C245</f>
        <v>SC-23</v>
      </c>
      <c r="F286" s="12" t="str">
        <f>xControls!E245</f>
        <v>Protect the authenticity of communications sessions.</v>
      </c>
      <c r="G286" s="13"/>
      <c r="H286" s="13"/>
      <c r="I286" s="13"/>
      <c r="J286" s="13" t="s">
        <v>47</v>
      </c>
      <c r="K286" s="20" t="s">
        <v>45</v>
      </c>
    </row>
    <row r="287" spans="1:11" ht="60" x14ac:dyDescent="0.25">
      <c r="A287" s="11" t="str">
        <f>xControls!D246</f>
        <v>SC.28</v>
      </c>
      <c r="B287" s="11" t="str">
        <f>xControls!A246</f>
        <v>System and Communications Protecction</v>
      </c>
      <c r="C287" s="10"/>
      <c r="D287" s="11">
        <f>xControls!B246</f>
        <v>0</v>
      </c>
      <c r="E287" s="11" t="str">
        <f>xControls!C246</f>
        <v>SC-28</v>
      </c>
      <c r="F287" s="12" t="str">
        <f>xControls!E246</f>
        <v>Protect the [Selection (one or more): confidentiality; integrity] of the following information at rest: [Assignment: organization-defined information at rest].</v>
      </c>
      <c r="G287" s="13"/>
      <c r="H287" s="13"/>
      <c r="I287" s="13"/>
      <c r="J287" s="13" t="s">
        <v>47</v>
      </c>
      <c r="K287" s="20" t="s">
        <v>45</v>
      </c>
    </row>
    <row r="288" spans="1:11" ht="75" x14ac:dyDescent="0.25">
      <c r="A288" s="11" t="str">
        <f>xControls!D247</f>
        <v>SC.28.01</v>
      </c>
      <c r="B288" s="11" t="str">
        <f>xControls!A247</f>
        <v>System and Communications Protecction</v>
      </c>
      <c r="C288" s="10"/>
      <c r="D288" s="11">
        <f>xControls!B247</f>
        <v>0</v>
      </c>
      <c r="E288" s="11" t="str">
        <f>xControls!C247</f>
        <v>SC-28(1)</v>
      </c>
      <c r="F288" s="12" t="str">
        <f>xControls!E247</f>
        <v>Implement cryptographic mechanisms to prevent unauthorized disclosure and modification of the following information at rest on [Assignment: organization-defined system components or media]: [Assignment: organization-defined information].</v>
      </c>
      <c r="G288" s="13"/>
      <c r="H288" s="13"/>
      <c r="I288" s="13"/>
      <c r="J288" s="13" t="s">
        <v>47</v>
      </c>
      <c r="K288" s="20" t="s">
        <v>45</v>
      </c>
    </row>
    <row r="289" spans="1:11" ht="25.5" customHeight="1" x14ac:dyDescent="0.25">
      <c r="A289" s="11" t="str">
        <f>xControls!D248</f>
        <v>SC.39</v>
      </c>
      <c r="B289" s="11" t="str">
        <f>xControls!A248</f>
        <v>System and Communications Protecction</v>
      </c>
      <c r="C289" s="10"/>
      <c r="D289" s="11">
        <f>xControls!B248</f>
        <v>0</v>
      </c>
      <c r="E289" s="11" t="str">
        <f>xControls!C248</f>
        <v>SC-39</v>
      </c>
      <c r="F289" s="12" t="str">
        <f>xControls!E248</f>
        <v>Maintain a separate execution domain for each executing system process.</v>
      </c>
      <c r="G289" s="13"/>
      <c r="H289" s="13"/>
      <c r="I289" s="13"/>
      <c r="J289" s="13" t="s">
        <v>47</v>
      </c>
      <c r="K289" s="20" t="s">
        <v>45</v>
      </c>
    </row>
    <row r="290" spans="1:11" ht="28.5" hidden="1" customHeight="1" x14ac:dyDescent="0.25">
      <c r="A290" s="15" t="s">
        <v>1822</v>
      </c>
      <c r="B290" s="15"/>
      <c r="C290" s="14"/>
      <c r="D290" s="15"/>
      <c r="E290" s="15"/>
      <c r="F290" s="16"/>
      <c r="G290" s="17"/>
      <c r="H290" s="17"/>
      <c r="I290" s="17"/>
      <c r="J290" s="17"/>
      <c r="K290" s="32"/>
    </row>
    <row r="291" spans="1:11" ht="405" x14ac:dyDescent="0.25">
      <c r="A291" s="11" t="str">
        <f>xControls!D259</f>
        <v>SI.01</v>
      </c>
      <c r="B291" s="11" t="str">
        <f>xControls!A259</f>
        <v>System and Information Integrity</v>
      </c>
      <c r="C291" s="10" t="str">
        <f>xControls!A259</f>
        <v>System and Information Integrity</v>
      </c>
      <c r="D291" s="11">
        <f>xControls!B259</f>
        <v>0</v>
      </c>
      <c r="E291" s="11" t="str">
        <f>xControls!C259</f>
        <v>SI-1</v>
      </c>
      <c r="F291" s="12" t="str">
        <f>xControls!E259</f>
        <v>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v>
      </c>
      <c r="G291" s="13"/>
      <c r="H291" s="13"/>
      <c r="I291" s="13"/>
      <c r="J291" s="13" t="s">
        <v>47</v>
      </c>
      <c r="K291" s="20" t="s">
        <v>45</v>
      </c>
    </row>
    <row r="292" spans="1:11" ht="135" x14ac:dyDescent="0.25">
      <c r="A292" s="11" t="str">
        <f>xControls!D264</f>
        <v>SI.02</v>
      </c>
      <c r="B292" s="11" t="str">
        <f>xControls!A264</f>
        <v>System and Information Integrity</v>
      </c>
      <c r="C292" s="10"/>
      <c r="D292" s="11">
        <f>xControls!B264</f>
        <v>0</v>
      </c>
      <c r="E292" s="11" t="str">
        <f>xControls!C264</f>
        <v>SI-2</v>
      </c>
      <c r="F292" s="12" t="str">
        <f>xControls!E264</f>
        <v>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v>
      </c>
      <c r="G292" s="13"/>
      <c r="H292" s="13"/>
      <c r="I292" s="13"/>
      <c r="J292" s="13" t="s">
        <v>47</v>
      </c>
      <c r="K292" s="20" t="s">
        <v>45</v>
      </c>
    </row>
    <row r="293" spans="1:11" ht="75" x14ac:dyDescent="0.25">
      <c r="A293" s="11" t="str">
        <f>xControls!D265</f>
        <v>SI.02.02</v>
      </c>
      <c r="B293" s="11" t="str">
        <f>xControls!A265</f>
        <v>System and Information Integrity</v>
      </c>
      <c r="C293" s="10"/>
      <c r="D293" s="11">
        <f>xControls!B265</f>
        <v>0</v>
      </c>
      <c r="E293" s="11" t="str">
        <f>xControls!C265</f>
        <v>SI-2(2)</v>
      </c>
      <c r="F293" s="12" t="str">
        <f>xControls!E265</f>
        <v>Determine if system components have applicable security-relevant software and firmware updates installed using [Assignment: organization-defined automated mechanisms] [Assignment: organization-defined frequency].</v>
      </c>
      <c r="G293" s="13"/>
      <c r="H293" s="13"/>
      <c r="I293" s="13"/>
      <c r="J293" s="13" t="s">
        <v>47</v>
      </c>
      <c r="K293" s="20" t="s">
        <v>45</v>
      </c>
    </row>
    <row r="294" spans="1:11" ht="375" x14ac:dyDescent="0.25">
      <c r="A294" s="11" t="str">
        <f>xControls!D266</f>
        <v>SI.03</v>
      </c>
      <c r="B294" s="11" t="str">
        <f>xControls!A266</f>
        <v>System and Information Integrity</v>
      </c>
      <c r="C294" s="10"/>
      <c r="D294" s="11">
        <f>xControls!B266</f>
        <v>0</v>
      </c>
      <c r="E294" s="11" t="str">
        <f>xControls!C266</f>
        <v>SI-3</v>
      </c>
      <c r="F294" s="12" t="str">
        <f>xControls!E266</f>
        <v>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v>
      </c>
      <c r="G294" s="13"/>
      <c r="H294" s="13"/>
      <c r="I294" s="13"/>
      <c r="J294" s="13" t="s">
        <v>47</v>
      </c>
      <c r="K294" s="20" t="s">
        <v>45</v>
      </c>
    </row>
    <row r="295" spans="1:11" ht="409.5" x14ac:dyDescent="0.25">
      <c r="A295" s="11" t="str">
        <f>xControls!D267</f>
        <v>SI.04</v>
      </c>
      <c r="B295" s="11" t="str">
        <f>xControls!A267</f>
        <v>System and Information Integrity</v>
      </c>
      <c r="C295" s="10"/>
      <c r="D295" s="11">
        <f>xControls!B267</f>
        <v>0</v>
      </c>
      <c r="E295" s="11" t="str">
        <f>xControls!C267</f>
        <v>SI-4</v>
      </c>
      <c r="F295" s="12" t="str">
        <f>xControls!E267</f>
        <v>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v>
      </c>
      <c r="G295" s="13"/>
      <c r="H295" s="13"/>
      <c r="I295" s="13"/>
      <c r="J295" s="13" t="s">
        <v>47</v>
      </c>
      <c r="K295" s="20" t="s">
        <v>45</v>
      </c>
    </row>
    <row r="296" spans="1:11" ht="45" x14ac:dyDescent="0.25">
      <c r="A296" s="11" t="str">
        <f>xControls!D268</f>
        <v>SI.04.02</v>
      </c>
      <c r="B296" s="11" t="str">
        <f>xControls!A268</f>
        <v>System and Information Integrity</v>
      </c>
      <c r="C296" s="10"/>
      <c r="D296" s="11">
        <f>xControls!B268</f>
        <v>0</v>
      </c>
      <c r="E296" s="11" t="str">
        <f>xControls!C268</f>
        <v>SI-4(2)</v>
      </c>
      <c r="F296" s="12" t="str">
        <f>xControls!E268</f>
        <v>Employ automated tools and mechanisms to support near real-time analysis of events.</v>
      </c>
      <c r="G296" s="13"/>
      <c r="H296" s="13"/>
      <c r="I296" s="13"/>
      <c r="J296" s="13" t="s">
        <v>47</v>
      </c>
      <c r="K296" s="20" t="s">
        <v>45</v>
      </c>
    </row>
    <row r="297" spans="1:11" ht="105" x14ac:dyDescent="0.25">
      <c r="A297" s="11" t="str">
        <f>xControls!D269</f>
        <v>SI.04.04</v>
      </c>
      <c r="B297" s="11" t="str">
        <f>xControls!A269</f>
        <v>System and Information Integrity</v>
      </c>
      <c r="C297" s="10"/>
      <c r="D297" s="11">
        <f>xControls!B269</f>
        <v>0</v>
      </c>
      <c r="E297" s="11" t="str">
        <f>xControls!C269</f>
        <v>SI-4(4)</v>
      </c>
      <c r="F297" s="12" t="str">
        <f>xControls!E269</f>
        <v>(a)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v>
      </c>
      <c r="G297" s="13"/>
      <c r="H297" s="13"/>
      <c r="I297" s="13"/>
      <c r="J297" s="13" t="s">
        <v>47</v>
      </c>
      <c r="K297" s="20" t="s">
        <v>45</v>
      </c>
    </row>
    <row r="298" spans="1:11" ht="75" x14ac:dyDescent="0.25">
      <c r="A298" s="11" t="str">
        <f>xControls!D270</f>
        <v>SI.04.05</v>
      </c>
      <c r="B298" s="11" t="str">
        <f>xControls!A270</f>
        <v>System and Information Integrity</v>
      </c>
      <c r="C298" s="10"/>
      <c r="D298" s="11">
        <f>xControls!B270</f>
        <v>0</v>
      </c>
      <c r="E298" s="11" t="str">
        <f>xControls!C270</f>
        <v>SI-4(5)</v>
      </c>
      <c r="F298" s="12" t="str">
        <f>xControls!E270</f>
        <v>Alert [Assignment: organization-defined personnel or roles] when the following system-generated indications of compromise or potential compromise occur: [Assignment: organization-defined compromise indicators].</v>
      </c>
      <c r="G298" s="13"/>
      <c r="H298" s="13"/>
      <c r="I298" s="13"/>
      <c r="J298" s="13" t="s">
        <v>47</v>
      </c>
      <c r="K298" s="20" t="s">
        <v>45</v>
      </c>
    </row>
    <row r="299" spans="1:11" ht="210" x14ac:dyDescent="0.25">
      <c r="A299" s="11" t="str">
        <f>xControls!D271</f>
        <v>SI.05</v>
      </c>
      <c r="B299" s="11" t="str">
        <f>xControls!A271</f>
        <v>System and Information Integrity</v>
      </c>
      <c r="C299" s="10"/>
      <c r="D299" s="11">
        <f>xControls!B271</f>
        <v>0</v>
      </c>
      <c r="E299" s="11" t="str">
        <f>xControls!C271</f>
        <v>SI-5</v>
      </c>
      <c r="F299" s="12" t="str">
        <f>xControls!E271</f>
        <v>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v>
      </c>
      <c r="G299" s="13"/>
      <c r="H299" s="13"/>
      <c r="I299" s="13"/>
      <c r="J299" s="13" t="s">
        <v>47</v>
      </c>
      <c r="K299" s="20" t="s">
        <v>45</v>
      </c>
    </row>
    <row r="300" spans="1:11" ht="120" x14ac:dyDescent="0.25">
      <c r="A300" s="11" t="str">
        <f>xControls!D272</f>
        <v>SI.07</v>
      </c>
      <c r="B300" s="11" t="str">
        <f>xControls!A272</f>
        <v>System and Information Integrity</v>
      </c>
      <c r="C300" s="10"/>
      <c r="D300" s="11">
        <f>xControls!B272</f>
        <v>0</v>
      </c>
      <c r="E300" s="11" t="str">
        <f>xControls!C272</f>
        <v>SI-7</v>
      </c>
      <c r="F300" s="12" t="str">
        <f>xControls!E272</f>
        <v>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v>
      </c>
      <c r="G300" s="13"/>
      <c r="H300" s="13"/>
      <c r="I300" s="13"/>
      <c r="J300" s="13" t="s">
        <v>47</v>
      </c>
      <c r="K300" s="20" t="s">
        <v>45</v>
      </c>
    </row>
    <row r="301" spans="1:11" ht="90" x14ac:dyDescent="0.25">
      <c r="A301" s="11" t="str">
        <f>xControls!D273</f>
        <v>SI.07.01</v>
      </c>
      <c r="B301" s="11" t="str">
        <f>xControls!A273</f>
        <v>System and Information Integrity</v>
      </c>
      <c r="C301" s="10"/>
      <c r="D301" s="11">
        <f>xControls!B273</f>
        <v>0</v>
      </c>
      <c r="E301" s="11" t="str">
        <f>xControls!C273</f>
        <v>SI-7(1)</v>
      </c>
      <c r="F301" s="12" t="str">
        <f>xControls!E273</f>
        <v>Perform an integrity check of [Assignment: organization-defined software, firmware, and information] [Selection (one or more): at startup; at [Assignment: organization-defined transitional states or security-relevant events]; [Assignment: organization-defined frequency]].</v>
      </c>
      <c r="G301" s="13"/>
      <c r="H301" s="13"/>
      <c r="I301" s="13"/>
      <c r="J301" s="13" t="s">
        <v>47</v>
      </c>
      <c r="K301" s="20" t="s">
        <v>45</v>
      </c>
    </row>
    <row r="302" spans="1:11" ht="60" x14ac:dyDescent="0.25">
      <c r="A302" s="11" t="str">
        <f>xControls!D274</f>
        <v>SI.07.07</v>
      </c>
      <c r="B302" s="11" t="str">
        <f>xControls!A274</f>
        <v>System and Information Integrity</v>
      </c>
      <c r="C302" s="10"/>
      <c r="D302" s="11">
        <f>xControls!B274</f>
        <v>0</v>
      </c>
      <c r="E302" s="11" t="str">
        <f>xControls!C274</f>
        <v>SI-7(7)</v>
      </c>
      <c r="F302" s="12" t="str">
        <f>xControls!E274</f>
        <v>Incorporate the detection of the following unauthorized changes into the organizational incident response capability: [Assignment: organization-defined security-relevant changes to the system].</v>
      </c>
      <c r="G302" s="13"/>
      <c r="H302" s="13"/>
      <c r="I302" s="13"/>
      <c r="J302" s="13" t="s">
        <v>47</v>
      </c>
      <c r="K302" s="20" t="s">
        <v>45</v>
      </c>
    </row>
    <row r="303" spans="1:11" ht="105" x14ac:dyDescent="0.25">
      <c r="A303" s="11" t="str">
        <f>xControls!D275</f>
        <v>SI.08</v>
      </c>
      <c r="B303" s="11" t="str">
        <f>xControls!A275</f>
        <v>System and Information Integrity</v>
      </c>
      <c r="C303" s="10"/>
      <c r="D303" s="11">
        <f>xControls!B275</f>
        <v>0</v>
      </c>
      <c r="E303" s="11" t="str">
        <f>xControls!C275</f>
        <v>SI-8</v>
      </c>
      <c r="F303" s="12" t="str">
        <f>xControls!E275</f>
        <v>a. Employ spam protection mechanisms at system entry and exit points to detect and act on unsolicited messages; and
b. Update spam protection mechanisms when new releases are available in accordance with organizational configuration management policy and procedures.</v>
      </c>
      <c r="G303" s="13"/>
      <c r="H303" s="13"/>
      <c r="I303" s="13"/>
      <c r="J303" s="13" t="s">
        <v>47</v>
      </c>
      <c r="K303" s="20" t="s">
        <v>45</v>
      </c>
    </row>
    <row r="304" spans="1:11" ht="45" x14ac:dyDescent="0.25">
      <c r="A304" s="11" t="str">
        <f>xControls!D276</f>
        <v>SI.08.02</v>
      </c>
      <c r="B304" s="11" t="str">
        <f>xControls!A276</f>
        <v>System and Information Integrity</v>
      </c>
      <c r="C304" s="10"/>
      <c r="D304" s="11">
        <f>xControls!B276</f>
        <v>0</v>
      </c>
      <c r="E304" s="11" t="str">
        <f>xControls!C276</f>
        <v>SI-8(2)</v>
      </c>
      <c r="F304" s="12" t="str">
        <f>xControls!E276</f>
        <v>Automatically update spam protection mechanisms [Assignment: organization-defined frequency].</v>
      </c>
      <c r="G304" s="13"/>
      <c r="H304" s="13"/>
      <c r="I304" s="13"/>
      <c r="J304" s="13" t="s">
        <v>47</v>
      </c>
      <c r="K304" s="20" t="s">
        <v>45</v>
      </c>
    </row>
    <row r="305" spans="1:11" ht="45" x14ac:dyDescent="0.25">
      <c r="A305" s="11" t="str">
        <f>xControls!D260</f>
        <v>SI.10</v>
      </c>
      <c r="B305" s="11" t="str">
        <f>xControls!A260</f>
        <v>System and Information Integrity</v>
      </c>
      <c r="C305" s="10"/>
      <c r="D305" s="11">
        <f>xControls!B260</f>
        <v>0</v>
      </c>
      <c r="E305" s="11" t="str">
        <f>xControls!C260</f>
        <v>SI-10</v>
      </c>
      <c r="F305" s="12" t="str">
        <f>xControls!E260</f>
        <v>Check the validity of the following information inputs: [Assignment: organization-defined information inputs to the system].</v>
      </c>
      <c r="G305" s="13"/>
      <c r="H305" s="13"/>
      <c r="I305" s="13"/>
      <c r="J305" s="13" t="s">
        <v>47</v>
      </c>
      <c r="K305" s="20" t="s">
        <v>45</v>
      </c>
    </row>
    <row r="306" spans="1:11" ht="75" x14ac:dyDescent="0.25">
      <c r="A306" s="11" t="str">
        <f>xControls!D261</f>
        <v>SI.11</v>
      </c>
      <c r="B306" s="11" t="str">
        <f>xControls!A261</f>
        <v>System and Information Integrity</v>
      </c>
      <c r="C306" s="10"/>
      <c r="D306" s="11">
        <f>xControls!B261</f>
        <v>0</v>
      </c>
      <c r="E306" s="11" t="str">
        <f>xControls!C261</f>
        <v>SI-11</v>
      </c>
      <c r="F306" s="12" t="str">
        <f>xControls!E261</f>
        <v>a. Generate error messages that provide information necessary for corrective actions without revealing information that could be exploited; and
b. Reveal error messages only to [Assignment: organization-defined personnel or roles].</v>
      </c>
      <c r="G306" s="13"/>
      <c r="H306" s="13"/>
      <c r="I306" s="13"/>
      <c r="J306" s="13" t="s">
        <v>47</v>
      </c>
      <c r="K306" s="20" t="s">
        <v>45</v>
      </c>
    </row>
    <row r="307" spans="1:11" ht="75" x14ac:dyDescent="0.25">
      <c r="A307" s="11" t="str">
        <f>xControls!D262</f>
        <v>SI.12</v>
      </c>
      <c r="B307" s="11" t="str">
        <f>xControls!A262</f>
        <v>System and Information Integrity</v>
      </c>
      <c r="C307" s="10"/>
      <c r="D307" s="11">
        <f>xControls!B262</f>
        <v>0</v>
      </c>
      <c r="E307" s="11" t="str">
        <f>xControls!C262</f>
        <v>SI-12</v>
      </c>
      <c r="F307" s="12" t="str">
        <f>xControls!E262</f>
        <v>Manage and retain information within the system and information output from the system in accordance with applicable laws, executive orders, directives, regulations, policies, standards, guidelines and operational requirements.</v>
      </c>
      <c r="G307" s="13"/>
      <c r="H307" s="13"/>
      <c r="I307" s="13"/>
      <c r="J307" s="13" t="s">
        <v>47</v>
      </c>
      <c r="K307" s="20" t="s">
        <v>45</v>
      </c>
    </row>
    <row r="308" spans="1:11" ht="45" x14ac:dyDescent="0.25">
      <c r="A308" s="11" t="str">
        <f>xControls!D263</f>
        <v>SI.16</v>
      </c>
      <c r="B308" s="11" t="str">
        <f>xControls!A263</f>
        <v>System and Information Integrity</v>
      </c>
      <c r="C308" s="10"/>
      <c r="D308" s="11">
        <f>xControls!B263</f>
        <v>0</v>
      </c>
      <c r="E308" s="11" t="str">
        <f>xControls!C263</f>
        <v>SI-16</v>
      </c>
      <c r="F308" s="12" t="str">
        <f>xControls!E263</f>
        <v>Implement the following controls to protect the system memory from unauthorized code execution: [Assignment: organization-defined controls].</v>
      </c>
      <c r="G308" s="13"/>
      <c r="H308" s="13"/>
      <c r="I308" s="13"/>
      <c r="J308" s="13" t="s">
        <v>47</v>
      </c>
      <c r="K308" s="20" t="s">
        <v>45</v>
      </c>
    </row>
    <row r="309" spans="1:11" hidden="1" x14ac:dyDescent="0.25">
      <c r="A309" s="15" t="s">
        <v>1823</v>
      </c>
      <c r="B309" s="15"/>
      <c r="C309" s="14"/>
      <c r="D309" s="15"/>
      <c r="E309" s="15"/>
      <c r="F309" s="16"/>
      <c r="G309" s="17"/>
      <c r="H309" s="17"/>
      <c r="I309" s="17"/>
      <c r="J309" s="17"/>
      <c r="K309" s="32"/>
    </row>
    <row r="310" spans="1:11" ht="405" x14ac:dyDescent="0.25">
      <c r="A310" s="11" t="str">
        <f>xControls!D277</f>
        <v>SR.01</v>
      </c>
      <c r="B310" s="11" t="str">
        <f>xControls!A277</f>
        <v>Supply Chain Risk Management</v>
      </c>
      <c r="C310" s="10" t="str">
        <f>xControls!A277</f>
        <v>Supply Chain Risk Management</v>
      </c>
      <c r="D310" s="11">
        <f>xControls!B277</f>
        <v>0</v>
      </c>
      <c r="E310" s="11" t="str">
        <f>xControls!C277</f>
        <v>SR-1</v>
      </c>
      <c r="F310" s="12" t="str">
        <f>xControls!E277</f>
        <v>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v>
      </c>
      <c r="G310" s="13"/>
      <c r="H310" s="13"/>
      <c r="I310" s="13"/>
      <c r="J310" s="13" t="s">
        <v>47</v>
      </c>
      <c r="K310" s="20" t="s">
        <v>45</v>
      </c>
    </row>
    <row r="311" spans="1:11" ht="210" x14ac:dyDescent="0.25">
      <c r="A311" s="11" t="str">
        <f>xControls!D283</f>
        <v>SR.02</v>
      </c>
      <c r="B311" s="11" t="str">
        <f>xControls!A283</f>
        <v>Supply Chain Risk Management</v>
      </c>
      <c r="C311" s="10"/>
      <c r="D311" s="11">
        <f>xControls!B283</f>
        <v>0</v>
      </c>
      <c r="E311" s="11" t="str">
        <f>xControls!C283</f>
        <v>SR-2</v>
      </c>
      <c r="F311" s="12" t="str">
        <f>xControls!E283</f>
        <v>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v>
      </c>
      <c r="G311" s="13"/>
      <c r="H311" s="13"/>
      <c r="I311" s="13"/>
      <c r="J311" s="13" t="s">
        <v>47</v>
      </c>
      <c r="K311" s="20" t="s">
        <v>45</v>
      </c>
    </row>
    <row r="312" spans="1:11" ht="90" x14ac:dyDescent="0.25">
      <c r="A312" s="11" t="str">
        <f>xControls!D284</f>
        <v>SR.02.01</v>
      </c>
      <c r="B312" s="11" t="str">
        <f>xControls!A284</f>
        <v>Supply Chain Risk Management</v>
      </c>
      <c r="C312" s="10"/>
      <c r="D312" s="11">
        <f>xControls!B284</f>
        <v>0</v>
      </c>
      <c r="E312" s="11" t="str">
        <f>xControls!C284</f>
        <v>SR-2(1)</v>
      </c>
      <c r="F312" s="12" t="str">
        <f>xControls!E284</f>
        <v>Establish a supply chain risk management team consisting of [Assignment: organization-defined personnel, roles, and responsibilities] to lead and support the following SCRM activities: [Assignment: organization-defined supply chain risk management activities].</v>
      </c>
      <c r="G312" s="13"/>
      <c r="H312" s="13"/>
      <c r="I312" s="13"/>
      <c r="J312" s="13" t="s">
        <v>47</v>
      </c>
      <c r="K312" s="20" t="s">
        <v>45</v>
      </c>
    </row>
    <row r="313" spans="1:11" ht="240" x14ac:dyDescent="0.25">
      <c r="A313" s="11" t="str">
        <f>xControls!D285</f>
        <v>SR.03</v>
      </c>
      <c r="B313" s="11" t="str">
        <f>xControls!A285</f>
        <v>Supply Chain Risk Management</v>
      </c>
      <c r="C313" s="10"/>
      <c r="D313" s="11">
        <f>xControls!B285</f>
        <v>0</v>
      </c>
      <c r="E313" s="11" t="str">
        <f>xControls!C285</f>
        <v>SR-3</v>
      </c>
      <c r="F313" s="12" t="str">
        <f>xControls!E285</f>
        <v>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v>
      </c>
      <c r="G313" s="13"/>
      <c r="H313" s="13"/>
      <c r="I313" s="13"/>
      <c r="J313" s="13" t="s">
        <v>47</v>
      </c>
      <c r="K313" s="20" t="s">
        <v>45</v>
      </c>
    </row>
    <row r="314" spans="1:11" ht="75" x14ac:dyDescent="0.25">
      <c r="A314" s="11" t="str">
        <f>xControls!D286</f>
        <v>SR.05</v>
      </c>
      <c r="B314" s="11" t="str">
        <f>xControls!A286</f>
        <v>Supply Chain Risk Management</v>
      </c>
      <c r="C314" s="10"/>
      <c r="D314" s="11">
        <f>xControls!B286</f>
        <v>0</v>
      </c>
      <c r="E314" s="11" t="str">
        <f>xControls!C286</f>
        <v>SR-5</v>
      </c>
      <c r="F314" s="12" t="str">
        <f>xControls!E286</f>
        <v>Employ the following acquisition strategies, contract tools, and procurement methods to protect against, identify, and mitigate supply chain risks: [Assignment: organization-defined acquisition strategies, contract tools, and procurement methods].</v>
      </c>
      <c r="G314" s="13"/>
      <c r="H314" s="13"/>
      <c r="I314" s="13"/>
      <c r="J314" s="13" t="s">
        <v>47</v>
      </c>
      <c r="K314" s="20" t="s">
        <v>45</v>
      </c>
    </row>
    <row r="315" spans="1:11" ht="75" x14ac:dyDescent="0.25">
      <c r="A315" s="11" t="str">
        <f>xControls!D287</f>
        <v>SR.06</v>
      </c>
      <c r="B315" s="11" t="str">
        <f>xControls!A287</f>
        <v>Supply Chain Risk Management</v>
      </c>
      <c r="C315" s="10"/>
      <c r="D315" s="11">
        <f>xControls!B287</f>
        <v>0</v>
      </c>
      <c r="E315" s="11" t="str">
        <f>xControls!C287</f>
        <v>SR-6</v>
      </c>
      <c r="F315" s="12" t="str">
        <f>xControls!E287</f>
        <v>Assess and review the supply chain-related risks associated with suppliers or contractors and the system, system component, or system service they provide [Assignment: organization-defined frequency].</v>
      </c>
      <c r="G315" s="13"/>
      <c r="H315" s="13"/>
      <c r="I315" s="13"/>
      <c r="J315" s="13" t="s">
        <v>47</v>
      </c>
      <c r="K315" s="20" t="s">
        <v>45</v>
      </c>
    </row>
    <row r="316" spans="1:11" ht="90" x14ac:dyDescent="0.25">
      <c r="A316" s="11" t="str">
        <f>xControls!D288</f>
        <v>SR.08</v>
      </c>
      <c r="B316" s="11" t="str">
        <f>xControls!A288</f>
        <v>Supply Chain Risk Management</v>
      </c>
      <c r="C316" s="10"/>
      <c r="D316" s="11">
        <f>xControls!B288</f>
        <v>0</v>
      </c>
      <c r="E316" s="11" t="str">
        <f>xControls!C288</f>
        <v>SR-8</v>
      </c>
      <c r="F316" s="12" t="str">
        <f>xControls!E288</f>
        <v>Establish agreements and procedures with entities involved in the supply chain for the system, system component, or system service for the [Selection (one or more): notification of supply chain compromises; results of assessments or audits; [Assignment: organization-defined information]].</v>
      </c>
      <c r="G316" s="13"/>
      <c r="H316" s="13"/>
      <c r="I316" s="13"/>
      <c r="J316" s="13" t="s">
        <v>47</v>
      </c>
      <c r="K316" s="20" t="s">
        <v>45</v>
      </c>
    </row>
    <row r="317" spans="1:11" ht="105" x14ac:dyDescent="0.25">
      <c r="A317" s="11" t="str">
        <f>xControls!D278</f>
        <v>SR.10</v>
      </c>
      <c r="B317" s="11" t="str">
        <f>xControls!A278</f>
        <v>Supply Chain Risk Management</v>
      </c>
      <c r="C317" s="10"/>
      <c r="D317" s="11">
        <f>xControls!B278</f>
        <v>0</v>
      </c>
      <c r="E317" s="11" t="str">
        <f>xControls!C278</f>
        <v>SR-10</v>
      </c>
      <c r="F317" s="12" t="str">
        <f>xControls!E278</f>
        <v>Inspect the following systems or system components [Selection (one or more): at random; at [Assignment: organization-defined frequency], upon [Assignment: organization-defined indications of need for inspection]] to detect tampering: [Assignment: organization-defined systems or system components].</v>
      </c>
      <c r="G317" s="13"/>
      <c r="H317" s="13"/>
      <c r="I317" s="13"/>
      <c r="J317" s="13" t="s">
        <v>47</v>
      </c>
      <c r="K317" s="20" t="s">
        <v>45</v>
      </c>
    </row>
    <row r="318" spans="1:11" ht="135" x14ac:dyDescent="0.25">
      <c r="A318" s="11" t="str">
        <f>xControls!D279</f>
        <v>SR.11</v>
      </c>
      <c r="B318" s="11" t="str">
        <f>xControls!A279</f>
        <v>Supply Chain Risk Management</v>
      </c>
      <c r="C318" s="10"/>
      <c r="D318" s="11">
        <f>xControls!B279</f>
        <v>0</v>
      </c>
      <c r="E318" s="11" t="str">
        <f>xControls!C279</f>
        <v>SR-11</v>
      </c>
      <c r="F318" s="12" t="str">
        <f>xControls!E279</f>
        <v>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v>
      </c>
      <c r="G318" s="13"/>
      <c r="H318" s="13"/>
      <c r="I318" s="13"/>
      <c r="J318" s="13" t="s">
        <v>47</v>
      </c>
      <c r="K318" s="20" t="s">
        <v>45</v>
      </c>
    </row>
    <row r="319" spans="1:11" ht="45" x14ac:dyDescent="0.25">
      <c r="A319" s="11" t="str">
        <f>xControls!D280</f>
        <v>SR.11.01</v>
      </c>
      <c r="B319" s="11" t="str">
        <f>xControls!A280</f>
        <v>Supply Chain Risk Management</v>
      </c>
      <c r="C319" s="10"/>
      <c r="D319" s="11">
        <f>xControls!B280</f>
        <v>0</v>
      </c>
      <c r="E319" s="11" t="str">
        <f>xControls!C280</f>
        <v>SR-11(1)</v>
      </c>
      <c r="F319" s="12" t="str">
        <f>xControls!E280</f>
        <v>Train [Assignment: organization-defined personnel or roles] to detect counterfeit system components (including hardware, software, and firmware).</v>
      </c>
      <c r="G319" s="13"/>
      <c r="H319" s="13"/>
      <c r="I319" s="13"/>
      <c r="J319" s="13" t="s">
        <v>47</v>
      </c>
      <c r="K319" s="20" t="s">
        <v>45</v>
      </c>
    </row>
    <row r="320" spans="1:11" ht="75" x14ac:dyDescent="0.25">
      <c r="A320" s="11" t="str">
        <f>xControls!D281</f>
        <v>SR.11.02</v>
      </c>
      <c r="B320" s="11" t="str">
        <f>xControls!A281</f>
        <v>Supply Chain Risk Management</v>
      </c>
      <c r="C320" s="10"/>
      <c r="D320" s="11">
        <f>xControls!B281</f>
        <v>0</v>
      </c>
      <c r="E320" s="11" t="str">
        <f>xControls!C281</f>
        <v>SR-11(2)</v>
      </c>
      <c r="F320" s="12" t="str">
        <f>xControls!E281</f>
        <v>Maintain configuration control over the following system components awaiting service or repair and serviced or repaired components awaiting return to service: [Assignment: organization-defined system components].</v>
      </c>
      <c r="G320" s="13"/>
      <c r="H320" s="13"/>
      <c r="I320" s="13"/>
      <c r="J320" s="13" t="s">
        <v>47</v>
      </c>
      <c r="K320" s="20" t="s">
        <v>45</v>
      </c>
    </row>
    <row r="321" spans="1:11" ht="60" x14ac:dyDescent="0.25">
      <c r="A321" s="11" t="str">
        <f>xControls!D282</f>
        <v>SR.12</v>
      </c>
      <c r="B321" s="11" t="str">
        <f>xControls!A282</f>
        <v>Supply Chain Risk Management</v>
      </c>
      <c r="C321" s="10"/>
      <c r="D321" s="11">
        <f>xControls!B282</f>
        <v>0</v>
      </c>
      <c r="E321" s="11" t="str">
        <f>xControls!C282</f>
        <v>SR-12</v>
      </c>
      <c r="F321" s="12" t="str">
        <f>xControls!E282</f>
        <v>Dispose of [Assignment: organization-defined data, documentation, tools, or system components] using the following techniques and methods: [Assignment: organization-defined techniques and methods].</v>
      </c>
      <c r="G321" s="13"/>
      <c r="H321" s="13"/>
      <c r="I321" s="13"/>
      <c r="J321" s="13" t="s">
        <v>47</v>
      </c>
      <c r="K321" s="20" t="s">
        <v>45</v>
      </c>
    </row>
    <row r="322" spans="1:11" hidden="1" x14ac:dyDescent="0.25">
      <c r="A322" s="15" t="s">
        <v>1821</v>
      </c>
      <c r="B322" s="15"/>
      <c r="C322" s="14"/>
      <c r="D322" s="15"/>
      <c r="E322" s="15"/>
      <c r="F322" s="16"/>
      <c r="G322" s="17"/>
      <c r="H322" s="17"/>
      <c r="I322" s="17"/>
      <c r="J322" s="17"/>
      <c r="K322" s="32"/>
    </row>
  </sheetData>
  <mergeCells count="14">
    <mergeCell ref="E11:K11"/>
    <mergeCell ref="E12:K12"/>
    <mergeCell ref="E13:K13"/>
    <mergeCell ref="E14:K14"/>
    <mergeCell ref="C16:K16"/>
    <mergeCell ref="C11:D11"/>
    <mergeCell ref="C14:D14"/>
    <mergeCell ref="C12:D12"/>
    <mergeCell ref="C13:D13"/>
    <mergeCell ref="C4:K8"/>
    <mergeCell ref="C3:K3"/>
    <mergeCell ref="C1:K1"/>
    <mergeCell ref="C10:D10"/>
    <mergeCell ref="E10:K10"/>
  </mergeCells>
  <phoneticPr fontId="5" type="noConversion"/>
  <dataValidations count="1">
    <dataValidation type="list" allowBlank="1" showInputMessage="1" showErrorMessage="1" sqref="S17 I18:I322 K18:K322" xr:uid="{DD8E4248-B9E4-4093-88EA-0127524B880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46587-5F06-4887-8EBB-70CB6FA3F1F5}">
  <dimension ref="A1:Q322"/>
  <sheetViews>
    <sheetView topLeftCell="C1" workbookViewId="0">
      <selection activeCell="Q3" sqref="Q3"/>
    </sheetView>
  </sheetViews>
  <sheetFormatPr defaultRowHeight="15" x14ac:dyDescent="0.25"/>
  <cols>
    <col min="1" max="1" width="20.7109375" hidden="1" customWidth="1"/>
    <col min="2" max="2" width="10.85546875" hidden="1" customWidth="1"/>
    <col min="3" max="3" width="37" bestFit="1" customWidth="1"/>
    <col min="4" max="4" width="14.85546875" hidden="1" customWidth="1"/>
    <col min="5" max="5" width="18.140625" customWidth="1"/>
    <col min="6" max="6" width="43.5703125" customWidth="1"/>
    <col min="7" max="7" width="15.28515625" hidden="1" customWidth="1"/>
    <col min="8" max="8" width="27.5703125" customWidth="1"/>
    <col min="9" max="9" width="22.28515625" hidden="1" customWidth="1"/>
    <col min="10" max="10" width="15.5703125" hidden="1" customWidth="1"/>
    <col min="11" max="11" width="11" hidden="1" customWidth="1"/>
    <col min="12" max="14" width="32" customWidth="1"/>
    <col min="15" max="15" width="47.42578125" customWidth="1"/>
    <col min="16" max="16" width="47.42578125" style="91" customWidth="1"/>
    <col min="17" max="17" width="39.140625" customWidth="1"/>
  </cols>
  <sheetData>
    <row r="1" spans="3:17" ht="21" x14ac:dyDescent="0.35">
      <c r="C1" s="2" t="str">
        <f>CONCATENATE("NIST 800-53r5 Moderate Baseline  Assessment Interview: ",E11," for ", E10)</f>
        <v>NIST 800-53r5 Moderate Baseline  Assessment Interview: 0 for 0</v>
      </c>
      <c r="D1" s="9"/>
      <c r="E1" s="9"/>
      <c r="F1" s="9"/>
      <c r="G1" s="9"/>
      <c r="H1" s="9"/>
      <c r="I1" s="9"/>
      <c r="J1" s="9"/>
      <c r="K1" s="9"/>
      <c r="L1" s="9"/>
      <c r="M1" s="9"/>
      <c r="N1" s="9"/>
      <c r="O1" s="9"/>
      <c r="P1" s="85"/>
      <c r="Q1" s="2"/>
    </row>
    <row r="3" spans="3:17" x14ac:dyDescent="0.25">
      <c r="C3" s="51" t="s">
        <v>20</v>
      </c>
      <c r="D3" s="46"/>
      <c r="E3" s="46"/>
      <c r="F3" s="46"/>
      <c r="G3" s="46"/>
      <c r="H3" s="46"/>
      <c r="I3" s="46"/>
      <c r="J3" s="46"/>
      <c r="K3" s="46"/>
      <c r="L3" s="46"/>
      <c r="M3" s="46"/>
      <c r="N3" s="46"/>
      <c r="O3" s="46"/>
      <c r="P3" s="86"/>
      <c r="Q3" s="92"/>
    </row>
    <row r="4" spans="3:17" ht="15" customHeight="1" x14ac:dyDescent="0.25">
      <c r="C4" s="57" t="s">
        <v>38</v>
      </c>
      <c r="D4" s="57"/>
      <c r="E4" s="57"/>
      <c r="F4" s="57"/>
      <c r="G4" s="57"/>
      <c r="H4" s="57"/>
      <c r="I4" s="57"/>
      <c r="J4" s="57"/>
      <c r="K4" s="57"/>
      <c r="L4" s="57"/>
      <c r="M4" s="57"/>
      <c r="N4" s="57"/>
      <c r="O4" s="57"/>
      <c r="P4" s="87"/>
      <c r="Q4" s="57"/>
    </row>
    <row r="5" spans="3:17" x14ac:dyDescent="0.25">
      <c r="C5" s="57"/>
      <c r="D5" s="57"/>
      <c r="E5" s="57"/>
      <c r="F5" s="57"/>
      <c r="G5" s="57"/>
      <c r="H5" s="57"/>
      <c r="I5" s="57"/>
      <c r="J5" s="57"/>
      <c r="K5" s="57"/>
      <c r="L5" s="57"/>
      <c r="M5" s="57"/>
      <c r="N5" s="57"/>
      <c r="O5" s="57"/>
      <c r="P5" s="87"/>
      <c r="Q5" s="57"/>
    </row>
    <row r="6" spans="3:17" x14ac:dyDescent="0.25">
      <c r="C6" s="57"/>
      <c r="D6" s="57"/>
      <c r="E6" s="57"/>
      <c r="F6" s="57"/>
      <c r="G6" s="57"/>
      <c r="H6" s="57"/>
      <c r="I6" s="57"/>
      <c r="J6" s="57"/>
      <c r="K6" s="57"/>
      <c r="L6" s="57"/>
      <c r="M6" s="57"/>
      <c r="N6" s="57"/>
      <c r="O6" s="57"/>
      <c r="P6" s="87"/>
      <c r="Q6" s="57"/>
    </row>
    <row r="7" spans="3:17" x14ac:dyDescent="0.25">
      <c r="C7" s="57"/>
      <c r="D7" s="57"/>
      <c r="E7" s="57"/>
      <c r="F7" s="57"/>
      <c r="G7" s="57"/>
      <c r="H7" s="57"/>
      <c r="I7" s="57"/>
      <c r="J7" s="57"/>
      <c r="K7" s="57"/>
      <c r="L7" s="57"/>
      <c r="M7" s="57"/>
      <c r="N7" s="57"/>
      <c r="O7" s="57"/>
      <c r="P7" s="87"/>
      <c r="Q7" s="57"/>
    </row>
    <row r="8" spans="3:17" x14ac:dyDescent="0.25">
      <c r="C8" s="57"/>
      <c r="D8" s="57"/>
      <c r="E8" s="57"/>
      <c r="F8" s="57"/>
      <c r="G8" s="57"/>
      <c r="H8" s="57"/>
      <c r="I8" s="57"/>
      <c r="J8" s="57"/>
      <c r="K8" s="57"/>
      <c r="L8" s="57"/>
      <c r="M8" s="57"/>
      <c r="N8" s="57"/>
      <c r="O8" s="57"/>
      <c r="P8" s="87"/>
      <c r="Q8" s="57"/>
    </row>
    <row r="10" spans="3:17" x14ac:dyDescent="0.25">
      <c r="C10" s="52" t="s">
        <v>33</v>
      </c>
      <c r="D10" s="53"/>
      <c r="E10" s="54">
        <f>'Control Worksheet'!E10</f>
        <v>0</v>
      </c>
      <c r="F10" s="55"/>
      <c r="G10" s="55"/>
      <c r="H10" s="55"/>
      <c r="I10" s="55"/>
      <c r="J10" s="55"/>
      <c r="K10" s="55"/>
      <c r="L10" s="55"/>
      <c r="M10" s="55"/>
      <c r="N10" s="55"/>
      <c r="O10" s="55"/>
      <c r="P10" s="88"/>
      <c r="Q10" s="56"/>
    </row>
    <row r="11" spans="3:17" x14ac:dyDescent="0.25">
      <c r="C11" s="47" t="s">
        <v>29</v>
      </c>
      <c r="D11" s="48"/>
      <c r="E11" s="54">
        <f>'Control Worksheet'!E11</f>
        <v>0</v>
      </c>
      <c r="F11" s="55"/>
      <c r="G11" s="55"/>
      <c r="H11" s="55"/>
      <c r="I11" s="55"/>
      <c r="J11" s="55"/>
      <c r="K11" s="55"/>
      <c r="L11" s="55"/>
      <c r="M11" s="55"/>
      <c r="N11" s="55"/>
      <c r="O11" s="55"/>
      <c r="P11" s="88"/>
      <c r="Q11" s="56"/>
    </row>
    <row r="12" spans="3:17" x14ac:dyDescent="0.25">
      <c r="C12" s="47" t="s">
        <v>31</v>
      </c>
      <c r="D12" s="48"/>
      <c r="E12" s="54">
        <f>'Control Worksheet'!E12</f>
        <v>0</v>
      </c>
      <c r="F12" s="55"/>
      <c r="G12" s="55"/>
      <c r="H12" s="55"/>
      <c r="I12" s="55"/>
      <c r="J12" s="55"/>
      <c r="K12" s="55"/>
      <c r="L12" s="55"/>
      <c r="M12" s="55"/>
      <c r="N12" s="55"/>
      <c r="O12" s="55"/>
      <c r="P12" s="88"/>
      <c r="Q12" s="56"/>
    </row>
    <row r="13" spans="3:17" x14ac:dyDescent="0.25">
      <c r="C13" s="47" t="s">
        <v>30</v>
      </c>
      <c r="D13" s="48"/>
      <c r="E13" s="54">
        <f>'Control Worksheet'!E13</f>
        <v>0</v>
      </c>
      <c r="F13" s="55"/>
      <c r="G13" s="55"/>
      <c r="H13" s="55"/>
      <c r="I13" s="55"/>
      <c r="J13" s="55"/>
      <c r="K13" s="55"/>
      <c r="L13" s="55"/>
      <c r="M13" s="55"/>
      <c r="N13" s="55"/>
      <c r="O13" s="55"/>
      <c r="P13" s="88"/>
      <c r="Q13" s="56"/>
    </row>
    <row r="14" spans="3:17" x14ac:dyDescent="0.25">
      <c r="C14" s="49" t="s">
        <v>32</v>
      </c>
      <c r="D14" s="50"/>
      <c r="E14" s="54">
        <f>'Control Worksheet'!E14</f>
        <v>0</v>
      </c>
      <c r="F14" s="55"/>
      <c r="G14" s="55"/>
      <c r="H14" s="55"/>
      <c r="I14" s="55"/>
      <c r="J14" s="55"/>
      <c r="K14" s="55"/>
      <c r="L14" s="55"/>
      <c r="M14" s="55"/>
      <c r="N14" s="55"/>
      <c r="O14" s="55"/>
      <c r="P14" s="88"/>
      <c r="Q14" s="56"/>
    </row>
    <row r="16" spans="3:17" x14ac:dyDescent="0.25">
      <c r="C16" s="7"/>
      <c r="D16" s="7"/>
      <c r="E16" s="7"/>
      <c r="F16" s="7"/>
      <c r="G16" s="7"/>
      <c r="H16" s="7"/>
      <c r="I16" s="7"/>
      <c r="J16" s="7"/>
      <c r="K16" s="7"/>
      <c r="L16" s="7"/>
      <c r="M16" s="7"/>
      <c r="N16" s="7"/>
      <c r="O16" s="7"/>
      <c r="P16" s="89"/>
      <c r="Q16" s="7"/>
    </row>
    <row r="17" spans="1:17" x14ac:dyDescent="0.25">
      <c r="A17" t="s">
        <v>71</v>
      </c>
      <c r="B17" t="s">
        <v>72</v>
      </c>
      <c r="C17" s="6" t="s">
        <v>1</v>
      </c>
      <c r="D17" s="6" t="s">
        <v>36</v>
      </c>
      <c r="E17" s="6" t="s">
        <v>34</v>
      </c>
      <c r="F17" s="6" t="s">
        <v>40</v>
      </c>
      <c r="G17" s="6" t="s">
        <v>25</v>
      </c>
      <c r="H17" s="6" t="s">
        <v>60</v>
      </c>
      <c r="I17" s="6" t="s">
        <v>26</v>
      </c>
      <c r="J17" s="6" t="s">
        <v>49</v>
      </c>
      <c r="K17" s="6" t="s">
        <v>27</v>
      </c>
      <c r="L17" s="6" t="s">
        <v>39</v>
      </c>
      <c r="M17" s="6" t="s">
        <v>53</v>
      </c>
      <c r="N17" s="6" t="s">
        <v>58</v>
      </c>
      <c r="O17" s="6" t="s">
        <v>52</v>
      </c>
      <c r="P17" s="90" t="s">
        <v>1831</v>
      </c>
      <c r="Q17" s="6" t="s">
        <v>50</v>
      </c>
    </row>
    <row r="18" spans="1:17" x14ac:dyDescent="0.25">
      <c r="A18" t="str">
        <f>xControls!D2</f>
        <v>AC.01</v>
      </c>
      <c r="B18" t="str">
        <f>xControls!A2</f>
        <v>Access Control</v>
      </c>
      <c r="C18" s="5" t="str">
        <f>xControls!A2</f>
        <v>Access Control</v>
      </c>
      <c r="D18">
        <f>xControls!B2</f>
        <v>0</v>
      </c>
      <c r="E18" t="str">
        <f>xControls!C2</f>
        <v>AC-1</v>
      </c>
      <c r="F18" s="8">
        <f>ControlImplementation[[#This Row],[Implementation Text]]</f>
        <v>0</v>
      </c>
      <c r="G18" s="8" t="s">
        <v>64</v>
      </c>
      <c r="I18" t="s">
        <v>59</v>
      </c>
      <c r="K18" t="s">
        <v>1827</v>
      </c>
      <c r="L18" t="s">
        <v>1829</v>
      </c>
    </row>
    <row r="19" spans="1:17" x14ac:dyDescent="0.25">
      <c r="A19" t="str">
        <f>xControls!D17</f>
        <v>AC.02</v>
      </c>
      <c r="B19" t="str">
        <f>xControls!A17</f>
        <v>Access Control</v>
      </c>
      <c r="C19" s="5" t="str">
        <f>xControls!A17</f>
        <v>Access Control</v>
      </c>
      <c r="D19">
        <f>xControls!B17</f>
        <v>0</v>
      </c>
      <c r="E19" t="str">
        <f>xControls!C17</f>
        <v>AC-2</v>
      </c>
      <c r="F19" s="8">
        <f>ControlImplementation[[#This Row],[Implementation Text]]</f>
        <v>0</v>
      </c>
      <c r="G19" s="8" t="s">
        <v>64</v>
      </c>
      <c r="I19" t="s">
        <v>59</v>
      </c>
      <c r="K19" t="s">
        <v>1827</v>
      </c>
      <c r="L19" t="s">
        <v>1829</v>
      </c>
    </row>
    <row r="20" spans="1:17" x14ac:dyDescent="0.25">
      <c r="A20" t="str">
        <f>xControls!D18</f>
        <v>AC.02.01</v>
      </c>
      <c r="B20" t="str">
        <f>xControls!A18</f>
        <v>Access Control</v>
      </c>
      <c r="C20" s="5" t="str">
        <f>xControls!A18</f>
        <v>Access Control</v>
      </c>
      <c r="D20">
        <f>xControls!B18</f>
        <v>0</v>
      </c>
      <c r="E20" t="str">
        <f>xControls!C18</f>
        <v>AC-2(1)</v>
      </c>
      <c r="F20" s="8">
        <f>ControlImplementation[[#This Row],[Implementation Text]]</f>
        <v>0</v>
      </c>
      <c r="G20" s="8" t="s">
        <v>64</v>
      </c>
      <c r="I20" t="s">
        <v>59</v>
      </c>
      <c r="K20" t="s">
        <v>1827</v>
      </c>
      <c r="L20" t="s">
        <v>1829</v>
      </c>
    </row>
    <row r="21" spans="1:17" x14ac:dyDescent="0.25">
      <c r="A21" t="str">
        <f>xControls!D20</f>
        <v>AC.02.02</v>
      </c>
      <c r="B21" t="str">
        <f>xControls!A20</f>
        <v>Access Control</v>
      </c>
      <c r="C21" s="5" t="str">
        <f>xControls!A20</f>
        <v>Access Control</v>
      </c>
      <c r="D21">
        <f>xControls!B20</f>
        <v>0</v>
      </c>
      <c r="E21" t="str">
        <f>xControls!C20</f>
        <v>AC-2(2)</v>
      </c>
      <c r="F21" s="8">
        <f>ControlImplementation[[#This Row],[Implementation Text]]</f>
        <v>0</v>
      </c>
      <c r="G21" s="8" t="s">
        <v>64</v>
      </c>
      <c r="I21" t="s">
        <v>59</v>
      </c>
      <c r="K21" t="s">
        <v>1827</v>
      </c>
      <c r="L21" t="s">
        <v>1829</v>
      </c>
    </row>
    <row r="22" spans="1:17" x14ac:dyDescent="0.25">
      <c r="A22" t="str">
        <f>xControls!D21</f>
        <v>AC.02.03</v>
      </c>
      <c r="B22" t="str">
        <f>xControls!A21</f>
        <v>Access Control</v>
      </c>
      <c r="C22" s="5" t="str">
        <f>xControls!A21</f>
        <v>Access Control</v>
      </c>
      <c r="D22">
        <f>xControls!B21</f>
        <v>0</v>
      </c>
      <c r="E22" t="str">
        <f>xControls!C21</f>
        <v>AC-2(3)</v>
      </c>
      <c r="F22" s="8">
        <f>ControlImplementation[[#This Row],[Implementation Text]]</f>
        <v>0</v>
      </c>
      <c r="G22" s="8" t="s">
        <v>64</v>
      </c>
      <c r="I22" t="s">
        <v>59</v>
      </c>
      <c r="K22" t="s">
        <v>1827</v>
      </c>
      <c r="L22" t="s">
        <v>1829</v>
      </c>
    </row>
    <row r="23" spans="1:17" x14ac:dyDescent="0.25">
      <c r="A23" t="str">
        <f>xControls!D22</f>
        <v>AC.02.04</v>
      </c>
      <c r="B23" t="str">
        <f>xControls!A22</f>
        <v>Access Control</v>
      </c>
      <c r="C23" s="5" t="str">
        <f>xControls!A22</f>
        <v>Access Control</v>
      </c>
      <c r="D23">
        <f>xControls!B22</f>
        <v>0</v>
      </c>
      <c r="E23" t="str">
        <f>xControls!C22</f>
        <v>AC-2(4)</v>
      </c>
      <c r="F23" s="8">
        <f>ControlImplementation[[#This Row],[Implementation Text]]</f>
        <v>0</v>
      </c>
      <c r="G23" s="8" t="s">
        <v>64</v>
      </c>
      <c r="I23" t="s">
        <v>59</v>
      </c>
      <c r="K23" t="s">
        <v>1827</v>
      </c>
      <c r="L23" t="s">
        <v>1829</v>
      </c>
    </row>
    <row r="24" spans="1:17" x14ac:dyDescent="0.25">
      <c r="A24" t="str">
        <f>xControls!D23</f>
        <v>AC.02.05</v>
      </c>
      <c r="B24" t="str">
        <f>xControls!A23</f>
        <v>Access Control</v>
      </c>
      <c r="C24" s="5" t="str">
        <f>xControls!A23</f>
        <v>Access Control</v>
      </c>
      <c r="D24">
        <f>xControls!B23</f>
        <v>0</v>
      </c>
      <c r="E24" t="str">
        <f>xControls!C23</f>
        <v>AC-2(5)</v>
      </c>
      <c r="F24" s="8">
        <f>ControlImplementation[[#This Row],[Implementation Text]]</f>
        <v>0</v>
      </c>
      <c r="G24" s="8" t="s">
        <v>64</v>
      </c>
      <c r="I24" t="s">
        <v>59</v>
      </c>
      <c r="K24" t="s">
        <v>1827</v>
      </c>
      <c r="L24" t="s">
        <v>1829</v>
      </c>
    </row>
    <row r="25" spans="1:17" x14ac:dyDescent="0.25">
      <c r="A25" t="str">
        <f>xControls!D19</f>
        <v>AC.02.13</v>
      </c>
      <c r="B25" t="str">
        <f>xControls!A19</f>
        <v>Access Control</v>
      </c>
      <c r="C25" s="5" t="str">
        <f>xControls!A19</f>
        <v>Access Control</v>
      </c>
      <c r="D25">
        <f>xControls!B19</f>
        <v>0</v>
      </c>
      <c r="E25" t="str">
        <f>xControls!C19</f>
        <v>AC-2(13)</v>
      </c>
      <c r="F25" s="8">
        <f>ControlImplementation[[#This Row],[Implementation Text]]</f>
        <v>0</v>
      </c>
      <c r="G25" s="8" t="s">
        <v>64</v>
      </c>
      <c r="I25" t="s">
        <v>59</v>
      </c>
      <c r="K25" t="s">
        <v>1827</v>
      </c>
      <c r="L25" t="s">
        <v>1829</v>
      </c>
    </row>
    <row r="26" spans="1:17" x14ac:dyDescent="0.25">
      <c r="A26" t="str">
        <f>xControls!D29</f>
        <v>AC.03</v>
      </c>
      <c r="B26" t="str">
        <f>xControls!A29</f>
        <v>Access Control</v>
      </c>
      <c r="C26" s="5" t="str">
        <f>xControls!A29</f>
        <v>Access Control</v>
      </c>
      <c r="D26">
        <f>xControls!B29</f>
        <v>0</v>
      </c>
      <c r="E26" t="str">
        <f>xControls!C29</f>
        <v>AC-3</v>
      </c>
      <c r="F26" s="8">
        <f>ControlImplementation[[#This Row],[Implementation Text]]</f>
        <v>0</v>
      </c>
      <c r="G26" s="8" t="s">
        <v>64</v>
      </c>
      <c r="I26" t="s">
        <v>59</v>
      </c>
      <c r="K26" t="s">
        <v>1827</v>
      </c>
      <c r="L26" t="s">
        <v>1829</v>
      </c>
    </row>
    <row r="27" spans="1:17" x14ac:dyDescent="0.25">
      <c r="A27" t="str">
        <f>xControls!D30</f>
        <v>AC.04</v>
      </c>
      <c r="B27" t="str">
        <f>xControls!A30</f>
        <v>Access Control</v>
      </c>
      <c r="C27" s="5" t="str">
        <f>xControls!A30</f>
        <v>Access Control</v>
      </c>
      <c r="D27">
        <f>xControls!B30</f>
        <v>0</v>
      </c>
      <c r="E27" t="str">
        <f>xControls!C30</f>
        <v>AC-4</v>
      </c>
      <c r="F27" s="8">
        <f>ControlImplementation[[#This Row],[Implementation Text]]</f>
        <v>0</v>
      </c>
      <c r="G27" s="8" t="s">
        <v>64</v>
      </c>
      <c r="I27" t="s">
        <v>59</v>
      </c>
      <c r="K27" t="s">
        <v>1827</v>
      </c>
      <c r="L27" t="s">
        <v>1829</v>
      </c>
    </row>
    <row r="28" spans="1:17" x14ac:dyDescent="0.25">
      <c r="A28" t="str">
        <f>xControls!D31</f>
        <v>AC.05</v>
      </c>
      <c r="B28" t="str">
        <f>xControls!A31</f>
        <v>Access Control</v>
      </c>
      <c r="C28" s="5" t="str">
        <f>xControls!A31</f>
        <v>Access Control</v>
      </c>
      <c r="D28">
        <f>xControls!B31</f>
        <v>0</v>
      </c>
      <c r="E28" t="str">
        <f>xControls!C31</f>
        <v>AC-5</v>
      </c>
      <c r="F28" s="8">
        <f>ControlImplementation[[#This Row],[Implementation Text]]</f>
        <v>0</v>
      </c>
      <c r="G28" s="8" t="s">
        <v>64</v>
      </c>
      <c r="I28" t="s">
        <v>59</v>
      </c>
      <c r="K28" t="s">
        <v>1827</v>
      </c>
      <c r="L28" t="s">
        <v>1829</v>
      </c>
    </row>
    <row r="29" spans="1:17" x14ac:dyDescent="0.25">
      <c r="A29" t="str">
        <f>xControls!D32</f>
        <v>AC.06</v>
      </c>
      <c r="B29" t="str">
        <f>xControls!A32</f>
        <v>Access Control</v>
      </c>
      <c r="C29" s="5" t="str">
        <f>xControls!A32</f>
        <v>Access Control</v>
      </c>
      <c r="D29">
        <f>xControls!B32</f>
        <v>0</v>
      </c>
      <c r="E29" t="str">
        <f>xControls!C32</f>
        <v>AC-6</v>
      </c>
      <c r="F29" s="8">
        <f>ControlImplementation[[#This Row],[Implementation Text]]</f>
        <v>0</v>
      </c>
      <c r="G29" s="8" t="s">
        <v>64</v>
      </c>
      <c r="I29" t="s">
        <v>59</v>
      </c>
      <c r="K29" t="s">
        <v>1827</v>
      </c>
      <c r="L29" t="s">
        <v>1829</v>
      </c>
    </row>
    <row r="30" spans="1:17" x14ac:dyDescent="0.25">
      <c r="A30" t="str">
        <f>xControls!D33</f>
        <v>AC.06.01</v>
      </c>
      <c r="B30" t="str">
        <f>xControls!A33</f>
        <v>Access Control</v>
      </c>
      <c r="C30" s="5" t="str">
        <f>xControls!A33</f>
        <v>Access Control</v>
      </c>
      <c r="D30">
        <f>xControls!B33</f>
        <v>0</v>
      </c>
      <c r="E30" t="str">
        <f>xControls!C33</f>
        <v>AC-6(1)</v>
      </c>
      <c r="F30" s="8">
        <f>ControlImplementation[[#This Row],[Implementation Text]]</f>
        <v>0</v>
      </c>
      <c r="G30" s="8" t="s">
        <v>64</v>
      </c>
      <c r="I30" t="s">
        <v>59</v>
      </c>
      <c r="K30" t="s">
        <v>1827</v>
      </c>
      <c r="L30" t="s">
        <v>1829</v>
      </c>
    </row>
    <row r="31" spans="1:17" x14ac:dyDescent="0.25">
      <c r="A31" t="str">
        <f>xControls!D35</f>
        <v>AC.06.02</v>
      </c>
      <c r="B31" t="str">
        <f>xControls!A35</f>
        <v>Access Control</v>
      </c>
      <c r="C31" s="5" t="str">
        <f>xControls!A35</f>
        <v>Access Control</v>
      </c>
      <c r="D31">
        <f>xControls!B35</f>
        <v>0</v>
      </c>
      <c r="E31" t="str">
        <f>xControls!C35</f>
        <v>AC-6(2)</v>
      </c>
      <c r="F31" s="8">
        <f>ControlImplementation[[#This Row],[Implementation Text]]</f>
        <v>0</v>
      </c>
      <c r="G31" s="8" t="s">
        <v>64</v>
      </c>
      <c r="I31" t="s">
        <v>59</v>
      </c>
      <c r="K31" t="s">
        <v>1827</v>
      </c>
      <c r="L31" t="s">
        <v>1829</v>
      </c>
    </row>
    <row r="32" spans="1:17" x14ac:dyDescent="0.25">
      <c r="A32" t="str">
        <f>xControls!D36</f>
        <v>AC.06.05</v>
      </c>
      <c r="B32" t="str">
        <f>xControls!A36</f>
        <v>Access Control</v>
      </c>
      <c r="C32" s="5" t="str">
        <f>xControls!A36</f>
        <v>Access Control</v>
      </c>
      <c r="D32">
        <f>xControls!B36</f>
        <v>0</v>
      </c>
      <c r="E32" t="str">
        <f>xControls!C36</f>
        <v>AC-6(5)</v>
      </c>
      <c r="F32" s="8">
        <f>ControlImplementation[[#This Row],[Implementation Text]]</f>
        <v>0</v>
      </c>
      <c r="G32" s="8" t="s">
        <v>64</v>
      </c>
      <c r="I32" t="s">
        <v>59</v>
      </c>
      <c r="K32" t="s">
        <v>1827</v>
      </c>
      <c r="L32" t="s">
        <v>1829</v>
      </c>
    </row>
    <row r="33" spans="1:12" x14ac:dyDescent="0.25">
      <c r="A33" t="str">
        <f>xControls!D37</f>
        <v>AC.06.07</v>
      </c>
      <c r="B33" t="str">
        <f>xControls!A37</f>
        <v>Access Control</v>
      </c>
      <c r="C33" s="5" t="str">
        <f>xControls!A37</f>
        <v>Access Control</v>
      </c>
      <c r="D33">
        <f>xControls!B37</f>
        <v>0</v>
      </c>
      <c r="E33" t="str">
        <f>xControls!C37</f>
        <v>AC-6(7)</v>
      </c>
      <c r="F33" s="8">
        <f>ControlImplementation[[#This Row],[Implementation Text]]</f>
        <v>0</v>
      </c>
      <c r="G33" s="8" t="s">
        <v>64</v>
      </c>
      <c r="I33" t="s">
        <v>59</v>
      </c>
      <c r="K33" t="s">
        <v>1827</v>
      </c>
      <c r="L33" t="s">
        <v>1829</v>
      </c>
    </row>
    <row r="34" spans="1:12" x14ac:dyDescent="0.25">
      <c r="A34" t="str">
        <f>xControls!D38</f>
        <v>AC.06.09</v>
      </c>
      <c r="B34" t="str">
        <f>xControls!A38</f>
        <v>Access Control</v>
      </c>
      <c r="C34" s="5" t="str">
        <f>xControls!A38</f>
        <v>Access Control</v>
      </c>
      <c r="D34">
        <f>xControls!B38</f>
        <v>0</v>
      </c>
      <c r="E34" t="str">
        <f>xControls!C38</f>
        <v>AC-6(9)</v>
      </c>
      <c r="F34" s="8">
        <f>ControlImplementation[[#This Row],[Implementation Text]]</f>
        <v>0</v>
      </c>
      <c r="G34" s="8" t="s">
        <v>64</v>
      </c>
      <c r="I34" t="s">
        <v>59</v>
      </c>
      <c r="K34" t="s">
        <v>1827</v>
      </c>
      <c r="L34" t="s">
        <v>1829</v>
      </c>
    </row>
    <row r="35" spans="1:12" x14ac:dyDescent="0.25">
      <c r="A35" t="str">
        <f>xControls!D34</f>
        <v>AC.06.10</v>
      </c>
      <c r="B35" t="str">
        <f>xControls!A34</f>
        <v>Access Control</v>
      </c>
      <c r="C35" s="5" t="str">
        <f>xControls!A34</f>
        <v>Access Control</v>
      </c>
      <c r="D35">
        <f>xControls!B34</f>
        <v>0</v>
      </c>
      <c r="E35" t="str">
        <f>xControls!C34</f>
        <v>AC-6(10)</v>
      </c>
      <c r="F35" s="8">
        <f>ControlImplementation[[#This Row],[Implementation Text]]</f>
        <v>0</v>
      </c>
      <c r="G35" s="8" t="s">
        <v>64</v>
      </c>
      <c r="I35" t="s">
        <v>59</v>
      </c>
      <c r="K35" t="s">
        <v>1827</v>
      </c>
      <c r="L35" t="s">
        <v>1829</v>
      </c>
    </row>
    <row r="36" spans="1:12" x14ac:dyDescent="0.25">
      <c r="A36" t="str">
        <f>xControls!D39</f>
        <v>AC.07</v>
      </c>
      <c r="B36" t="str">
        <f>xControls!A39</f>
        <v>Access Control</v>
      </c>
      <c r="C36" s="5" t="str">
        <f>xControls!A39</f>
        <v>Access Control</v>
      </c>
      <c r="D36">
        <f>xControls!B39</f>
        <v>0</v>
      </c>
      <c r="E36" t="str">
        <f>xControls!C39</f>
        <v>AC-7</v>
      </c>
      <c r="F36" s="8">
        <f>ControlImplementation[[#This Row],[Implementation Text]]</f>
        <v>0</v>
      </c>
      <c r="G36" s="8" t="s">
        <v>64</v>
      </c>
      <c r="I36" t="s">
        <v>59</v>
      </c>
      <c r="K36" t="s">
        <v>1827</v>
      </c>
      <c r="L36" t="s">
        <v>1829</v>
      </c>
    </row>
    <row r="37" spans="1:12" x14ac:dyDescent="0.25">
      <c r="A37" t="str">
        <f>xControls!D40</f>
        <v>AC.08</v>
      </c>
      <c r="B37" t="str">
        <f>xControls!A40</f>
        <v>Access Control</v>
      </c>
      <c r="C37" s="5" t="str">
        <f>xControls!A40</f>
        <v>Access Control</v>
      </c>
      <c r="D37">
        <f>xControls!B40</f>
        <v>0</v>
      </c>
      <c r="E37" t="str">
        <f>xControls!C40</f>
        <v>AC-8</v>
      </c>
      <c r="F37" s="8">
        <f>ControlImplementation[[#This Row],[Implementation Text]]</f>
        <v>0</v>
      </c>
      <c r="G37" s="8" t="s">
        <v>64</v>
      </c>
      <c r="I37" t="s">
        <v>59</v>
      </c>
      <c r="K37" t="s">
        <v>1827</v>
      </c>
      <c r="L37" t="s">
        <v>1829</v>
      </c>
    </row>
    <row r="38" spans="1:12" x14ac:dyDescent="0.25">
      <c r="A38" t="str">
        <f>xControls!D3</f>
        <v>AC.11</v>
      </c>
      <c r="B38" t="str">
        <f>xControls!A3</f>
        <v>Access Control</v>
      </c>
      <c r="C38" s="5" t="str">
        <f>xControls!A3</f>
        <v>Access Control</v>
      </c>
      <c r="D38">
        <f>xControls!B3</f>
        <v>0</v>
      </c>
      <c r="E38" t="str">
        <f>xControls!C3</f>
        <v>AC-11</v>
      </c>
      <c r="F38" s="8">
        <f>ControlImplementation[[#This Row],[Implementation Text]]</f>
        <v>0</v>
      </c>
      <c r="G38" s="8" t="s">
        <v>64</v>
      </c>
      <c r="I38" t="s">
        <v>59</v>
      </c>
      <c r="K38" t="s">
        <v>1827</v>
      </c>
      <c r="L38" t="s">
        <v>1829</v>
      </c>
    </row>
    <row r="39" spans="1:12" x14ac:dyDescent="0.25">
      <c r="A39" t="str">
        <f>xControls!D4</f>
        <v>AC.11.01</v>
      </c>
      <c r="B39" t="str">
        <f>xControls!A4</f>
        <v>Access Control</v>
      </c>
      <c r="C39" s="5" t="str">
        <f>xControls!A4</f>
        <v>Access Control</v>
      </c>
      <c r="D39">
        <f>xControls!B4</f>
        <v>0</v>
      </c>
      <c r="E39" t="str">
        <f>xControls!C4</f>
        <v>AC-11(1)</v>
      </c>
      <c r="F39" s="8">
        <f>ControlImplementation[[#This Row],[Implementation Text]]</f>
        <v>0</v>
      </c>
      <c r="G39" s="8" t="s">
        <v>64</v>
      </c>
      <c r="I39" t="s">
        <v>59</v>
      </c>
      <c r="K39" t="s">
        <v>1827</v>
      </c>
      <c r="L39" t="s">
        <v>1829</v>
      </c>
    </row>
    <row r="40" spans="1:12" x14ac:dyDescent="0.25">
      <c r="A40" t="str">
        <f>xControls!D5</f>
        <v>AC.12</v>
      </c>
      <c r="B40" t="str">
        <f>xControls!A5</f>
        <v>Access Control</v>
      </c>
      <c r="C40" s="5" t="str">
        <f>xControls!A5</f>
        <v>Access Control</v>
      </c>
      <c r="D40">
        <f>xControls!B5</f>
        <v>0</v>
      </c>
      <c r="E40" t="str">
        <f>xControls!C5</f>
        <v>AC-12</v>
      </c>
      <c r="F40" s="8">
        <f>ControlImplementation[[#This Row],[Implementation Text]]</f>
        <v>0</v>
      </c>
      <c r="G40" s="8" t="s">
        <v>64</v>
      </c>
      <c r="I40" t="s">
        <v>59</v>
      </c>
      <c r="K40" t="s">
        <v>1827</v>
      </c>
      <c r="L40" t="s">
        <v>1829</v>
      </c>
    </row>
    <row r="41" spans="1:12" x14ac:dyDescent="0.25">
      <c r="A41" t="str">
        <f>xControls!D6</f>
        <v>AC.14</v>
      </c>
      <c r="B41" t="str">
        <f>xControls!A6</f>
        <v>Access Control</v>
      </c>
      <c r="C41" s="5" t="str">
        <f>xControls!A6</f>
        <v>Access Control</v>
      </c>
      <c r="D41">
        <f>xControls!B6</f>
        <v>0</v>
      </c>
      <c r="E41" t="str">
        <f>xControls!C6</f>
        <v>AC-14</v>
      </c>
      <c r="F41" s="8">
        <f>ControlImplementation[[#This Row],[Implementation Text]]</f>
        <v>0</v>
      </c>
      <c r="G41" s="8" t="s">
        <v>64</v>
      </c>
      <c r="I41" t="s">
        <v>59</v>
      </c>
      <c r="K41" t="s">
        <v>1827</v>
      </c>
      <c r="L41" t="s">
        <v>1829</v>
      </c>
    </row>
    <row r="42" spans="1:12" x14ac:dyDescent="0.25">
      <c r="A42" t="str">
        <f>xControls!D7</f>
        <v>AC.17</v>
      </c>
      <c r="B42" t="str">
        <f>xControls!A7</f>
        <v>Access Control</v>
      </c>
      <c r="C42" s="5" t="str">
        <f>xControls!A7</f>
        <v>Access Control</v>
      </c>
      <c r="D42">
        <f>xControls!B7</f>
        <v>0</v>
      </c>
      <c r="E42" t="str">
        <f>xControls!C7</f>
        <v>AC-17</v>
      </c>
      <c r="F42" s="8">
        <f>ControlImplementation[[#This Row],[Implementation Text]]</f>
        <v>0</v>
      </c>
      <c r="G42" s="8" t="s">
        <v>64</v>
      </c>
      <c r="I42" t="s">
        <v>59</v>
      </c>
      <c r="K42" t="s">
        <v>1827</v>
      </c>
      <c r="L42" t="s">
        <v>1829</v>
      </c>
    </row>
    <row r="43" spans="1:12" x14ac:dyDescent="0.25">
      <c r="A43" t="str">
        <f>xControls!D8</f>
        <v>AC.17.01</v>
      </c>
      <c r="B43" t="str">
        <f>xControls!A8</f>
        <v>Access Control</v>
      </c>
      <c r="C43" s="5" t="str">
        <f>xControls!A8</f>
        <v>Access Control</v>
      </c>
      <c r="D43">
        <f>xControls!B8</f>
        <v>0</v>
      </c>
      <c r="E43" t="str">
        <f>xControls!C8</f>
        <v>AC-17(1)</v>
      </c>
      <c r="F43" s="8">
        <f>ControlImplementation[[#This Row],[Implementation Text]]</f>
        <v>0</v>
      </c>
      <c r="G43" s="8" t="s">
        <v>64</v>
      </c>
      <c r="I43" t="s">
        <v>59</v>
      </c>
      <c r="K43" t="s">
        <v>1827</v>
      </c>
      <c r="L43" t="s">
        <v>1829</v>
      </c>
    </row>
    <row r="44" spans="1:12" x14ac:dyDescent="0.25">
      <c r="A44" t="str">
        <f>xControls!D9</f>
        <v>AC.17.02</v>
      </c>
      <c r="B44" t="str">
        <f>xControls!A9</f>
        <v>Access Control</v>
      </c>
      <c r="C44" s="5" t="str">
        <f>xControls!A9</f>
        <v>Access Control</v>
      </c>
      <c r="D44">
        <f>xControls!B9</f>
        <v>0</v>
      </c>
      <c r="E44" t="str">
        <f>xControls!C9</f>
        <v>AC-17(2)</v>
      </c>
      <c r="F44" s="8">
        <f>ControlImplementation[[#This Row],[Implementation Text]]</f>
        <v>0</v>
      </c>
      <c r="G44" s="8" t="s">
        <v>64</v>
      </c>
      <c r="I44" t="s">
        <v>59</v>
      </c>
      <c r="K44" t="s">
        <v>1827</v>
      </c>
      <c r="L44" t="s">
        <v>1829</v>
      </c>
    </row>
    <row r="45" spans="1:12" x14ac:dyDescent="0.25">
      <c r="A45" t="str">
        <f>xControls!D10</f>
        <v>AC.17.03</v>
      </c>
      <c r="B45" t="str">
        <f>xControls!A10</f>
        <v>Access Control</v>
      </c>
      <c r="C45" s="5" t="str">
        <f>xControls!A10</f>
        <v>Access Control</v>
      </c>
      <c r="D45">
        <f>xControls!B10</f>
        <v>0</v>
      </c>
      <c r="E45" t="str">
        <f>xControls!C10</f>
        <v>AC-17(3)</v>
      </c>
      <c r="F45" s="8">
        <f>ControlImplementation[[#This Row],[Implementation Text]]</f>
        <v>0</v>
      </c>
      <c r="G45" s="8" t="s">
        <v>64</v>
      </c>
      <c r="I45" t="s">
        <v>59</v>
      </c>
      <c r="K45" t="s">
        <v>1827</v>
      </c>
      <c r="L45" t="s">
        <v>1829</v>
      </c>
    </row>
    <row r="46" spans="1:12" x14ac:dyDescent="0.25">
      <c r="A46" t="str">
        <f>xControls!D11</f>
        <v>AC.17.04</v>
      </c>
      <c r="B46" t="str">
        <f>xControls!A11</f>
        <v>Access Control</v>
      </c>
      <c r="C46" s="5" t="str">
        <f>xControls!A11</f>
        <v>Access Control</v>
      </c>
      <c r="D46">
        <f>xControls!B11</f>
        <v>0</v>
      </c>
      <c r="E46" t="str">
        <f>xControls!C11</f>
        <v>AC-17(4)</v>
      </c>
      <c r="F46" s="8">
        <f>ControlImplementation[[#This Row],[Implementation Text]]</f>
        <v>0</v>
      </c>
      <c r="G46" s="8" t="s">
        <v>64</v>
      </c>
      <c r="I46" t="s">
        <v>59</v>
      </c>
      <c r="K46" t="s">
        <v>1827</v>
      </c>
      <c r="L46" t="s">
        <v>1829</v>
      </c>
    </row>
    <row r="47" spans="1:12" x14ac:dyDescent="0.25">
      <c r="A47" t="str">
        <f>xControls!D12</f>
        <v>AC.18</v>
      </c>
      <c r="B47" t="str">
        <f>xControls!A12</f>
        <v>Access Control</v>
      </c>
      <c r="C47" s="5" t="str">
        <f>xControls!A12</f>
        <v>Access Control</v>
      </c>
      <c r="D47">
        <f>xControls!B12</f>
        <v>0</v>
      </c>
      <c r="E47" t="str">
        <f>xControls!C12</f>
        <v>AC-18</v>
      </c>
      <c r="F47" s="8">
        <f>ControlImplementation[[#This Row],[Implementation Text]]</f>
        <v>0</v>
      </c>
      <c r="G47" s="8" t="s">
        <v>64</v>
      </c>
      <c r="I47" t="s">
        <v>59</v>
      </c>
      <c r="K47" t="s">
        <v>1827</v>
      </c>
      <c r="L47" t="s">
        <v>1829</v>
      </c>
    </row>
    <row r="48" spans="1:12" x14ac:dyDescent="0.25">
      <c r="A48" t="str">
        <f>xControls!D13</f>
        <v>AC.18.01</v>
      </c>
      <c r="B48" t="str">
        <f>xControls!A13</f>
        <v>Access Control</v>
      </c>
      <c r="C48" s="5" t="str">
        <f>xControls!A13</f>
        <v>Access Control</v>
      </c>
      <c r="D48">
        <f>xControls!B13</f>
        <v>0</v>
      </c>
      <c r="E48" t="str">
        <f>xControls!C13</f>
        <v>AC-18(1)</v>
      </c>
      <c r="F48" s="8">
        <f>ControlImplementation[[#This Row],[Implementation Text]]</f>
        <v>0</v>
      </c>
      <c r="G48" s="8" t="s">
        <v>64</v>
      </c>
      <c r="I48" t="s">
        <v>59</v>
      </c>
      <c r="K48" t="s">
        <v>1827</v>
      </c>
      <c r="L48" t="s">
        <v>1829</v>
      </c>
    </row>
    <row r="49" spans="1:17" x14ac:dyDescent="0.25">
      <c r="A49" t="str">
        <f>xControls!D14</f>
        <v>AC.18.03</v>
      </c>
      <c r="B49" t="str">
        <f>xControls!A14</f>
        <v>Access Control</v>
      </c>
      <c r="C49" s="5" t="str">
        <f>xControls!A14</f>
        <v>Access Control</v>
      </c>
      <c r="D49">
        <f>xControls!B14</f>
        <v>0</v>
      </c>
      <c r="E49" t="str">
        <f>xControls!C14</f>
        <v>AC-18(3)</v>
      </c>
      <c r="F49" s="8">
        <f>ControlImplementation[[#This Row],[Implementation Text]]</f>
        <v>0</v>
      </c>
      <c r="G49" s="8" t="s">
        <v>64</v>
      </c>
      <c r="I49" t="s">
        <v>59</v>
      </c>
      <c r="K49" t="s">
        <v>1827</v>
      </c>
      <c r="L49" t="s">
        <v>1829</v>
      </c>
    </row>
    <row r="50" spans="1:17" x14ac:dyDescent="0.25">
      <c r="A50" t="str">
        <f>xControls!D15</f>
        <v>AC.19</v>
      </c>
      <c r="B50" t="str">
        <f>xControls!A15</f>
        <v>Access Control</v>
      </c>
      <c r="C50" s="5" t="str">
        <f>xControls!A15</f>
        <v>Access Control</v>
      </c>
      <c r="D50">
        <f>xControls!B15</f>
        <v>0</v>
      </c>
      <c r="E50" t="str">
        <f>xControls!C15</f>
        <v>AC-19</v>
      </c>
      <c r="F50" s="8">
        <f>ControlImplementation[[#This Row],[Implementation Text]]</f>
        <v>0</v>
      </c>
      <c r="G50" s="8" t="s">
        <v>64</v>
      </c>
      <c r="I50" t="s">
        <v>59</v>
      </c>
      <c r="K50" t="s">
        <v>1827</v>
      </c>
      <c r="L50" t="s">
        <v>1829</v>
      </c>
    </row>
    <row r="51" spans="1:17" x14ac:dyDescent="0.25">
      <c r="A51" t="str">
        <f>xControls!D16</f>
        <v>AC.19.05</v>
      </c>
      <c r="B51" t="str">
        <f>xControls!A16</f>
        <v>Access Control</v>
      </c>
      <c r="C51" s="5" t="str">
        <f>xControls!A16</f>
        <v>Access Control</v>
      </c>
      <c r="D51">
        <f>xControls!B16</f>
        <v>0</v>
      </c>
      <c r="E51" t="str">
        <f>xControls!C16</f>
        <v>AC-19(5)</v>
      </c>
      <c r="F51" s="8">
        <f>ControlImplementation[[#This Row],[Implementation Text]]</f>
        <v>0</v>
      </c>
      <c r="G51" s="8" t="s">
        <v>64</v>
      </c>
      <c r="I51" t="s">
        <v>59</v>
      </c>
      <c r="K51" t="s">
        <v>1827</v>
      </c>
      <c r="L51" t="s">
        <v>1829</v>
      </c>
    </row>
    <row r="52" spans="1:17" x14ac:dyDescent="0.25">
      <c r="A52" t="str">
        <f>xControls!D24</f>
        <v>AC.20</v>
      </c>
      <c r="B52" t="str">
        <f>xControls!A24</f>
        <v>Access Control</v>
      </c>
      <c r="C52" s="5" t="str">
        <f>xControls!A24</f>
        <v>Access Control</v>
      </c>
      <c r="D52">
        <f>xControls!B24</f>
        <v>0</v>
      </c>
      <c r="E52" t="str">
        <f>xControls!C24</f>
        <v>AC-20</v>
      </c>
      <c r="F52" s="8">
        <f>ControlImplementation[[#This Row],[Implementation Text]]</f>
        <v>0</v>
      </c>
      <c r="G52" s="8" t="s">
        <v>64</v>
      </c>
      <c r="I52" t="s">
        <v>59</v>
      </c>
      <c r="K52" t="s">
        <v>1827</v>
      </c>
      <c r="L52" t="s">
        <v>1829</v>
      </c>
    </row>
    <row r="53" spans="1:17" x14ac:dyDescent="0.25">
      <c r="A53" t="str">
        <f>xControls!D25</f>
        <v>AC.20.01</v>
      </c>
      <c r="B53" t="str">
        <f>xControls!A25</f>
        <v>Access Control</v>
      </c>
      <c r="C53" s="5" t="str">
        <f>xControls!A25</f>
        <v>Access Control</v>
      </c>
      <c r="D53">
        <f>xControls!B25</f>
        <v>0</v>
      </c>
      <c r="E53" t="str">
        <f>xControls!C25</f>
        <v>AC-20(1)</v>
      </c>
      <c r="F53" s="8">
        <f>ControlImplementation[[#This Row],[Implementation Text]]</f>
        <v>0</v>
      </c>
      <c r="G53" s="8" t="s">
        <v>64</v>
      </c>
      <c r="I53" t="s">
        <v>59</v>
      </c>
      <c r="K53" t="s">
        <v>1827</v>
      </c>
      <c r="L53" t="s">
        <v>1829</v>
      </c>
    </row>
    <row r="54" spans="1:17" x14ac:dyDescent="0.25">
      <c r="A54" t="str">
        <f>xControls!D26</f>
        <v>AC.20.02</v>
      </c>
      <c r="B54" t="str">
        <f>xControls!A26</f>
        <v>Access Control</v>
      </c>
      <c r="C54" s="5" t="str">
        <f>xControls!A26</f>
        <v>Access Control</v>
      </c>
      <c r="D54">
        <f>xControls!B26</f>
        <v>0</v>
      </c>
      <c r="E54" t="str">
        <f>xControls!C26</f>
        <v>AC-20(2)</v>
      </c>
      <c r="F54" s="8">
        <f>ControlImplementation[[#This Row],[Implementation Text]]</f>
        <v>0</v>
      </c>
      <c r="G54" s="8" t="s">
        <v>64</v>
      </c>
      <c r="I54" t="s">
        <v>59</v>
      </c>
      <c r="K54" t="s">
        <v>1827</v>
      </c>
      <c r="L54" t="s">
        <v>1829</v>
      </c>
    </row>
    <row r="55" spans="1:17" x14ac:dyDescent="0.25">
      <c r="A55" t="str">
        <f>xControls!D27</f>
        <v>AC.21</v>
      </c>
      <c r="B55" t="str">
        <f>xControls!A27</f>
        <v>Access Control</v>
      </c>
      <c r="C55" s="5" t="str">
        <f>xControls!A27</f>
        <v>Access Control</v>
      </c>
      <c r="D55">
        <f>xControls!B27</f>
        <v>0</v>
      </c>
      <c r="E55" t="str">
        <f>xControls!C27</f>
        <v>AC-21</v>
      </c>
      <c r="F55" s="8">
        <f>ControlImplementation[[#This Row],[Implementation Text]]</f>
        <v>0</v>
      </c>
      <c r="G55" s="8" t="s">
        <v>64</v>
      </c>
      <c r="I55" t="s">
        <v>59</v>
      </c>
      <c r="K55" t="s">
        <v>1827</v>
      </c>
      <c r="L55" t="s">
        <v>1829</v>
      </c>
    </row>
    <row r="56" spans="1:17" x14ac:dyDescent="0.25">
      <c r="A56" t="str">
        <f>xControls!D28</f>
        <v>AC.22</v>
      </c>
      <c r="B56" t="str">
        <f>xControls!A28</f>
        <v>Access Control</v>
      </c>
      <c r="C56" s="5" t="str">
        <f>xControls!A28</f>
        <v>Access Control</v>
      </c>
      <c r="D56">
        <f>xControls!B28</f>
        <v>0</v>
      </c>
      <c r="E56" t="str">
        <f>xControls!C28</f>
        <v>AC-22</v>
      </c>
      <c r="F56" s="8">
        <f>ControlImplementation[[#This Row],[Implementation Text]]</f>
        <v>0</v>
      </c>
      <c r="G56" s="8" t="s">
        <v>64</v>
      </c>
      <c r="I56" t="s">
        <v>59</v>
      </c>
      <c r="K56" t="s">
        <v>1827</v>
      </c>
      <c r="L56" t="s">
        <v>1829</v>
      </c>
    </row>
    <row r="57" spans="1:17" x14ac:dyDescent="0.25">
      <c r="A57" s="7" t="s">
        <v>1809</v>
      </c>
      <c r="B57" s="7"/>
      <c r="C57" s="33"/>
      <c r="D57" s="7"/>
      <c r="E57" s="7"/>
      <c r="F57" s="34"/>
      <c r="G57" s="34"/>
      <c r="H57" s="7"/>
      <c r="I57" s="7"/>
      <c r="J57" s="7"/>
      <c r="K57" s="7"/>
      <c r="L57" s="7"/>
      <c r="M57" s="7"/>
      <c r="N57" s="7"/>
      <c r="O57" s="7"/>
      <c r="P57" s="89"/>
      <c r="Q57" s="7"/>
    </row>
    <row r="58" spans="1:17" x14ac:dyDescent="0.25">
      <c r="A58" t="str">
        <f>xControls!D41</f>
        <v>AT.01</v>
      </c>
      <c r="B58" t="str">
        <f>xControls!A41</f>
        <v>Awareness and Training</v>
      </c>
      <c r="C58" s="5" t="str">
        <f>xControls!A41</f>
        <v>Awareness and Training</v>
      </c>
      <c r="D58">
        <f>xControls!B41</f>
        <v>0</v>
      </c>
      <c r="E58" t="str">
        <f>xControls!C41</f>
        <v>AT-1</v>
      </c>
      <c r="F58" s="8">
        <f>ControlImplementation[[#This Row],[Implementation Text]]</f>
        <v>0</v>
      </c>
      <c r="G58" s="8" t="s">
        <v>64</v>
      </c>
      <c r="I58" t="s">
        <v>59</v>
      </c>
      <c r="K58" t="s">
        <v>1827</v>
      </c>
      <c r="L58" t="s">
        <v>1829</v>
      </c>
    </row>
    <row r="59" spans="1:17" x14ac:dyDescent="0.25">
      <c r="A59" t="str">
        <f>xControls!D42</f>
        <v>AT.02</v>
      </c>
      <c r="B59" t="str">
        <f>xControls!A42</f>
        <v>Awareness and Training</v>
      </c>
      <c r="C59" s="5" t="str">
        <f>xControls!A42</f>
        <v>Awareness and Training</v>
      </c>
      <c r="D59">
        <f>xControls!B42</f>
        <v>0</v>
      </c>
      <c r="E59" t="str">
        <f>xControls!C42</f>
        <v>AT-2</v>
      </c>
      <c r="F59" s="8">
        <f>ControlImplementation[[#This Row],[Implementation Text]]</f>
        <v>0</v>
      </c>
      <c r="G59" s="8" t="s">
        <v>64</v>
      </c>
      <c r="I59" t="s">
        <v>59</v>
      </c>
      <c r="K59" t="s">
        <v>1827</v>
      </c>
      <c r="L59" t="s">
        <v>1829</v>
      </c>
    </row>
    <row r="60" spans="1:17" x14ac:dyDescent="0.25">
      <c r="A60" t="str">
        <f>xControls!D43</f>
        <v>AT.02.02</v>
      </c>
      <c r="B60" t="str">
        <f>xControls!A43</f>
        <v>Awareness and Training</v>
      </c>
      <c r="C60" s="5" t="str">
        <f>xControls!A43</f>
        <v>Awareness and Training</v>
      </c>
      <c r="D60">
        <f>xControls!B43</f>
        <v>0</v>
      </c>
      <c r="E60" t="str">
        <f>xControls!C43</f>
        <v>AT-2(2)</v>
      </c>
      <c r="F60" s="8">
        <f>ControlImplementation[[#This Row],[Implementation Text]]</f>
        <v>0</v>
      </c>
      <c r="G60" s="8" t="s">
        <v>64</v>
      </c>
      <c r="I60" t="s">
        <v>59</v>
      </c>
      <c r="K60" t="s">
        <v>1827</v>
      </c>
      <c r="L60" t="s">
        <v>1829</v>
      </c>
    </row>
    <row r="61" spans="1:17" x14ac:dyDescent="0.25">
      <c r="A61" t="str">
        <f>xControls!D44</f>
        <v>AT.02.03</v>
      </c>
      <c r="B61" t="str">
        <f>xControls!A44</f>
        <v>Awareness and Training</v>
      </c>
      <c r="C61" s="5" t="str">
        <f>xControls!A44</f>
        <v>Awareness and Training</v>
      </c>
      <c r="D61">
        <f>xControls!B44</f>
        <v>0</v>
      </c>
      <c r="E61" t="str">
        <f>xControls!C44</f>
        <v>AT-2(3)</v>
      </c>
      <c r="F61" s="8">
        <f>ControlImplementation[[#This Row],[Implementation Text]]</f>
        <v>0</v>
      </c>
      <c r="G61" s="8" t="s">
        <v>64</v>
      </c>
      <c r="I61" t="s">
        <v>59</v>
      </c>
      <c r="K61" t="s">
        <v>1827</v>
      </c>
      <c r="L61" t="s">
        <v>1829</v>
      </c>
    </row>
    <row r="62" spans="1:17" x14ac:dyDescent="0.25">
      <c r="A62" t="str">
        <f>xControls!D45</f>
        <v>AT.03</v>
      </c>
      <c r="B62" t="str">
        <f>xControls!A45</f>
        <v>Awareness and Training</v>
      </c>
      <c r="C62" s="5" t="str">
        <f>xControls!A45</f>
        <v>Awareness and Training</v>
      </c>
      <c r="D62">
        <f>xControls!B45</f>
        <v>0</v>
      </c>
      <c r="E62" t="str">
        <f>xControls!C45</f>
        <v>AT-3</v>
      </c>
      <c r="F62" s="8">
        <f>ControlImplementation[[#This Row],[Implementation Text]]</f>
        <v>0</v>
      </c>
      <c r="G62" s="8" t="s">
        <v>64</v>
      </c>
      <c r="I62" t="s">
        <v>59</v>
      </c>
      <c r="K62" t="s">
        <v>1827</v>
      </c>
      <c r="L62" t="s">
        <v>1829</v>
      </c>
    </row>
    <row r="63" spans="1:17" x14ac:dyDescent="0.25">
      <c r="A63" t="str">
        <f>xControls!D46</f>
        <v>AT.04</v>
      </c>
      <c r="B63" t="str">
        <f>xControls!A46</f>
        <v>Awareness and Training</v>
      </c>
      <c r="C63" s="5" t="str">
        <f>xControls!A46</f>
        <v>Awareness and Training</v>
      </c>
      <c r="D63">
        <f>xControls!B46</f>
        <v>0</v>
      </c>
      <c r="E63" t="str">
        <f>xControls!C46</f>
        <v>AT-4</v>
      </c>
      <c r="F63" s="8">
        <f>ControlImplementation[[#This Row],[Implementation Text]]</f>
        <v>0</v>
      </c>
      <c r="G63" s="8" t="s">
        <v>64</v>
      </c>
      <c r="I63" t="s">
        <v>59</v>
      </c>
      <c r="K63" t="s">
        <v>1827</v>
      </c>
      <c r="L63" t="s">
        <v>1829</v>
      </c>
    </row>
    <row r="64" spans="1:17" x14ac:dyDescent="0.25">
      <c r="A64" s="7" t="s">
        <v>1825</v>
      </c>
      <c r="B64" s="7"/>
      <c r="C64" s="33"/>
      <c r="D64" s="7"/>
      <c r="E64" s="7"/>
      <c r="F64" s="34"/>
      <c r="G64" s="34"/>
      <c r="H64" s="7"/>
      <c r="I64" s="7"/>
      <c r="J64" s="7"/>
      <c r="K64" s="7"/>
      <c r="L64" s="7"/>
      <c r="M64" s="7"/>
      <c r="N64" s="7"/>
      <c r="O64" s="7"/>
      <c r="P64" s="89"/>
      <c r="Q64" s="7"/>
    </row>
    <row r="65" spans="1:12" x14ac:dyDescent="0.25">
      <c r="A65" t="str">
        <f>xControls!D47</f>
        <v>AU.01</v>
      </c>
      <c r="B65" t="str">
        <f>xControls!A47</f>
        <v>Audit and Accountability</v>
      </c>
      <c r="C65" s="5" t="str">
        <f>xControls!A47</f>
        <v>Audit and Accountability</v>
      </c>
      <c r="D65">
        <f>xControls!B47</f>
        <v>0</v>
      </c>
      <c r="E65" t="str">
        <f>xControls!C47</f>
        <v>AU-1</v>
      </c>
      <c r="F65" s="8">
        <f>ControlImplementation[[#This Row],[Implementation Text]]</f>
        <v>0</v>
      </c>
      <c r="G65" s="8" t="s">
        <v>64</v>
      </c>
      <c r="I65" t="s">
        <v>59</v>
      </c>
      <c r="K65" t="s">
        <v>1827</v>
      </c>
      <c r="L65" t="s">
        <v>1829</v>
      </c>
    </row>
    <row r="66" spans="1:12" x14ac:dyDescent="0.25">
      <c r="A66" t="str">
        <f>xControls!D50</f>
        <v>AU.02</v>
      </c>
      <c r="B66" t="str">
        <f>xControls!A50</f>
        <v>Audit and Accountability</v>
      </c>
      <c r="C66" s="5" t="str">
        <f>xControls!A50</f>
        <v>Audit and Accountability</v>
      </c>
      <c r="D66">
        <f>xControls!B50</f>
        <v>0</v>
      </c>
      <c r="E66" t="str">
        <f>xControls!C50</f>
        <v>AU-2</v>
      </c>
      <c r="F66" s="8">
        <f>ControlImplementation[[#This Row],[Implementation Text]]</f>
        <v>0</v>
      </c>
      <c r="G66" s="8" t="s">
        <v>64</v>
      </c>
      <c r="I66" t="s">
        <v>59</v>
      </c>
      <c r="K66" t="s">
        <v>1827</v>
      </c>
      <c r="L66" t="s">
        <v>1829</v>
      </c>
    </row>
    <row r="67" spans="1:12" x14ac:dyDescent="0.25">
      <c r="A67" t="str">
        <f>xControls!D51</f>
        <v>AU.03</v>
      </c>
      <c r="B67" t="str">
        <f>xControls!A51</f>
        <v>Audit and Accountability</v>
      </c>
      <c r="C67" s="5" t="str">
        <f>xControls!A51</f>
        <v>Audit and Accountability</v>
      </c>
      <c r="D67">
        <f>xControls!B51</f>
        <v>0</v>
      </c>
      <c r="E67" t="str">
        <f>xControls!C51</f>
        <v>AU-3</v>
      </c>
      <c r="F67" s="8">
        <f>ControlImplementation[[#This Row],[Implementation Text]]</f>
        <v>0</v>
      </c>
      <c r="G67" s="8" t="s">
        <v>64</v>
      </c>
      <c r="I67" t="s">
        <v>59</v>
      </c>
      <c r="K67" t="s">
        <v>1827</v>
      </c>
      <c r="L67" t="s">
        <v>1829</v>
      </c>
    </row>
    <row r="68" spans="1:12" x14ac:dyDescent="0.25">
      <c r="A68" t="str">
        <f>xControls!D52</f>
        <v>AU.03.01</v>
      </c>
      <c r="B68" t="str">
        <f>xControls!A52</f>
        <v>Audit and Accountability</v>
      </c>
      <c r="C68" s="5" t="str">
        <f>xControls!A52</f>
        <v>Audit and Accountability</v>
      </c>
      <c r="D68">
        <f>xControls!B52</f>
        <v>0</v>
      </c>
      <c r="E68" t="str">
        <f>xControls!C52</f>
        <v>AU-3(1)</v>
      </c>
      <c r="F68" s="8">
        <f>ControlImplementation[[#This Row],[Implementation Text]]</f>
        <v>0</v>
      </c>
      <c r="G68" s="8" t="s">
        <v>64</v>
      </c>
      <c r="I68" t="s">
        <v>59</v>
      </c>
      <c r="K68" t="s">
        <v>1827</v>
      </c>
      <c r="L68" t="s">
        <v>1829</v>
      </c>
    </row>
    <row r="69" spans="1:12" x14ac:dyDescent="0.25">
      <c r="A69" t="str">
        <f>xControls!D53</f>
        <v>AU.04</v>
      </c>
      <c r="B69" t="str">
        <f>xControls!A53</f>
        <v>Audit and Accountability</v>
      </c>
      <c r="C69" s="5" t="str">
        <f>xControls!A53</f>
        <v>Audit and Accountability</v>
      </c>
      <c r="D69">
        <f>xControls!B53</f>
        <v>0</v>
      </c>
      <c r="E69" t="str">
        <f>xControls!C53</f>
        <v>AU-4</v>
      </c>
      <c r="F69" s="8">
        <f>ControlImplementation[[#This Row],[Implementation Text]]</f>
        <v>0</v>
      </c>
      <c r="G69" s="8" t="s">
        <v>64</v>
      </c>
      <c r="I69" t="s">
        <v>59</v>
      </c>
      <c r="K69" t="s">
        <v>1827</v>
      </c>
      <c r="L69" t="s">
        <v>1829</v>
      </c>
    </row>
    <row r="70" spans="1:12" x14ac:dyDescent="0.25">
      <c r="A70" t="str">
        <f>xControls!D54</f>
        <v>AU.05</v>
      </c>
      <c r="B70" t="str">
        <f>xControls!A54</f>
        <v>Audit and Accountability</v>
      </c>
      <c r="C70" s="5" t="str">
        <f>xControls!A54</f>
        <v>Audit and Accountability</v>
      </c>
      <c r="D70">
        <f>xControls!B54</f>
        <v>0</v>
      </c>
      <c r="E70" t="str">
        <f>xControls!C54</f>
        <v>AU-5</v>
      </c>
      <c r="F70" s="8">
        <f>ControlImplementation[[#This Row],[Implementation Text]]</f>
        <v>0</v>
      </c>
      <c r="G70" s="8" t="s">
        <v>64</v>
      </c>
      <c r="I70" t="s">
        <v>59</v>
      </c>
      <c r="K70" t="s">
        <v>1827</v>
      </c>
      <c r="L70" t="s">
        <v>1829</v>
      </c>
    </row>
    <row r="71" spans="1:12" x14ac:dyDescent="0.25">
      <c r="A71" t="str">
        <f>xControls!D55</f>
        <v>AU.06</v>
      </c>
      <c r="B71" t="str">
        <f>xControls!A55</f>
        <v>Audit and Accountability</v>
      </c>
      <c r="C71" s="5" t="str">
        <f>xControls!A55</f>
        <v>Audit and Accountability</v>
      </c>
      <c r="D71">
        <f>xControls!B55</f>
        <v>0</v>
      </c>
      <c r="E71" t="str">
        <f>xControls!C55</f>
        <v>AU-6</v>
      </c>
      <c r="F71" s="8">
        <f>ControlImplementation[[#This Row],[Implementation Text]]</f>
        <v>0</v>
      </c>
      <c r="G71" s="8" t="s">
        <v>64</v>
      </c>
      <c r="I71" t="s">
        <v>59</v>
      </c>
      <c r="K71" t="s">
        <v>1827</v>
      </c>
      <c r="L71" t="s">
        <v>1829</v>
      </c>
    </row>
    <row r="72" spans="1:12" x14ac:dyDescent="0.25">
      <c r="A72" t="str">
        <f>xControls!D56</f>
        <v>AU.06.01</v>
      </c>
      <c r="B72" t="str">
        <f>xControls!A56</f>
        <v>Audit and Accountability</v>
      </c>
      <c r="C72" s="5" t="str">
        <f>xControls!A56</f>
        <v>Audit and Accountability</v>
      </c>
      <c r="D72">
        <f>xControls!B56</f>
        <v>0</v>
      </c>
      <c r="E72" t="str">
        <f>xControls!C56</f>
        <v>AU-6(1)</v>
      </c>
      <c r="F72" s="8">
        <f>ControlImplementation[[#This Row],[Implementation Text]]</f>
        <v>0</v>
      </c>
      <c r="G72" s="8" t="s">
        <v>64</v>
      </c>
      <c r="I72" t="s">
        <v>59</v>
      </c>
      <c r="K72" t="s">
        <v>1827</v>
      </c>
      <c r="L72" t="s">
        <v>1829</v>
      </c>
    </row>
    <row r="73" spans="1:12" x14ac:dyDescent="0.25">
      <c r="A73" t="str">
        <f>xControls!D57</f>
        <v>AU.06.03</v>
      </c>
      <c r="B73" t="str">
        <f>xControls!A57</f>
        <v>Audit and Accountability</v>
      </c>
      <c r="C73" s="5" t="str">
        <f>xControls!A57</f>
        <v>Audit and Accountability</v>
      </c>
      <c r="D73">
        <f>xControls!B57</f>
        <v>0</v>
      </c>
      <c r="E73" t="str">
        <f>xControls!C57</f>
        <v>AU-6(3)</v>
      </c>
      <c r="F73" s="8">
        <f>ControlImplementation[[#This Row],[Implementation Text]]</f>
        <v>0</v>
      </c>
      <c r="G73" s="8" t="s">
        <v>64</v>
      </c>
      <c r="I73" t="s">
        <v>59</v>
      </c>
      <c r="K73" t="s">
        <v>1827</v>
      </c>
      <c r="L73" t="s">
        <v>1829</v>
      </c>
    </row>
    <row r="74" spans="1:12" x14ac:dyDescent="0.25">
      <c r="A74" t="str">
        <f>xControls!D58</f>
        <v>AU.07</v>
      </c>
      <c r="B74" t="str">
        <f>xControls!A58</f>
        <v>Audit and Accountability</v>
      </c>
      <c r="C74" s="5" t="str">
        <f>xControls!A58</f>
        <v>Audit and Accountability</v>
      </c>
      <c r="D74">
        <f>xControls!B58</f>
        <v>0</v>
      </c>
      <c r="E74" t="str">
        <f>xControls!C58</f>
        <v>AU-7</v>
      </c>
      <c r="F74" s="8">
        <f>ControlImplementation[[#This Row],[Implementation Text]]</f>
        <v>0</v>
      </c>
      <c r="G74" s="8" t="s">
        <v>64</v>
      </c>
      <c r="I74" t="s">
        <v>59</v>
      </c>
      <c r="K74" t="s">
        <v>1827</v>
      </c>
      <c r="L74" t="s">
        <v>1829</v>
      </c>
    </row>
    <row r="75" spans="1:12" x14ac:dyDescent="0.25">
      <c r="A75" t="str">
        <f>xControls!D59</f>
        <v>AU.07.01</v>
      </c>
      <c r="B75" t="str">
        <f>xControls!A59</f>
        <v>Audit and Accountability</v>
      </c>
      <c r="C75" s="5" t="str">
        <f>xControls!A59</f>
        <v>Audit and Accountability</v>
      </c>
      <c r="D75">
        <f>xControls!B59</f>
        <v>0</v>
      </c>
      <c r="E75" t="str">
        <f>xControls!C59</f>
        <v>AU-7(1)</v>
      </c>
      <c r="F75" s="8">
        <f>ControlImplementation[[#This Row],[Implementation Text]]</f>
        <v>0</v>
      </c>
      <c r="G75" s="8" t="s">
        <v>64</v>
      </c>
      <c r="I75" t="s">
        <v>59</v>
      </c>
      <c r="K75" t="s">
        <v>1827</v>
      </c>
      <c r="L75" t="s">
        <v>1829</v>
      </c>
    </row>
    <row r="76" spans="1:12" x14ac:dyDescent="0.25">
      <c r="A76" t="str">
        <f>xControls!D60</f>
        <v>AU.08</v>
      </c>
      <c r="B76" t="str">
        <f>xControls!A60</f>
        <v>Audit and Accountability</v>
      </c>
      <c r="C76" s="5" t="str">
        <f>xControls!A60</f>
        <v>Audit and Accountability</v>
      </c>
      <c r="D76">
        <f>xControls!B60</f>
        <v>0</v>
      </c>
      <c r="E76" t="str">
        <f>xControls!C60</f>
        <v>AU-8</v>
      </c>
      <c r="F76" s="8">
        <f>ControlImplementation[[#This Row],[Implementation Text]]</f>
        <v>0</v>
      </c>
      <c r="G76" s="8" t="s">
        <v>64</v>
      </c>
      <c r="I76" t="s">
        <v>59</v>
      </c>
      <c r="K76" t="s">
        <v>1827</v>
      </c>
      <c r="L76" t="s">
        <v>1829</v>
      </c>
    </row>
    <row r="77" spans="1:12" x14ac:dyDescent="0.25">
      <c r="A77" t="str">
        <f>xControls!D61</f>
        <v>AU.09</v>
      </c>
      <c r="B77" t="str">
        <f>xControls!A61</f>
        <v>Audit and Accountability</v>
      </c>
      <c r="C77" s="5" t="str">
        <f>xControls!A61</f>
        <v>Audit and Accountability</v>
      </c>
      <c r="D77">
        <f>xControls!B61</f>
        <v>0</v>
      </c>
      <c r="E77" t="str">
        <f>xControls!C61</f>
        <v>AU-9</v>
      </c>
      <c r="F77" s="8">
        <f>ControlImplementation[[#This Row],[Implementation Text]]</f>
        <v>0</v>
      </c>
      <c r="G77" s="8" t="s">
        <v>64</v>
      </c>
      <c r="I77" t="s">
        <v>59</v>
      </c>
      <c r="K77" t="s">
        <v>1827</v>
      </c>
      <c r="L77" t="s">
        <v>1829</v>
      </c>
    </row>
    <row r="78" spans="1:12" x14ac:dyDescent="0.25">
      <c r="A78" t="str">
        <f>xControls!D62</f>
        <v>AU.09.04</v>
      </c>
      <c r="B78" t="str">
        <f>xControls!A62</f>
        <v>Audit and Accountability</v>
      </c>
      <c r="C78" s="5" t="str">
        <f>xControls!A62</f>
        <v>Audit and Accountability</v>
      </c>
      <c r="D78">
        <f>xControls!B62</f>
        <v>0</v>
      </c>
      <c r="E78" t="str">
        <f>xControls!C62</f>
        <v>AU-9(4)</v>
      </c>
      <c r="F78" s="8">
        <f>ControlImplementation[[#This Row],[Implementation Text]]</f>
        <v>0</v>
      </c>
      <c r="G78" s="8" t="s">
        <v>64</v>
      </c>
      <c r="I78" t="s">
        <v>59</v>
      </c>
      <c r="K78" t="s">
        <v>1827</v>
      </c>
      <c r="L78" t="s">
        <v>1829</v>
      </c>
    </row>
    <row r="79" spans="1:12" x14ac:dyDescent="0.25">
      <c r="A79" t="str">
        <f>xControls!D48</f>
        <v>AU.11</v>
      </c>
      <c r="B79" t="str">
        <f>xControls!A48</f>
        <v>Audit and Accountability</v>
      </c>
      <c r="C79" s="5" t="str">
        <f>xControls!A48</f>
        <v>Audit and Accountability</v>
      </c>
      <c r="D79">
        <f>xControls!B48</f>
        <v>0</v>
      </c>
      <c r="E79" t="str">
        <f>xControls!C48</f>
        <v>AU-11</v>
      </c>
      <c r="F79" s="8">
        <f>ControlImplementation[[#This Row],[Implementation Text]]</f>
        <v>0</v>
      </c>
      <c r="G79" s="8" t="s">
        <v>64</v>
      </c>
      <c r="I79" t="s">
        <v>59</v>
      </c>
      <c r="K79" t="s">
        <v>1827</v>
      </c>
      <c r="L79" t="s">
        <v>1829</v>
      </c>
    </row>
    <row r="80" spans="1:12" x14ac:dyDescent="0.25">
      <c r="A80" t="str">
        <f>xControls!D49</f>
        <v>AU.12</v>
      </c>
      <c r="B80" t="str">
        <f>xControls!A49</f>
        <v>Audit and Accountability</v>
      </c>
      <c r="C80" s="5" t="str">
        <f>xControls!A49</f>
        <v>Audit and Accountability</v>
      </c>
      <c r="D80">
        <f>xControls!B49</f>
        <v>0</v>
      </c>
      <c r="E80" t="str">
        <f>xControls!C49</f>
        <v>AU-12</v>
      </c>
      <c r="F80" s="8">
        <f>ControlImplementation[[#This Row],[Implementation Text]]</f>
        <v>0</v>
      </c>
      <c r="G80" s="8" t="s">
        <v>64</v>
      </c>
      <c r="I80" t="s">
        <v>59</v>
      </c>
      <c r="K80" t="s">
        <v>1827</v>
      </c>
      <c r="L80" t="s">
        <v>1829</v>
      </c>
    </row>
    <row r="81" spans="1:17" x14ac:dyDescent="0.25">
      <c r="A81" s="7" t="s">
        <v>1810</v>
      </c>
      <c r="B81" s="7"/>
      <c r="C81" s="33"/>
      <c r="D81" s="7"/>
      <c r="E81" s="7"/>
      <c r="F81" s="34"/>
      <c r="G81" s="34"/>
      <c r="H81" s="7"/>
      <c r="I81" s="7"/>
      <c r="J81" s="7"/>
      <c r="K81" s="7"/>
      <c r="L81" s="7"/>
      <c r="M81" s="7"/>
      <c r="N81" s="7"/>
      <c r="O81" s="7"/>
      <c r="P81" s="89"/>
      <c r="Q81" s="7"/>
    </row>
    <row r="82" spans="1:17" x14ac:dyDescent="0.25">
      <c r="A82" t="str">
        <f>xControls!D63</f>
        <v>CA.01</v>
      </c>
      <c r="B82" t="str">
        <f>xControls!A63</f>
        <v xml:space="preserve"> Security Assessment and Authorization</v>
      </c>
      <c r="C82" s="5" t="str">
        <f>xControls!A63</f>
        <v xml:space="preserve"> Security Assessment and Authorization</v>
      </c>
      <c r="D82">
        <f>xControls!B63</f>
        <v>0</v>
      </c>
      <c r="E82" t="str">
        <f>xControls!C63</f>
        <v>CA-1</v>
      </c>
      <c r="F82" s="8">
        <f>ControlImplementation[[#This Row],[Implementation Text]]</f>
        <v>0</v>
      </c>
      <c r="G82" s="8" t="s">
        <v>64</v>
      </c>
      <c r="I82" t="s">
        <v>59</v>
      </c>
      <c r="K82" t="s">
        <v>1827</v>
      </c>
      <c r="L82" t="s">
        <v>1829</v>
      </c>
    </row>
    <row r="83" spans="1:17" x14ac:dyDescent="0.25">
      <c r="A83" t="str">
        <f>xControls!D64</f>
        <v>CA.02</v>
      </c>
      <c r="B83" t="str">
        <f>xControls!A64</f>
        <v xml:space="preserve"> Security Assessment and Authorization</v>
      </c>
      <c r="C83" s="5" t="str">
        <f>xControls!A64</f>
        <v xml:space="preserve"> Security Assessment and Authorization</v>
      </c>
      <c r="D83">
        <f>xControls!B64</f>
        <v>0</v>
      </c>
      <c r="E83" t="str">
        <f>xControls!C64</f>
        <v>CA-2</v>
      </c>
      <c r="F83" s="8">
        <f>ControlImplementation[[#This Row],[Implementation Text]]</f>
        <v>0</v>
      </c>
      <c r="G83" s="8" t="s">
        <v>64</v>
      </c>
      <c r="I83" t="s">
        <v>59</v>
      </c>
      <c r="K83" t="s">
        <v>1827</v>
      </c>
      <c r="L83" t="s">
        <v>1829</v>
      </c>
    </row>
    <row r="84" spans="1:17" x14ac:dyDescent="0.25">
      <c r="A84" t="str">
        <f>xControls!D65</f>
        <v>CA.02.01</v>
      </c>
      <c r="B84" t="str">
        <f>xControls!A65</f>
        <v xml:space="preserve"> Security Assessment and Authorization</v>
      </c>
      <c r="C84" s="5" t="str">
        <f>xControls!A65</f>
        <v xml:space="preserve"> Security Assessment and Authorization</v>
      </c>
      <c r="D84">
        <f>xControls!B65</f>
        <v>0</v>
      </c>
      <c r="E84" t="str">
        <f>xControls!C65</f>
        <v>CA-2(1)</v>
      </c>
      <c r="F84" s="8">
        <f>ControlImplementation[[#This Row],[Implementation Text]]</f>
        <v>0</v>
      </c>
      <c r="G84" s="8" t="s">
        <v>64</v>
      </c>
      <c r="I84" t="s">
        <v>59</v>
      </c>
      <c r="K84" t="s">
        <v>1827</v>
      </c>
      <c r="L84" t="s">
        <v>1829</v>
      </c>
    </row>
    <row r="85" spans="1:17" x14ac:dyDescent="0.25">
      <c r="A85" t="str">
        <f>xControls!D66</f>
        <v>CA.03</v>
      </c>
      <c r="B85" t="str">
        <f>xControls!A66</f>
        <v xml:space="preserve"> Security Assessment and Authorization</v>
      </c>
      <c r="C85" s="5" t="str">
        <f>xControls!A66</f>
        <v xml:space="preserve"> Security Assessment and Authorization</v>
      </c>
      <c r="D85">
        <f>xControls!B66</f>
        <v>0</v>
      </c>
      <c r="E85" t="str">
        <f>xControls!C66</f>
        <v>CA-3</v>
      </c>
      <c r="F85" s="8">
        <f>ControlImplementation[[#This Row],[Implementation Text]]</f>
        <v>0</v>
      </c>
      <c r="G85" s="8" t="s">
        <v>64</v>
      </c>
      <c r="I85" t="s">
        <v>59</v>
      </c>
      <c r="K85" t="s">
        <v>1827</v>
      </c>
      <c r="L85" t="s">
        <v>1829</v>
      </c>
    </row>
    <row r="86" spans="1:17" x14ac:dyDescent="0.25">
      <c r="A86" t="str">
        <f>xControls!D67</f>
        <v>CA.05</v>
      </c>
      <c r="B86" t="str">
        <f>xControls!A67</f>
        <v xml:space="preserve"> Security Assessment and Authorization</v>
      </c>
      <c r="C86" s="5" t="str">
        <f>xControls!A67</f>
        <v xml:space="preserve"> Security Assessment and Authorization</v>
      </c>
      <c r="D86">
        <f>xControls!B67</f>
        <v>0</v>
      </c>
      <c r="E86" t="str">
        <f>xControls!C67</f>
        <v>CA-5</v>
      </c>
      <c r="F86" s="8">
        <f>ControlImplementation[[#This Row],[Implementation Text]]</f>
        <v>0</v>
      </c>
      <c r="G86" s="8" t="s">
        <v>64</v>
      </c>
      <c r="I86" t="s">
        <v>59</v>
      </c>
      <c r="K86" t="s">
        <v>1827</v>
      </c>
      <c r="L86" t="s">
        <v>1829</v>
      </c>
    </row>
    <row r="87" spans="1:17" x14ac:dyDescent="0.25">
      <c r="A87" t="str">
        <f>xControls!D68</f>
        <v>CA.06</v>
      </c>
      <c r="B87" t="str">
        <f>xControls!A68</f>
        <v xml:space="preserve"> Security Assessment and Authorization</v>
      </c>
      <c r="C87" s="5" t="str">
        <f>xControls!A68</f>
        <v xml:space="preserve"> Security Assessment and Authorization</v>
      </c>
      <c r="D87">
        <f>xControls!B68</f>
        <v>0</v>
      </c>
      <c r="E87" t="str">
        <f>xControls!C68</f>
        <v>CA-6</v>
      </c>
      <c r="F87" s="8">
        <f>ControlImplementation[[#This Row],[Implementation Text]]</f>
        <v>0</v>
      </c>
      <c r="G87" s="8" t="s">
        <v>64</v>
      </c>
      <c r="I87" t="s">
        <v>59</v>
      </c>
      <c r="K87" t="s">
        <v>1827</v>
      </c>
      <c r="L87" t="s">
        <v>1829</v>
      </c>
    </row>
    <row r="88" spans="1:17" x14ac:dyDescent="0.25">
      <c r="A88" t="str">
        <f>xControls!D69</f>
        <v>CA.07</v>
      </c>
      <c r="B88" t="str">
        <f>xControls!A69</f>
        <v xml:space="preserve"> Security Assessment and Authorization</v>
      </c>
      <c r="C88" s="5" t="str">
        <f>xControls!A69</f>
        <v xml:space="preserve"> Security Assessment and Authorization</v>
      </c>
      <c r="D88">
        <f>xControls!B69</f>
        <v>0</v>
      </c>
      <c r="E88" t="str">
        <f>xControls!C69</f>
        <v>CA-7</v>
      </c>
      <c r="F88" s="8">
        <f>ControlImplementation[[#This Row],[Implementation Text]]</f>
        <v>0</v>
      </c>
      <c r="G88" s="8" t="s">
        <v>64</v>
      </c>
      <c r="I88" t="s">
        <v>59</v>
      </c>
      <c r="K88" t="s">
        <v>1827</v>
      </c>
      <c r="L88" t="s">
        <v>1829</v>
      </c>
    </row>
    <row r="89" spans="1:17" x14ac:dyDescent="0.25">
      <c r="A89" t="str">
        <f>xControls!D70</f>
        <v>CA.07.01</v>
      </c>
      <c r="B89" t="str">
        <f>xControls!A70</f>
        <v xml:space="preserve"> Security Assessment and Authorization</v>
      </c>
      <c r="C89" s="5" t="str">
        <f>xControls!A70</f>
        <v xml:space="preserve"> Security Assessment and Authorization</v>
      </c>
      <c r="D89">
        <f>xControls!B70</f>
        <v>0</v>
      </c>
      <c r="E89" t="str">
        <f>xControls!C70</f>
        <v>CA-7(1)</v>
      </c>
      <c r="F89" s="8">
        <f>ControlImplementation[[#This Row],[Implementation Text]]</f>
        <v>0</v>
      </c>
      <c r="G89" s="8" t="s">
        <v>64</v>
      </c>
      <c r="I89" t="s">
        <v>59</v>
      </c>
      <c r="K89" t="s">
        <v>1827</v>
      </c>
      <c r="L89" t="s">
        <v>1829</v>
      </c>
    </row>
    <row r="90" spans="1:17" x14ac:dyDescent="0.25">
      <c r="A90" t="str">
        <f>xControls!D71</f>
        <v>CA.07.04</v>
      </c>
      <c r="B90" t="str">
        <f>xControls!A71</f>
        <v xml:space="preserve"> Security Assessment and Authorization</v>
      </c>
      <c r="C90" s="5" t="str">
        <f>xControls!A71</f>
        <v xml:space="preserve"> Security Assessment and Authorization</v>
      </c>
      <c r="D90">
        <f>xControls!B71</f>
        <v>0</v>
      </c>
      <c r="E90" t="str">
        <f>xControls!C71</f>
        <v>CA-7(4)</v>
      </c>
      <c r="F90" s="8">
        <f>ControlImplementation[[#This Row],[Implementation Text]]</f>
        <v>0</v>
      </c>
      <c r="G90" s="8" t="s">
        <v>64</v>
      </c>
      <c r="I90" t="s">
        <v>59</v>
      </c>
      <c r="K90" t="s">
        <v>1827</v>
      </c>
      <c r="L90" t="s">
        <v>1829</v>
      </c>
    </row>
    <row r="91" spans="1:17" x14ac:dyDescent="0.25">
      <c r="A91" t="str">
        <f>xControls!D72</f>
        <v>CA.09</v>
      </c>
      <c r="B91" t="str">
        <f>xControls!A72</f>
        <v xml:space="preserve"> Security Assessment and Authorization</v>
      </c>
      <c r="C91" s="5" t="str">
        <f>xControls!A72</f>
        <v xml:space="preserve"> Security Assessment and Authorization</v>
      </c>
      <c r="D91">
        <f>xControls!B72</f>
        <v>0</v>
      </c>
      <c r="E91" t="str">
        <f>xControls!C72</f>
        <v>CA-9</v>
      </c>
      <c r="F91" s="8">
        <f>ControlImplementation[[#This Row],[Implementation Text]]</f>
        <v>0</v>
      </c>
      <c r="G91" s="8" t="s">
        <v>64</v>
      </c>
      <c r="I91" t="s">
        <v>59</v>
      </c>
      <c r="K91" t="s">
        <v>1827</v>
      </c>
      <c r="L91" t="s">
        <v>1829</v>
      </c>
    </row>
    <row r="92" spans="1:17" x14ac:dyDescent="0.25">
      <c r="A92" s="7" t="s">
        <v>1820</v>
      </c>
      <c r="B92" s="7"/>
      <c r="C92" s="33"/>
      <c r="D92" s="7"/>
      <c r="E92" s="7"/>
      <c r="F92" s="34"/>
      <c r="G92" s="34"/>
      <c r="H92" s="7"/>
      <c r="I92" s="7"/>
      <c r="J92" s="7"/>
      <c r="K92" s="7"/>
      <c r="L92" s="7"/>
      <c r="M92" s="7"/>
      <c r="N92" s="7"/>
      <c r="O92" s="7"/>
      <c r="P92" s="89"/>
      <c r="Q92" s="7"/>
    </row>
    <row r="93" spans="1:17" x14ac:dyDescent="0.25">
      <c r="A93" t="str">
        <f>xControls!D73</f>
        <v>CM.01</v>
      </c>
      <c r="B93" t="str">
        <f>xControls!A73</f>
        <v>Configuration Management</v>
      </c>
      <c r="C93" s="5" t="str">
        <f>xControls!A73</f>
        <v>Configuration Management</v>
      </c>
      <c r="D93">
        <f>xControls!B73</f>
        <v>0</v>
      </c>
      <c r="E93" t="str">
        <f>xControls!C73</f>
        <v>CM-1</v>
      </c>
      <c r="F93" s="8">
        <f>ControlImplementation[[#This Row],[Implementation Text]]</f>
        <v>0</v>
      </c>
      <c r="G93" s="8" t="s">
        <v>64</v>
      </c>
      <c r="I93" t="s">
        <v>59</v>
      </c>
      <c r="K93" t="s">
        <v>1827</v>
      </c>
      <c r="L93" t="s">
        <v>1829</v>
      </c>
    </row>
    <row r="94" spans="1:17" x14ac:dyDescent="0.25">
      <c r="A94" t="str">
        <f>xControls!D78</f>
        <v>CM.02</v>
      </c>
      <c r="B94" t="str">
        <f>xControls!A78</f>
        <v>Configuration Management</v>
      </c>
      <c r="C94" s="5" t="str">
        <f>xControls!A78</f>
        <v>Configuration Management</v>
      </c>
      <c r="D94">
        <f>xControls!B78</f>
        <v>0</v>
      </c>
      <c r="E94" t="str">
        <f>xControls!C78</f>
        <v>CM-2</v>
      </c>
      <c r="F94" s="8">
        <f>ControlImplementation[[#This Row],[Implementation Text]]</f>
        <v>0</v>
      </c>
      <c r="G94" s="8" t="s">
        <v>64</v>
      </c>
      <c r="I94" t="s">
        <v>59</v>
      </c>
      <c r="K94" t="s">
        <v>1827</v>
      </c>
      <c r="L94" t="s">
        <v>1829</v>
      </c>
    </row>
    <row r="95" spans="1:17" x14ac:dyDescent="0.25">
      <c r="A95" t="str">
        <f>xControls!D79</f>
        <v>CM.02.02</v>
      </c>
      <c r="B95" t="str">
        <f>xControls!A79</f>
        <v>Configuration Management</v>
      </c>
      <c r="C95" s="5" t="str">
        <f>xControls!A79</f>
        <v>Configuration Management</v>
      </c>
      <c r="D95">
        <f>xControls!B79</f>
        <v>0</v>
      </c>
      <c r="E95" t="str">
        <f>xControls!C79</f>
        <v>CM-2(2)</v>
      </c>
      <c r="F95" s="8">
        <f>ControlImplementation[[#This Row],[Implementation Text]]</f>
        <v>0</v>
      </c>
      <c r="G95" s="8" t="s">
        <v>64</v>
      </c>
      <c r="I95" t="s">
        <v>59</v>
      </c>
      <c r="K95" t="s">
        <v>1827</v>
      </c>
      <c r="L95" t="s">
        <v>1829</v>
      </c>
    </row>
    <row r="96" spans="1:17" x14ac:dyDescent="0.25">
      <c r="A96" t="str">
        <f>xControls!D80</f>
        <v>CM.02.03</v>
      </c>
      <c r="B96" t="str">
        <f>xControls!A80</f>
        <v>Configuration Management</v>
      </c>
      <c r="C96" s="5" t="str">
        <f>xControls!A80</f>
        <v>Configuration Management</v>
      </c>
      <c r="D96">
        <f>xControls!B80</f>
        <v>0</v>
      </c>
      <c r="E96" t="str">
        <f>xControls!C80</f>
        <v>CM-2(3)</v>
      </c>
      <c r="F96" s="8">
        <f>ControlImplementation[[#This Row],[Implementation Text]]</f>
        <v>0</v>
      </c>
      <c r="G96" s="8" t="s">
        <v>64</v>
      </c>
      <c r="I96" t="s">
        <v>59</v>
      </c>
      <c r="K96" t="s">
        <v>1827</v>
      </c>
      <c r="L96" t="s">
        <v>1829</v>
      </c>
    </row>
    <row r="97" spans="1:12" x14ac:dyDescent="0.25">
      <c r="A97" t="str">
        <f>xControls!D81</f>
        <v>CM.02.07</v>
      </c>
      <c r="B97" t="str">
        <f>xControls!A81</f>
        <v>Configuration Management</v>
      </c>
      <c r="C97" s="5" t="str">
        <f>xControls!A81</f>
        <v>Configuration Management</v>
      </c>
      <c r="D97">
        <f>xControls!B81</f>
        <v>0</v>
      </c>
      <c r="E97" t="str">
        <f>xControls!C81</f>
        <v>CM-2(7)</v>
      </c>
      <c r="F97" s="8">
        <f>ControlImplementation[[#This Row],[Implementation Text]]</f>
        <v>0</v>
      </c>
      <c r="G97" s="8" t="s">
        <v>64</v>
      </c>
      <c r="I97" t="s">
        <v>59</v>
      </c>
      <c r="K97" t="s">
        <v>1827</v>
      </c>
      <c r="L97" t="s">
        <v>1829</v>
      </c>
    </row>
    <row r="98" spans="1:12" x14ac:dyDescent="0.25">
      <c r="A98" t="str">
        <f>xControls!D82</f>
        <v>CM.03</v>
      </c>
      <c r="B98" t="str">
        <f>xControls!A82</f>
        <v>Configuration Management</v>
      </c>
      <c r="C98" s="5" t="str">
        <f>xControls!A82</f>
        <v>Configuration Management</v>
      </c>
      <c r="D98">
        <f>xControls!B82</f>
        <v>0</v>
      </c>
      <c r="E98" t="str">
        <f>xControls!C82</f>
        <v>CM-3</v>
      </c>
      <c r="F98" s="8">
        <f>ControlImplementation[[#This Row],[Implementation Text]]</f>
        <v>0</v>
      </c>
      <c r="G98" s="8" t="s">
        <v>64</v>
      </c>
      <c r="I98" t="s">
        <v>59</v>
      </c>
      <c r="K98" t="s">
        <v>1827</v>
      </c>
      <c r="L98" t="s">
        <v>1829</v>
      </c>
    </row>
    <row r="99" spans="1:12" x14ac:dyDescent="0.25">
      <c r="A99" t="str">
        <f>xControls!D83</f>
        <v>CM.03.02</v>
      </c>
      <c r="B99" t="str">
        <f>xControls!A83</f>
        <v>Configuration Management</v>
      </c>
      <c r="C99" s="5" t="str">
        <f>xControls!A83</f>
        <v>Configuration Management</v>
      </c>
      <c r="D99">
        <f>xControls!B83</f>
        <v>0</v>
      </c>
      <c r="E99" t="str">
        <f>xControls!C83</f>
        <v>CM-3(2)</v>
      </c>
      <c r="F99" s="8">
        <f>ControlImplementation[[#This Row],[Implementation Text]]</f>
        <v>0</v>
      </c>
      <c r="G99" s="8" t="s">
        <v>64</v>
      </c>
      <c r="I99" t="s">
        <v>59</v>
      </c>
      <c r="K99" t="s">
        <v>1827</v>
      </c>
      <c r="L99" t="s">
        <v>1829</v>
      </c>
    </row>
    <row r="100" spans="1:12" x14ac:dyDescent="0.25">
      <c r="A100" t="str">
        <f>xControls!D84</f>
        <v>CM.03.04</v>
      </c>
      <c r="B100" t="str">
        <f>xControls!A84</f>
        <v>Configuration Management</v>
      </c>
      <c r="C100" s="5" t="str">
        <f>xControls!A84</f>
        <v>Configuration Management</v>
      </c>
      <c r="D100">
        <f>xControls!B84</f>
        <v>0</v>
      </c>
      <c r="E100" t="str">
        <f>xControls!C84</f>
        <v>CM-3(4)</v>
      </c>
      <c r="F100" s="8">
        <f>ControlImplementation[[#This Row],[Implementation Text]]</f>
        <v>0</v>
      </c>
      <c r="G100" s="8" t="s">
        <v>64</v>
      </c>
      <c r="I100" t="s">
        <v>59</v>
      </c>
      <c r="K100" t="s">
        <v>1827</v>
      </c>
      <c r="L100" t="s">
        <v>1829</v>
      </c>
    </row>
    <row r="101" spans="1:12" x14ac:dyDescent="0.25">
      <c r="A101" t="str">
        <f>xControls!D85</f>
        <v>CM.04</v>
      </c>
      <c r="B101" t="str">
        <f>xControls!A85</f>
        <v>Configuration Management</v>
      </c>
      <c r="C101" s="5" t="str">
        <f>xControls!A85</f>
        <v>Configuration Management</v>
      </c>
      <c r="D101">
        <f>xControls!B85</f>
        <v>0</v>
      </c>
      <c r="E101" t="str">
        <f>xControls!C85</f>
        <v>CM-4</v>
      </c>
      <c r="F101" s="8">
        <f>ControlImplementation[[#This Row],[Implementation Text]]</f>
        <v>0</v>
      </c>
      <c r="G101" s="8" t="s">
        <v>64</v>
      </c>
      <c r="I101" t="s">
        <v>59</v>
      </c>
      <c r="K101" t="s">
        <v>1827</v>
      </c>
      <c r="L101" t="s">
        <v>1829</v>
      </c>
    </row>
    <row r="102" spans="1:12" x14ac:dyDescent="0.25">
      <c r="A102" t="str">
        <f>xControls!D86</f>
        <v>CM.04.02</v>
      </c>
      <c r="B102" t="str">
        <f>xControls!A86</f>
        <v>Configuration Management</v>
      </c>
      <c r="C102" s="5" t="str">
        <f>xControls!A86</f>
        <v>Configuration Management</v>
      </c>
      <c r="D102">
        <f>xControls!B86</f>
        <v>0</v>
      </c>
      <c r="E102" t="str">
        <f>xControls!C86</f>
        <v>CM-4(2)</v>
      </c>
      <c r="F102" s="8">
        <f>ControlImplementation[[#This Row],[Implementation Text]]</f>
        <v>0</v>
      </c>
      <c r="G102" s="8" t="s">
        <v>64</v>
      </c>
      <c r="I102" t="s">
        <v>59</v>
      </c>
      <c r="K102" t="s">
        <v>1827</v>
      </c>
      <c r="L102" t="s">
        <v>1829</v>
      </c>
    </row>
    <row r="103" spans="1:12" x14ac:dyDescent="0.25">
      <c r="A103" t="str">
        <f>xControls!D87</f>
        <v>CM.05</v>
      </c>
      <c r="B103" t="str">
        <f>xControls!A87</f>
        <v>Configuration Management</v>
      </c>
      <c r="C103" s="5" t="str">
        <f>xControls!A87</f>
        <v>Configuration Management</v>
      </c>
      <c r="D103">
        <f>xControls!B87</f>
        <v>0</v>
      </c>
      <c r="E103" t="str">
        <f>xControls!C87</f>
        <v>CM-5</v>
      </c>
      <c r="F103" s="8">
        <f>ControlImplementation[[#This Row],[Implementation Text]]</f>
        <v>0</v>
      </c>
      <c r="G103" s="8" t="s">
        <v>64</v>
      </c>
      <c r="I103" t="s">
        <v>59</v>
      </c>
      <c r="K103" t="s">
        <v>1827</v>
      </c>
      <c r="L103" t="s">
        <v>1829</v>
      </c>
    </row>
    <row r="104" spans="1:12" x14ac:dyDescent="0.25">
      <c r="A104" t="str">
        <f>xControls!D88</f>
        <v>CM.06</v>
      </c>
      <c r="B104" t="str">
        <f>xControls!A88</f>
        <v>Configuration Management</v>
      </c>
      <c r="C104" s="5" t="str">
        <f>xControls!A88</f>
        <v>Configuration Management</v>
      </c>
      <c r="D104">
        <f>xControls!B88</f>
        <v>0</v>
      </c>
      <c r="E104" t="str">
        <f>xControls!C88</f>
        <v>CM-6</v>
      </c>
      <c r="F104" s="8">
        <f>ControlImplementation[[#This Row],[Implementation Text]]</f>
        <v>0</v>
      </c>
      <c r="G104" s="8" t="s">
        <v>64</v>
      </c>
      <c r="I104" t="s">
        <v>59</v>
      </c>
      <c r="K104" t="s">
        <v>1827</v>
      </c>
      <c r="L104" t="s">
        <v>1829</v>
      </c>
    </row>
    <row r="105" spans="1:12" x14ac:dyDescent="0.25">
      <c r="A105" t="str">
        <f>xControls!D89</f>
        <v>CM.07</v>
      </c>
      <c r="B105" t="str">
        <f>xControls!A89</f>
        <v>Configuration Management</v>
      </c>
      <c r="C105" s="5" t="str">
        <f>xControls!A89</f>
        <v>Configuration Management</v>
      </c>
      <c r="D105">
        <f>xControls!B89</f>
        <v>0</v>
      </c>
      <c r="E105" t="str">
        <f>xControls!C89</f>
        <v>CM-7</v>
      </c>
      <c r="F105" s="8">
        <f>ControlImplementation[[#This Row],[Implementation Text]]</f>
        <v>0</v>
      </c>
      <c r="G105" s="8" t="s">
        <v>64</v>
      </c>
      <c r="I105" t="s">
        <v>59</v>
      </c>
      <c r="K105" t="s">
        <v>1827</v>
      </c>
      <c r="L105" t="s">
        <v>1829</v>
      </c>
    </row>
    <row r="106" spans="1:12" x14ac:dyDescent="0.25">
      <c r="A106" t="str">
        <f>xControls!D90</f>
        <v>CM.07.01</v>
      </c>
      <c r="B106" t="str">
        <f>xControls!A90</f>
        <v>Configuration Management</v>
      </c>
      <c r="C106" s="5" t="str">
        <f>xControls!A90</f>
        <v>Configuration Management</v>
      </c>
      <c r="D106">
        <f>xControls!B90</f>
        <v>0</v>
      </c>
      <c r="E106" t="str">
        <f>xControls!C90</f>
        <v>CM-7(1)</v>
      </c>
      <c r="F106" s="8">
        <f>ControlImplementation[[#This Row],[Implementation Text]]</f>
        <v>0</v>
      </c>
      <c r="G106" s="8" t="s">
        <v>64</v>
      </c>
      <c r="I106" t="s">
        <v>59</v>
      </c>
      <c r="K106" t="s">
        <v>1827</v>
      </c>
      <c r="L106" t="s">
        <v>1829</v>
      </c>
    </row>
    <row r="107" spans="1:12" x14ac:dyDescent="0.25">
      <c r="A107" t="str">
        <f>xControls!D91</f>
        <v>CM.07.02</v>
      </c>
      <c r="B107" t="str">
        <f>xControls!A91</f>
        <v>Configuration Management</v>
      </c>
      <c r="C107" s="5" t="str">
        <f>xControls!A91</f>
        <v>Configuration Management</v>
      </c>
      <c r="D107">
        <f>xControls!B91</f>
        <v>0</v>
      </c>
      <c r="E107" t="str">
        <f>xControls!C91</f>
        <v>CM-7(2)</v>
      </c>
      <c r="F107" s="8">
        <f>ControlImplementation[[#This Row],[Implementation Text]]</f>
        <v>0</v>
      </c>
      <c r="G107" s="8" t="s">
        <v>64</v>
      </c>
      <c r="I107" t="s">
        <v>59</v>
      </c>
      <c r="K107" t="s">
        <v>1827</v>
      </c>
      <c r="L107" t="s">
        <v>1829</v>
      </c>
    </row>
    <row r="108" spans="1:12" x14ac:dyDescent="0.25">
      <c r="A108" t="str">
        <f>xControls!D92</f>
        <v>CM.07.05</v>
      </c>
      <c r="B108" t="str">
        <f>xControls!A92</f>
        <v>Configuration Management</v>
      </c>
      <c r="C108" s="5" t="str">
        <f>xControls!A92</f>
        <v>Configuration Management</v>
      </c>
      <c r="D108">
        <f>xControls!B92</f>
        <v>0</v>
      </c>
      <c r="E108" t="str">
        <f>xControls!C92</f>
        <v>CM-7(5)</v>
      </c>
      <c r="F108" s="8">
        <f>ControlImplementation[[#This Row],[Implementation Text]]</f>
        <v>0</v>
      </c>
      <c r="G108" s="8" t="s">
        <v>64</v>
      </c>
      <c r="I108" t="s">
        <v>59</v>
      </c>
      <c r="K108" t="s">
        <v>1827</v>
      </c>
      <c r="L108" t="s">
        <v>1829</v>
      </c>
    </row>
    <row r="109" spans="1:12" x14ac:dyDescent="0.25">
      <c r="A109" t="str">
        <f>xControls!D93</f>
        <v>CM.08</v>
      </c>
      <c r="B109" t="str">
        <f>xControls!A93</f>
        <v>Configuration Management</v>
      </c>
      <c r="C109" s="5" t="str">
        <f>xControls!A93</f>
        <v>Configuration Management</v>
      </c>
      <c r="D109">
        <f>xControls!B93</f>
        <v>0</v>
      </c>
      <c r="E109" t="str">
        <f>xControls!C93</f>
        <v>CM-8</v>
      </c>
      <c r="F109" s="8">
        <f>ControlImplementation[[#This Row],[Implementation Text]]</f>
        <v>0</v>
      </c>
      <c r="G109" s="8" t="s">
        <v>64</v>
      </c>
      <c r="I109" t="s">
        <v>59</v>
      </c>
      <c r="K109" t="s">
        <v>1827</v>
      </c>
      <c r="L109" t="s">
        <v>1829</v>
      </c>
    </row>
    <row r="110" spans="1:12" x14ac:dyDescent="0.25">
      <c r="A110" t="str">
        <f>xControls!D94</f>
        <v>CM.08.01</v>
      </c>
      <c r="B110" t="str">
        <f>xControls!A94</f>
        <v>Configuration Management</v>
      </c>
      <c r="C110" s="5" t="str">
        <f>xControls!A94</f>
        <v>Configuration Management</v>
      </c>
      <c r="D110">
        <f>xControls!B94</f>
        <v>0</v>
      </c>
      <c r="E110" t="str">
        <f>xControls!C94</f>
        <v>CM-8(1)</v>
      </c>
      <c r="F110" s="8">
        <f>ControlImplementation[[#This Row],[Implementation Text]]</f>
        <v>0</v>
      </c>
      <c r="G110" s="8" t="s">
        <v>64</v>
      </c>
      <c r="I110" t="s">
        <v>59</v>
      </c>
      <c r="K110" t="s">
        <v>1827</v>
      </c>
      <c r="L110" t="s">
        <v>1829</v>
      </c>
    </row>
    <row r="111" spans="1:12" x14ac:dyDescent="0.25">
      <c r="A111" t="str">
        <f>xControls!D95</f>
        <v>CM.08.03</v>
      </c>
      <c r="B111" t="str">
        <f>xControls!A95</f>
        <v>Configuration Management</v>
      </c>
      <c r="C111" s="5" t="str">
        <f>xControls!A95</f>
        <v>Configuration Management</v>
      </c>
      <c r="D111">
        <f>xControls!B95</f>
        <v>0</v>
      </c>
      <c r="E111" t="str">
        <f>xControls!C95</f>
        <v>CM-8(3)</v>
      </c>
      <c r="F111" s="8">
        <f>ControlImplementation[[#This Row],[Implementation Text]]</f>
        <v>0</v>
      </c>
      <c r="G111" s="8" t="s">
        <v>64</v>
      </c>
      <c r="I111" t="s">
        <v>59</v>
      </c>
      <c r="K111" t="s">
        <v>1827</v>
      </c>
      <c r="L111" t="s">
        <v>1829</v>
      </c>
    </row>
    <row r="112" spans="1:12" x14ac:dyDescent="0.25">
      <c r="A112" t="str">
        <f>xControls!D96</f>
        <v>CM.09</v>
      </c>
      <c r="B112" t="str">
        <f>xControls!A96</f>
        <v>Configuration Management</v>
      </c>
      <c r="C112" s="5" t="str">
        <f>xControls!A96</f>
        <v>Configuration Management</v>
      </c>
      <c r="D112">
        <f>xControls!B96</f>
        <v>0</v>
      </c>
      <c r="E112" t="str">
        <f>xControls!C96</f>
        <v>CM-9</v>
      </c>
      <c r="F112" s="8">
        <f>ControlImplementation[[#This Row],[Implementation Text]]</f>
        <v>0</v>
      </c>
      <c r="G112" s="8" t="s">
        <v>64</v>
      </c>
      <c r="I112" t="s">
        <v>59</v>
      </c>
      <c r="K112" t="s">
        <v>1827</v>
      </c>
      <c r="L112" t="s">
        <v>1829</v>
      </c>
    </row>
    <row r="113" spans="1:17" x14ac:dyDescent="0.25">
      <c r="A113" t="str">
        <f>xControls!D74</f>
        <v>CM.10</v>
      </c>
      <c r="B113" t="str">
        <f>xControls!A74</f>
        <v>Configuration Management</v>
      </c>
      <c r="C113" s="5" t="str">
        <f>xControls!A74</f>
        <v>Configuration Management</v>
      </c>
      <c r="D113">
        <f>xControls!B74</f>
        <v>0</v>
      </c>
      <c r="E113" t="str">
        <f>xControls!C74</f>
        <v>CM-10</v>
      </c>
      <c r="F113" s="8">
        <f>ControlImplementation[[#This Row],[Implementation Text]]</f>
        <v>0</v>
      </c>
      <c r="G113" s="8" t="s">
        <v>64</v>
      </c>
      <c r="I113" t="s">
        <v>59</v>
      </c>
      <c r="K113" t="s">
        <v>1827</v>
      </c>
      <c r="L113" t="s">
        <v>1829</v>
      </c>
    </row>
    <row r="114" spans="1:17" x14ac:dyDescent="0.25">
      <c r="A114" t="str">
        <f>xControls!D75</f>
        <v>CM.11</v>
      </c>
      <c r="B114" t="str">
        <f>xControls!A75</f>
        <v>Configuration Management</v>
      </c>
      <c r="C114" s="5" t="str">
        <f>xControls!A75</f>
        <v>Configuration Management</v>
      </c>
      <c r="D114">
        <f>xControls!B75</f>
        <v>0</v>
      </c>
      <c r="E114" t="str">
        <f>xControls!C75</f>
        <v>CM-11</v>
      </c>
      <c r="F114" s="8">
        <f>ControlImplementation[[#This Row],[Implementation Text]]</f>
        <v>0</v>
      </c>
      <c r="G114" s="8" t="s">
        <v>64</v>
      </c>
      <c r="I114" t="s">
        <v>59</v>
      </c>
      <c r="K114" t="s">
        <v>1827</v>
      </c>
      <c r="L114" t="s">
        <v>1829</v>
      </c>
    </row>
    <row r="115" spans="1:17" x14ac:dyDescent="0.25">
      <c r="A115" t="str">
        <f>xControls!D76</f>
        <v>CM.12</v>
      </c>
      <c r="B115" t="str">
        <f>xControls!A76</f>
        <v>Configuration Management</v>
      </c>
      <c r="C115" s="5" t="str">
        <f>xControls!A76</f>
        <v>Configuration Management</v>
      </c>
      <c r="D115">
        <f>xControls!B76</f>
        <v>0</v>
      </c>
      <c r="E115" t="str">
        <f>xControls!C76</f>
        <v>CM-12</v>
      </c>
      <c r="F115" s="8">
        <f>ControlImplementation[[#This Row],[Implementation Text]]</f>
        <v>0</v>
      </c>
      <c r="G115" s="8" t="s">
        <v>64</v>
      </c>
      <c r="I115" t="s">
        <v>59</v>
      </c>
      <c r="K115" t="s">
        <v>1827</v>
      </c>
      <c r="L115" t="s">
        <v>1829</v>
      </c>
    </row>
    <row r="116" spans="1:17" x14ac:dyDescent="0.25">
      <c r="A116" t="str">
        <f>xControls!D77</f>
        <v>CM.12.01</v>
      </c>
      <c r="B116" t="str">
        <f>xControls!A77</f>
        <v>Configuration Management</v>
      </c>
      <c r="C116" s="5" t="str">
        <f>xControls!A77</f>
        <v>Configuration Management</v>
      </c>
      <c r="D116">
        <f>xControls!B77</f>
        <v>0</v>
      </c>
      <c r="E116" t="str">
        <f>xControls!C77</f>
        <v>CM-12(1)</v>
      </c>
      <c r="F116" s="8">
        <f>ControlImplementation[[#This Row],[Implementation Text]]</f>
        <v>0</v>
      </c>
      <c r="G116" s="8" t="s">
        <v>64</v>
      </c>
      <c r="I116" t="s">
        <v>59</v>
      </c>
      <c r="K116" t="s">
        <v>1827</v>
      </c>
      <c r="L116" t="s">
        <v>1829</v>
      </c>
    </row>
    <row r="117" spans="1:17" x14ac:dyDescent="0.25">
      <c r="A117" s="7" t="s">
        <v>1812</v>
      </c>
      <c r="B117" s="7"/>
      <c r="C117" s="33"/>
      <c r="D117" s="7"/>
      <c r="E117" s="7"/>
      <c r="F117" s="34"/>
      <c r="G117" s="34"/>
      <c r="H117" s="7"/>
      <c r="I117" s="7"/>
      <c r="J117" s="7"/>
      <c r="K117" s="7"/>
      <c r="L117" s="7"/>
      <c r="M117" s="7"/>
      <c r="N117" s="7"/>
      <c r="O117" s="7"/>
      <c r="P117" s="89"/>
      <c r="Q117" s="7"/>
    </row>
    <row r="118" spans="1:17" x14ac:dyDescent="0.25">
      <c r="A118" t="str">
        <f>xControls!D97</f>
        <v>CP.01</v>
      </c>
      <c r="B118" t="str">
        <f>xControls!A97</f>
        <v>Contingency Planning</v>
      </c>
      <c r="C118" s="5" t="str">
        <f>xControls!A97</f>
        <v>Contingency Planning</v>
      </c>
      <c r="D118">
        <f>xControls!B97</f>
        <v>0</v>
      </c>
      <c r="E118" t="str">
        <f>xControls!C97</f>
        <v>CP-1</v>
      </c>
      <c r="F118" s="8">
        <f>ControlImplementation[[#This Row],[Implementation Text]]</f>
        <v>0</v>
      </c>
      <c r="G118" s="8" t="s">
        <v>64</v>
      </c>
      <c r="I118" t="s">
        <v>59</v>
      </c>
      <c r="K118" t="s">
        <v>1827</v>
      </c>
      <c r="L118" t="s">
        <v>1829</v>
      </c>
    </row>
    <row r="119" spans="1:17" x14ac:dyDescent="0.25">
      <c r="A119" t="str">
        <f>xControls!D100</f>
        <v>CP.02</v>
      </c>
      <c r="B119" t="str">
        <f>xControls!A100</f>
        <v>Contingency Planning</v>
      </c>
      <c r="C119" s="5" t="str">
        <f>xControls!A100</f>
        <v>Contingency Planning</v>
      </c>
      <c r="D119">
        <f>xControls!B100</f>
        <v>0</v>
      </c>
      <c r="E119" t="str">
        <f>xControls!C100</f>
        <v>CP-2</v>
      </c>
      <c r="F119" s="8">
        <f>ControlImplementation[[#This Row],[Implementation Text]]</f>
        <v>0</v>
      </c>
      <c r="G119" s="8" t="s">
        <v>64</v>
      </c>
      <c r="I119" t="s">
        <v>59</v>
      </c>
      <c r="K119" t="s">
        <v>1827</v>
      </c>
      <c r="L119" t="s">
        <v>1829</v>
      </c>
    </row>
    <row r="120" spans="1:17" x14ac:dyDescent="0.25">
      <c r="A120" t="str">
        <f>xControls!D101</f>
        <v>CP.02.01</v>
      </c>
      <c r="B120" t="str">
        <f>xControls!A101</f>
        <v>Contingency Planning</v>
      </c>
      <c r="C120" s="5" t="str">
        <f>xControls!A101</f>
        <v>Contingency Planning</v>
      </c>
      <c r="D120">
        <f>xControls!B101</f>
        <v>0</v>
      </c>
      <c r="E120" t="str">
        <f>xControls!C101</f>
        <v>CP-2(1)</v>
      </c>
      <c r="F120" s="8">
        <f>ControlImplementation[[#This Row],[Implementation Text]]</f>
        <v>0</v>
      </c>
      <c r="G120" s="8" t="s">
        <v>64</v>
      </c>
      <c r="I120" t="s">
        <v>59</v>
      </c>
      <c r="K120" t="s">
        <v>1827</v>
      </c>
      <c r="L120" t="s">
        <v>1829</v>
      </c>
    </row>
    <row r="121" spans="1:17" x14ac:dyDescent="0.25">
      <c r="A121" t="str">
        <f>xControls!D102</f>
        <v>CP.02.03</v>
      </c>
      <c r="B121" t="str">
        <f>xControls!A102</f>
        <v>Contingency Planning</v>
      </c>
      <c r="C121" s="5" t="str">
        <f>xControls!A102</f>
        <v>Contingency Planning</v>
      </c>
      <c r="D121">
        <f>xControls!B102</f>
        <v>0</v>
      </c>
      <c r="E121" t="str">
        <f>xControls!C102</f>
        <v>CP-2(3)</v>
      </c>
      <c r="F121" s="8">
        <f>ControlImplementation[[#This Row],[Implementation Text]]</f>
        <v>0</v>
      </c>
      <c r="G121" s="8" t="s">
        <v>64</v>
      </c>
      <c r="I121" t="s">
        <v>59</v>
      </c>
      <c r="K121" t="s">
        <v>1827</v>
      </c>
      <c r="L121" t="s">
        <v>1829</v>
      </c>
    </row>
    <row r="122" spans="1:17" x14ac:dyDescent="0.25">
      <c r="A122" t="str">
        <f>xControls!D103</f>
        <v>CP.02.08</v>
      </c>
      <c r="B122" t="str">
        <f>xControls!A103</f>
        <v>Contingency Planning</v>
      </c>
      <c r="C122" s="5" t="str">
        <f>xControls!A103</f>
        <v>Contingency Planning</v>
      </c>
      <c r="D122">
        <f>xControls!B103</f>
        <v>0</v>
      </c>
      <c r="E122" t="str">
        <f>xControls!C103</f>
        <v>CP-2(8)</v>
      </c>
      <c r="F122" s="8">
        <f>ControlImplementation[[#This Row],[Implementation Text]]</f>
        <v>0</v>
      </c>
      <c r="G122" s="8" t="s">
        <v>64</v>
      </c>
      <c r="I122" t="s">
        <v>59</v>
      </c>
      <c r="K122" t="s">
        <v>1827</v>
      </c>
      <c r="L122" t="s">
        <v>1829</v>
      </c>
    </row>
    <row r="123" spans="1:17" x14ac:dyDescent="0.25">
      <c r="A123" t="str">
        <f>xControls!D104</f>
        <v>CP.03</v>
      </c>
      <c r="B123" t="str">
        <f>xControls!A104</f>
        <v>Contingency Planning</v>
      </c>
      <c r="C123" s="5" t="str">
        <f>xControls!A104</f>
        <v>Contingency Planning</v>
      </c>
      <c r="D123">
        <f>xControls!B104</f>
        <v>0</v>
      </c>
      <c r="E123" t="str">
        <f>xControls!C104</f>
        <v>CP-3</v>
      </c>
      <c r="F123" s="8">
        <f>ControlImplementation[[#This Row],[Implementation Text]]</f>
        <v>0</v>
      </c>
      <c r="G123" s="8" t="s">
        <v>64</v>
      </c>
      <c r="I123" t="s">
        <v>59</v>
      </c>
      <c r="K123" t="s">
        <v>1827</v>
      </c>
      <c r="L123" t="s">
        <v>1829</v>
      </c>
    </row>
    <row r="124" spans="1:17" x14ac:dyDescent="0.25">
      <c r="A124" t="str">
        <f>xControls!D105</f>
        <v>CP.04</v>
      </c>
      <c r="B124" t="str">
        <f>xControls!A105</f>
        <v>Contingency Planning</v>
      </c>
      <c r="C124" s="5" t="str">
        <f>xControls!A105</f>
        <v>Contingency Planning</v>
      </c>
      <c r="D124">
        <f>xControls!B105</f>
        <v>0</v>
      </c>
      <c r="E124" t="str">
        <f>xControls!C105</f>
        <v>CP-4</v>
      </c>
      <c r="F124" s="8">
        <f>ControlImplementation[[#This Row],[Implementation Text]]</f>
        <v>0</v>
      </c>
      <c r="G124" s="8" t="s">
        <v>64</v>
      </c>
      <c r="I124" t="s">
        <v>59</v>
      </c>
      <c r="K124" t="s">
        <v>1827</v>
      </c>
      <c r="L124" t="s">
        <v>1829</v>
      </c>
    </row>
    <row r="125" spans="1:17" x14ac:dyDescent="0.25">
      <c r="A125" t="str">
        <f>xControls!D106</f>
        <v>CP.04.01</v>
      </c>
      <c r="B125" t="str">
        <f>xControls!A106</f>
        <v>Contingency Planning</v>
      </c>
      <c r="C125" s="5" t="str">
        <f>xControls!A106</f>
        <v>Contingency Planning</v>
      </c>
      <c r="D125">
        <f>xControls!B106</f>
        <v>0</v>
      </c>
      <c r="E125" t="str">
        <f>xControls!C106</f>
        <v>CP-4(1)</v>
      </c>
      <c r="F125" s="8">
        <f>ControlImplementation[[#This Row],[Implementation Text]]</f>
        <v>0</v>
      </c>
      <c r="G125" s="8" t="s">
        <v>64</v>
      </c>
      <c r="I125" t="s">
        <v>59</v>
      </c>
      <c r="K125" t="s">
        <v>1827</v>
      </c>
      <c r="L125" t="s">
        <v>1829</v>
      </c>
    </row>
    <row r="126" spans="1:17" x14ac:dyDescent="0.25">
      <c r="A126" t="str">
        <f>xControls!D107</f>
        <v>CP.06</v>
      </c>
      <c r="B126" t="str">
        <f>xControls!A107</f>
        <v>Contingency Planning</v>
      </c>
      <c r="C126" s="5" t="str">
        <f>xControls!A107</f>
        <v>Contingency Planning</v>
      </c>
      <c r="D126">
        <f>xControls!B107</f>
        <v>0</v>
      </c>
      <c r="E126" t="str">
        <f>xControls!C107</f>
        <v>CP-6</v>
      </c>
      <c r="F126" s="8">
        <f>ControlImplementation[[#This Row],[Implementation Text]]</f>
        <v>0</v>
      </c>
      <c r="G126" s="8" t="s">
        <v>64</v>
      </c>
      <c r="I126" t="s">
        <v>59</v>
      </c>
      <c r="K126" t="s">
        <v>1827</v>
      </c>
      <c r="L126" t="s">
        <v>1829</v>
      </c>
    </row>
    <row r="127" spans="1:17" x14ac:dyDescent="0.25">
      <c r="A127" t="str">
        <f>xControls!D108</f>
        <v>CP.06.01</v>
      </c>
      <c r="B127" t="str">
        <f>xControls!A108</f>
        <v>Contingency Planning</v>
      </c>
      <c r="C127" s="5" t="str">
        <f>xControls!A108</f>
        <v>Contingency Planning</v>
      </c>
      <c r="D127">
        <f>xControls!B108</f>
        <v>0</v>
      </c>
      <c r="E127" t="str">
        <f>xControls!C108</f>
        <v>CP-6(1)</v>
      </c>
      <c r="F127" s="8">
        <f>ControlImplementation[[#This Row],[Implementation Text]]</f>
        <v>0</v>
      </c>
      <c r="G127" s="8" t="s">
        <v>64</v>
      </c>
      <c r="I127" t="s">
        <v>59</v>
      </c>
      <c r="K127" t="s">
        <v>1827</v>
      </c>
      <c r="L127" t="s">
        <v>1829</v>
      </c>
    </row>
    <row r="128" spans="1:17" x14ac:dyDescent="0.25">
      <c r="A128" t="str">
        <f>xControls!D109</f>
        <v>CP.06.03</v>
      </c>
      <c r="B128" t="str">
        <f>xControls!A109</f>
        <v>Contingency Planning</v>
      </c>
      <c r="C128" s="5" t="str">
        <f>xControls!A109</f>
        <v>Contingency Planning</v>
      </c>
      <c r="D128">
        <f>xControls!B109</f>
        <v>0</v>
      </c>
      <c r="E128" t="str">
        <f>xControls!C109</f>
        <v>CP-6(3)</v>
      </c>
      <c r="F128" s="8">
        <f>ControlImplementation[[#This Row],[Implementation Text]]</f>
        <v>0</v>
      </c>
      <c r="G128" s="8" t="s">
        <v>64</v>
      </c>
      <c r="I128" t="s">
        <v>59</v>
      </c>
      <c r="K128" t="s">
        <v>1827</v>
      </c>
      <c r="L128" t="s">
        <v>1829</v>
      </c>
    </row>
    <row r="129" spans="1:17" x14ac:dyDescent="0.25">
      <c r="A129" t="str">
        <f>xControls!D110</f>
        <v>CP.07</v>
      </c>
      <c r="B129" t="str">
        <f>xControls!A110</f>
        <v>Contingency Planning</v>
      </c>
      <c r="C129" s="5" t="str">
        <f>xControls!A110</f>
        <v>Contingency Planning</v>
      </c>
      <c r="D129">
        <f>xControls!B110</f>
        <v>0</v>
      </c>
      <c r="E129" t="str">
        <f>xControls!C110</f>
        <v>CP-7</v>
      </c>
      <c r="F129" s="8">
        <f>ControlImplementation[[#This Row],[Implementation Text]]</f>
        <v>0</v>
      </c>
      <c r="G129" s="8" t="s">
        <v>64</v>
      </c>
      <c r="I129" t="s">
        <v>59</v>
      </c>
      <c r="K129" t="s">
        <v>1827</v>
      </c>
      <c r="L129" t="s">
        <v>1829</v>
      </c>
    </row>
    <row r="130" spans="1:17" x14ac:dyDescent="0.25">
      <c r="A130" t="str">
        <f>xControls!D111</f>
        <v>CP.07.01</v>
      </c>
      <c r="B130" t="str">
        <f>xControls!A111</f>
        <v>Contingency Planning</v>
      </c>
      <c r="C130" s="5" t="str">
        <f>xControls!A111</f>
        <v>Contingency Planning</v>
      </c>
      <c r="D130">
        <f>xControls!B111</f>
        <v>0</v>
      </c>
      <c r="E130" t="str">
        <f>xControls!C111</f>
        <v>CP-7(1)</v>
      </c>
      <c r="F130" s="8">
        <f>ControlImplementation[[#This Row],[Implementation Text]]</f>
        <v>0</v>
      </c>
      <c r="G130" s="8" t="s">
        <v>64</v>
      </c>
      <c r="I130" t="s">
        <v>59</v>
      </c>
      <c r="K130" t="s">
        <v>1827</v>
      </c>
      <c r="L130" t="s">
        <v>1829</v>
      </c>
    </row>
    <row r="131" spans="1:17" x14ac:dyDescent="0.25">
      <c r="A131" t="str">
        <f>xControls!D112</f>
        <v>CP.07.02</v>
      </c>
      <c r="B131" t="str">
        <f>xControls!A112</f>
        <v>Contingency Planning</v>
      </c>
      <c r="C131" s="5" t="str">
        <f>xControls!A112</f>
        <v>Contingency Planning</v>
      </c>
      <c r="D131">
        <f>xControls!B112</f>
        <v>0</v>
      </c>
      <c r="E131" t="str">
        <f>xControls!C112</f>
        <v>CP-7(2)</v>
      </c>
      <c r="F131" s="8">
        <f>ControlImplementation[[#This Row],[Implementation Text]]</f>
        <v>0</v>
      </c>
      <c r="G131" s="8" t="s">
        <v>64</v>
      </c>
      <c r="I131" t="s">
        <v>59</v>
      </c>
      <c r="K131" t="s">
        <v>1827</v>
      </c>
      <c r="L131" t="s">
        <v>1829</v>
      </c>
    </row>
    <row r="132" spans="1:17" x14ac:dyDescent="0.25">
      <c r="A132" t="str">
        <f>xControls!D113</f>
        <v>CP.07.03</v>
      </c>
      <c r="B132" t="str">
        <f>xControls!A113</f>
        <v>Contingency Planning</v>
      </c>
      <c r="C132" s="5" t="str">
        <f>xControls!A113</f>
        <v>Contingency Planning</v>
      </c>
      <c r="D132">
        <f>xControls!B113</f>
        <v>0</v>
      </c>
      <c r="E132" t="str">
        <f>xControls!C113</f>
        <v>CP-7(3)</v>
      </c>
      <c r="F132" s="8">
        <f>ControlImplementation[[#This Row],[Implementation Text]]</f>
        <v>0</v>
      </c>
      <c r="G132" s="8" t="s">
        <v>64</v>
      </c>
      <c r="I132" t="s">
        <v>59</v>
      </c>
      <c r="K132" t="s">
        <v>1827</v>
      </c>
      <c r="L132" t="s">
        <v>1829</v>
      </c>
    </row>
    <row r="133" spans="1:17" x14ac:dyDescent="0.25">
      <c r="A133" t="str">
        <f>xControls!D114</f>
        <v>CP.08</v>
      </c>
      <c r="B133" t="str">
        <f>xControls!A114</f>
        <v>Contingency Planning</v>
      </c>
      <c r="C133" s="5" t="str">
        <f>xControls!A114</f>
        <v>Contingency Planning</v>
      </c>
      <c r="D133">
        <f>xControls!B114</f>
        <v>0</v>
      </c>
      <c r="E133" t="str">
        <f>xControls!C114</f>
        <v>CP-8</v>
      </c>
      <c r="F133" s="8">
        <f>ControlImplementation[[#This Row],[Implementation Text]]</f>
        <v>0</v>
      </c>
      <c r="G133" s="8" t="s">
        <v>64</v>
      </c>
      <c r="I133" t="s">
        <v>59</v>
      </c>
      <c r="K133" t="s">
        <v>1827</v>
      </c>
      <c r="L133" t="s">
        <v>1829</v>
      </c>
    </row>
    <row r="134" spans="1:17" x14ac:dyDescent="0.25">
      <c r="A134" t="str">
        <f>xControls!D115</f>
        <v>CP.08.01</v>
      </c>
      <c r="B134" t="str">
        <f>xControls!A115</f>
        <v>Contingency Planning</v>
      </c>
      <c r="C134" s="5" t="str">
        <f>xControls!A115</f>
        <v>Contingency Planning</v>
      </c>
      <c r="D134">
        <f>xControls!B115</f>
        <v>0</v>
      </c>
      <c r="E134" t="str">
        <f>xControls!C115</f>
        <v>CP-8(1)</v>
      </c>
      <c r="F134" s="8">
        <f>ControlImplementation[[#This Row],[Implementation Text]]</f>
        <v>0</v>
      </c>
      <c r="G134" s="8" t="s">
        <v>64</v>
      </c>
      <c r="I134" t="s">
        <v>59</v>
      </c>
      <c r="K134" t="s">
        <v>1827</v>
      </c>
      <c r="L134" t="s">
        <v>1829</v>
      </c>
    </row>
    <row r="135" spans="1:17" x14ac:dyDescent="0.25">
      <c r="A135" t="str">
        <f>xControls!D116</f>
        <v>CP.08.02</v>
      </c>
      <c r="B135" t="str">
        <f>xControls!A116</f>
        <v>Contingency Planning</v>
      </c>
      <c r="C135" s="5" t="str">
        <f>xControls!A116</f>
        <v>Contingency Planning</v>
      </c>
      <c r="D135">
        <f>xControls!B116</f>
        <v>0</v>
      </c>
      <c r="E135" t="str">
        <f>xControls!C116</f>
        <v>CP-8(2)</v>
      </c>
      <c r="F135" s="8">
        <f>ControlImplementation[[#This Row],[Implementation Text]]</f>
        <v>0</v>
      </c>
      <c r="G135" s="8" t="s">
        <v>64</v>
      </c>
      <c r="I135" t="s">
        <v>59</v>
      </c>
      <c r="K135" t="s">
        <v>1827</v>
      </c>
      <c r="L135" t="s">
        <v>1829</v>
      </c>
    </row>
    <row r="136" spans="1:17" x14ac:dyDescent="0.25">
      <c r="A136" t="str">
        <f>xControls!D117</f>
        <v>CP.09</v>
      </c>
      <c r="B136" t="str">
        <f>xControls!A117</f>
        <v>Contingency Planning</v>
      </c>
      <c r="C136" s="5" t="str">
        <f>xControls!A117</f>
        <v>Contingency Planning</v>
      </c>
      <c r="D136">
        <f>xControls!B117</f>
        <v>0</v>
      </c>
      <c r="E136" t="str">
        <f>xControls!C117</f>
        <v>CP-9</v>
      </c>
      <c r="F136" s="8">
        <f>ControlImplementation[[#This Row],[Implementation Text]]</f>
        <v>0</v>
      </c>
      <c r="G136" s="8" t="s">
        <v>64</v>
      </c>
      <c r="I136" t="s">
        <v>59</v>
      </c>
      <c r="K136" t="s">
        <v>1827</v>
      </c>
      <c r="L136" t="s">
        <v>1829</v>
      </c>
    </row>
    <row r="137" spans="1:17" x14ac:dyDescent="0.25">
      <c r="A137" t="str">
        <f>xControls!D118</f>
        <v>CP.09.01</v>
      </c>
      <c r="B137" t="str">
        <f>xControls!A118</f>
        <v>Contingency Planning</v>
      </c>
      <c r="C137" s="5" t="str">
        <f>xControls!A118</f>
        <v>Contingency Planning</v>
      </c>
      <c r="D137">
        <f>xControls!B118</f>
        <v>0</v>
      </c>
      <c r="E137" t="str">
        <f>xControls!C118</f>
        <v>CP-9(1)</v>
      </c>
      <c r="F137" s="8">
        <f>ControlImplementation[[#This Row],[Implementation Text]]</f>
        <v>0</v>
      </c>
      <c r="G137" s="8" t="s">
        <v>64</v>
      </c>
      <c r="I137" t="s">
        <v>59</v>
      </c>
      <c r="K137" t="s">
        <v>1827</v>
      </c>
      <c r="L137" t="s">
        <v>1829</v>
      </c>
    </row>
    <row r="138" spans="1:17" x14ac:dyDescent="0.25">
      <c r="A138" t="str">
        <f>xControls!D119</f>
        <v>CP.09.08</v>
      </c>
      <c r="B138" t="str">
        <f>xControls!A119</f>
        <v>Contingency Planning</v>
      </c>
      <c r="C138" s="5" t="str">
        <f>xControls!A119</f>
        <v>Contingency Planning</v>
      </c>
      <c r="D138">
        <f>xControls!B119</f>
        <v>0</v>
      </c>
      <c r="E138" t="str">
        <f>xControls!C119</f>
        <v>CP-9(8)</v>
      </c>
      <c r="F138" s="8">
        <f>ControlImplementation[[#This Row],[Implementation Text]]</f>
        <v>0</v>
      </c>
      <c r="G138" s="8" t="s">
        <v>64</v>
      </c>
      <c r="I138" t="s">
        <v>59</v>
      </c>
      <c r="K138" t="s">
        <v>1827</v>
      </c>
      <c r="L138" t="s">
        <v>1829</v>
      </c>
    </row>
    <row r="139" spans="1:17" x14ac:dyDescent="0.25">
      <c r="A139" t="str">
        <f>xControls!D98</f>
        <v>CP.10</v>
      </c>
      <c r="B139" t="str">
        <f>xControls!A98</f>
        <v>Contingency Planning</v>
      </c>
      <c r="C139" s="5" t="str">
        <f>xControls!A98</f>
        <v>Contingency Planning</v>
      </c>
      <c r="D139">
        <f>xControls!B98</f>
        <v>0</v>
      </c>
      <c r="E139" t="str">
        <f>xControls!C98</f>
        <v>CP-10</v>
      </c>
      <c r="F139" s="8">
        <f>ControlImplementation[[#This Row],[Implementation Text]]</f>
        <v>0</v>
      </c>
      <c r="G139" s="8" t="s">
        <v>64</v>
      </c>
      <c r="I139" t="s">
        <v>59</v>
      </c>
      <c r="K139" t="s">
        <v>1827</v>
      </c>
      <c r="L139" t="s">
        <v>1829</v>
      </c>
    </row>
    <row r="140" spans="1:17" x14ac:dyDescent="0.25">
      <c r="A140" t="str">
        <f>xControls!D99</f>
        <v>CP.10.02</v>
      </c>
      <c r="B140" t="str">
        <f>xControls!A99</f>
        <v>Contingency Planning</v>
      </c>
      <c r="C140" s="5" t="str">
        <f>xControls!A99</f>
        <v>Contingency Planning</v>
      </c>
      <c r="D140">
        <f>xControls!B99</f>
        <v>0</v>
      </c>
      <c r="E140" t="str">
        <f>xControls!C99</f>
        <v>CP-10(2)</v>
      </c>
      <c r="F140" s="8">
        <f>ControlImplementation[[#This Row],[Implementation Text]]</f>
        <v>0</v>
      </c>
      <c r="G140" s="8" t="s">
        <v>64</v>
      </c>
      <c r="I140" t="s">
        <v>59</v>
      </c>
      <c r="K140" t="s">
        <v>1827</v>
      </c>
      <c r="L140" t="s">
        <v>1829</v>
      </c>
    </row>
    <row r="141" spans="1:17" x14ac:dyDescent="0.25">
      <c r="A141" s="7" t="s">
        <v>1811</v>
      </c>
      <c r="B141" s="7"/>
      <c r="C141" s="33"/>
      <c r="D141" s="7"/>
      <c r="E141" s="7"/>
      <c r="F141" s="34"/>
      <c r="G141" s="34"/>
      <c r="H141" s="7"/>
      <c r="I141" s="7"/>
      <c r="J141" s="7"/>
      <c r="K141" s="7"/>
      <c r="L141" s="7"/>
      <c r="M141" s="7"/>
      <c r="N141" s="7"/>
      <c r="O141" s="7"/>
      <c r="P141" s="89"/>
      <c r="Q141" s="7"/>
    </row>
    <row r="142" spans="1:17" x14ac:dyDescent="0.25">
      <c r="A142" t="str">
        <f>xControls!D120</f>
        <v>IA.01</v>
      </c>
      <c r="B142" t="str">
        <f>xControls!A120</f>
        <v>Identification and Authentication</v>
      </c>
      <c r="C142" s="5" t="str">
        <f>xControls!A120</f>
        <v>Identification and Authentication</v>
      </c>
      <c r="D142">
        <f>xControls!B120</f>
        <v>0</v>
      </c>
      <c r="E142" t="str">
        <f>xControls!C120</f>
        <v>IA-1</v>
      </c>
      <c r="F142" s="8">
        <f>ControlImplementation[[#This Row],[Implementation Text]]</f>
        <v>0</v>
      </c>
      <c r="G142" s="8" t="s">
        <v>64</v>
      </c>
      <c r="I142" t="s">
        <v>59</v>
      </c>
      <c r="K142" t="s">
        <v>1827</v>
      </c>
      <c r="L142" t="s">
        <v>1829</v>
      </c>
    </row>
    <row r="143" spans="1:17" x14ac:dyDescent="0.25">
      <c r="A143" t="str">
        <f>xControls!D126</f>
        <v>IA.02</v>
      </c>
      <c r="B143" t="str">
        <f>xControls!A126</f>
        <v>Identification and Authentication</v>
      </c>
      <c r="C143" s="5" t="str">
        <f>xControls!A126</f>
        <v>Identification and Authentication</v>
      </c>
      <c r="D143">
        <f>xControls!B126</f>
        <v>0</v>
      </c>
      <c r="E143" t="str">
        <f>xControls!C126</f>
        <v>IA-2</v>
      </c>
      <c r="F143" s="8">
        <f>ControlImplementation[[#This Row],[Implementation Text]]</f>
        <v>0</v>
      </c>
      <c r="G143" s="8" t="s">
        <v>64</v>
      </c>
      <c r="I143" t="s">
        <v>59</v>
      </c>
      <c r="K143" t="s">
        <v>1827</v>
      </c>
      <c r="L143" t="s">
        <v>1829</v>
      </c>
    </row>
    <row r="144" spans="1:17" x14ac:dyDescent="0.25">
      <c r="A144" t="str">
        <f>xControls!D127</f>
        <v>IA.02.01</v>
      </c>
      <c r="B144" t="str">
        <f>xControls!A127</f>
        <v>Identification and Authentication</v>
      </c>
      <c r="C144" s="5" t="str">
        <f>xControls!A127</f>
        <v>Identification and Authentication</v>
      </c>
      <c r="D144">
        <f>xControls!B127</f>
        <v>0</v>
      </c>
      <c r="E144" t="str">
        <f>xControls!C127</f>
        <v>IA-2(1)</v>
      </c>
      <c r="F144" s="8">
        <f>ControlImplementation[[#This Row],[Implementation Text]]</f>
        <v>0</v>
      </c>
      <c r="G144" s="8" t="s">
        <v>64</v>
      </c>
      <c r="I144" t="s">
        <v>59</v>
      </c>
      <c r="K144" t="s">
        <v>1827</v>
      </c>
      <c r="L144" t="s">
        <v>1829</v>
      </c>
    </row>
    <row r="145" spans="1:12" x14ac:dyDescent="0.25">
      <c r="A145" t="str">
        <f>xControls!D129</f>
        <v>IA.02.02</v>
      </c>
      <c r="B145" t="str">
        <f>xControls!A129</f>
        <v>Identification and Authentication</v>
      </c>
      <c r="C145" s="5" t="str">
        <f>xControls!A129</f>
        <v>Identification and Authentication</v>
      </c>
      <c r="D145">
        <f>xControls!B129</f>
        <v>0</v>
      </c>
      <c r="E145" t="str">
        <f>xControls!C129</f>
        <v>IA-2(2)</v>
      </c>
      <c r="F145" s="8">
        <f>ControlImplementation[[#This Row],[Implementation Text]]</f>
        <v>0</v>
      </c>
      <c r="G145" s="8" t="s">
        <v>64</v>
      </c>
      <c r="I145" t="s">
        <v>59</v>
      </c>
      <c r="K145" t="s">
        <v>1827</v>
      </c>
      <c r="L145" t="s">
        <v>1829</v>
      </c>
    </row>
    <row r="146" spans="1:12" x14ac:dyDescent="0.25">
      <c r="A146" t="str">
        <f>xControls!D130</f>
        <v>IA.02.08</v>
      </c>
      <c r="B146" t="str">
        <f>xControls!A130</f>
        <v>Identification and Authentication</v>
      </c>
      <c r="C146" s="5" t="str">
        <f>xControls!A130</f>
        <v>Identification and Authentication</v>
      </c>
      <c r="D146">
        <f>xControls!B130</f>
        <v>0</v>
      </c>
      <c r="E146" t="str">
        <f>xControls!C130</f>
        <v>IA-2(8)</v>
      </c>
      <c r="F146" s="8">
        <f>ControlImplementation[[#This Row],[Implementation Text]]</f>
        <v>0</v>
      </c>
      <c r="G146" s="8" t="s">
        <v>64</v>
      </c>
      <c r="I146" t="s">
        <v>59</v>
      </c>
      <c r="K146" t="s">
        <v>1827</v>
      </c>
      <c r="L146" t="s">
        <v>1829</v>
      </c>
    </row>
    <row r="147" spans="1:12" x14ac:dyDescent="0.25">
      <c r="A147" t="str">
        <f>xControls!D128</f>
        <v>IA.02.12</v>
      </c>
      <c r="B147" t="str">
        <f>xControls!A128</f>
        <v>Identification and Authentication</v>
      </c>
      <c r="C147" s="5" t="str">
        <f>xControls!A128</f>
        <v>Identification and Authentication</v>
      </c>
      <c r="D147">
        <f>xControls!B128</f>
        <v>0</v>
      </c>
      <c r="E147" t="str">
        <f>xControls!C128</f>
        <v>IA-2(12)</v>
      </c>
      <c r="F147" s="8">
        <f>ControlImplementation[[#This Row],[Implementation Text]]</f>
        <v>0</v>
      </c>
      <c r="G147" s="8" t="s">
        <v>64</v>
      </c>
      <c r="I147" t="s">
        <v>59</v>
      </c>
      <c r="K147" t="s">
        <v>1827</v>
      </c>
      <c r="L147" t="s">
        <v>1829</v>
      </c>
    </row>
    <row r="148" spans="1:12" x14ac:dyDescent="0.25">
      <c r="A148" t="str">
        <f>xControls!D131</f>
        <v>IA.03</v>
      </c>
      <c r="B148" t="str">
        <f>xControls!A131</f>
        <v>Identification and Authentication</v>
      </c>
      <c r="C148" s="5" t="str">
        <f>xControls!A131</f>
        <v>Identification and Authentication</v>
      </c>
      <c r="D148">
        <f>xControls!B131</f>
        <v>0</v>
      </c>
      <c r="E148" t="str">
        <f>xControls!C131</f>
        <v>IA-3</v>
      </c>
      <c r="F148" s="8">
        <f>ControlImplementation[[#This Row],[Implementation Text]]</f>
        <v>0</v>
      </c>
      <c r="G148" s="8" t="s">
        <v>64</v>
      </c>
      <c r="I148" t="s">
        <v>59</v>
      </c>
      <c r="K148" t="s">
        <v>1827</v>
      </c>
      <c r="L148" t="s">
        <v>1829</v>
      </c>
    </row>
    <row r="149" spans="1:12" x14ac:dyDescent="0.25">
      <c r="A149" t="str">
        <f>xControls!D132</f>
        <v>IA.04</v>
      </c>
      <c r="B149" t="str">
        <f>xControls!A132</f>
        <v>Identification and Authentication</v>
      </c>
      <c r="C149" s="5" t="str">
        <f>xControls!A132</f>
        <v>Identification and Authentication</v>
      </c>
      <c r="D149">
        <f>xControls!B132</f>
        <v>0</v>
      </c>
      <c r="E149" t="str">
        <f>xControls!C132</f>
        <v>IA-4</v>
      </c>
      <c r="F149" s="8">
        <f>ControlImplementation[[#This Row],[Implementation Text]]</f>
        <v>0</v>
      </c>
      <c r="G149" s="8" t="s">
        <v>64</v>
      </c>
      <c r="I149" t="s">
        <v>59</v>
      </c>
      <c r="K149" t="s">
        <v>1827</v>
      </c>
      <c r="L149" t="s">
        <v>1829</v>
      </c>
    </row>
    <row r="150" spans="1:12" x14ac:dyDescent="0.25">
      <c r="A150" t="str">
        <f>xControls!D133</f>
        <v>IA.04.04</v>
      </c>
      <c r="B150" t="str">
        <f>xControls!A133</f>
        <v>Identification and Authentication</v>
      </c>
      <c r="C150" s="5" t="str">
        <f>xControls!A133</f>
        <v>Identification and Authentication</v>
      </c>
      <c r="D150">
        <f>xControls!B133</f>
        <v>0</v>
      </c>
      <c r="E150" t="str">
        <f>xControls!C133</f>
        <v>IA-4(4)</v>
      </c>
      <c r="F150" s="8">
        <f>ControlImplementation[[#This Row],[Implementation Text]]</f>
        <v>0</v>
      </c>
      <c r="G150" s="8" t="s">
        <v>64</v>
      </c>
      <c r="I150" t="s">
        <v>59</v>
      </c>
      <c r="K150" t="s">
        <v>1827</v>
      </c>
      <c r="L150" t="s">
        <v>1829</v>
      </c>
    </row>
    <row r="151" spans="1:12" x14ac:dyDescent="0.25">
      <c r="A151" t="str">
        <f>xControls!D134</f>
        <v>IA.05</v>
      </c>
      <c r="B151" t="str">
        <f>xControls!A134</f>
        <v>Identification and Authentication</v>
      </c>
      <c r="C151" s="5" t="str">
        <f>xControls!A134</f>
        <v>Identification and Authentication</v>
      </c>
      <c r="D151">
        <f>xControls!B134</f>
        <v>0</v>
      </c>
      <c r="E151" t="str">
        <f>xControls!C134</f>
        <v>IA-5</v>
      </c>
      <c r="F151" s="8">
        <f>ControlImplementation[[#This Row],[Implementation Text]]</f>
        <v>0</v>
      </c>
      <c r="G151" s="8" t="s">
        <v>64</v>
      </c>
      <c r="I151" t="s">
        <v>59</v>
      </c>
      <c r="K151" t="s">
        <v>1827</v>
      </c>
      <c r="L151" t="s">
        <v>1829</v>
      </c>
    </row>
    <row r="152" spans="1:12" x14ac:dyDescent="0.25">
      <c r="A152" t="str">
        <f>xControls!D135</f>
        <v>IA.05.01</v>
      </c>
      <c r="B152" t="str">
        <f>xControls!A135</f>
        <v>Identification and Authentication</v>
      </c>
      <c r="C152" s="5" t="str">
        <f>xControls!A135</f>
        <v>Identification and Authentication</v>
      </c>
      <c r="D152">
        <f>xControls!B135</f>
        <v>0</v>
      </c>
      <c r="E152" t="str">
        <f>xControls!C135</f>
        <v>IA-5(1)</v>
      </c>
      <c r="F152" s="8">
        <f>ControlImplementation[[#This Row],[Implementation Text]]</f>
        <v>0</v>
      </c>
      <c r="G152" s="8" t="s">
        <v>64</v>
      </c>
      <c r="I152" t="s">
        <v>59</v>
      </c>
      <c r="K152" t="s">
        <v>1827</v>
      </c>
      <c r="L152" t="s">
        <v>1829</v>
      </c>
    </row>
    <row r="153" spans="1:12" x14ac:dyDescent="0.25">
      <c r="A153" t="str">
        <f>xControls!D136</f>
        <v>IA.05.02</v>
      </c>
      <c r="B153" t="str">
        <f>xControls!A136</f>
        <v>Identification and Authentication</v>
      </c>
      <c r="C153" s="5" t="str">
        <f>xControls!A136</f>
        <v>Identification and Authentication</v>
      </c>
      <c r="D153">
        <f>xControls!B136</f>
        <v>0</v>
      </c>
      <c r="E153" t="str">
        <f>xControls!C136</f>
        <v>IA-5(2)</v>
      </c>
      <c r="F153" s="8">
        <f>ControlImplementation[[#This Row],[Implementation Text]]</f>
        <v>0</v>
      </c>
      <c r="G153" s="8" t="s">
        <v>64</v>
      </c>
      <c r="I153" t="s">
        <v>59</v>
      </c>
      <c r="K153" t="s">
        <v>1827</v>
      </c>
      <c r="L153" t="s">
        <v>1829</v>
      </c>
    </row>
    <row r="154" spans="1:12" x14ac:dyDescent="0.25">
      <c r="A154" t="str">
        <f>xControls!D137</f>
        <v>IA.05.06</v>
      </c>
      <c r="B154" t="str">
        <f>xControls!A137</f>
        <v>Identification and Authentication</v>
      </c>
      <c r="C154" s="5" t="str">
        <f>xControls!A137</f>
        <v>Identification and Authentication</v>
      </c>
      <c r="D154">
        <f>xControls!B137</f>
        <v>0</v>
      </c>
      <c r="E154" t="str">
        <f>xControls!C137</f>
        <v>IA-5(6)</v>
      </c>
      <c r="F154" s="8">
        <f>ControlImplementation[[#This Row],[Implementation Text]]</f>
        <v>0</v>
      </c>
      <c r="G154" s="8" t="s">
        <v>64</v>
      </c>
      <c r="I154" t="s">
        <v>59</v>
      </c>
      <c r="K154" t="s">
        <v>1827</v>
      </c>
      <c r="L154" t="s">
        <v>1829</v>
      </c>
    </row>
    <row r="155" spans="1:12" x14ac:dyDescent="0.25">
      <c r="A155" t="str">
        <f>xControls!D138</f>
        <v>IA.06</v>
      </c>
      <c r="B155" t="str">
        <f>xControls!A138</f>
        <v>Identification and Authentication</v>
      </c>
      <c r="C155" s="5" t="str">
        <f>xControls!A138</f>
        <v>Identification and Authentication</v>
      </c>
      <c r="D155">
        <f>xControls!B138</f>
        <v>0</v>
      </c>
      <c r="E155" t="str">
        <f>xControls!C138</f>
        <v>IA-6</v>
      </c>
      <c r="F155" s="8">
        <f>ControlImplementation[[#This Row],[Implementation Text]]</f>
        <v>0</v>
      </c>
      <c r="G155" s="8" t="s">
        <v>64</v>
      </c>
      <c r="I155" t="s">
        <v>59</v>
      </c>
      <c r="K155" t="s">
        <v>1827</v>
      </c>
      <c r="L155" t="s">
        <v>1829</v>
      </c>
    </row>
    <row r="156" spans="1:12" x14ac:dyDescent="0.25">
      <c r="A156" t="str">
        <f>xControls!D139</f>
        <v>IA.07</v>
      </c>
      <c r="B156" t="str">
        <f>xControls!A139</f>
        <v>Identification and Authentication</v>
      </c>
      <c r="C156" s="5" t="str">
        <f>xControls!A139</f>
        <v>Identification and Authentication</v>
      </c>
      <c r="D156">
        <f>xControls!B139</f>
        <v>0</v>
      </c>
      <c r="E156" t="str">
        <f>xControls!C139</f>
        <v>IA-7</v>
      </c>
      <c r="F156" s="8">
        <f>ControlImplementation[[#This Row],[Implementation Text]]</f>
        <v>0</v>
      </c>
      <c r="G156" s="8" t="s">
        <v>64</v>
      </c>
      <c r="I156" t="s">
        <v>59</v>
      </c>
      <c r="K156" t="s">
        <v>1827</v>
      </c>
      <c r="L156" t="s">
        <v>1829</v>
      </c>
    </row>
    <row r="157" spans="1:12" x14ac:dyDescent="0.25">
      <c r="A157" t="str">
        <f>xControls!D140</f>
        <v>IA.08</v>
      </c>
      <c r="B157" t="str">
        <f>xControls!A140</f>
        <v>Identification and Authentication</v>
      </c>
      <c r="C157" s="5" t="str">
        <f>xControls!A140</f>
        <v>Identification and Authentication</v>
      </c>
      <c r="D157">
        <f>xControls!B140</f>
        <v>0</v>
      </c>
      <c r="E157" t="str">
        <f>xControls!C140</f>
        <v>IA-8</v>
      </c>
      <c r="F157" s="8">
        <f>ControlImplementation[[#This Row],[Implementation Text]]</f>
        <v>0</v>
      </c>
      <c r="G157" s="8" t="s">
        <v>64</v>
      </c>
      <c r="I157" t="s">
        <v>59</v>
      </c>
      <c r="K157" t="s">
        <v>1827</v>
      </c>
      <c r="L157" t="s">
        <v>1829</v>
      </c>
    </row>
    <row r="158" spans="1:12" x14ac:dyDescent="0.25">
      <c r="A158" t="str">
        <f>xControls!D141</f>
        <v>IA.08.01</v>
      </c>
      <c r="B158" t="str">
        <f>xControls!A141</f>
        <v>Identification and Authentication</v>
      </c>
      <c r="C158" s="5" t="str">
        <f>xControls!A141</f>
        <v>Identification and Authentication</v>
      </c>
      <c r="D158">
        <f>xControls!B141</f>
        <v>0</v>
      </c>
      <c r="E158" t="str">
        <f>xControls!C141</f>
        <v>IA-8(1)</v>
      </c>
      <c r="F158" s="8">
        <f>ControlImplementation[[#This Row],[Implementation Text]]</f>
        <v>0</v>
      </c>
      <c r="G158" s="8" t="s">
        <v>64</v>
      </c>
      <c r="I158" t="s">
        <v>59</v>
      </c>
      <c r="K158" t="s">
        <v>1827</v>
      </c>
      <c r="L158" t="s">
        <v>1829</v>
      </c>
    </row>
    <row r="159" spans="1:12" x14ac:dyDescent="0.25">
      <c r="A159" t="str">
        <f>xControls!D142</f>
        <v>IA.08.02</v>
      </c>
      <c r="B159" t="str">
        <f>xControls!A142</f>
        <v>Identification and Authentication</v>
      </c>
      <c r="C159" s="5" t="str">
        <f>xControls!A142</f>
        <v>Identification and Authentication</v>
      </c>
      <c r="D159">
        <f>xControls!B142</f>
        <v>0</v>
      </c>
      <c r="E159" t="str">
        <f>xControls!C142</f>
        <v>IA-8(2)</v>
      </c>
      <c r="F159" s="8">
        <f>ControlImplementation[[#This Row],[Implementation Text]]</f>
        <v>0</v>
      </c>
      <c r="G159" s="8" t="s">
        <v>64</v>
      </c>
      <c r="I159" t="s">
        <v>59</v>
      </c>
      <c r="K159" t="s">
        <v>1827</v>
      </c>
      <c r="L159" t="s">
        <v>1829</v>
      </c>
    </row>
    <row r="160" spans="1:12" x14ac:dyDescent="0.25">
      <c r="A160" t="str">
        <f>xControls!D143</f>
        <v>IA.08.04</v>
      </c>
      <c r="B160" t="str">
        <f>xControls!A143</f>
        <v>Identification and Authentication</v>
      </c>
      <c r="C160" s="5" t="str">
        <f>xControls!A143</f>
        <v>Identification and Authentication</v>
      </c>
      <c r="D160">
        <f>xControls!B143</f>
        <v>0</v>
      </c>
      <c r="E160" t="str">
        <f>xControls!C143</f>
        <v>IA-8(4)</v>
      </c>
      <c r="F160" s="8">
        <f>ControlImplementation[[#This Row],[Implementation Text]]</f>
        <v>0</v>
      </c>
      <c r="G160" s="8" t="s">
        <v>64</v>
      </c>
      <c r="I160" t="s">
        <v>59</v>
      </c>
      <c r="K160" t="s">
        <v>1827</v>
      </c>
      <c r="L160" t="s">
        <v>1829</v>
      </c>
    </row>
    <row r="161" spans="1:17" x14ac:dyDescent="0.25">
      <c r="A161" t="str">
        <f>xControls!D121</f>
        <v>IA.11</v>
      </c>
      <c r="B161" t="str">
        <f>xControls!A121</f>
        <v>Identification and Authentication</v>
      </c>
      <c r="C161" s="5" t="str">
        <f>xControls!A121</f>
        <v>Identification and Authentication</v>
      </c>
      <c r="D161">
        <f>xControls!B121</f>
        <v>0</v>
      </c>
      <c r="E161" t="str">
        <f>xControls!C121</f>
        <v>IA-11</v>
      </c>
      <c r="F161" s="8">
        <f>ControlImplementation[[#This Row],[Implementation Text]]</f>
        <v>0</v>
      </c>
      <c r="G161" s="8" t="s">
        <v>64</v>
      </c>
      <c r="I161" t="s">
        <v>59</v>
      </c>
      <c r="K161" t="s">
        <v>1827</v>
      </c>
      <c r="L161" t="s">
        <v>1829</v>
      </c>
    </row>
    <row r="162" spans="1:17" x14ac:dyDescent="0.25">
      <c r="A162" t="str">
        <f>xControls!D122</f>
        <v>IA.12</v>
      </c>
      <c r="B162" t="str">
        <f>xControls!A122</f>
        <v>Identification and Authentication</v>
      </c>
      <c r="C162" s="5" t="str">
        <f>xControls!A122</f>
        <v>Identification and Authentication</v>
      </c>
      <c r="D162">
        <f>xControls!B122</f>
        <v>0</v>
      </c>
      <c r="E162" t="str">
        <f>xControls!C122</f>
        <v>IA-12</v>
      </c>
      <c r="F162" s="8">
        <f>ControlImplementation[[#This Row],[Implementation Text]]</f>
        <v>0</v>
      </c>
      <c r="G162" s="8" t="s">
        <v>64</v>
      </c>
      <c r="I162" t="s">
        <v>59</v>
      </c>
      <c r="K162" t="s">
        <v>1827</v>
      </c>
      <c r="L162" t="s">
        <v>1829</v>
      </c>
    </row>
    <row r="163" spans="1:17" x14ac:dyDescent="0.25">
      <c r="A163" t="str">
        <f>xControls!D123</f>
        <v>IA.12.02</v>
      </c>
      <c r="B163" t="str">
        <f>xControls!A123</f>
        <v>Identification and Authentication</v>
      </c>
      <c r="C163" s="5" t="str">
        <f>xControls!A123</f>
        <v>Identification and Authentication</v>
      </c>
      <c r="D163">
        <f>xControls!B123</f>
        <v>0</v>
      </c>
      <c r="E163" t="str">
        <f>xControls!C123</f>
        <v>IA-12(2)</v>
      </c>
      <c r="F163" s="8">
        <f>ControlImplementation[[#This Row],[Implementation Text]]</f>
        <v>0</v>
      </c>
      <c r="G163" s="8" t="s">
        <v>64</v>
      </c>
      <c r="I163" t="s">
        <v>59</v>
      </c>
      <c r="K163" t="s">
        <v>1827</v>
      </c>
      <c r="L163" t="s">
        <v>1829</v>
      </c>
    </row>
    <row r="164" spans="1:17" x14ac:dyDescent="0.25">
      <c r="A164" t="str">
        <f>xControls!D124</f>
        <v>IA.12.03</v>
      </c>
      <c r="B164" t="str">
        <f>xControls!A124</f>
        <v>Identification and Authentication</v>
      </c>
      <c r="C164" s="5" t="str">
        <f>xControls!A124</f>
        <v>Identification and Authentication</v>
      </c>
      <c r="D164">
        <f>xControls!B124</f>
        <v>0</v>
      </c>
      <c r="E164" t="str">
        <f>xControls!C124</f>
        <v>IA-12(3)</v>
      </c>
      <c r="F164" s="8">
        <f>ControlImplementation[[#This Row],[Implementation Text]]</f>
        <v>0</v>
      </c>
      <c r="G164" s="8" t="s">
        <v>64</v>
      </c>
      <c r="I164" t="s">
        <v>59</v>
      </c>
      <c r="K164" t="s">
        <v>1827</v>
      </c>
      <c r="L164" t="s">
        <v>1829</v>
      </c>
    </row>
    <row r="165" spans="1:17" x14ac:dyDescent="0.25">
      <c r="A165" t="str">
        <f>xControls!D125</f>
        <v>IA.12.05</v>
      </c>
      <c r="B165" t="str">
        <f>xControls!A125</f>
        <v>Identification and Authentication</v>
      </c>
      <c r="C165" s="5" t="str">
        <f>xControls!A125</f>
        <v>Identification and Authentication</v>
      </c>
      <c r="D165">
        <f>xControls!B125</f>
        <v>0</v>
      </c>
      <c r="E165" t="str">
        <f>xControls!C125</f>
        <v>IA-12(5)</v>
      </c>
      <c r="F165" s="8">
        <f>ControlImplementation[[#This Row],[Implementation Text]]</f>
        <v>0</v>
      </c>
      <c r="G165" s="8" t="s">
        <v>64</v>
      </c>
      <c r="I165" t="s">
        <v>59</v>
      </c>
      <c r="K165" t="s">
        <v>1827</v>
      </c>
      <c r="L165" t="s">
        <v>1829</v>
      </c>
    </row>
    <row r="166" spans="1:17" x14ac:dyDescent="0.25">
      <c r="A166" s="7" t="s">
        <v>1826</v>
      </c>
      <c r="B166" s="7"/>
      <c r="C166" s="33"/>
      <c r="D166" s="7"/>
      <c r="E166" s="7"/>
      <c r="F166" s="34"/>
      <c r="G166" s="34"/>
      <c r="H166" s="7"/>
      <c r="I166" s="7"/>
      <c r="J166" s="7"/>
      <c r="K166" s="7"/>
      <c r="L166" s="7"/>
      <c r="M166" s="7"/>
      <c r="N166" s="7"/>
      <c r="O166" s="7"/>
      <c r="P166" s="89"/>
      <c r="Q166" s="7"/>
    </row>
    <row r="167" spans="1:17" x14ac:dyDescent="0.25">
      <c r="A167" t="str">
        <f>xControls!D144</f>
        <v>IR.01</v>
      </c>
      <c r="B167" t="str">
        <f>xControls!A144</f>
        <v>Incident Response</v>
      </c>
      <c r="C167" s="5" t="str">
        <f>xControls!A144</f>
        <v>Incident Response</v>
      </c>
      <c r="D167">
        <f>xControls!B144</f>
        <v>0</v>
      </c>
      <c r="E167" t="str">
        <f>xControls!C144</f>
        <v>IR-1</v>
      </c>
      <c r="F167" s="8">
        <f>ControlImplementation[[#This Row],[Implementation Text]]</f>
        <v>0</v>
      </c>
      <c r="G167" s="8" t="s">
        <v>64</v>
      </c>
      <c r="I167" t="s">
        <v>59</v>
      </c>
      <c r="K167" t="s">
        <v>1827</v>
      </c>
      <c r="L167" t="s">
        <v>1829</v>
      </c>
    </row>
    <row r="168" spans="1:17" x14ac:dyDescent="0.25">
      <c r="A168" t="str">
        <f>xControls!D145</f>
        <v>IR.02</v>
      </c>
      <c r="B168" t="str">
        <f>xControls!A145</f>
        <v>Incident Response</v>
      </c>
      <c r="C168" s="5" t="str">
        <f>xControls!A145</f>
        <v>Incident Response</v>
      </c>
      <c r="D168">
        <f>xControls!B145</f>
        <v>0</v>
      </c>
      <c r="E168" t="str">
        <f>xControls!C145</f>
        <v>IR-2</v>
      </c>
      <c r="F168" s="8">
        <f>ControlImplementation[[#This Row],[Implementation Text]]</f>
        <v>0</v>
      </c>
      <c r="G168" s="8" t="s">
        <v>64</v>
      </c>
      <c r="I168" t="s">
        <v>59</v>
      </c>
      <c r="K168" t="s">
        <v>1827</v>
      </c>
      <c r="L168" t="s">
        <v>1829</v>
      </c>
    </row>
    <row r="169" spans="1:17" x14ac:dyDescent="0.25">
      <c r="A169" t="str">
        <f>xControls!D146</f>
        <v>IR.03</v>
      </c>
      <c r="B169" t="str">
        <f>xControls!A146</f>
        <v>Incident Response</v>
      </c>
      <c r="C169" s="5" t="str">
        <f>xControls!A146</f>
        <v>Incident Response</v>
      </c>
      <c r="D169">
        <f>xControls!B146</f>
        <v>0</v>
      </c>
      <c r="E169" t="str">
        <f>xControls!C146</f>
        <v>IR-3</v>
      </c>
      <c r="F169" s="8">
        <f>ControlImplementation[[#This Row],[Implementation Text]]</f>
        <v>0</v>
      </c>
      <c r="G169" s="8" t="s">
        <v>64</v>
      </c>
      <c r="I169" t="s">
        <v>59</v>
      </c>
      <c r="K169" t="s">
        <v>1827</v>
      </c>
      <c r="L169" t="s">
        <v>1829</v>
      </c>
    </row>
    <row r="170" spans="1:17" x14ac:dyDescent="0.25">
      <c r="A170" t="str">
        <f>xControls!D147</f>
        <v>IR.03.02</v>
      </c>
      <c r="B170" t="str">
        <f>xControls!A147</f>
        <v>Incident Response</v>
      </c>
      <c r="C170" s="5" t="str">
        <f>xControls!A147</f>
        <v>Incident Response</v>
      </c>
      <c r="D170">
        <f>xControls!B147</f>
        <v>0</v>
      </c>
      <c r="E170" t="str">
        <f>xControls!C147</f>
        <v>IR-3(2)</v>
      </c>
      <c r="F170" s="8">
        <f>ControlImplementation[[#This Row],[Implementation Text]]</f>
        <v>0</v>
      </c>
      <c r="G170" s="8" t="s">
        <v>64</v>
      </c>
      <c r="I170" t="s">
        <v>59</v>
      </c>
      <c r="K170" t="s">
        <v>1827</v>
      </c>
      <c r="L170" t="s">
        <v>1829</v>
      </c>
    </row>
    <row r="171" spans="1:17" x14ac:dyDescent="0.25">
      <c r="A171" t="str">
        <f>xControls!D148</f>
        <v>IR.04</v>
      </c>
      <c r="B171" t="str">
        <f>xControls!A148</f>
        <v>Incident Response</v>
      </c>
      <c r="C171" s="5" t="str">
        <f>xControls!A148</f>
        <v>Incident Response</v>
      </c>
      <c r="D171">
        <f>xControls!B148</f>
        <v>0</v>
      </c>
      <c r="E171" t="str">
        <f>xControls!C148</f>
        <v>IR-4</v>
      </c>
      <c r="F171" s="8">
        <f>ControlImplementation[[#This Row],[Implementation Text]]</f>
        <v>0</v>
      </c>
      <c r="G171" s="8" t="s">
        <v>64</v>
      </c>
      <c r="I171" t="s">
        <v>59</v>
      </c>
      <c r="K171" t="s">
        <v>1827</v>
      </c>
      <c r="L171" t="s">
        <v>1829</v>
      </c>
    </row>
    <row r="172" spans="1:17" x14ac:dyDescent="0.25">
      <c r="A172" t="str">
        <f>xControls!D149</f>
        <v>IR.04.01</v>
      </c>
      <c r="B172" t="str">
        <f>xControls!A149</f>
        <v>Incident Response</v>
      </c>
      <c r="C172" s="5" t="str">
        <f>xControls!A149</f>
        <v>Incident Response</v>
      </c>
      <c r="D172">
        <f>xControls!B149</f>
        <v>0</v>
      </c>
      <c r="E172" t="str">
        <f>xControls!C149</f>
        <v>IR-4(1)</v>
      </c>
      <c r="F172" s="8">
        <f>ControlImplementation[[#This Row],[Implementation Text]]</f>
        <v>0</v>
      </c>
      <c r="G172" s="8" t="s">
        <v>64</v>
      </c>
      <c r="I172" t="s">
        <v>59</v>
      </c>
      <c r="K172" t="s">
        <v>1827</v>
      </c>
      <c r="L172" t="s">
        <v>1829</v>
      </c>
    </row>
    <row r="173" spans="1:17" x14ac:dyDescent="0.25">
      <c r="A173" t="str">
        <f>xControls!D150</f>
        <v>IR.05</v>
      </c>
      <c r="B173" t="str">
        <f>xControls!A150</f>
        <v>Incident Response</v>
      </c>
      <c r="C173" s="5" t="str">
        <f>xControls!A150</f>
        <v>Incident Response</v>
      </c>
      <c r="D173">
        <f>xControls!B150</f>
        <v>0</v>
      </c>
      <c r="E173" t="str">
        <f>xControls!C150</f>
        <v>IR-5</v>
      </c>
      <c r="F173" s="8">
        <f>ControlImplementation[[#This Row],[Implementation Text]]</f>
        <v>0</v>
      </c>
      <c r="G173" s="8" t="s">
        <v>64</v>
      </c>
      <c r="I173" t="s">
        <v>59</v>
      </c>
      <c r="K173" t="s">
        <v>1827</v>
      </c>
      <c r="L173" t="s">
        <v>1829</v>
      </c>
    </row>
    <row r="174" spans="1:17" x14ac:dyDescent="0.25">
      <c r="A174" t="str">
        <f>xControls!D151</f>
        <v>IR.06</v>
      </c>
      <c r="B174" t="str">
        <f>xControls!A151</f>
        <v>Incident Response</v>
      </c>
      <c r="C174" s="5" t="str">
        <f>xControls!A151</f>
        <v>Incident Response</v>
      </c>
      <c r="D174">
        <f>xControls!B151</f>
        <v>0</v>
      </c>
      <c r="E174" t="str">
        <f>xControls!C151</f>
        <v>IR-6</v>
      </c>
      <c r="F174" s="8">
        <f>ControlImplementation[[#This Row],[Implementation Text]]</f>
        <v>0</v>
      </c>
      <c r="G174" s="8" t="s">
        <v>64</v>
      </c>
      <c r="I174" t="s">
        <v>59</v>
      </c>
      <c r="K174" t="s">
        <v>1827</v>
      </c>
      <c r="L174" t="s">
        <v>1829</v>
      </c>
    </row>
    <row r="175" spans="1:17" x14ac:dyDescent="0.25">
      <c r="A175" t="str">
        <f>xControls!D152</f>
        <v>IR.06.01</v>
      </c>
      <c r="B175" t="str">
        <f>xControls!A152</f>
        <v>Incident Response</v>
      </c>
      <c r="C175" s="5" t="str">
        <f>xControls!A152</f>
        <v>Incident Response</v>
      </c>
      <c r="D175">
        <f>xControls!B152</f>
        <v>0</v>
      </c>
      <c r="E175" t="str">
        <f>xControls!C152</f>
        <v>IR-6(1)</v>
      </c>
      <c r="F175" s="8">
        <f>ControlImplementation[[#This Row],[Implementation Text]]</f>
        <v>0</v>
      </c>
      <c r="G175" s="8" t="s">
        <v>64</v>
      </c>
      <c r="I175" t="s">
        <v>59</v>
      </c>
      <c r="K175" t="s">
        <v>1827</v>
      </c>
      <c r="L175" t="s">
        <v>1829</v>
      </c>
    </row>
    <row r="176" spans="1:17" x14ac:dyDescent="0.25">
      <c r="A176" t="str">
        <f>xControls!D153</f>
        <v>IR.06.03</v>
      </c>
      <c r="B176" t="str">
        <f>xControls!A153</f>
        <v>Incident Response</v>
      </c>
      <c r="C176" s="5" t="str">
        <f>xControls!A153</f>
        <v>Incident Response</v>
      </c>
      <c r="D176">
        <f>xControls!B153</f>
        <v>0</v>
      </c>
      <c r="E176" t="str">
        <f>xControls!C153</f>
        <v>IR-6(3)</v>
      </c>
      <c r="F176" s="8">
        <f>ControlImplementation[[#This Row],[Implementation Text]]</f>
        <v>0</v>
      </c>
      <c r="G176" s="8" t="s">
        <v>64</v>
      </c>
      <c r="I176" t="s">
        <v>59</v>
      </c>
      <c r="K176" t="s">
        <v>1827</v>
      </c>
      <c r="L176" t="s">
        <v>1829</v>
      </c>
    </row>
    <row r="177" spans="1:17" x14ac:dyDescent="0.25">
      <c r="A177" t="str">
        <f>xControls!D154</f>
        <v>IR.07</v>
      </c>
      <c r="B177" t="str">
        <f>xControls!A154</f>
        <v>Incident Response</v>
      </c>
      <c r="C177" s="5" t="str">
        <f>xControls!A154</f>
        <v>Incident Response</v>
      </c>
      <c r="D177">
        <f>xControls!B154</f>
        <v>0</v>
      </c>
      <c r="E177" t="str">
        <f>xControls!C154</f>
        <v>IR-7</v>
      </c>
      <c r="F177" s="8">
        <f>ControlImplementation[[#This Row],[Implementation Text]]</f>
        <v>0</v>
      </c>
      <c r="G177" s="8" t="s">
        <v>64</v>
      </c>
      <c r="I177" t="s">
        <v>59</v>
      </c>
      <c r="K177" t="s">
        <v>1827</v>
      </c>
      <c r="L177" t="s">
        <v>1829</v>
      </c>
    </row>
    <row r="178" spans="1:17" x14ac:dyDescent="0.25">
      <c r="A178" t="str">
        <f>xControls!D155</f>
        <v>IR.07.01</v>
      </c>
      <c r="B178" t="str">
        <f>xControls!A155</f>
        <v>Incident Response</v>
      </c>
      <c r="C178" s="5" t="str">
        <f>xControls!A155</f>
        <v>Incident Response</v>
      </c>
      <c r="D178">
        <f>xControls!B155</f>
        <v>0</v>
      </c>
      <c r="E178" t="str">
        <f>xControls!C155</f>
        <v>IR-7(1)</v>
      </c>
      <c r="F178" s="8">
        <f>ControlImplementation[[#This Row],[Implementation Text]]</f>
        <v>0</v>
      </c>
      <c r="G178" s="8" t="s">
        <v>64</v>
      </c>
      <c r="I178" t="s">
        <v>59</v>
      </c>
      <c r="K178" t="s">
        <v>1827</v>
      </c>
      <c r="L178" t="s">
        <v>1829</v>
      </c>
    </row>
    <row r="179" spans="1:17" x14ac:dyDescent="0.25">
      <c r="A179" t="str">
        <f>xControls!D156</f>
        <v>IR.08</v>
      </c>
      <c r="B179" t="str">
        <f>xControls!A156</f>
        <v>Incident Response</v>
      </c>
      <c r="C179" s="5" t="str">
        <f>xControls!A156</f>
        <v>Incident Response</v>
      </c>
      <c r="D179">
        <f>xControls!B156</f>
        <v>0</v>
      </c>
      <c r="E179" t="str">
        <f>xControls!C156</f>
        <v>IR-8</v>
      </c>
      <c r="F179" s="8">
        <f>ControlImplementation[[#This Row],[Implementation Text]]</f>
        <v>0</v>
      </c>
      <c r="G179" s="8" t="s">
        <v>64</v>
      </c>
      <c r="I179" t="s">
        <v>59</v>
      </c>
      <c r="K179" t="s">
        <v>1827</v>
      </c>
      <c r="L179" t="s">
        <v>1829</v>
      </c>
    </row>
    <row r="180" spans="1:17" x14ac:dyDescent="0.25">
      <c r="A180" s="7" t="s">
        <v>1813</v>
      </c>
      <c r="B180" s="7"/>
      <c r="C180" s="33"/>
      <c r="D180" s="7"/>
      <c r="E180" s="7"/>
      <c r="F180" s="34"/>
      <c r="G180" s="34"/>
      <c r="H180" s="7"/>
      <c r="I180" s="7"/>
      <c r="J180" s="7"/>
      <c r="K180" s="7"/>
      <c r="L180" s="7"/>
      <c r="M180" s="7"/>
      <c r="N180" s="7"/>
      <c r="O180" s="7"/>
      <c r="P180" s="89"/>
      <c r="Q180" s="7"/>
    </row>
    <row r="181" spans="1:17" x14ac:dyDescent="0.25">
      <c r="A181" t="str">
        <f>xControls!D157</f>
        <v>MA.01</v>
      </c>
      <c r="B181" t="str">
        <f>xControls!A157</f>
        <v>Maintenance</v>
      </c>
      <c r="C181" s="5" t="str">
        <f>xControls!A157</f>
        <v>Maintenance</v>
      </c>
      <c r="D181">
        <f>xControls!B157</f>
        <v>0</v>
      </c>
      <c r="E181" t="str">
        <f>xControls!C157</f>
        <v>MA-1</v>
      </c>
      <c r="F181" s="8">
        <f>ControlImplementation[[#This Row],[Implementation Text]]</f>
        <v>0</v>
      </c>
      <c r="G181" s="8" t="s">
        <v>64</v>
      </c>
      <c r="I181" t="s">
        <v>59</v>
      </c>
      <c r="K181" t="s">
        <v>1827</v>
      </c>
      <c r="L181" t="s">
        <v>1829</v>
      </c>
    </row>
    <row r="182" spans="1:17" x14ac:dyDescent="0.25">
      <c r="A182" t="str">
        <f>xControls!D158</f>
        <v>MA.02</v>
      </c>
      <c r="B182" t="str">
        <f>xControls!A158</f>
        <v>Maintenance</v>
      </c>
      <c r="C182" s="5" t="str">
        <f>xControls!A158</f>
        <v>Maintenance</v>
      </c>
      <c r="D182">
        <f>xControls!B158</f>
        <v>0</v>
      </c>
      <c r="E182" t="str">
        <f>xControls!C158</f>
        <v>MA-2</v>
      </c>
      <c r="F182" s="8">
        <f>ControlImplementation[[#This Row],[Implementation Text]]</f>
        <v>0</v>
      </c>
      <c r="G182" s="8" t="s">
        <v>64</v>
      </c>
      <c r="I182" t="s">
        <v>59</v>
      </c>
      <c r="K182" t="s">
        <v>1827</v>
      </c>
      <c r="L182" t="s">
        <v>1829</v>
      </c>
    </row>
    <row r="183" spans="1:17" x14ac:dyDescent="0.25">
      <c r="A183" t="str">
        <f>xControls!D159</f>
        <v>MA.03</v>
      </c>
      <c r="B183" t="str">
        <f>xControls!A159</f>
        <v>Maintenance</v>
      </c>
      <c r="C183" s="5" t="str">
        <f>xControls!A159</f>
        <v>Maintenance</v>
      </c>
      <c r="D183">
        <f>xControls!B159</f>
        <v>0</v>
      </c>
      <c r="E183" t="str">
        <f>xControls!C159</f>
        <v>MA-3</v>
      </c>
      <c r="F183" s="8">
        <f>ControlImplementation[[#This Row],[Implementation Text]]</f>
        <v>0</v>
      </c>
      <c r="G183" s="8" t="s">
        <v>64</v>
      </c>
      <c r="I183" t="s">
        <v>59</v>
      </c>
      <c r="K183" t="s">
        <v>1827</v>
      </c>
      <c r="L183" t="s">
        <v>1829</v>
      </c>
    </row>
    <row r="184" spans="1:17" x14ac:dyDescent="0.25">
      <c r="A184" t="str">
        <f>xControls!D160</f>
        <v>MA.03.01</v>
      </c>
      <c r="B184" t="str">
        <f>xControls!A160</f>
        <v>Maintenance</v>
      </c>
      <c r="C184" s="5" t="str">
        <f>xControls!A160</f>
        <v>Maintenance</v>
      </c>
      <c r="D184">
        <f>xControls!B160</f>
        <v>0</v>
      </c>
      <c r="E184" t="str">
        <f>xControls!C160</f>
        <v>MA-3(1)</v>
      </c>
      <c r="F184" s="8">
        <f>ControlImplementation[[#This Row],[Implementation Text]]</f>
        <v>0</v>
      </c>
      <c r="G184" s="8" t="s">
        <v>64</v>
      </c>
      <c r="I184" t="s">
        <v>59</v>
      </c>
      <c r="K184" t="s">
        <v>1827</v>
      </c>
      <c r="L184" t="s">
        <v>1829</v>
      </c>
    </row>
    <row r="185" spans="1:17" x14ac:dyDescent="0.25">
      <c r="A185" t="str">
        <f>xControls!D161</f>
        <v>MA.03.02</v>
      </c>
      <c r="B185" t="str">
        <f>xControls!A161</f>
        <v>Maintenance</v>
      </c>
      <c r="C185" s="5" t="str">
        <f>xControls!A161</f>
        <v>Maintenance</v>
      </c>
      <c r="D185">
        <f>xControls!B161</f>
        <v>0</v>
      </c>
      <c r="E185" t="str">
        <f>xControls!C161</f>
        <v>MA-3(2)</v>
      </c>
      <c r="F185" s="8">
        <f>ControlImplementation[[#This Row],[Implementation Text]]</f>
        <v>0</v>
      </c>
      <c r="G185" s="8" t="s">
        <v>64</v>
      </c>
      <c r="I185" t="s">
        <v>59</v>
      </c>
      <c r="K185" t="s">
        <v>1827</v>
      </c>
      <c r="L185" t="s">
        <v>1829</v>
      </c>
    </row>
    <row r="186" spans="1:17" x14ac:dyDescent="0.25">
      <c r="A186" t="str">
        <f>xControls!D162</f>
        <v>MA.03.03</v>
      </c>
      <c r="B186" t="str">
        <f>xControls!A162</f>
        <v>Maintenance</v>
      </c>
      <c r="C186" s="5" t="str">
        <f>xControls!A162</f>
        <v>Maintenance</v>
      </c>
      <c r="D186">
        <f>xControls!B162</f>
        <v>0</v>
      </c>
      <c r="E186" t="str">
        <f>xControls!C162</f>
        <v>MA-3(3)</v>
      </c>
      <c r="F186" s="8">
        <f>ControlImplementation[[#This Row],[Implementation Text]]</f>
        <v>0</v>
      </c>
      <c r="G186" s="8" t="s">
        <v>64</v>
      </c>
      <c r="I186" t="s">
        <v>59</v>
      </c>
      <c r="K186" t="s">
        <v>1827</v>
      </c>
      <c r="L186" t="s">
        <v>1829</v>
      </c>
    </row>
    <row r="187" spans="1:17" x14ac:dyDescent="0.25">
      <c r="A187" t="str">
        <f>xControls!D163</f>
        <v>MA.04</v>
      </c>
      <c r="B187" t="str">
        <f>xControls!A163</f>
        <v>Maintenance</v>
      </c>
      <c r="C187" s="5" t="str">
        <f>xControls!A163</f>
        <v>Maintenance</v>
      </c>
      <c r="D187">
        <f>xControls!B163</f>
        <v>0</v>
      </c>
      <c r="E187" t="str">
        <f>xControls!C163</f>
        <v>MA-4</v>
      </c>
      <c r="F187" s="8">
        <f>ControlImplementation[[#This Row],[Implementation Text]]</f>
        <v>0</v>
      </c>
      <c r="G187" s="8" t="s">
        <v>64</v>
      </c>
      <c r="I187" t="s">
        <v>59</v>
      </c>
      <c r="K187" t="s">
        <v>1827</v>
      </c>
      <c r="L187" t="s">
        <v>1829</v>
      </c>
    </row>
    <row r="188" spans="1:17" x14ac:dyDescent="0.25">
      <c r="A188" t="str">
        <f>xControls!D164</f>
        <v>MA.05</v>
      </c>
      <c r="B188" t="str">
        <f>xControls!A164</f>
        <v>Maintenance</v>
      </c>
      <c r="C188" s="5" t="str">
        <f>xControls!A164</f>
        <v>Maintenance</v>
      </c>
      <c r="D188">
        <f>xControls!B164</f>
        <v>0</v>
      </c>
      <c r="E188" t="str">
        <f>xControls!C164</f>
        <v>MA-5</v>
      </c>
      <c r="F188" s="8">
        <f>ControlImplementation[[#This Row],[Implementation Text]]</f>
        <v>0</v>
      </c>
      <c r="G188" s="8" t="s">
        <v>64</v>
      </c>
      <c r="I188" t="s">
        <v>59</v>
      </c>
      <c r="K188" t="s">
        <v>1827</v>
      </c>
      <c r="L188" t="s">
        <v>1829</v>
      </c>
    </row>
    <row r="189" spans="1:17" x14ac:dyDescent="0.25">
      <c r="A189" t="str">
        <f>xControls!D165</f>
        <v>MA.06</v>
      </c>
      <c r="B189" t="str">
        <f>xControls!A165</f>
        <v>Maintenance</v>
      </c>
      <c r="C189" s="5" t="str">
        <f>xControls!A165</f>
        <v>Maintenance</v>
      </c>
      <c r="D189">
        <f>xControls!B165</f>
        <v>0</v>
      </c>
      <c r="E189" t="str">
        <f>xControls!C165</f>
        <v>MA-6</v>
      </c>
      <c r="F189" s="8">
        <f>ControlImplementation[[#This Row],[Implementation Text]]</f>
        <v>0</v>
      </c>
      <c r="G189" s="8" t="s">
        <v>64</v>
      </c>
      <c r="I189" t="s">
        <v>59</v>
      </c>
      <c r="K189" t="s">
        <v>1827</v>
      </c>
      <c r="L189" t="s">
        <v>1829</v>
      </c>
    </row>
    <row r="190" spans="1:17" x14ac:dyDescent="0.25">
      <c r="A190" s="7" t="s">
        <v>1815</v>
      </c>
      <c r="B190" s="7"/>
      <c r="C190" s="33"/>
      <c r="D190" s="7"/>
      <c r="E190" s="7"/>
      <c r="F190" s="34"/>
      <c r="G190" s="34"/>
      <c r="H190" s="7"/>
      <c r="I190" s="7"/>
      <c r="J190" s="7"/>
      <c r="K190" s="7"/>
      <c r="L190" s="7"/>
      <c r="M190" s="7"/>
      <c r="N190" s="7"/>
      <c r="O190" s="7"/>
      <c r="P190" s="89"/>
      <c r="Q190" s="7"/>
    </row>
    <row r="191" spans="1:17" x14ac:dyDescent="0.25">
      <c r="A191" t="str">
        <f>xControls!D166</f>
        <v>MP.01</v>
      </c>
      <c r="B191" t="str">
        <f>xControls!A166</f>
        <v>Media Protection</v>
      </c>
      <c r="C191" s="5" t="str">
        <f>xControls!A166</f>
        <v>Media Protection</v>
      </c>
      <c r="D191">
        <f>xControls!B166</f>
        <v>0</v>
      </c>
      <c r="E191" t="str">
        <f>xControls!C166</f>
        <v>MP-1</v>
      </c>
      <c r="F191" s="8">
        <f>ControlImplementation[[#This Row],[Implementation Text]]</f>
        <v>0</v>
      </c>
      <c r="G191" s="8" t="s">
        <v>64</v>
      </c>
      <c r="I191" t="s">
        <v>59</v>
      </c>
      <c r="K191" t="s">
        <v>1827</v>
      </c>
      <c r="L191" t="s">
        <v>1829</v>
      </c>
    </row>
    <row r="192" spans="1:17" x14ac:dyDescent="0.25">
      <c r="A192" t="str">
        <f>xControls!D167</f>
        <v>MP.02</v>
      </c>
      <c r="B192" t="str">
        <f>xControls!A167</f>
        <v>Media Protection</v>
      </c>
      <c r="C192" s="5" t="str">
        <f>xControls!A167</f>
        <v>Media Protection</v>
      </c>
      <c r="D192">
        <f>xControls!B167</f>
        <v>0</v>
      </c>
      <c r="E192" t="str">
        <f>xControls!C167</f>
        <v>MP-2</v>
      </c>
      <c r="F192" s="8">
        <f>ControlImplementation[[#This Row],[Implementation Text]]</f>
        <v>0</v>
      </c>
      <c r="G192" s="8" t="s">
        <v>64</v>
      </c>
      <c r="I192" t="s">
        <v>59</v>
      </c>
      <c r="K192" t="s">
        <v>1827</v>
      </c>
      <c r="L192" t="s">
        <v>1829</v>
      </c>
    </row>
    <row r="193" spans="1:17" x14ac:dyDescent="0.25">
      <c r="A193" t="str">
        <f>xControls!D168</f>
        <v>MP.03</v>
      </c>
      <c r="B193" t="str">
        <f>xControls!A168</f>
        <v>Media Protection</v>
      </c>
      <c r="C193" s="5" t="str">
        <f>xControls!A168</f>
        <v>Media Protection</v>
      </c>
      <c r="D193">
        <f>xControls!B168</f>
        <v>0</v>
      </c>
      <c r="E193" t="str">
        <f>xControls!C168</f>
        <v>MP-3</v>
      </c>
      <c r="F193" s="8">
        <f>ControlImplementation[[#This Row],[Implementation Text]]</f>
        <v>0</v>
      </c>
      <c r="G193" s="8" t="s">
        <v>64</v>
      </c>
      <c r="I193" t="s">
        <v>59</v>
      </c>
      <c r="K193" t="s">
        <v>1827</v>
      </c>
      <c r="L193" t="s">
        <v>1829</v>
      </c>
    </row>
    <row r="194" spans="1:17" x14ac:dyDescent="0.25">
      <c r="A194" t="str">
        <f>xControls!D169</f>
        <v>MP.04</v>
      </c>
      <c r="B194" t="str">
        <f>xControls!A169</f>
        <v>Media Protection</v>
      </c>
      <c r="C194" s="5" t="str">
        <f>xControls!A169</f>
        <v>Media Protection</v>
      </c>
      <c r="D194">
        <f>xControls!B169</f>
        <v>0</v>
      </c>
      <c r="E194" t="str">
        <f>xControls!C169</f>
        <v>MP-4</v>
      </c>
      <c r="F194" s="8">
        <f>ControlImplementation[[#This Row],[Implementation Text]]</f>
        <v>0</v>
      </c>
      <c r="G194" s="8" t="s">
        <v>64</v>
      </c>
      <c r="I194" t="s">
        <v>59</v>
      </c>
      <c r="K194" t="s">
        <v>1827</v>
      </c>
      <c r="L194" t="s">
        <v>1829</v>
      </c>
    </row>
    <row r="195" spans="1:17" x14ac:dyDescent="0.25">
      <c r="A195" t="str">
        <f>xControls!D170</f>
        <v>MP.05</v>
      </c>
      <c r="B195" t="str">
        <f>xControls!A170</f>
        <v>Media Protection</v>
      </c>
      <c r="C195" s="5" t="str">
        <f>xControls!A170</f>
        <v>Media Protection</v>
      </c>
      <c r="D195">
        <f>xControls!B170</f>
        <v>0</v>
      </c>
      <c r="E195" t="str">
        <f>xControls!C170</f>
        <v>MP-5</v>
      </c>
      <c r="F195" s="8">
        <f>ControlImplementation[[#This Row],[Implementation Text]]</f>
        <v>0</v>
      </c>
      <c r="G195" s="8" t="s">
        <v>64</v>
      </c>
      <c r="I195" t="s">
        <v>59</v>
      </c>
      <c r="K195" t="s">
        <v>1827</v>
      </c>
      <c r="L195" t="s">
        <v>1829</v>
      </c>
    </row>
    <row r="196" spans="1:17" x14ac:dyDescent="0.25">
      <c r="A196" t="str">
        <f>xControls!D171</f>
        <v>MP.06</v>
      </c>
      <c r="B196" t="str">
        <f>xControls!A171</f>
        <v>Media Protection</v>
      </c>
      <c r="C196" s="5" t="str">
        <f>xControls!A171</f>
        <v>Media Protection</v>
      </c>
      <c r="D196">
        <f>xControls!B171</f>
        <v>0</v>
      </c>
      <c r="E196" t="str">
        <f>xControls!C171</f>
        <v>MP-6</v>
      </c>
      <c r="F196" s="8">
        <f>ControlImplementation[[#This Row],[Implementation Text]]</f>
        <v>0</v>
      </c>
      <c r="G196" s="8" t="s">
        <v>64</v>
      </c>
      <c r="I196" t="s">
        <v>59</v>
      </c>
      <c r="K196" t="s">
        <v>1827</v>
      </c>
      <c r="L196" t="s">
        <v>1829</v>
      </c>
    </row>
    <row r="197" spans="1:17" x14ac:dyDescent="0.25">
      <c r="A197" t="str">
        <f>xControls!D172</f>
        <v>MP.07</v>
      </c>
      <c r="B197" t="str">
        <f>xControls!A172</f>
        <v>Media Protection</v>
      </c>
      <c r="C197" s="5" t="str">
        <f>xControls!A172</f>
        <v>Media Protection</v>
      </c>
      <c r="D197">
        <f>xControls!B172</f>
        <v>0</v>
      </c>
      <c r="E197" t="str">
        <f>xControls!C172</f>
        <v>MP-7</v>
      </c>
      <c r="F197" s="8">
        <f>ControlImplementation[[#This Row],[Implementation Text]]</f>
        <v>0</v>
      </c>
      <c r="G197" s="8" t="s">
        <v>64</v>
      </c>
      <c r="I197" t="s">
        <v>59</v>
      </c>
      <c r="K197" t="s">
        <v>1827</v>
      </c>
      <c r="L197" t="s">
        <v>1829</v>
      </c>
    </row>
    <row r="198" spans="1:17" x14ac:dyDescent="0.25">
      <c r="A198" s="7" t="s">
        <v>1816</v>
      </c>
      <c r="B198" s="7"/>
      <c r="C198" s="33"/>
      <c r="D198" s="7"/>
      <c r="E198" s="7"/>
      <c r="F198" s="34"/>
      <c r="G198" s="34"/>
      <c r="H198" s="7"/>
      <c r="I198" s="7"/>
      <c r="J198" s="7"/>
      <c r="K198" s="7"/>
      <c r="L198" s="7"/>
      <c r="M198" s="7"/>
      <c r="N198" s="7"/>
      <c r="O198" s="7"/>
      <c r="P198" s="89"/>
      <c r="Q198" s="7"/>
    </row>
    <row r="199" spans="1:17" x14ac:dyDescent="0.25">
      <c r="A199" t="str">
        <f>xControls!D173</f>
        <v>PE.01</v>
      </c>
      <c r="B199" t="str">
        <f>xControls!A173</f>
        <v>Physical and Environmental Protection</v>
      </c>
      <c r="C199" s="5" t="str">
        <f>xControls!A173</f>
        <v>Physical and Environmental Protection</v>
      </c>
      <c r="D199">
        <f>xControls!B173</f>
        <v>0</v>
      </c>
      <c r="E199" t="str">
        <f>xControls!C173</f>
        <v>PE-1</v>
      </c>
      <c r="F199" s="8">
        <f>ControlImplementation[[#This Row],[Implementation Text]]</f>
        <v>0</v>
      </c>
      <c r="G199" s="8" t="s">
        <v>64</v>
      </c>
      <c r="I199" t="s">
        <v>59</v>
      </c>
      <c r="K199" t="s">
        <v>1827</v>
      </c>
      <c r="L199" t="s">
        <v>1829</v>
      </c>
    </row>
    <row r="200" spans="1:17" x14ac:dyDescent="0.25">
      <c r="A200" t="str">
        <f>xControls!D183</f>
        <v>PE.02</v>
      </c>
      <c r="B200" t="str">
        <f>xControls!A183</f>
        <v>Physical and Environmental Protection</v>
      </c>
      <c r="C200" s="5" t="str">
        <f>xControls!A183</f>
        <v>Physical and Environmental Protection</v>
      </c>
      <c r="D200">
        <f>xControls!B183</f>
        <v>0</v>
      </c>
      <c r="E200" t="str">
        <f>xControls!C183</f>
        <v>PE-2</v>
      </c>
      <c r="F200" s="8">
        <f>ControlImplementation[[#This Row],[Implementation Text]]</f>
        <v>0</v>
      </c>
      <c r="G200" s="8" t="s">
        <v>64</v>
      </c>
      <c r="I200" t="s">
        <v>59</v>
      </c>
      <c r="K200" t="s">
        <v>1827</v>
      </c>
      <c r="L200" t="s">
        <v>1829</v>
      </c>
    </row>
    <row r="201" spans="1:17" x14ac:dyDescent="0.25">
      <c r="A201" t="str">
        <f>xControls!D184</f>
        <v>PE.03</v>
      </c>
      <c r="B201" t="str">
        <f>xControls!A184</f>
        <v>Physical and Environmental Protection</v>
      </c>
      <c r="C201" s="5" t="str">
        <f>xControls!A184</f>
        <v>Physical and Environmental Protection</v>
      </c>
      <c r="D201">
        <f>xControls!B184</f>
        <v>0</v>
      </c>
      <c r="E201" t="str">
        <f>xControls!C184</f>
        <v>PE-3</v>
      </c>
      <c r="F201" s="8">
        <f>ControlImplementation[[#This Row],[Implementation Text]]</f>
        <v>0</v>
      </c>
      <c r="G201" s="8" t="s">
        <v>64</v>
      </c>
      <c r="I201" t="s">
        <v>59</v>
      </c>
      <c r="K201" t="s">
        <v>1827</v>
      </c>
      <c r="L201" t="s">
        <v>1829</v>
      </c>
    </row>
    <row r="202" spans="1:17" x14ac:dyDescent="0.25">
      <c r="A202" t="str">
        <f>xControls!D185</f>
        <v>PE.04</v>
      </c>
      <c r="B202" t="str">
        <f>xControls!A185</f>
        <v>Physical and Environmental Protection</v>
      </c>
      <c r="C202" s="5" t="str">
        <f>xControls!A185</f>
        <v>Physical and Environmental Protection</v>
      </c>
      <c r="D202">
        <f>xControls!B185</f>
        <v>0</v>
      </c>
      <c r="E202" t="str">
        <f>xControls!C185</f>
        <v>PE-4</v>
      </c>
      <c r="F202" s="8">
        <f>ControlImplementation[[#This Row],[Implementation Text]]</f>
        <v>0</v>
      </c>
      <c r="G202" s="8" t="s">
        <v>64</v>
      </c>
      <c r="I202" t="s">
        <v>59</v>
      </c>
      <c r="K202" t="s">
        <v>1827</v>
      </c>
      <c r="L202" t="s">
        <v>1829</v>
      </c>
    </row>
    <row r="203" spans="1:17" x14ac:dyDescent="0.25">
      <c r="A203" t="str">
        <f>xControls!D186</f>
        <v>PE.05</v>
      </c>
      <c r="B203" t="str">
        <f>xControls!A186</f>
        <v>Physical and Environmental Protection</v>
      </c>
      <c r="C203" s="5" t="str">
        <f>xControls!A186</f>
        <v>Physical and Environmental Protection</v>
      </c>
      <c r="D203">
        <f>xControls!B186</f>
        <v>0</v>
      </c>
      <c r="E203" t="str">
        <f>xControls!C186</f>
        <v>PE-5</v>
      </c>
      <c r="F203" s="8">
        <f>ControlImplementation[[#This Row],[Implementation Text]]</f>
        <v>0</v>
      </c>
      <c r="G203" s="8" t="s">
        <v>64</v>
      </c>
      <c r="I203" t="s">
        <v>59</v>
      </c>
      <c r="K203" t="s">
        <v>1827</v>
      </c>
      <c r="L203" t="s">
        <v>1829</v>
      </c>
    </row>
    <row r="204" spans="1:17" x14ac:dyDescent="0.25">
      <c r="A204" t="str">
        <f>xControls!D187</f>
        <v>PE.06</v>
      </c>
      <c r="B204" t="str">
        <f>xControls!A187</f>
        <v>Physical and Environmental Protection</v>
      </c>
      <c r="C204" s="5" t="str">
        <f>xControls!A187</f>
        <v>Physical and Environmental Protection</v>
      </c>
      <c r="D204">
        <f>xControls!B187</f>
        <v>0</v>
      </c>
      <c r="E204" t="str">
        <f>xControls!C187</f>
        <v>PE-6</v>
      </c>
      <c r="F204" s="8">
        <f>ControlImplementation[[#This Row],[Implementation Text]]</f>
        <v>0</v>
      </c>
      <c r="G204" s="8" t="s">
        <v>64</v>
      </c>
      <c r="I204" t="s">
        <v>59</v>
      </c>
      <c r="K204" t="s">
        <v>1827</v>
      </c>
      <c r="L204" t="s">
        <v>1829</v>
      </c>
    </row>
    <row r="205" spans="1:17" x14ac:dyDescent="0.25">
      <c r="A205" t="str">
        <f>xControls!D188</f>
        <v>PE.06.01</v>
      </c>
      <c r="B205" t="str">
        <f>xControls!A188</f>
        <v>Physical and Environmental Protection</v>
      </c>
      <c r="C205" s="5" t="str">
        <f>xControls!A188</f>
        <v>Physical and Environmental Protection</v>
      </c>
      <c r="D205">
        <f>xControls!B188</f>
        <v>0</v>
      </c>
      <c r="E205" t="str">
        <f>xControls!C188</f>
        <v>PE-6(1)</v>
      </c>
      <c r="F205" s="8">
        <f>ControlImplementation[[#This Row],[Implementation Text]]</f>
        <v>0</v>
      </c>
      <c r="G205" s="8" t="s">
        <v>64</v>
      </c>
      <c r="I205" t="s">
        <v>59</v>
      </c>
      <c r="K205" t="s">
        <v>1827</v>
      </c>
      <c r="L205" t="s">
        <v>1829</v>
      </c>
    </row>
    <row r="206" spans="1:17" x14ac:dyDescent="0.25">
      <c r="A206" t="str">
        <f>xControls!D189</f>
        <v>PE.08</v>
      </c>
      <c r="B206" t="str">
        <f>xControls!A189</f>
        <v>Physical and Environmental Protection</v>
      </c>
      <c r="C206" s="5" t="str">
        <f>xControls!A189</f>
        <v>Physical and Environmental Protection</v>
      </c>
      <c r="D206">
        <f>xControls!B189</f>
        <v>0</v>
      </c>
      <c r="E206" t="str">
        <f>xControls!C189</f>
        <v>PE-8</v>
      </c>
      <c r="F206" s="8">
        <f>ControlImplementation[[#This Row],[Implementation Text]]</f>
        <v>0</v>
      </c>
      <c r="G206" s="8" t="s">
        <v>64</v>
      </c>
      <c r="I206" t="s">
        <v>59</v>
      </c>
      <c r="K206" t="s">
        <v>1827</v>
      </c>
      <c r="L206" t="s">
        <v>1829</v>
      </c>
    </row>
    <row r="207" spans="1:17" x14ac:dyDescent="0.25">
      <c r="A207" t="str">
        <f>xControls!D190</f>
        <v>PE.09</v>
      </c>
      <c r="B207" t="str">
        <f>xControls!A190</f>
        <v>Physical and Environmental Protection</v>
      </c>
      <c r="C207" s="5" t="str">
        <f>xControls!A190</f>
        <v>Physical and Environmental Protection</v>
      </c>
      <c r="D207">
        <f>xControls!B190</f>
        <v>0</v>
      </c>
      <c r="E207" t="str">
        <f>xControls!C190</f>
        <v>PE-9</v>
      </c>
      <c r="F207" s="8">
        <f>ControlImplementation[[#This Row],[Implementation Text]]</f>
        <v>0</v>
      </c>
      <c r="G207" s="8" t="s">
        <v>64</v>
      </c>
      <c r="I207" t="s">
        <v>59</v>
      </c>
      <c r="K207" t="s">
        <v>1827</v>
      </c>
      <c r="L207" t="s">
        <v>1829</v>
      </c>
    </row>
    <row r="208" spans="1:17" x14ac:dyDescent="0.25">
      <c r="A208" t="str">
        <f>xControls!D174</f>
        <v>PE.10</v>
      </c>
      <c r="B208" t="str">
        <f>xControls!A174</f>
        <v>Physical and Environmental Protection</v>
      </c>
      <c r="C208" s="5" t="str">
        <f>xControls!A174</f>
        <v>Physical and Environmental Protection</v>
      </c>
      <c r="D208">
        <f>xControls!B174</f>
        <v>0</v>
      </c>
      <c r="E208" t="str">
        <f>xControls!C174</f>
        <v>PE-10</v>
      </c>
      <c r="F208" s="8">
        <f>ControlImplementation[[#This Row],[Implementation Text]]</f>
        <v>0</v>
      </c>
      <c r="G208" s="8" t="s">
        <v>64</v>
      </c>
      <c r="I208" t="s">
        <v>59</v>
      </c>
      <c r="K208" t="s">
        <v>1827</v>
      </c>
      <c r="L208" t="s">
        <v>1829</v>
      </c>
    </row>
    <row r="209" spans="1:17" x14ac:dyDescent="0.25">
      <c r="A209" t="str">
        <f>xControls!D175</f>
        <v>PE.11</v>
      </c>
      <c r="B209" t="str">
        <f>xControls!A175</f>
        <v>Physical and Environmental Protection</v>
      </c>
      <c r="C209" s="5" t="str">
        <f>xControls!A175</f>
        <v>Physical and Environmental Protection</v>
      </c>
      <c r="D209">
        <f>xControls!B175</f>
        <v>0</v>
      </c>
      <c r="E209" t="str">
        <f>xControls!C175</f>
        <v>PE-11</v>
      </c>
      <c r="F209" s="8">
        <f>ControlImplementation[[#This Row],[Implementation Text]]</f>
        <v>0</v>
      </c>
      <c r="G209" s="8" t="s">
        <v>64</v>
      </c>
      <c r="I209" t="s">
        <v>59</v>
      </c>
      <c r="K209" t="s">
        <v>1827</v>
      </c>
      <c r="L209" t="s">
        <v>1829</v>
      </c>
    </row>
    <row r="210" spans="1:17" x14ac:dyDescent="0.25">
      <c r="A210" t="str">
        <f>xControls!D176</f>
        <v>PE.12</v>
      </c>
      <c r="B210" t="str">
        <f>xControls!A176</f>
        <v>Physical and Environmental Protection</v>
      </c>
      <c r="C210" s="5" t="str">
        <f>xControls!A176</f>
        <v>Physical and Environmental Protection</v>
      </c>
      <c r="D210">
        <f>xControls!B176</f>
        <v>0</v>
      </c>
      <c r="E210" t="str">
        <f>xControls!C176</f>
        <v>PE-12</v>
      </c>
      <c r="F210" s="8">
        <f>ControlImplementation[[#This Row],[Implementation Text]]</f>
        <v>0</v>
      </c>
      <c r="G210" s="8" t="s">
        <v>64</v>
      </c>
      <c r="I210" t="s">
        <v>59</v>
      </c>
      <c r="K210" t="s">
        <v>1827</v>
      </c>
      <c r="L210" t="s">
        <v>1829</v>
      </c>
    </row>
    <row r="211" spans="1:17" x14ac:dyDescent="0.25">
      <c r="A211" t="str">
        <f>xControls!D177</f>
        <v>PE.13</v>
      </c>
      <c r="B211" t="str">
        <f>xControls!A177</f>
        <v>Physical and Environmental Protection</v>
      </c>
      <c r="C211" s="5" t="str">
        <f>xControls!A177</f>
        <v>Physical and Environmental Protection</v>
      </c>
      <c r="D211">
        <f>xControls!B177</f>
        <v>0</v>
      </c>
      <c r="E211" t="str">
        <f>xControls!C177</f>
        <v>PE-13</v>
      </c>
      <c r="F211" s="8">
        <f>ControlImplementation[[#This Row],[Implementation Text]]</f>
        <v>0</v>
      </c>
      <c r="G211" s="8" t="s">
        <v>64</v>
      </c>
      <c r="I211" t="s">
        <v>59</v>
      </c>
      <c r="K211" t="s">
        <v>1827</v>
      </c>
      <c r="L211" t="s">
        <v>1829</v>
      </c>
    </row>
    <row r="212" spans="1:17" x14ac:dyDescent="0.25">
      <c r="A212" t="str">
        <f>xControls!D178</f>
        <v>PE.13.01</v>
      </c>
      <c r="B212" t="str">
        <f>xControls!A178</f>
        <v>Physical and Environmental Protection</v>
      </c>
      <c r="C212" s="5" t="str">
        <f>xControls!A178</f>
        <v>Physical and Environmental Protection</v>
      </c>
      <c r="D212">
        <f>xControls!B178</f>
        <v>0</v>
      </c>
      <c r="E212" t="str">
        <f>xControls!C178</f>
        <v>PE-13(1)</v>
      </c>
      <c r="F212" s="8">
        <f>ControlImplementation[[#This Row],[Implementation Text]]</f>
        <v>0</v>
      </c>
      <c r="G212" s="8" t="s">
        <v>64</v>
      </c>
      <c r="I212" t="s">
        <v>59</v>
      </c>
      <c r="K212" t="s">
        <v>1827</v>
      </c>
      <c r="L212" t="s">
        <v>1829</v>
      </c>
    </row>
    <row r="213" spans="1:17" x14ac:dyDescent="0.25">
      <c r="A213" t="str">
        <f>xControls!D179</f>
        <v>PE.14</v>
      </c>
      <c r="B213" t="str">
        <f>xControls!A179</f>
        <v>Physical and Environmental Protection</v>
      </c>
      <c r="C213" s="5" t="str">
        <f>xControls!A179</f>
        <v>Physical and Environmental Protection</v>
      </c>
      <c r="D213">
        <f>xControls!B179</f>
        <v>0</v>
      </c>
      <c r="E213" t="str">
        <f>xControls!C179</f>
        <v>PE-14</v>
      </c>
      <c r="F213" s="8">
        <f>ControlImplementation[[#This Row],[Implementation Text]]</f>
        <v>0</v>
      </c>
      <c r="G213" s="8" t="s">
        <v>64</v>
      </c>
      <c r="I213" t="s">
        <v>59</v>
      </c>
      <c r="K213" t="s">
        <v>1827</v>
      </c>
      <c r="L213" t="s">
        <v>1829</v>
      </c>
    </row>
    <row r="214" spans="1:17" x14ac:dyDescent="0.25">
      <c r="A214" t="str">
        <f>xControls!D180</f>
        <v>PE.15</v>
      </c>
      <c r="B214" t="str">
        <f>xControls!A180</f>
        <v>Physical and Environmental Protection</v>
      </c>
      <c r="C214" s="5" t="str">
        <f>xControls!A180</f>
        <v>Physical and Environmental Protection</v>
      </c>
      <c r="D214">
        <f>xControls!B180</f>
        <v>0</v>
      </c>
      <c r="E214" t="str">
        <f>xControls!C180</f>
        <v>PE-15</v>
      </c>
      <c r="F214" s="8">
        <f>ControlImplementation[[#This Row],[Implementation Text]]</f>
        <v>0</v>
      </c>
      <c r="G214" s="8" t="s">
        <v>64</v>
      </c>
      <c r="I214" t="s">
        <v>59</v>
      </c>
      <c r="K214" t="s">
        <v>1827</v>
      </c>
      <c r="L214" t="s">
        <v>1829</v>
      </c>
    </row>
    <row r="215" spans="1:17" x14ac:dyDescent="0.25">
      <c r="A215" t="str">
        <f>xControls!D181</f>
        <v>PE.16</v>
      </c>
      <c r="B215" t="str">
        <f>xControls!A181</f>
        <v>Physical and Environmental Protection</v>
      </c>
      <c r="C215" s="5" t="str">
        <f>xControls!A181</f>
        <v>Physical and Environmental Protection</v>
      </c>
      <c r="D215">
        <f>xControls!B181</f>
        <v>0</v>
      </c>
      <c r="E215" t="str">
        <f>xControls!C181</f>
        <v>PE-16</v>
      </c>
      <c r="F215" s="8">
        <f>ControlImplementation[[#This Row],[Implementation Text]]</f>
        <v>0</v>
      </c>
      <c r="G215" s="8" t="s">
        <v>64</v>
      </c>
      <c r="I215" t="s">
        <v>59</v>
      </c>
      <c r="K215" t="s">
        <v>1827</v>
      </c>
      <c r="L215" t="s">
        <v>1829</v>
      </c>
    </row>
    <row r="216" spans="1:17" x14ac:dyDescent="0.25">
      <c r="A216" t="str">
        <f>xControls!D182</f>
        <v>PE.17</v>
      </c>
      <c r="B216" t="str">
        <f>xControls!A182</f>
        <v>Physical and Environmental Protection</v>
      </c>
      <c r="C216" s="5" t="str">
        <f>xControls!A182</f>
        <v>Physical and Environmental Protection</v>
      </c>
      <c r="D216">
        <f>xControls!B182</f>
        <v>0</v>
      </c>
      <c r="E216" t="str">
        <f>xControls!C182</f>
        <v>PE-17</v>
      </c>
      <c r="F216" s="8">
        <f>ControlImplementation[[#This Row],[Implementation Text]]</f>
        <v>0</v>
      </c>
      <c r="G216" s="8" t="s">
        <v>64</v>
      </c>
      <c r="I216" t="s">
        <v>59</v>
      </c>
      <c r="K216" t="s">
        <v>1827</v>
      </c>
      <c r="L216" t="s">
        <v>1829</v>
      </c>
    </row>
    <row r="217" spans="1:17" x14ac:dyDescent="0.25">
      <c r="A217" s="7" t="s">
        <v>1818</v>
      </c>
      <c r="B217" s="7"/>
      <c r="C217" s="33"/>
      <c r="D217" s="7"/>
      <c r="E217" s="7"/>
      <c r="F217" s="34"/>
      <c r="G217" s="34"/>
      <c r="H217" s="7"/>
      <c r="I217" s="7"/>
      <c r="J217" s="7"/>
      <c r="K217" s="7"/>
      <c r="L217" s="7"/>
      <c r="M217" s="7"/>
      <c r="N217" s="7"/>
      <c r="O217" s="7"/>
      <c r="P217" s="89"/>
      <c r="Q217" s="7"/>
    </row>
    <row r="218" spans="1:17" x14ac:dyDescent="0.25">
      <c r="A218" t="str">
        <f>xControls!D191</f>
        <v>PL.01</v>
      </c>
      <c r="B218" t="str">
        <f>xControls!A191</f>
        <v>Planning</v>
      </c>
      <c r="C218" s="5" t="str">
        <f>xControls!A191</f>
        <v>Planning</v>
      </c>
      <c r="D218">
        <f>xControls!B191</f>
        <v>0</v>
      </c>
      <c r="E218" t="str">
        <f>xControls!C191</f>
        <v>PL-1</v>
      </c>
      <c r="F218" s="8">
        <f>ControlImplementation[[#This Row],[Implementation Text]]</f>
        <v>0</v>
      </c>
      <c r="G218" s="8" t="s">
        <v>64</v>
      </c>
      <c r="I218" t="s">
        <v>59</v>
      </c>
      <c r="K218" t="s">
        <v>1827</v>
      </c>
      <c r="L218" t="s">
        <v>1829</v>
      </c>
    </row>
    <row r="219" spans="1:17" x14ac:dyDescent="0.25">
      <c r="A219" t="str">
        <f>xControls!D194</f>
        <v>PL.02</v>
      </c>
      <c r="B219" t="str">
        <f>xControls!A194</f>
        <v>Planning</v>
      </c>
      <c r="C219" s="5" t="str">
        <f>xControls!A194</f>
        <v>Planning</v>
      </c>
      <c r="D219">
        <f>xControls!B194</f>
        <v>0</v>
      </c>
      <c r="E219" t="str">
        <f>xControls!C194</f>
        <v>PL-2</v>
      </c>
      <c r="F219" s="8">
        <f>ControlImplementation[[#This Row],[Implementation Text]]</f>
        <v>0</v>
      </c>
      <c r="G219" s="8" t="s">
        <v>64</v>
      </c>
      <c r="I219" t="s">
        <v>59</v>
      </c>
      <c r="K219" t="s">
        <v>1827</v>
      </c>
      <c r="L219" t="s">
        <v>1829</v>
      </c>
    </row>
    <row r="220" spans="1:17" x14ac:dyDescent="0.25">
      <c r="A220" t="str">
        <f>xControls!D195</f>
        <v>PL.04</v>
      </c>
      <c r="B220" t="str">
        <f>xControls!A195</f>
        <v>Planning</v>
      </c>
      <c r="C220" s="5" t="str">
        <f>xControls!A195</f>
        <v>Planning</v>
      </c>
      <c r="D220">
        <f>xControls!B195</f>
        <v>0</v>
      </c>
      <c r="E220" t="str">
        <f>xControls!C195</f>
        <v>PL-4</v>
      </c>
      <c r="F220" s="8">
        <f>ControlImplementation[[#This Row],[Implementation Text]]</f>
        <v>0</v>
      </c>
      <c r="G220" s="8" t="s">
        <v>64</v>
      </c>
      <c r="I220" t="s">
        <v>59</v>
      </c>
      <c r="K220" t="s">
        <v>1827</v>
      </c>
      <c r="L220" t="s">
        <v>1829</v>
      </c>
    </row>
    <row r="221" spans="1:17" x14ac:dyDescent="0.25">
      <c r="A221" t="str">
        <f>xControls!D196</f>
        <v>PL.04.01</v>
      </c>
      <c r="B221" t="str">
        <f>xControls!A196</f>
        <v>Planning</v>
      </c>
      <c r="C221" s="5" t="str">
        <f>xControls!A196</f>
        <v>Planning</v>
      </c>
      <c r="D221">
        <f>xControls!B196</f>
        <v>0</v>
      </c>
      <c r="E221" t="str">
        <f>xControls!C196</f>
        <v>PL-4(1)</v>
      </c>
      <c r="F221" s="8">
        <f>ControlImplementation[[#This Row],[Implementation Text]]</f>
        <v>0</v>
      </c>
      <c r="G221" s="8" t="s">
        <v>64</v>
      </c>
      <c r="I221" t="s">
        <v>59</v>
      </c>
      <c r="K221" t="s">
        <v>1827</v>
      </c>
      <c r="L221" t="s">
        <v>1829</v>
      </c>
    </row>
    <row r="222" spans="1:17" x14ac:dyDescent="0.25">
      <c r="A222" t="str">
        <f>xControls!D197</f>
        <v>PL.08</v>
      </c>
      <c r="B222" t="str">
        <f>xControls!A197</f>
        <v>Planning</v>
      </c>
      <c r="C222" s="5" t="str">
        <f>xControls!A197</f>
        <v>Planning</v>
      </c>
      <c r="D222">
        <f>xControls!B197</f>
        <v>0</v>
      </c>
      <c r="E222" t="str">
        <f>xControls!C197</f>
        <v>PL-8</v>
      </c>
      <c r="F222" s="8">
        <f>ControlImplementation[[#This Row],[Implementation Text]]</f>
        <v>0</v>
      </c>
      <c r="G222" s="8" t="s">
        <v>64</v>
      </c>
      <c r="I222" t="s">
        <v>59</v>
      </c>
      <c r="K222" t="s">
        <v>1827</v>
      </c>
      <c r="L222" t="s">
        <v>1829</v>
      </c>
    </row>
    <row r="223" spans="1:17" x14ac:dyDescent="0.25">
      <c r="A223" t="str">
        <f>xControls!D192</f>
        <v>PL.10</v>
      </c>
      <c r="B223" t="str">
        <f>xControls!A192</f>
        <v>Planning</v>
      </c>
      <c r="C223" s="5" t="str">
        <f>xControls!A192</f>
        <v>Planning</v>
      </c>
      <c r="D223">
        <f>xControls!B192</f>
        <v>0</v>
      </c>
      <c r="E223" t="str">
        <f>xControls!C192</f>
        <v>PL-10</v>
      </c>
      <c r="F223" s="8">
        <f>ControlImplementation[[#This Row],[Implementation Text]]</f>
        <v>0</v>
      </c>
      <c r="G223" s="8" t="s">
        <v>64</v>
      </c>
      <c r="I223" t="s">
        <v>59</v>
      </c>
      <c r="K223" t="s">
        <v>1827</v>
      </c>
      <c r="L223" t="s">
        <v>1829</v>
      </c>
    </row>
    <row r="224" spans="1:17" x14ac:dyDescent="0.25">
      <c r="A224" t="str">
        <f>xControls!D193</f>
        <v>PL.11</v>
      </c>
      <c r="B224" t="str">
        <f>xControls!A193</f>
        <v>Planning</v>
      </c>
      <c r="C224" s="5" t="str">
        <f>xControls!A193</f>
        <v>Planning</v>
      </c>
      <c r="D224">
        <f>xControls!B193</f>
        <v>0</v>
      </c>
      <c r="E224" t="str">
        <f>xControls!C193</f>
        <v>PL-11</v>
      </c>
      <c r="F224" s="8">
        <f>ControlImplementation[[#This Row],[Implementation Text]]</f>
        <v>0</v>
      </c>
      <c r="G224" s="8" t="s">
        <v>64</v>
      </c>
      <c r="I224" t="s">
        <v>59</v>
      </c>
      <c r="K224" t="s">
        <v>1827</v>
      </c>
      <c r="L224" t="s">
        <v>1829</v>
      </c>
    </row>
    <row r="225" spans="1:17" x14ac:dyDescent="0.25">
      <c r="A225" s="7" t="s">
        <v>1819</v>
      </c>
      <c r="B225" s="7"/>
      <c r="C225" s="33"/>
      <c r="D225" s="7"/>
      <c r="E225" s="7"/>
      <c r="F225" s="34"/>
      <c r="G225" s="34"/>
      <c r="H225" s="7"/>
      <c r="I225" s="7"/>
      <c r="J225" s="7"/>
      <c r="K225" s="7"/>
      <c r="L225" s="7"/>
      <c r="M225" s="7"/>
      <c r="N225" s="7"/>
      <c r="O225" s="7"/>
      <c r="P225" s="89"/>
      <c r="Q225" s="7"/>
    </row>
    <row r="226" spans="1:17" x14ac:dyDescent="0.25">
      <c r="A226" t="str">
        <f>xControls!D198</f>
        <v>PS.01</v>
      </c>
      <c r="B226" t="str">
        <f>xControls!A198</f>
        <v>Personnel Security</v>
      </c>
      <c r="C226" s="5" t="str">
        <f>xControls!A198</f>
        <v>Personnel Security</v>
      </c>
      <c r="D226">
        <f>xControls!B198</f>
        <v>0</v>
      </c>
      <c r="E226" t="str">
        <f>xControls!C198</f>
        <v>PS-1</v>
      </c>
      <c r="F226" s="8">
        <f>ControlImplementation[[#This Row],[Implementation Text]]</f>
        <v>0</v>
      </c>
      <c r="G226" s="8" t="s">
        <v>64</v>
      </c>
      <c r="I226" t="s">
        <v>59</v>
      </c>
      <c r="K226" t="s">
        <v>1827</v>
      </c>
      <c r="L226" t="s">
        <v>1829</v>
      </c>
    </row>
    <row r="227" spans="1:17" x14ac:dyDescent="0.25">
      <c r="A227" t="str">
        <f>xControls!D199</f>
        <v>PS.02</v>
      </c>
      <c r="B227" t="str">
        <f>xControls!A199</f>
        <v>Personnel Security</v>
      </c>
      <c r="C227" s="5" t="str">
        <f>xControls!A199</f>
        <v>Personnel Security</v>
      </c>
      <c r="D227">
        <f>xControls!B199</f>
        <v>0</v>
      </c>
      <c r="E227" t="str">
        <f>xControls!C199</f>
        <v>PS-2</v>
      </c>
      <c r="F227" s="8">
        <f>ControlImplementation[[#This Row],[Implementation Text]]</f>
        <v>0</v>
      </c>
      <c r="G227" s="8" t="s">
        <v>64</v>
      </c>
      <c r="I227" t="s">
        <v>59</v>
      </c>
      <c r="K227" t="s">
        <v>1827</v>
      </c>
      <c r="L227" t="s">
        <v>1829</v>
      </c>
    </row>
    <row r="228" spans="1:17" x14ac:dyDescent="0.25">
      <c r="A228" t="str">
        <f>xControls!D200</f>
        <v>PS.03</v>
      </c>
      <c r="B228" t="str">
        <f>xControls!A200</f>
        <v>Personnel Security</v>
      </c>
      <c r="C228" s="5" t="str">
        <f>xControls!A200</f>
        <v>Personnel Security</v>
      </c>
      <c r="D228">
        <f>xControls!B200</f>
        <v>0</v>
      </c>
      <c r="E228" t="str">
        <f>xControls!C200</f>
        <v>PS-3</v>
      </c>
      <c r="F228" s="8">
        <f>ControlImplementation[[#This Row],[Implementation Text]]</f>
        <v>0</v>
      </c>
      <c r="G228" s="8" t="s">
        <v>64</v>
      </c>
      <c r="I228" t="s">
        <v>59</v>
      </c>
      <c r="K228" t="s">
        <v>1827</v>
      </c>
      <c r="L228" t="s">
        <v>1829</v>
      </c>
    </row>
    <row r="229" spans="1:17" x14ac:dyDescent="0.25">
      <c r="A229" t="str">
        <f>xControls!D201</f>
        <v>PS.04</v>
      </c>
      <c r="B229" t="str">
        <f>xControls!A201</f>
        <v>Personnel Security</v>
      </c>
      <c r="C229" s="5" t="str">
        <f>xControls!A201</f>
        <v>Personnel Security</v>
      </c>
      <c r="D229">
        <f>xControls!B201</f>
        <v>0</v>
      </c>
      <c r="E229" t="str">
        <f>xControls!C201</f>
        <v>PS-4</v>
      </c>
      <c r="F229" s="8">
        <f>ControlImplementation[[#This Row],[Implementation Text]]</f>
        <v>0</v>
      </c>
      <c r="G229" s="8" t="s">
        <v>64</v>
      </c>
      <c r="I229" t="s">
        <v>59</v>
      </c>
      <c r="K229" t="s">
        <v>1827</v>
      </c>
      <c r="L229" t="s">
        <v>1829</v>
      </c>
    </row>
    <row r="230" spans="1:17" x14ac:dyDescent="0.25">
      <c r="A230" t="str">
        <f>xControls!D202</f>
        <v>PS.05</v>
      </c>
      <c r="B230" t="str">
        <f>xControls!A202</f>
        <v>Personnel Security</v>
      </c>
      <c r="C230" s="5" t="str">
        <f>xControls!A202</f>
        <v>Personnel Security</v>
      </c>
      <c r="D230">
        <f>xControls!B202</f>
        <v>0</v>
      </c>
      <c r="E230" t="str">
        <f>xControls!C202</f>
        <v>PS-5</v>
      </c>
      <c r="F230" s="8">
        <f>ControlImplementation[[#This Row],[Implementation Text]]</f>
        <v>0</v>
      </c>
      <c r="G230" s="8" t="s">
        <v>64</v>
      </c>
      <c r="I230" t="s">
        <v>59</v>
      </c>
      <c r="K230" t="s">
        <v>1827</v>
      </c>
      <c r="L230" t="s">
        <v>1829</v>
      </c>
    </row>
    <row r="231" spans="1:17" x14ac:dyDescent="0.25">
      <c r="A231" t="str">
        <f>xControls!D203</f>
        <v>PS.06</v>
      </c>
      <c r="B231" t="str">
        <f>xControls!A203</f>
        <v>Personnel Security</v>
      </c>
      <c r="C231" s="5" t="str">
        <f>xControls!A203</f>
        <v>Personnel Security</v>
      </c>
      <c r="D231">
        <f>xControls!B203</f>
        <v>0</v>
      </c>
      <c r="E231" t="str">
        <f>xControls!C203</f>
        <v>PS-6</v>
      </c>
      <c r="F231" s="8">
        <f>ControlImplementation[[#This Row],[Implementation Text]]</f>
        <v>0</v>
      </c>
      <c r="G231" s="8" t="s">
        <v>64</v>
      </c>
      <c r="I231" t="s">
        <v>59</v>
      </c>
      <c r="K231" t="s">
        <v>1827</v>
      </c>
      <c r="L231" t="s">
        <v>1829</v>
      </c>
    </row>
    <row r="232" spans="1:17" x14ac:dyDescent="0.25">
      <c r="A232" t="str">
        <f>xControls!D204</f>
        <v>PS.07</v>
      </c>
      <c r="B232" t="str">
        <f>xControls!A204</f>
        <v>Personnel Security</v>
      </c>
      <c r="C232" s="5" t="str">
        <f>xControls!A204</f>
        <v>Personnel Security</v>
      </c>
      <c r="D232">
        <f>xControls!B204</f>
        <v>0</v>
      </c>
      <c r="E232" t="str">
        <f>xControls!C204</f>
        <v>PS-7</v>
      </c>
      <c r="F232" s="8">
        <f>ControlImplementation[[#This Row],[Implementation Text]]</f>
        <v>0</v>
      </c>
      <c r="G232" s="8" t="s">
        <v>64</v>
      </c>
      <c r="I232" t="s">
        <v>59</v>
      </c>
      <c r="K232" t="s">
        <v>1827</v>
      </c>
      <c r="L232" t="s">
        <v>1829</v>
      </c>
    </row>
    <row r="233" spans="1:17" x14ac:dyDescent="0.25">
      <c r="A233" t="str">
        <f>xControls!D205</f>
        <v>PS.08</v>
      </c>
      <c r="B233" t="str">
        <f>xControls!A205</f>
        <v>Personnel Security</v>
      </c>
      <c r="C233" s="5" t="str">
        <f>xControls!A205</f>
        <v>Personnel Security</v>
      </c>
      <c r="D233">
        <f>xControls!B205</f>
        <v>0</v>
      </c>
      <c r="E233" t="str">
        <f>xControls!C205</f>
        <v>PS-8</v>
      </c>
      <c r="F233" s="8">
        <f>ControlImplementation[[#This Row],[Implementation Text]]</f>
        <v>0</v>
      </c>
      <c r="G233" s="8" t="s">
        <v>64</v>
      </c>
      <c r="I233" t="s">
        <v>59</v>
      </c>
      <c r="K233" t="s">
        <v>1827</v>
      </c>
      <c r="L233" t="s">
        <v>1829</v>
      </c>
    </row>
    <row r="234" spans="1:17" x14ac:dyDescent="0.25">
      <c r="A234" t="str">
        <f>xControls!D206</f>
        <v>PS.09</v>
      </c>
      <c r="B234" t="str">
        <f>xControls!A206</f>
        <v>Personnel Security</v>
      </c>
      <c r="C234" s="5" t="str">
        <f>xControls!A206</f>
        <v>Personnel Security</v>
      </c>
      <c r="D234">
        <f>xControls!B206</f>
        <v>0</v>
      </c>
      <c r="E234" t="str">
        <f>xControls!C206</f>
        <v>PS-9</v>
      </c>
      <c r="F234" s="8">
        <f>ControlImplementation[[#This Row],[Implementation Text]]</f>
        <v>0</v>
      </c>
      <c r="G234" s="8" t="s">
        <v>64</v>
      </c>
      <c r="I234" t="s">
        <v>59</v>
      </c>
      <c r="K234" t="s">
        <v>1827</v>
      </c>
      <c r="L234" t="s">
        <v>1829</v>
      </c>
    </row>
    <row r="235" spans="1:17" x14ac:dyDescent="0.25">
      <c r="A235" s="7" t="s">
        <v>1817</v>
      </c>
      <c r="B235" s="7"/>
      <c r="C235" s="33"/>
      <c r="D235" s="7"/>
      <c r="E235" s="7"/>
      <c r="F235" s="34"/>
      <c r="G235" s="34"/>
      <c r="H235" s="7"/>
      <c r="I235" s="7"/>
      <c r="J235" s="7"/>
      <c r="K235" s="7"/>
      <c r="L235" s="7"/>
      <c r="M235" s="7"/>
      <c r="N235" s="7"/>
      <c r="O235" s="7"/>
      <c r="P235" s="89"/>
      <c r="Q235" s="7"/>
    </row>
    <row r="236" spans="1:17" x14ac:dyDescent="0.25">
      <c r="A236" t="str">
        <f>xControls!D207</f>
        <v>RA.01</v>
      </c>
      <c r="B236" t="str">
        <f>xControls!A207</f>
        <v>Risk Assessment</v>
      </c>
      <c r="C236" s="5" t="str">
        <f>xControls!A207</f>
        <v>Risk Assessment</v>
      </c>
      <c r="D236">
        <f>xControls!B207</f>
        <v>0</v>
      </c>
      <c r="E236" t="str">
        <f>xControls!C207</f>
        <v>RA-1</v>
      </c>
      <c r="F236" s="8">
        <f>ControlImplementation[[#This Row],[Implementation Text]]</f>
        <v>0</v>
      </c>
      <c r="G236" s="8" t="s">
        <v>64</v>
      </c>
      <c r="I236" t="s">
        <v>59</v>
      </c>
      <c r="K236" t="s">
        <v>1827</v>
      </c>
      <c r="L236" t="s">
        <v>1829</v>
      </c>
    </row>
    <row r="237" spans="1:17" x14ac:dyDescent="0.25">
      <c r="A237" t="str">
        <f>xControls!D208</f>
        <v>RA.02</v>
      </c>
      <c r="B237" t="str">
        <f>xControls!A208</f>
        <v>Risk Assessment</v>
      </c>
      <c r="C237" s="5" t="str">
        <f>xControls!A208</f>
        <v>Risk Assessment</v>
      </c>
      <c r="D237">
        <f>xControls!B208</f>
        <v>0</v>
      </c>
      <c r="E237" t="str">
        <f>xControls!C208</f>
        <v>RA-2</v>
      </c>
      <c r="F237" s="8">
        <f>ControlImplementation[[#This Row],[Implementation Text]]</f>
        <v>0</v>
      </c>
      <c r="G237" s="8" t="s">
        <v>64</v>
      </c>
      <c r="I237" t="s">
        <v>59</v>
      </c>
      <c r="K237" t="s">
        <v>1827</v>
      </c>
      <c r="L237" t="s">
        <v>1829</v>
      </c>
    </row>
    <row r="238" spans="1:17" x14ac:dyDescent="0.25">
      <c r="A238" t="str">
        <f>xControls!D209</f>
        <v>RA.03</v>
      </c>
      <c r="B238" t="str">
        <f>xControls!A209</f>
        <v>Risk Assessment</v>
      </c>
      <c r="C238" s="5" t="str">
        <f>xControls!A209</f>
        <v>Risk Assessment</v>
      </c>
      <c r="D238">
        <f>xControls!B209</f>
        <v>0</v>
      </c>
      <c r="E238" t="str">
        <f>xControls!C209</f>
        <v>RA-3</v>
      </c>
      <c r="F238" s="8">
        <f>ControlImplementation[[#This Row],[Implementation Text]]</f>
        <v>0</v>
      </c>
      <c r="G238" s="8" t="s">
        <v>64</v>
      </c>
      <c r="I238" t="s">
        <v>59</v>
      </c>
      <c r="K238" t="s">
        <v>1827</v>
      </c>
      <c r="L238" t="s">
        <v>1829</v>
      </c>
    </row>
    <row r="239" spans="1:17" x14ac:dyDescent="0.25">
      <c r="A239" t="str">
        <f>xControls!D210</f>
        <v>RA.03.01</v>
      </c>
      <c r="B239" t="str">
        <f>xControls!A210</f>
        <v>Risk Assessment</v>
      </c>
      <c r="C239" s="5" t="str">
        <f>xControls!A210</f>
        <v>Risk Assessment</v>
      </c>
      <c r="D239">
        <f>xControls!B210</f>
        <v>0</v>
      </c>
      <c r="E239" t="str">
        <f>xControls!C210</f>
        <v>RA-3(1)</v>
      </c>
      <c r="F239" s="8">
        <f>ControlImplementation[[#This Row],[Implementation Text]]</f>
        <v>0</v>
      </c>
      <c r="G239" s="8" t="s">
        <v>64</v>
      </c>
      <c r="I239" t="s">
        <v>59</v>
      </c>
      <c r="K239" t="s">
        <v>1827</v>
      </c>
      <c r="L239" t="s">
        <v>1829</v>
      </c>
    </row>
    <row r="240" spans="1:17" x14ac:dyDescent="0.25">
      <c r="A240" t="str">
        <f>xControls!D211</f>
        <v>RA.05</v>
      </c>
      <c r="B240" t="str">
        <f>xControls!A211</f>
        <v>Risk Assessment</v>
      </c>
      <c r="C240" s="5" t="str">
        <f>xControls!A211</f>
        <v>Risk Assessment</v>
      </c>
      <c r="D240">
        <f>xControls!B211</f>
        <v>0</v>
      </c>
      <c r="E240" t="str">
        <f>xControls!C211</f>
        <v>RA-5</v>
      </c>
      <c r="F240" s="8">
        <f>ControlImplementation[[#This Row],[Implementation Text]]</f>
        <v>0</v>
      </c>
      <c r="G240" s="8" t="s">
        <v>64</v>
      </c>
      <c r="I240" t="s">
        <v>59</v>
      </c>
      <c r="K240" t="s">
        <v>1827</v>
      </c>
      <c r="L240" t="s">
        <v>1829</v>
      </c>
    </row>
    <row r="241" spans="1:17" x14ac:dyDescent="0.25">
      <c r="A241" t="str">
        <f>xControls!D213</f>
        <v>RA.05.02</v>
      </c>
      <c r="B241" t="str">
        <f>xControls!A213</f>
        <v>Risk Assessment</v>
      </c>
      <c r="C241" s="5" t="str">
        <f>xControls!A213</f>
        <v>Risk Assessment</v>
      </c>
      <c r="D241">
        <f>xControls!B213</f>
        <v>0</v>
      </c>
      <c r="E241" t="str">
        <f>xControls!C213</f>
        <v>RA-5(2)</v>
      </c>
      <c r="F241" s="8">
        <f>ControlImplementation[[#This Row],[Implementation Text]]</f>
        <v>0</v>
      </c>
      <c r="G241" s="8" t="s">
        <v>64</v>
      </c>
      <c r="I241" t="s">
        <v>59</v>
      </c>
      <c r="K241" t="s">
        <v>1827</v>
      </c>
      <c r="L241" t="s">
        <v>1829</v>
      </c>
    </row>
    <row r="242" spans="1:17" x14ac:dyDescent="0.25">
      <c r="A242" t="str">
        <f>xControls!D214</f>
        <v>RA.05.05</v>
      </c>
      <c r="B242" t="str">
        <f>xControls!A214</f>
        <v>Risk Assessment</v>
      </c>
      <c r="C242" s="5" t="str">
        <f>xControls!A214</f>
        <v>Risk Assessment</v>
      </c>
      <c r="D242">
        <f>xControls!B214</f>
        <v>0</v>
      </c>
      <c r="E242" t="str">
        <f>xControls!C214</f>
        <v>RA-5(5)</v>
      </c>
      <c r="F242" s="8">
        <f>ControlImplementation[[#This Row],[Implementation Text]]</f>
        <v>0</v>
      </c>
      <c r="G242" s="8" t="s">
        <v>64</v>
      </c>
      <c r="I242" t="s">
        <v>59</v>
      </c>
      <c r="K242" t="s">
        <v>1827</v>
      </c>
      <c r="L242" t="s">
        <v>1829</v>
      </c>
    </row>
    <row r="243" spans="1:17" x14ac:dyDescent="0.25">
      <c r="A243" t="str">
        <f>xControls!D212</f>
        <v>RA.05.11</v>
      </c>
      <c r="B243" t="str">
        <f>xControls!A212</f>
        <v>Risk Assessment</v>
      </c>
      <c r="C243" s="5" t="str">
        <f>xControls!A212</f>
        <v>Risk Assessment</v>
      </c>
      <c r="D243">
        <f>xControls!B212</f>
        <v>0</v>
      </c>
      <c r="E243" t="str">
        <f>xControls!C212</f>
        <v>RA-5(11)</v>
      </c>
      <c r="F243" s="8">
        <f>ControlImplementation[[#This Row],[Implementation Text]]</f>
        <v>0</v>
      </c>
      <c r="G243" s="8" t="s">
        <v>64</v>
      </c>
      <c r="I243" t="s">
        <v>59</v>
      </c>
      <c r="K243" t="s">
        <v>1827</v>
      </c>
      <c r="L243" t="s">
        <v>1829</v>
      </c>
    </row>
    <row r="244" spans="1:17" x14ac:dyDescent="0.25">
      <c r="A244" t="str">
        <f>xControls!D215</f>
        <v>RA.07</v>
      </c>
      <c r="B244" t="str">
        <f>xControls!A215</f>
        <v>Risk Assessment</v>
      </c>
      <c r="C244" s="5" t="str">
        <f>xControls!A215</f>
        <v>Risk Assessment</v>
      </c>
      <c r="D244">
        <f>xControls!B215</f>
        <v>0</v>
      </c>
      <c r="E244" t="str">
        <f>xControls!C215</f>
        <v>RA-7</v>
      </c>
      <c r="F244" s="8">
        <f>ControlImplementation[[#This Row],[Implementation Text]]</f>
        <v>0</v>
      </c>
      <c r="G244" s="8" t="s">
        <v>64</v>
      </c>
      <c r="I244" t="s">
        <v>59</v>
      </c>
      <c r="K244" t="s">
        <v>1827</v>
      </c>
      <c r="L244" t="s">
        <v>1829</v>
      </c>
    </row>
    <row r="245" spans="1:17" x14ac:dyDescent="0.25">
      <c r="A245" t="str">
        <f>xControls!D216</f>
        <v>RA.09</v>
      </c>
      <c r="B245" t="str">
        <f>xControls!A216</f>
        <v>Risk Assessment</v>
      </c>
      <c r="C245" s="5" t="str">
        <f>xControls!A216</f>
        <v>Risk Assessment</v>
      </c>
      <c r="D245">
        <f>xControls!B216</f>
        <v>0</v>
      </c>
      <c r="E245" t="str">
        <f>xControls!C216</f>
        <v>RA-9</v>
      </c>
      <c r="F245" s="8">
        <f>ControlImplementation[[#This Row],[Implementation Text]]</f>
        <v>0</v>
      </c>
      <c r="G245" s="8" t="s">
        <v>64</v>
      </c>
      <c r="I245" t="s">
        <v>59</v>
      </c>
      <c r="K245" t="s">
        <v>1827</v>
      </c>
      <c r="L245" t="s">
        <v>1829</v>
      </c>
    </row>
    <row r="246" spans="1:17" x14ac:dyDescent="0.25">
      <c r="A246" s="7" t="s">
        <v>1814</v>
      </c>
      <c r="B246" s="7"/>
      <c r="C246" s="33"/>
      <c r="D246" s="7"/>
      <c r="E246" s="7"/>
      <c r="F246" s="34"/>
      <c r="G246" s="34"/>
      <c r="H246" s="7"/>
      <c r="I246" s="7"/>
      <c r="J246" s="7"/>
      <c r="K246" s="7"/>
      <c r="L246" s="7"/>
      <c r="M246" s="7"/>
      <c r="N246" s="7"/>
      <c r="O246" s="7"/>
      <c r="P246" s="89"/>
      <c r="Q246" s="7"/>
    </row>
    <row r="247" spans="1:17" x14ac:dyDescent="0.25">
      <c r="A247" t="str">
        <f>xControls!D217</f>
        <v>SA.01</v>
      </c>
      <c r="B247" t="str">
        <f>xControls!A217</f>
        <v>System and Services Acquisition</v>
      </c>
      <c r="C247" s="5" t="str">
        <f>xControls!A217</f>
        <v>System and Services Acquisition</v>
      </c>
      <c r="D247">
        <f>xControls!B217</f>
        <v>0</v>
      </c>
      <c r="E247" t="str">
        <f>xControls!C217</f>
        <v>SA-1</v>
      </c>
      <c r="F247" s="8">
        <f>ControlImplementation[[#This Row],[Implementation Text]]</f>
        <v>0</v>
      </c>
      <c r="G247" s="8" t="s">
        <v>64</v>
      </c>
      <c r="I247" t="s">
        <v>59</v>
      </c>
      <c r="K247" t="s">
        <v>1827</v>
      </c>
      <c r="L247" t="s">
        <v>1829</v>
      </c>
    </row>
    <row r="248" spans="1:17" x14ac:dyDescent="0.25">
      <c r="A248" t="str">
        <f>xControls!D222</f>
        <v>SA.02</v>
      </c>
      <c r="B248" t="str">
        <f>xControls!A222</f>
        <v>System and Services Acquisition</v>
      </c>
      <c r="C248" s="5" t="str">
        <f>xControls!A222</f>
        <v>System and Services Acquisition</v>
      </c>
      <c r="D248">
        <f>xControls!B222</f>
        <v>0</v>
      </c>
      <c r="E248" t="str">
        <f>xControls!C222</f>
        <v>SA-2</v>
      </c>
      <c r="F248" s="8">
        <f>ControlImplementation[[#This Row],[Implementation Text]]</f>
        <v>0</v>
      </c>
      <c r="G248" s="8" t="s">
        <v>64</v>
      </c>
      <c r="I248" t="s">
        <v>59</v>
      </c>
      <c r="K248" t="s">
        <v>1827</v>
      </c>
      <c r="L248" t="s">
        <v>1829</v>
      </c>
    </row>
    <row r="249" spans="1:17" x14ac:dyDescent="0.25">
      <c r="A249" t="str">
        <f>xControls!D224</f>
        <v>SA.03</v>
      </c>
      <c r="B249" t="str">
        <f>xControls!A224</f>
        <v>System and Services Acquisition</v>
      </c>
      <c r="C249" s="5" t="str">
        <f>xControls!A224</f>
        <v>System and Services Acquisition</v>
      </c>
      <c r="D249">
        <f>xControls!B224</f>
        <v>0</v>
      </c>
      <c r="E249" t="str">
        <f>xControls!C224</f>
        <v>SA-3</v>
      </c>
      <c r="F249" s="8">
        <f>ControlImplementation[[#This Row],[Implementation Text]]</f>
        <v>0</v>
      </c>
      <c r="G249" s="8" t="s">
        <v>64</v>
      </c>
      <c r="I249" t="s">
        <v>59</v>
      </c>
      <c r="K249" t="s">
        <v>1827</v>
      </c>
      <c r="L249" t="s">
        <v>1829</v>
      </c>
    </row>
    <row r="250" spans="1:17" x14ac:dyDescent="0.25">
      <c r="A250" t="str">
        <f>xControls!D225</f>
        <v>SA.04</v>
      </c>
      <c r="B250" t="str">
        <f>xControls!A225</f>
        <v>System and Services Acquisition</v>
      </c>
      <c r="C250" s="5" t="str">
        <f>xControls!A225</f>
        <v>System and Services Acquisition</v>
      </c>
      <c r="D250">
        <f>xControls!B225</f>
        <v>0</v>
      </c>
      <c r="E250" t="str">
        <f>xControls!C225</f>
        <v>SA-4</v>
      </c>
      <c r="F250" s="8">
        <f>ControlImplementation[[#This Row],[Implementation Text]]</f>
        <v>0</v>
      </c>
      <c r="G250" s="8" t="s">
        <v>64</v>
      </c>
      <c r="I250" t="s">
        <v>59</v>
      </c>
      <c r="K250" t="s">
        <v>1827</v>
      </c>
      <c r="L250" t="s">
        <v>1829</v>
      </c>
    </row>
    <row r="251" spans="1:17" x14ac:dyDescent="0.25">
      <c r="A251" t="str">
        <f>xControls!D226</f>
        <v>SA.04.01</v>
      </c>
      <c r="B251" t="str">
        <f>xControls!A226</f>
        <v>System and Services Acquisition</v>
      </c>
      <c r="C251" s="5" t="str">
        <f>xControls!A226</f>
        <v>System and Services Acquisition</v>
      </c>
      <c r="D251">
        <f>xControls!B226</f>
        <v>0</v>
      </c>
      <c r="E251" t="str">
        <f>xControls!C226</f>
        <v>SA-4(1)</v>
      </c>
      <c r="F251" s="8">
        <f>ControlImplementation[[#This Row],[Implementation Text]]</f>
        <v>0</v>
      </c>
      <c r="G251" s="8" t="s">
        <v>64</v>
      </c>
      <c r="I251" t="s">
        <v>59</v>
      </c>
      <c r="K251" t="s">
        <v>1827</v>
      </c>
      <c r="L251" t="s">
        <v>1829</v>
      </c>
    </row>
    <row r="252" spans="1:17" x14ac:dyDescent="0.25">
      <c r="A252" t="str">
        <f>xControls!D228</f>
        <v>SA.04.02</v>
      </c>
      <c r="B252" t="str">
        <f>xControls!A228</f>
        <v>System and Services Acquisition</v>
      </c>
      <c r="C252" s="5" t="str">
        <f>xControls!A228</f>
        <v>System and Services Acquisition</v>
      </c>
      <c r="D252">
        <f>xControls!B228</f>
        <v>0</v>
      </c>
      <c r="E252" t="str">
        <f>xControls!C228</f>
        <v>SA-4(2)</v>
      </c>
      <c r="F252" s="8">
        <f>ControlImplementation[[#This Row],[Implementation Text]]</f>
        <v>0</v>
      </c>
      <c r="G252" s="8" t="s">
        <v>64</v>
      </c>
      <c r="I252" t="s">
        <v>59</v>
      </c>
      <c r="K252" t="s">
        <v>1827</v>
      </c>
      <c r="L252" t="s">
        <v>1829</v>
      </c>
    </row>
    <row r="253" spans="1:17" x14ac:dyDescent="0.25">
      <c r="A253" t="str">
        <f>xControls!D229</f>
        <v>SA.04.09</v>
      </c>
      <c r="B253" t="str">
        <f>xControls!A229</f>
        <v>System and Services Acquisition</v>
      </c>
      <c r="C253" s="5" t="str">
        <f>xControls!A229</f>
        <v>System and Services Acquisition</v>
      </c>
      <c r="D253">
        <f>xControls!B229</f>
        <v>0</v>
      </c>
      <c r="E253" t="str">
        <f>xControls!C229</f>
        <v>SA-4(9)</v>
      </c>
      <c r="F253" s="8">
        <f>ControlImplementation[[#This Row],[Implementation Text]]</f>
        <v>0</v>
      </c>
      <c r="G253" s="8" t="s">
        <v>64</v>
      </c>
      <c r="I253" t="s">
        <v>59</v>
      </c>
      <c r="K253" t="s">
        <v>1827</v>
      </c>
      <c r="L253" t="s">
        <v>1829</v>
      </c>
    </row>
    <row r="254" spans="1:17" x14ac:dyDescent="0.25">
      <c r="A254" t="str">
        <f>xControls!D227</f>
        <v>SA.04.10</v>
      </c>
      <c r="B254" t="str">
        <f>xControls!A227</f>
        <v>System and Services Acquisition</v>
      </c>
      <c r="C254" s="5" t="str">
        <f>xControls!A227</f>
        <v>System and Services Acquisition</v>
      </c>
      <c r="D254">
        <f>xControls!B227</f>
        <v>0</v>
      </c>
      <c r="E254" t="str">
        <f>xControls!C227</f>
        <v>SA-4(10)</v>
      </c>
      <c r="F254" s="8">
        <f>ControlImplementation[[#This Row],[Implementation Text]]</f>
        <v>0</v>
      </c>
      <c r="G254" s="8" t="s">
        <v>64</v>
      </c>
      <c r="I254" t="s">
        <v>59</v>
      </c>
      <c r="K254" t="s">
        <v>1827</v>
      </c>
      <c r="L254" t="s">
        <v>1829</v>
      </c>
    </row>
    <row r="255" spans="1:17" x14ac:dyDescent="0.25">
      <c r="A255" t="str">
        <f>xControls!D230</f>
        <v>SA.05</v>
      </c>
      <c r="B255" t="str">
        <f>xControls!A230</f>
        <v>System and Services Acquisition</v>
      </c>
      <c r="C255" s="5" t="str">
        <f>xControls!A230</f>
        <v>System and Services Acquisition</v>
      </c>
      <c r="D255">
        <f>xControls!B230</f>
        <v>0</v>
      </c>
      <c r="E255" t="str">
        <f>xControls!C230</f>
        <v>SA-5</v>
      </c>
      <c r="F255" s="8">
        <f>ControlImplementation[[#This Row],[Implementation Text]]</f>
        <v>0</v>
      </c>
      <c r="G255" s="8" t="s">
        <v>64</v>
      </c>
      <c r="I255" t="s">
        <v>59</v>
      </c>
      <c r="K255" t="s">
        <v>1827</v>
      </c>
      <c r="L255" t="s">
        <v>1829</v>
      </c>
    </row>
    <row r="256" spans="1:17" x14ac:dyDescent="0.25">
      <c r="A256" t="str">
        <f>xControls!D231</f>
        <v>SA.08</v>
      </c>
      <c r="B256" t="str">
        <f>xControls!A231</f>
        <v>System and Services Acquisition</v>
      </c>
      <c r="C256" s="5" t="str">
        <f>xControls!A231</f>
        <v>System and Services Acquisition</v>
      </c>
      <c r="D256">
        <f>xControls!B231</f>
        <v>0</v>
      </c>
      <c r="E256" t="str">
        <f>xControls!C231</f>
        <v>SA-8</v>
      </c>
      <c r="F256" s="8">
        <f>ControlImplementation[[#This Row],[Implementation Text]]</f>
        <v>0</v>
      </c>
      <c r="G256" s="8" t="s">
        <v>64</v>
      </c>
      <c r="I256" t="s">
        <v>59</v>
      </c>
      <c r="K256" t="s">
        <v>1827</v>
      </c>
      <c r="L256" t="s">
        <v>1829</v>
      </c>
    </row>
    <row r="257" spans="1:17" x14ac:dyDescent="0.25">
      <c r="A257" t="str">
        <f>xControls!D232</f>
        <v>SA.09</v>
      </c>
      <c r="B257" t="str">
        <f>xControls!A232</f>
        <v>System and Services Acquisition</v>
      </c>
      <c r="C257" s="5" t="str">
        <f>xControls!A232</f>
        <v>System and Services Acquisition</v>
      </c>
      <c r="D257">
        <f>xControls!B232</f>
        <v>0</v>
      </c>
      <c r="E257" t="str">
        <f>xControls!C232</f>
        <v>SA-9</v>
      </c>
      <c r="F257" s="8">
        <f>ControlImplementation[[#This Row],[Implementation Text]]</f>
        <v>0</v>
      </c>
      <c r="G257" s="8" t="s">
        <v>64</v>
      </c>
      <c r="I257" t="s">
        <v>59</v>
      </c>
      <c r="K257" t="s">
        <v>1827</v>
      </c>
      <c r="L257" t="s">
        <v>1829</v>
      </c>
    </row>
    <row r="258" spans="1:17" x14ac:dyDescent="0.25">
      <c r="A258" t="str">
        <f>xControls!D233</f>
        <v>SA.09.02</v>
      </c>
      <c r="B258" t="str">
        <f>xControls!A233</f>
        <v>System and Services Acquisition</v>
      </c>
      <c r="C258" s="5" t="str">
        <f>xControls!A233</f>
        <v>System and Services Acquisition</v>
      </c>
      <c r="D258">
        <f>xControls!B233</f>
        <v>0</v>
      </c>
      <c r="E258" t="str">
        <f>xControls!C233</f>
        <v>SA-9(2)</v>
      </c>
      <c r="F258" s="8">
        <f>ControlImplementation[[#This Row],[Implementation Text]]</f>
        <v>0</v>
      </c>
      <c r="G258" s="8" t="s">
        <v>64</v>
      </c>
      <c r="I258" t="s">
        <v>59</v>
      </c>
      <c r="K258" t="s">
        <v>1827</v>
      </c>
      <c r="L258" t="s">
        <v>1829</v>
      </c>
    </row>
    <row r="259" spans="1:17" x14ac:dyDescent="0.25">
      <c r="A259" t="str">
        <f>xControls!D218</f>
        <v>SA.10</v>
      </c>
      <c r="B259" t="str">
        <f>xControls!A218</f>
        <v>System and Services Acquisition</v>
      </c>
      <c r="C259" s="5" t="str">
        <f>xControls!A218</f>
        <v>System and Services Acquisition</v>
      </c>
      <c r="D259">
        <f>xControls!B218</f>
        <v>0</v>
      </c>
      <c r="E259" t="str">
        <f>xControls!C218</f>
        <v>SA-10</v>
      </c>
      <c r="F259" s="8">
        <f>ControlImplementation[[#This Row],[Implementation Text]]</f>
        <v>0</v>
      </c>
      <c r="G259" s="8" t="s">
        <v>64</v>
      </c>
      <c r="I259" t="s">
        <v>59</v>
      </c>
      <c r="K259" t="s">
        <v>1827</v>
      </c>
      <c r="L259" t="s">
        <v>1829</v>
      </c>
    </row>
    <row r="260" spans="1:17" x14ac:dyDescent="0.25">
      <c r="A260" t="str">
        <f>xControls!D219</f>
        <v>SA.11</v>
      </c>
      <c r="B260" t="str">
        <f>xControls!A219</f>
        <v>System and Services Acquisition</v>
      </c>
      <c r="C260" s="5" t="str">
        <f>xControls!A219</f>
        <v>System and Services Acquisition</v>
      </c>
      <c r="D260">
        <f>xControls!B219</f>
        <v>0</v>
      </c>
      <c r="E260" t="str">
        <f>xControls!C219</f>
        <v>SA-11</v>
      </c>
      <c r="F260" s="8">
        <f>ControlImplementation[[#This Row],[Implementation Text]]</f>
        <v>0</v>
      </c>
      <c r="G260" s="8" t="s">
        <v>64</v>
      </c>
      <c r="I260" t="s">
        <v>59</v>
      </c>
      <c r="K260" t="s">
        <v>1827</v>
      </c>
      <c r="L260" t="s">
        <v>1829</v>
      </c>
    </row>
    <row r="261" spans="1:17" x14ac:dyDescent="0.25">
      <c r="A261" t="str">
        <f>xControls!D220</f>
        <v>SA.15</v>
      </c>
      <c r="B261" t="str">
        <f>xControls!A220</f>
        <v>System and Services Acquisition</v>
      </c>
      <c r="C261" s="5" t="str">
        <f>xControls!A220</f>
        <v>System and Services Acquisition</v>
      </c>
      <c r="D261">
        <f>xControls!B220</f>
        <v>0</v>
      </c>
      <c r="E261" t="str">
        <f>xControls!C220</f>
        <v>SA-15</v>
      </c>
      <c r="F261" s="8">
        <f>ControlImplementation[[#This Row],[Implementation Text]]</f>
        <v>0</v>
      </c>
      <c r="G261" s="8" t="s">
        <v>64</v>
      </c>
      <c r="I261" t="s">
        <v>59</v>
      </c>
      <c r="K261" t="s">
        <v>1827</v>
      </c>
      <c r="L261" t="s">
        <v>1829</v>
      </c>
    </row>
    <row r="262" spans="1:17" x14ac:dyDescent="0.25">
      <c r="A262" t="str">
        <f>xControls!D221</f>
        <v>SA.15.03</v>
      </c>
      <c r="B262" t="str">
        <f>xControls!A221</f>
        <v>System and Services Acquisition</v>
      </c>
      <c r="C262" s="5" t="str">
        <f>xControls!A221</f>
        <v>System and Services Acquisition</v>
      </c>
      <c r="D262">
        <f>xControls!B221</f>
        <v>0</v>
      </c>
      <c r="E262" t="str">
        <f>xControls!C221</f>
        <v>SA-15(3)</v>
      </c>
      <c r="F262" s="8">
        <f>ControlImplementation[[#This Row],[Implementation Text]]</f>
        <v>0</v>
      </c>
      <c r="G262" s="8" t="s">
        <v>64</v>
      </c>
      <c r="I262" t="s">
        <v>59</v>
      </c>
      <c r="K262" t="s">
        <v>1827</v>
      </c>
      <c r="L262" t="s">
        <v>1829</v>
      </c>
    </row>
    <row r="263" spans="1:17" x14ac:dyDescent="0.25">
      <c r="A263" t="str">
        <f>xControls!D223</f>
        <v>SA.22</v>
      </c>
      <c r="B263" t="str">
        <f>xControls!A223</f>
        <v>System and Services Acquisition</v>
      </c>
      <c r="C263" s="5" t="str">
        <f>xControls!A223</f>
        <v>System and Services Acquisition</v>
      </c>
      <c r="D263">
        <f>xControls!B223</f>
        <v>0</v>
      </c>
      <c r="E263" t="str">
        <f>xControls!C223</f>
        <v>SA-22</v>
      </c>
      <c r="F263" s="8">
        <f>ControlImplementation[[#This Row],[Implementation Text]]</f>
        <v>0</v>
      </c>
      <c r="G263" s="8" t="s">
        <v>64</v>
      </c>
      <c r="I263" t="s">
        <v>59</v>
      </c>
      <c r="K263" t="s">
        <v>1827</v>
      </c>
      <c r="L263" t="s">
        <v>1829</v>
      </c>
    </row>
    <row r="264" spans="1:17" x14ac:dyDescent="0.25">
      <c r="A264" s="7" t="s">
        <v>1824</v>
      </c>
      <c r="B264" s="7"/>
      <c r="C264" s="33"/>
      <c r="D264" s="7"/>
      <c r="E264" s="7"/>
      <c r="F264" s="34"/>
      <c r="G264" s="34"/>
      <c r="H264" s="7"/>
      <c r="I264" s="7"/>
      <c r="J264" s="7"/>
      <c r="K264" s="7"/>
      <c r="L264" s="7"/>
      <c r="M264" s="7"/>
      <c r="N264" s="7"/>
      <c r="O264" s="7"/>
      <c r="P264" s="89"/>
      <c r="Q264" s="7"/>
    </row>
    <row r="265" spans="1:17" x14ac:dyDescent="0.25">
      <c r="A265" t="str">
        <f>xControls!D234</f>
        <v>SC.01</v>
      </c>
      <c r="B265" t="str">
        <f>xControls!A234</f>
        <v>System and Communications Protecction</v>
      </c>
      <c r="C265" s="5" t="str">
        <f>xControls!A234</f>
        <v>System and Communications Protecction</v>
      </c>
      <c r="D265">
        <f>xControls!B234</f>
        <v>0</v>
      </c>
      <c r="E265" t="str">
        <f>xControls!C234</f>
        <v>SC-1</v>
      </c>
      <c r="F265" s="8">
        <f>ControlImplementation[[#This Row],[Implementation Text]]</f>
        <v>0</v>
      </c>
      <c r="G265" s="8" t="s">
        <v>64</v>
      </c>
      <c r="I265" t="s">
        <v>59</v>
      </c>
      <c r="K265" t="s">
        <v>1827</v>
      </c>
      <c r="L265" t="s">
        <v>1829</v>
      </c>
    </row>
    <row r="266" spans="1:17" x14ac:dyDescent="0.25">
      <c r="A266" t="str">
        <f>xControls!D241</f>
        <v>SC.02</v>
      </c>
      <c r="B266" t="str">
        <f>xControls!A241</f>
        <v>System and Communications Protecction</v>
      </c>
      <c r="C266" s="5" t="str">
        <f>xControls!A241</f>
        <v>System and Communications Protecction</v>
      </c>
      <c r="D266">
        <f>xControls!B241</f>
        <v>0</v>
      </c>
      <c r="E266" t="str">
        <f>xControls!C241</f>
        <v>SC-2</v>
      </c>
      <c r="F266" s="8">
        <f>ControlImplementation[[#This Row],[Implementation Text]]</f>
        <v>0</v>
      </c>
      <c r="G266" s="8" t="s">
        <v>64</v>
      </c>
      <c r="I266" t="s">
        <v>59</v>
      </c>
      <c r="K266" t="s">
        <v>1827</v>
      </c>
      <c r="L266" t="s">
        <v>1829</v>
      </c>
    </row>
    <row r="267" spans="1:17" x14ac:dyDescent="0.25">
      <c r="A267" t="str">
        <f>xControls!D249</f>
        <v>SC.04</v>
      </c>
      <c r="B267" t="str">
        <f>xControls!A249</f>
        <v>System and Communications Protecction</v>
      </c>
      <c r="C267" s="5" t="str">
        <f>xControls!A249</f>
        <v>System and Communications Protecction</v>
      </c>
      <c r="D267">
        <f>xControls!B249</f>
        <v>0</v>
      </c>
      <c r="E267" t="str">
        <f>xControls!C249</f>
        <v>SC-4</v>
      </c>
      <c r="F267" s="8">
        <f>ControlImplementation[[#This Row],[Implementation Text]]</f>
        <v>0</v>
      </c>
      <c r="G267" s="8" t="s">
        <v>64</v>
      </c>
      <c r="I267" t="s">
        <v>59</v>
      </c>
      <c r="K267" t="s">
        <v>1827</v>
      </c>
      <c r="L267" t="s">
        <v>1829</v>
      </c>
    </row>
    <row r="268" spans="1:17" x14ac:dyDescent="0.25">
      <c r="A268" t="str">
        <f>xControls!D250</f>
        <v>SC.05</v>
      </c>
      <c r="B268" t="str">
        <f>xControls!A250</f>
        <v>System and Communications Protecction</v>
      </c>
      <c r="C268" s="5" t="str">
        <f>xControls!A250</f>
        <v>System and Communications Protecction</v>
      </c>
      <c r="D268">
        <f>xControls!B250</f>
        <v>0</v>
      </c>
      <c r="E268" t="str">
        <f>xControls!C250</f>
        <v>SC-5</v>
      </c>
      <c r="F268" s="8">
        <f>ControlImplementation[[#This Row],[Implementation Text]]</f>
        <v>0</v>
      </c>
      <c r="G268" s="8" t="s">
        <v>64</v>
      </c>
      <c r="I268" t="s">
        <v>59</v>
      </c>
      <c r="K268" t="s">
        <v>1827</v>
      </c>
      <c r="L268" t="s">
        <v>1829</v>
      </c>
    </row>
    <row r="269" spans="1:17" x14ac:dyDescent="0.25">
      <c r="A269" t="str">
        <f>xControls!D251</f>
        <v>SC.07</v>
      </c>
      <c r="B269" t="str">
        <f>xControls!A251</f>
        <v>System and Communications Protecction</v>
      </c>
      <c r="C269" s="5" t="str">
        <f>xControls!A251</f>
        <v>System and Communications Protecction</v>
      </c>
      <c r="D269">
        <f>xControls!B251</f>
        <v>0</v>
      </c>
      <c r="E269" t="str">
        <f>xControls!C251</f>
        <v>SC-7</v>
      </c>
      <c r="F269" s="8">
        <f>ControlImplementation[[#This Row],[Implementation Text]]</f>
        <v>0</v>
      </c>
      <c r="G269" s="8" t="s">
        <v>64</v>
      </c>
      <c r="I269" t="s">
        <v>59</v>
      </c>
      <c r="K269" t="s">
        <v>1827</v>
      </c>
      <c r="L269" t="s">
        <v>1829</v>
      </c>
    </row>
    <row r="270" spans="1:17" x14ac:dyDescent="0.25">
      <c r="A270" t="str">
        <f>xControls!D252</f>
        <v>SC.07.03</v>
      </c>
      <c r="B270" t="str">
        <f>xControls!A252</f>
        <v>System and Communications Protecction</v>
      </c>
      <c r="C270" s="5" t="str">
        <f>xControls!A252</f>
        <v>System and Communications Protecction</v>
      </c>
      <c r="D270">
        <f>xControls!B252</f>
        <v>0</v>
      </c>
      <c r="E270" t="str">
        <f>xControls!C252</f>
        <v>SC-7(3)</v>
      </c>
      <c r="F270" s="8">
        <f>ControlImplementation[[#This Row],[Implementation Text]]</f>
        <v>0</v>
      </c>
      <c r="G270" s="8" t="s">
        <v>64</v>
      </c>
      <c r="I270" t="s">
        <v>59</v>
      </c>
      <c r="K270" t="s">
        <v>1827</v>
      </c>
      <c r="L270" t="s">
        <v>1829</v>
      </c>
    </row>
    <row r="271" spans="1:17" x14ac:dyDescent="0.25">
      <c r="A271" t="str">
        <f>xControls!D253</f>
        <v>SC.07.04</v>
      </c>
      <c r="B271" t="str">
        <f>xControls!A253</f>
        <v>System and Communications Protecction</v>
      </c>
      <c r="C271" s="5" t="str">
        <f>xControls!A253</f>
        <v>System and Communications Protecction</v>
      </c>
      <c r="D271">
        <f>xControls!B253</f>
        <v>0</v>
      </c>
      <c r="E271" t="str">
        <f>xControls!C253</f>
        <v>SC-7(4)</v>
      </c>
      <c r="F271" s="8">
        <f>ControlImplementation[[#This Row],[Implementation Text]]</f>
        <v>0</v>
      </c>
      <c r="G271" s="8" t="s">
        <v>64</v>
      </c>
      <c r="I271" t="s">
        <v>59</v>
      </c>
      <c r="K271" t="s">
        <v>1827</v>
      </c>
      <c r="L271" t="s">
        <v>1829</v>
      </c>
    </row>
    <row r="272" spans="1:17" x14ac:dyDescent="0.25">
      <c r="A272" t="str">
        <f>xControls!D254</f>
        <v>SC.07.05</v>
      </c>
      <c r="B272" t="str">
        <f>xControls!A254</f>
        <v>System and Communications Protecction</v>
      </c>
      <c r="C272" s="5" t="str">
        <f>xControls!A254</f>
        <v>System and Communications Protecction</v>
      </c>
      <c r="D272">
        <f>xControls!B254</f>
        <v>0</v>
      </c>
      <c r="E272" t="str">
        <f>xControls!C254</f>
        <v>SC-7(5)</v>
      </c>
      <c r="F272" s="8">
        <f>ControlImplementation[[#This Row],[Implementation Text]]</f>
        <v>0</v>
      </c>
      <c r="G272" s="8" t="s">
        <v>64</v>
      </c>
      <c r="I272" t="s">
        <v>59</v>
      </c>
      <c r="K272" t="s">
        <v>1827</v>
      </c>
      <c r="L272" t="s">
        <v>1829</v>
      </c>
    </row>
    <row r="273" spans="1:12" x14ac:dyDescent="0.25">
      <c r="A273" t="str">
        <f>xControls!D255</f>
        <v>SC.07.07</v>
      </c>
      <c r="B273" t="str">
        <f>xControls!A255</f>
        <v>System and Communications Protecction</v>
      </c>
      <c r="C273" s="5" t="str">
        <f>xControls!A255</f>
        <v>System and Communications Protecction</v>
      </c>
      <c r="D273">
        <f>xControls!B255</f>
        <v>0</v>
      </c>
      <c r="E273" t="str">
        <f>xControls!C255</f>
        <v>SC-7(7)</v>
      </c>
      <c r="F273" s="8">
        <f>ControlImplementation[[#This Row],[Implementation Text]]</f>
        <v>0</v>
      </c>
      <c r="G273" s="8" t="s">
        <v>64</v>
      </c>
      <c r="I273" t="s">
        <v>59</v>
      </c>
      <c r="K273" t="s">
        <v>1827</v>
      </c>
      <c r="L273" t="s">
        <v>1829</v>
      </c>
    </row>
    <row r="274" spans="1:12" x14ac:dyDescent="0.25">
      <c r="A274" t="str">
        <f>xControls!D256</f>
        <v>SC.07.08</v>
      </c>
      <c r="B274" t="str">
        <f>xControls!A256</f>
        <v>System and Communications Protecction</v>
      </c>
      <c r="C274" s="5" t="str">
        <f>xControls!A256</f>
        <v>System and Communications Protecction</v>
      </c>
      <c r="D274">
        <f>xControls!B256</f>
        <v>0</v>
      </c>
      <c r="E274" t="str">
        <f>xControls!C256</f>
        <v>SC-7(8)</v>
      </c>
      <c r="F274" s="8">
        <f>ControlImplementation[[#This Row],[Implementation Text]]</f>
        <v>0</v>
      </c>
      <c r="G274" s="8" t="s">
        <v>64</v>
      </c>
      <c r="I274" t="s">
        <v>59</v>
      </c>
      <c r="K274" t="s">
        <v>1827</v>
      </c>
      <c r="L274" t="s">
        <v>1829</v>
      </c>
    </row>
    <row r="275" spans="1:12" x14ac:dyDescent="0.25">
      <c r="A275" t="str">
        <f>xControls!D257</f>
        <v>SC.08</v>
      </c>
      <c r="B275" t="str">
        <f>xControls!A257</f>
        <v>System and Communications Protecction</v>
      </c>
      <c r="C275" s="5" t="str">
        <f>xControls!A257</f>
        <v>System and Communications Protecction</v>
      </c>
      <c r="D275">
        <f>xControls!B257</f>
        <v>0</v>
      </c>
      <c r="E275" t="str">
        <f>xControls!C257</f>
        <v>SC-8</v>
      </c>
      <c r="F275" s="8">
        <f>ControlImplementation[[#This Row],[Implementation Text]]</f>
        <v>0</v>
      </c>
      <c r="G275" s="8" t="s">
        <v>64</v>
      </c>
      <c r="I275" t="s">
        <v>59</v>
      </c>
      <c r="K275" t="s">
        <v>1827</v>
      </c>
      <c r="L275" t="s">
        <v>1829</v>
      </c>
    </row>
    <row r="276" spans="1:12" x14ac:dyDescent="0.25">
      <c r="A276" t="str">
        <f>xControls!D258</f>
        <v>SC.08.01</v>
      </c>
      <c r="B276" t="str">
        <f>xControls!A258</f>
        <v>System and Communications Protecction</v>
      </c>
      <c r="C276" s="5" t="str">
        <f>xControls!A258</f>
        <v>System and Communications Protecction</v>
      </c>
      <c r="D276">
        <f>xControls!B258</f>
        <v>0</v>
      </c>
      <c r="E276" t="str">
        <f>xControls!C258</f>
        <v>SC-8(1)</v>
      </c>
      <c r="F276" s="8">
        <f>ControlImplementation[[#This Row],[Implementation Text]]</f>
        <v>0</v>
      </c>
      <c r="G276" s="8" t="s">
        <v>64</v>
      </c>
      <c r="I276" t="s">
        <v>59</v>
      </c>
      <c r="K276" t="s">
        <v>1827</v>
      </c>
      <c r="L276" t="s">
        <v>1829</v>
      </c>
    </row>
    <row r="277" spans="1:12" x14ac:dyDescent="0.25">
      <c r="A277" t="str">
        <f>xControls!D235</f>
        <v>SC.10</v>
      </c>
      <c r="B277" t="str">
        <f>xControls!A235</f>
        <v>System and Communications Protecction</v>
      </c>
      <c r="C277" s="5" t="str">
        <f>xControls!A235</f>
        <v>System and Communications Protecction</v>
      </c>
      <c r="D277">
        <f>xControls!B235</f>
        <v>0</v>
      </c>
      <c r="E277" t="str">
        <f>xControls!C235</f>
        <v>SC-10</v>
      </c>
      <c r="F277" s="8">
        <f>ControlImplementation[[#This Row],[Implementation Text]]</f>
        <v>0</v>
      </c>
      <c r="G277" s="8" t="s">
        <v>64</v>
      </c>
      <c r="I277" t="s">
        <v>59</v>
      </c>
      <c r="K277" t="s">
        <v>1827</v>
      </c>
      <c r="L277" t="s">
        <v>1829</v>
      </c>
    </row>
    <row r="278" spans="1:12" x14ac:dyDescent="0.25">
      <c r="A278" t="str">
        <f>xControls!D236</f>
        <v>SC.12</v>
      </c>
      <c r="B278" t="str">
        <f>xControls!A236</f>
        <v>System and Communications Protecction</v>
      </c>
      <c r="C278" s="5" t="str">
        <f>xControls!A236</f>
        <v>System and Communications Protecction</v>
      </c>
      <c r="D278">
        <f>xControls!B236</f>
        <v>0</v>
      </c>
      <c r="E278" t="str">
        <f>xControls!C236</f>
        <v>SC-12</v>
      </c>
      <c r="F278" s="8">
        <f>ControlImplementation[[#This Row],[Implementation Text]]</f>
        <v>0</v>
      </c>
      <c r="G278" s="8" t="s">
        <v>64</v>
      </c>
      <c r="I278" t="s">
        <v>59</v>
      </c>
      <c r="K278" t="s">
        <v>1827</v>
      </c>
      <c r="L278" t="s">
        <v>1829</v>
      </c>
    </row>
    <row r="279" spans="1:12" x14ac:dyDescent="0.25">
      <c r="A279" t="str">
        <f>xControls!D237</f>
        <v>SC.13</v>
      </c>
      <c r="B279" t="str">
        <f>xControls!A237</f>
        <v>System and Communications Protecction</v>
      </c>
      <c r="C279" s="5" t="str">
        <f>xControls!A237</f>
        <v>System and Communications Protecction</v>
      </c>
      <c r="D279">
        <f>xControls!B237</f>
        <v>0</v>
      </c>
      <c r="E279" t="str">
        <f>xControls!C237</f>
        <v>SC-13</v>
      </c>
      <c r="F279" s="8">
        <f>ControlImplementation[[#This Row],[Implementation Text]]</f>
        <v>0</v>
      </c>
      <c r="G279" s="8" t="s">
        <v>64</v>
      </c>
      <c r="I279" t="s">
        <v>59</v>
      </c>
      <c r="K279" t="s">
        <v>1827</v>
      </c>
      <c r="L279" t="s">
        <v>1829</v>
      </c>
    </row>
    <row r="280" spans="1:12" x14ac:dyDescent="0.25">
      <c r="A280" t="str">
        <f>xControls!D238</f>
        <v>SC.15</v>
      </c>
      <c r="B280" t="str">
        <f>xControls!A238</f>
        <v>System and Communications Protecction</v>
      </c>
      <c r="C280" s="5" t="str">
        <f>xControls!A238</f>
        <v>System and Communications Protecction</v>
      </c>
      <c r="D280">
        <f>xControls!B238</f>
        <v>0</v>
      </c>
      <c r="E280" t="str">
        <f>xControls!C238</f>
        <v>SC-15</v>
      </c>
      <c r="F280" s="8">
        <f>ControlImplementation[[#This Row],[Implementation Text]]</f>
        <v>0</v>
      </c>
      <c r="G280" s="8" t="s">
        <v>64</v>
      </c>
      <c r="I280" t="s">
        <v>59</v>
      </c>
      <c r="K280" t="s">
        <v>1827</v>
      </c>
      <c r="L280" t="s">
        <v>1829</v>
      </c>
    </row>
    <row r="281" spans="1:12" x14ac:dyDescent="0.25">
      <c r="A281" t="str">
        <f>xControls!D239</f>
        <v>SC.17</v>
      </c>
      <c r="B281" t="str">
        <f>xControls!A239</f>
        <v>System and Communications Protecction</v>
      </c>
      <c r="C281" s="5" t="str">
        <f>xControls!A239</f>
        <v>System and Communications Protecction</v>
      </c>
      <c r="D281">
        <f>xControls!B239</f>
        <v>0</v>
      </c>
      <c r="E281" t="str">
        <f>xControls!C239</f>
        <v>SC-17</v>
      </c>
      <c r="F281" s="8">
        <f>ControlImplementation[[#This Row],[Implementation Text]]</f>
        <v>0</v>
      </c>
      <c r="G281" s="8" t="s">
        <v>64</v>
      </c>
      <c r="I281" t="s">
        <v>59</v>
      </c>
      <c r="K281" t="s">
        <v>1827</v>
      </c>
      <c r="L281" t="s">
        <v>1829</v>
      </c>
    </row>
    <row r="282" spans="1:12" x14ac:dyDescent="0.25">
      <c r="A282" t="str">
        <f>xControls!D240</f>
        <v>SC.18</v>
      </c>
      <c r="B282" t="str">
        <f>xControls!A240</f>
        <v>System and Communications Protecction</v>
      </c>
      <c r="C282" s="5" t="str">
        <f>xControls!A240</f>
        <v>System and Communications Protecction</v>
      </c>
      <c r="D282">
        <f>xControls!B240</f>
        <v>0</v>
      </c>
      <c r="E282" t="str">
        <f>xControls!C240</f>
        <v>SC-18</v>
      </c>
      <c r="F282" s="8">
        <f>ControlImplementation[[#This Row],[Implementation Text]]</f>
        <v>0</v>
      </c>
      <c r="G282" s="8" t="s">
        <v>64</v>
      </c>
      <c r="I282" t="s">
        <v>59</v>
      </c>
      <c r="K282" t="s">
        <v>1827</v>
      </c>
      <c r="L282" t="s">
        <v>1829</v>
      </c>
    </row>
    <row r="283" spans="1:12" x14ac:dyDescent="0.25">
      <c r="A283" t="str">
        <f>xControls!D242</f>
        <v>SC.20</v>
      </c>
      <c r="B283" t="str">
        <f>xControls!A242</f>
        <v>System and Communications Protecction</v>
      </c>
      <c r="C283" s="5" t="str">
        <f>xControls!A242</f>
        <v>System and Communications Protecction</v>
      </c>
      <c r="D283">
        <f>xControls!B242</f>
        <v>0</v>
      </c>
      <c r="E283" t="str">
        <f>xControls!C242</f>
        <v>SC-20</v>
      </c>
      <c r="F283" s="8">
        <f>ControlImplementation[[#This Row],[Implementation Text]]</f>
        <v>0</v>
      </c>
      <c r="G283" s="8" t="s">
        <v>64</v>
      </c>
      <c r="I283" t="s">
        <v>59</v>
      </c>
      <c r="K283" t="s">
        <v>1827</v>
      </c>
      <c r="L283" t="s">
        <v>1829</v>
      </c>
    </row>
    <row r="284" spans="1:12" x14ac:dyDescent="0.25">
      <c r="A284" t="str">
        <f>xControls!D243</f>
        <v>SC.21</v>
      </c>
      <c r="B284" t="str">
        <f>xControls!A243</f>
        <v>System and Communications Protecction</v>
      </c>
      <c r="C284" s="5" t="str">
        <f>xControls!A243</f>
        <v>System and Communications Protecction</v>
      </c>
      <c r="D284">
        <f>xControls!B243</f>
        <v>0</v>
      </c>
      <c r="E284" t="str">
        <f>xControls!C243</f>
        <v>SC-21</v>
      </c>
      <c r="F284" s="8">
        <f>ControlImplementation[[#This Row],[Implementation Text]]</f>
        <v>0</v>
      </c>
      <c r="G284" s="8" t="s">
        <v>64</v>
      </c>
      <c r="I284" t="s">
        <v>59</v>
      </c>
      <c r="K284" t="s">
        <v>1827</v>
      </c>
      <c r="L284" t="s">
        <v>1829</v>
      </c>
    </row>
    <row r="285" spans="1:12" x14ac:dyDescent="0.25">
      <c r="A285" t="str">
        <f>xControls!D244</f>
        <v>SC.22</v>
      </c>
      <c r="B285" t="str">
        <f>xControls!A244</f>
        <v>System and Communications Protecction</v>
      </c>
      <c r="C285" s="5" t="str">
        <f>xControls!A244</f>
        <v>System and Communications Protecction</v>
      </c>
      <c r="D285">
        <f>xControls!B244</f>
        <v>0</v>
      </c>
      <c r="E285" t="str">
        <f>xControls!C244</f>
        <v>SC-22</v>
      </c>
      <c r="F285" s="8">
        <f>ControlImplementation[[#This Row],[Implementation Text]]</f>
        <v>0</v>
      </c>
      <c r="G285" s="8" t="s">
        <v>64</v>
      </c>
      <c r="I285" t="s">
        <v>59</v>
      </c>
      <c r="K285" t="s">
        <v>1827</v>
      </c>
      <c r="L285" t="s">
        <v>1829</v>
      </c>
    </row>
    <row r="286" spans="1:12" x14ac:dyDescent="0.25">
      <c r="A286" t="str">
        <f>xControls!D245</f>
        <v>SC.23</v>
      </c>
      <c r="B286" t="str">
        <f>xControls!A245</f>
        <v>System and Communications Protecction</v>
      </c>
      <c r="C286" s="5" t="str">
        <f>xControls!A245</f>
        <v>System and Communications Protecction</v>
      </c>
      <c r="D286">
        <f>xControls!B245</f>
        <v>0</v>
      </c>
      <c r="E286" t="str">
        <f>xControls!C245</f>
        <v>SC-23</v>
      </c>
      <c r="F286" s="8">
        <f>ControlImplementation[[#This Row],[Implementation Text]]</f>
        <v>0</v>
      </c>
      <c r="G286" s="8" t="s">
        <v>64</v>
      </c>
      <c r="I286" t="s">
        <v>59</v>
      </c>
      <c r="K286" t="s">
        <v>1827</v>
      </c>
      <c r="L286" t="s">
        <v>1829</v>
      </c>
    </row>
    <row r="287" spans="1:12" x14ac:dyDescent="0.25">
      <c r="A287" t="str">
        <f>xControls!D246</f>
        <v>SC.28</v>
      </c>
      <c r="B287" t="str">
        <f>xControls!A246</f>
        <v>System and Communications Protecction</v>
      </c>
      <c r="C287" s="5" t="str">
        <f>xControls!A246</f>
        <v>System and Communications Protecction</v>
      </c>
      <c r="D287">
        <f>xControls!B246</f>
        <v>0</v>
      </c>
      <c r="E287" t="str">
        <f>xControls!C246</f>
        <v>SC-28</v>
      </c>
      <c r="F287" s="8">
        <f>ControlImplementation[[#This Row],[Implementation Text]]</f>
        <v>0</v>
      </c>
      <c r="G287" s="8" t="s">
        <v>64</v>
      </c>
      <c r="I287" t="s">
        <v>59</v>
      </c>
      <c r="K287" t="s">
        <v>1827</v>
      </c>
      <c r="L287" t="s">
        <v>1829</v>
      </c>
    </row>
    <row r="288" spans="1:12" x14ac:dyDescent="0.25">
      <c r="A288" t="str">
        <f>xControls!D247</f>
        <v>SC.28.01</v>
      </c>
      <c r="B288" t="str">
        <f>xControls!A247</f>
        <v>System and Communications Protecction</v>
      </c>
      <c r="C288" s="5" t="str">
        <f>xControls!A247</f>
        <v>System and Communications Protecction</v>
      </c>
      <c r="D288">
        <f>xControls!B247</f>
        <v>0</v>
      </c>
      <c r="E288" t="str">
        <f>xControls!C247</f>
        <v>SC-28(1)</v>
      </c>
      <c r="F288" s="8">
        <f>ControlImplementation[[#This Row],[Implementation Text]]</f>
        <v>0</v>
      </c>
      <c r="G288" s="8" t="s">
        <v>64</v>
      </c>
      <c r="I288" t="s">
        <v>59</v>
      </c>
      <c r="K288" t="s">
        <v>1827</v>
      </c>
      <c r="L288" t="s">
        <v>1829</v>
      </c>
    </row>
    <row r="289" spans="1:17" x14ac:dyDescent="0.25">
      <c r="A289" t="str">
        <f>xControls!D248</f>
        <v>SC.39</v>
      </c>
      <c r="B289" t="str">
        <f>xControls!A248</f>
        <v>System and Communications Protecction</v>
      </c>
      <c r="C289" s="5" t="str">
        <f>xControls!A248</f>
        <v>System and Communications Protecction</v>
      </c>
      <c r="D289">
        <f>xControls!B248</f>
        <v>0</v>
      </c>
      <c r="E289" t="str">
        <f>xControls!C248</f>
        <v>SC-39</v>
      </c>
      <c r="F289" s="8">
        <f>ControlImplementation[[#This Row],[Implementation Text]]</f>
        <v>0</v>
      </c>
      <c r="G289" s="8" t="s">
        <v>64</v>
      </c>
      <c r="I289" t="s">
        <v>59</v>
      </c>
      <c r="K289" t="s">
        <v>1827</v>
      </c>
      <c r="L289" t="s">
        <v>1829</v>
      </c>
    </row>
    <row r="290" spans="1:17" x14ac:dyDescent="0.25">
      <c r="A290" s="7" t="s">
        <v>1822</v>
      </c>
      <c r="B290" s="7"/>
      <c r="C290" s="33"/>
      <c r="D290" s="7"/>
      <c r="E290" s="7"/>
      <c r="F290" s="34"/>
      <c r="G290" s="34"/>
      <c r="H290" s="7"/>
      <c r="I290" s="7"/>
      <c r="J290" s="7"/>
      <c r="K290" s="7"/>
      <c r="L290" s="7"/>
      <c r="M290" s="7"/>
      <c r="N290" s="7"/>
      <c r="O290" s="7"/>
      <c r="P290" s="89"/>
      <c r="Q290" s="7"/>
    </row>
    <row r="291" spans="1:17" x14ac:dyDescent="0.25">
      <c r="A291" t="str">
        <f>xControls!D259</f>
        <v>SI.01</v>
      </c>
      <c r="B291" t="str">
        <f>xControls!A259</f>
        <v>System and Information Integrity</v>
      </c>
      <c r="C291" s="5" t="str">
        <f>xControls!A259</f>
        <v>System and Information Integrity</v>
      </c>
      <c r="D291">
        <f>xControls!B259</f>
        <v>0</v>
      </c>
      <c r="E291" t="str">
        <f>xControls!C259</f>
        <v>SI-1</v>
      </c>
      <c r="F291" s="8">
        <f>ControlImplementation[[#This Row],[Implementation Text]]</f>
        <v>0</v>
      </c>
      <c r="G291" s="8" t="s">
        <v>64</v>
      </c>
      <c r="I291" t="s">
        <v>59</v>
      </c>
      <c r="K291" t="s">
        <v>1827</v>
      </c>
      <c r="L291" t="s">
        <v>1829</v>
      </c>
    </row>
    <row r="292" spans="1:17" x14ac:dyDescent="0.25">
      <c r="A292" t="str">
        <f>xControls!D264</f>
        <v>SI.02</v>
      </c>
      <c r="B292" t="str">
        <f>xControls!A264</f>
        <v>System and Information Integrity</v>
      </c>
      <c r="C292" s="5" t="str">
        <f>xControls!A264</f>
        <v>System and Information Integrity</v>
      </c>
      <c r="D292">
        <f>xControls!B264</f>
        <v>0</v>
      </c>
      <c r="E292" t="str">
        <f>xControls!C264</f>
        <v>SI-2</v>
      </c>
      <c r="F292" s="8">
        <f>ControlImplementation[[#This Row],[Implementation Text]]</f>
        <v>0</v>
      </c>
      <c r="G292" s="8" t="s">
        <v>64</v>
      </c>
      <c r="I292" t="s">
        <v>59</v>
      </c>
      <c r="K292" t="s">
        <v>1827</v>
      </c>
      <c r="L292" t="s">
        <v>1829</v>
      </c>
    </row>
    <row r="293" spans="1:17" x14ac:dyDescent="0.25">
      <c r="A293" t="str">
        <f>xControls!D265</f>
        <v>SI.02.02</v>
      </c>
      <c r="B293" t="str">
        <f>xControls!A265</f>
        <v>System and Information Integrity</v>
      </c>
      <c r="C293" s="5" t="str">
        <f>xControls!A265</f>
        <v>System and Information Integrity</v>
      </c>
      <c r="D293">
        <f>xControls!B265</f>
        <v>0</v>
      </c>
      <c r="E293" t="str">
        <f>xControls!C265</f>
        <v>SI-2(2)</v>
      </c>
      <c r="F293" s="8">
        <f>ControlImplementation[[#This Row],[Implementation Text]]</f>
        <v>0</v>
      </c>
      <c r="G293" s="8" t="s">
        <v>64</v>
      </c>
      <c r="I293" t="s">
        <v>59</v>
      </c>
      <c r="K293" t="s">
        <v>1827</v>
      </c>
      <c r="L293" t="s">
        <v>1829</v>
      </c>
    </row>
    <row r="294" spans="1:17" x14ac:dyDescent="0.25">
      <c r="A294" t="str">
        <f>xControls!D266</f>
        <v>SI.03</v>
      </c>
      <c r="B294" t="str">
        <f>xControls!A266</f>
        <v>System and Information Integrity</v>
      </c>
      <c r="C294" s="5" t="str">
        <f>xControls!A266</f>
        <v>System and Information Integrity</v>
      </c>
      <c r="D294">
        <f>xControls!B266</f>
        <v>0</v>
      </c>
      <c r="E294" t="str">
        <f>xControls!C266</f>
        <v>SI-3</v>
      </c>
      <c r="F294" s="8">
        <f>ControlImplementation[[#This Row],[Implementation Text]]</f>
        <v>0</v>
      </c>
      <c r="G294" s="8" t="s">
        <v>64</v>
      </c>
      <c r="I294" t="s">
        <v>59</v>
      </c>
      <c r="K294" t="s">
        <v>1827</v>
      </c>
      <c r="L294" t="s">
        <v>1829</v>
      </c>
    </row>
    <row r="295" spans="1:17" x14ac:dyDescent="0.25">
      <c r="A295" t="str">
        <f>xControls!D267</f>
        <v>SI.04</v>
      </c>
      <c r="B295" t="str">
        <f>xControls!A267</f>
        <v>System and Information Integrity</v>
      </c>
      <c r="C295" s="5" t="str">
        <f>xControls!A267</f>
        <v>System and Information Integrity</v>
      </c>
      <c r="D295">
        <f>xControls!B267</f>
        <v>0</v>
      </c>
      <c r="E295" t="str">
        <f>xControls!C267</f>
        <v>SI-4</v>
      </c>
      <c r="F295" s="8">
        <f>ControlImplementation[[#This Row],[Implementation Text]]</f>
        <v>0</v>
      </c>
      <c r="G295" s="8" t="s">
        <v>64</v>
      </c>
      <c r="I295" t="s">
        <v>59</v>
      </c>
      <c r="K295" t="s">
        <v>1827</v>
      </c>
      <c r="L295" t="s">
        <v>1829</v>
      </c>
    </row>
    <row r="296" spans="1:17" x14ac:dyDescent="0.25">
      <c r="A296" t="str">
        <f>xControls!D268</f>
        <v>SI.04.02</v>
      </c>
      <c r="B296" t="str">
        <f>xControls!A268</f>
        <v>System and Information Integrity</v>
      </c>
      <c r="C296" s="5" t="str">
        <f>xControls!A268</f>
        <v>System and Information Integrity</v>
      </c>
      <c r="D296">
        <f>xControls!B268</f>
        <v>0</v>
      </c>
      <c r="E296" t="str">
        <f>xControls!C268</f>
        <v>SI-4(2)</v>
      </c>
      <c r="F296" s="8">
        <f>ControlImplementation[[#This Row],[Implementation Text]]</f>
        <v>0</v>
      </c>
      <c r="G296" s="8" t="s">
        <v>64</v>
      </c>
      <c r="I296" t="s">
        <v>59</v>
      </c>
      <c r="K296" t="s">
        <v>1827</v>
      </c>
      <c r="L296" t="s">
        <v>1829</v>
      </c>
    </row>
    <row r="297" spans="1:17" x14ac:dyDescent="0.25">
      <c r="A297" t="str">
        <f>xControls!D269</f>
        <v>SI.04.04</v>
      </c>
      <c r="B297" t="str">
        <f>xControls!A269</f>
        <v>System and Information Integrity</v>
      </c>
      <c r="C297" s="5" t="str">
        <f>xControls!A269</f>
        <v>System and Information Integrity</v>
      </c>
      <c r="D297">
        <f>xControls!B269</f>
        <v>0</v>
      </c>
      <c r="E297" t="str">
        <f>xControls!C269</f>
        <v>SI-4(4)</v>
      </c>
      <c r="F297" s="8">
        <f>ControlImplementation[[#This Row],[Implementation Text]]</f>
        <v>0</v>
      </c>
      <c r="G297" s="8" t="s">
        <v>64</v>
      </c>
      <c r="I297" t="s">
        <v>59</v>
      </c>
      <c r="K297" t="s">
        <v>1827</v>
      </c>
      <c r="L297" t="s">
        <v>1829</v>
      </c>
    </row>
    <row r="298" spans="1:17" x14ac:dyDescent="0.25">
      <c r="A298" t="str">
        <f>xControls!D270</f>
        <v>SI.04.05</v>
      </c>
      <c r="B298" t="str">
        <f>xControls!A270</f>
        <v>System and Information Integrity</v>
      </c>
      <c r="C298" s="5" t="str">
        <f>xControls!A270</f>
        <v>System and Information Integrity</v>
      </c>
      <c r="D298">
        <f>xControls!B270</f>
        <v>0</v>
      </c>
      <c r="E298" t="str">
        <f>xControls!C270</f>
        <v>SI-4(5)</v>
      </c>
      <c r="F298" s="8">
        <f>ControlImplementation[[#This Row],[Implementation Text]]</f>
        <v>0</v>
      </c>
      <c r="G298" s="8" t="s">
        <v>64</v>
      </c>
      <c r="I298" t="s">
        <v>59</v>
      </c>
      <c r="K298" t="s">
        <v>1827</v>
      </c>
      <c r="L298" t="s">
        <v>1829</v>
      </c>
    </row>
    <row r="299" spans="1:17" x14ac:dyDescent="0.25">
      <c r="A299" t="str">
        <f>xControls!D271</f>
        <v>SI.05</v>
      </c>
      <c r="B299" t="str">
        <f>xControls!A271</f>
        <v>System and Information Integrity</v>
      </c>
      <c r="C299" s="5" t="str">
        <f>xControls!A271</f>
        <v>System and Information Integrity</v>
      </c>
      <c r="D299">
        <f>xControls!B271</f>
        <v>0</v>
      </c>
      <c r="E299" t="str">
        <f>xControls!C271</f>
        <v>SI-5</v>
      </c>
      <c r="F299" s="8">
        <f>ControlImplementation[[#This Row],[Implementation Text]]</f>
        <v>0</v>
      </c>
      <c r="G299" s="8" t="s">
        <v>64</v>
      </c>
      <c r="I299" t="s">
        <v>59</v>
      </c>
      <c r="K299" t="s">
        <v>1827</v>
      </c>
      <c r="L299" t="s">
        <v>1829</v>
      </c>
    </row>
    <row r="300" spans="1:17" x14ac:dyDescent="0.25">
      <c r="A300" t="str">
        <f>xControls!D272</f>
        <v>SI.07</v>
      </c>
      <c r="B300" t="str">
        <f>xControls!A272</f>
        <v>System and Information Integrity</v>
      </c>
      <c r="C300" s="5" t="str">
        <f>xControls!A272</f>
        <v>System and Information Integrity</v>
      </c>
      <c r="D300">
        <f>xControls!B272</f>
        <v>0</v>
      </c>
      <c r="E300" t="str">
        <f>xControls!C272</f>
        <v>SI-7</v>
      </c>
      <c r="F300" s="8">
        <f>ControlImplementation[[#This Row],[Implementation Text]]</f>
        <v>0</v>
      </c>
      <c r="G300" s="8" t="s">
        <v>64</v>
      </c>
      <c r="I300" t="s">
        <v>59</v>
      </c>
      <c r="K300" t="s">
        <v>1827</v>
      </c>
      <c r="L300" t="s">
        <v>1829</v>
      </c>
    </row>
    <row r="301" spans="1:17" x14ac:dyDescent="0.25">
      <c r="A301" t="str">
        <f>xControls!D273</f>
        <v>SI.07.01</v>
      </c>
      <c r="B301" t="str">
        <f>xControls!A273</f>
        <v>System and Information Integrity</v>
      </c>
      <c r="C301" s="5" t="str">
        <f>xControls!A273</f>
        <v>System and Information Integrity</v>
      </c>
      <c r="D301">
        <f>xControls!B273</f>
        <v>0</v>
      </c>
      <c r="E301" t="str">
        <f>xControls!C273</f>
        <v>SI-7(1)</v>
      </c>
      <c r="F301" s="8">
        <f>ControlImplementation[[#This Row],[Implementation Text]]</f>
        <v>0</v>
      </c>
      <c r="G301" s="8" t="s">
        <v>64</v>
      </c>
      <c r="I301" t="s">
        <v>59</v>
      </c>
      <c r="K301" t="s">
        <v>1827</v>
      </c>
      <c r="L301" t="s">
        <v>1829</v>
      </c>
    </row>
    <row r="302" spans="1:17" x14ac:dyDescent="0.25">
      <c r="A302" t="str">
        <f>xControls!D274</f>
        <v>SI.07.07</v>
      </c>
      <c r="B302" t="str">
        <f>xControls!A274</f>
        <v>System and Information Integrity</v>
      </c>
      <c r="C302" s="5" t="str">
        <f>xControls!A274</f>
        <v>System and Information Integrity</v>
      </c>
      <c r="D302">
        <f>xControls!B274</f>
        <v>0</v>
      </c>
      <c r="E302" t="str">
        <f>xControls!C274</f>
        <v>SI-7(7)</v>
      </c>
      <c r="F302" s="8">
        <f>ControlImplementation[[#This Row],[Implementation Text]]</f>
        <v>0</v>
      </c>
      <c r="G302" s="8" t="s">
        <v>64</v>
      </c>
      <c r="I302" t="s">
        <v>59</v>
      </c>
      <c r="K302" t="s">
        <v>1827</v>
      </c>
      <c r="L302" t="s">
        <v>1829</v>
      </c>
    </row>
    <row r="303" spans="1:17" x14ac:dyDescent="0.25">
      <c r="A303" t="str">
        <f>xControls!D275</f>
        <v>SI.08</v>
      </c>
      <c r="B303" t="str">
        <f>xControls!A275</f>
        <v>System and Information Integrity</v>
      </c>
      <c r="C303" s="5" t="str">
        <f>xControls!A275</f>
        <v>System and Information Integrity</v>
      </c>
      <c r="D303">
        <f>xControls!B275</f>
        <v>0</v>
      </c>
      <c r="E303" t="str">
        <f>xControls!C275</f>
        <v>SI-8</v>
      </c>
      <c r="F303" s="8">
        <f>ControlImplementation[[#This Row],[Implementation Text]]</f>
        <v>0</v>
      </c>
      <c r="G303" s="8" t="s">
        <v>64</v>
      </c>
      <c r="I303" t="s">
        <v>59</v>
      </c>
      <c r="K303" t="s">
        <v>1827</v>
      </c>
      <c r="L303" t="s">
        <v>1829</v>
      </c>
    </row>
    <row r="304" spans="1:17" x14ac:dyDescent="0.25">
      <c r="A304" t="str">
        <f>xControls!D276</f>
        <v>SI.08.02</v>
      </c>
      <c r="B304" t="str">
        <f>xControls!A276</f>
        <v>System and Information Integrity</v>
      </c>
      <c r="C304" s="5" t="str">
        <f>xControls!A276</f>
        <v>System and Information Integrity</v>
      </c>
      <c r="D304">
        <f>xControls!B276</f>
        <v>0</v>
      </c>
      <c r="E304" t="str">
        <f>xControls!C276</f>
        <v>SI-8(2)</v>
      </c>
      <c r="F304" s="8">
        <f>ControlImplementation[[#This Row],[Implementation Text]]</f>
        <v>0</v>
      </c>
      <c r="G304" s="8" t="s">
        <v>64</v>
      </c>
      <c r="I304" t="s">
        <v>59</v>
      </c>
      <c r="K304" t="s">
        <v>1827</v>
      </c>
      <c r="L304" t="s">
        <v>1829</v>
      </c>
    </row>
    <row r="305" spans="1:17" x14ac:dyDescent="0.25">
      <c r="A305" t="str">
        <f>xControls!D260</f>
        <v>SI.10</v>
      </c>
      <c r="B305" t="str">
        <f>xControls!A260</f>
        <v>System and Information Integrity</v>
      </c>
      <c r="C305" s="5" t="str">
        <f>xControls!A260</f>
        <v>System and Information Integrity</v>
      </c>
      <c r="D305">
        <f>xControls!B260</f>
        <v>0</v>
      </c>
      <c r="E305" t="str">
        <f>xControls!C260</f>
        <v>SI-10</v>
      </c>
      <c r="F305" s="8">
        <f>ControlImplementation[[#This Row],[Implementation Text]]</f>
        <v>0</v>
      </c>
      <c r="G305" s="8" t="s">
        <v>64</v>
      </c>
      <c r="I305" t="s">
        <v>59</v>
      </c>
      <c r="K305" t="s">
        <v>1827</v>
      </c>
      <c r="L305" t="s">
        <v>1829</v>
      </c>
    </row>
    <row r="306" spans="1:17" x14ac:dyDescent="0.25">
      <c r="A306" t="str">
        <f>xControls!D261</f>
        <v>SI.11</v>
      </c>
      <c r="B306" t="str">
        <f>xControls!A261</f>
        <v>System and Information Integrity</v>
      </c>
      <c r="C306" s="5" t="str">
        <f>xControls!A261</f>
        <v>System and Information Integrity</v>
      </c>
      <c r="D306">
        <f>xControls!B261</f>
        <v>0</v>
      </c>
      <c r="E306" t="str">
        <f>xControls!C261</f>
        <v>SI-11</v>
      </c>
      <c r="F306" s="8">
        <f>ControlImplementation[[#This Row],[Implementation Text]]</f>
        <v>0</v>
      </c>
      <c r="G306" s="8" t="s">
        <v>64</v>
      </c>
      <c r="I306" t="s">
        <v>59</v>
      </c>
      <c r="K306" t="s">
        <v>1827</v>
      </c>
      <c r="L306" t="s">
        <v>1829</v>
      </c>
    </row>
    <row r="307" spans="1:17" x14ac:dyDescent="0.25">
      <c r="A307" t="str">
        <f>xControls!D262</f>
        <v>SI.12</v>
      </c>
      <c r="B307" t="str">
        <f>xControls!A262</f>
        <v>System and Information Integrity</v>
      </c>
      <c r="C307" s="5" t="str">
        <f>xControls!A262</f>
        <v>System and Information Integrity</v>
      </c>
      <c r="D307">
        <f>xControls!B262</f>
        <v>0</v>
      </c>
      <c r="E307" t="str">
        <f>xControls!C262</f>
        <v>SI-12</v>
      </c>
      <c r="F307" s="8">
        <f>ControlImplementation[[#This Row],[Implementation Text]]</f>
        <v>0</v>
      </c>
      <c r="G307" s="8" t="s">
        <v>64</v>
      </c>
      <c r="I307" t="s">
        <v>59</v>
      </c>
      <c r="K307" t="s">
        <v>1827</v>
      </c>
      <c r="L307" t="s">
        <v>1829</v>
      </c>
    </row>
    <row r="308" spans="1:17" x14ac:dyDescent="0.25">
      <c r="A308" t="str">
        <f>xControls!D263</f>
        <v>SI.16</v>
      </c>
      <c r="B308" t="str">
        <f>xControls!A263</f>
        <v>System and Information Integrity</v>
      </c>
      <c r="C308" s="5" t="str">
        <f>xControls!A263</f>
        <v>System and Information Integrity</v>
      </c>
      <c r="D308">
        <f>xControls!B263</f>
        <v>0</v>
      </c>
      <c r="E308" t="str">
        <f>xControls!C263</f>
        <v>SI-16</v>
      </c>
      <c r="F308" s="8">
        <f>ControlImplementation[[#This Row],[Implementation Text]]</f>
        <v>0</v>
      </c>
      <c r="G308" s="8" t="s">
        <v>64</v>
      </c>
      <c r="I308" t="s">
        <v>59</v>
      </c>
      <c r="K308" t="s">
        <v>1827</v>
      </c>
      <c r="L308" t="s">
        <v>1829</v>
      </c>
    </row>
    <row r="309" spans="1:17" x14ac:dyDescent="0.25">
      <c r="A309" s="7" t="s">
        <v>1823</v>
      </c>
      <c r="B309" s="7"/>
      <c r="C309" s="33"/>
      <c r="D309" s="7"/>
      <c r="E309" s="7"/>
      <c r="F309" s="34"/>
      <c r="G309" s="34"/>
      <c r="H309" s="7"/>
      <c r="I309" s="7"/>
      <c r="J309" s="7"/>
      <c r="K309" s="7"/>
      <c r="L309" s="7"/>
      <c r="M309" s="7"/>
      <c r="N309" s="7"/>
      <c r="O309" s="7"/>
      <c r="P309" s="89"/>
      <c r="Q309" s="7"/>
    </row>
    <row r="310" spans="1:17" x14ac:dyDescent="0.25">
      <c r="A310" t="str">
        <f>xControls!D277</f>
        <v>SR.01</v>
      </c>
      <c r="B310" t="str">
        <f>xControls!A277</f>
        <v>Supply Chain Risk Management</v>
      </c>
      <c r="C310" s="5" t="str">
        <f>xControls!A277</f>
        <v>Supply Chain Risk Management</v>
      </c>
      <c r="D310">
        <f>xControls!B277</f>
        <v>0</v>
      </c>
      <c r="E310" t="str">
        <f>xControls!C277</f>
        <v>SR-1</v>
      </c>
      <c r="F310" s="8">
        <f>ControlImplementation[[#This Row],[Implementation Text]]</f>
        <v>0</v>
      </c>
      <c r="G310" s="8" t="s">
        <v>64</v>
      </c>
      <c r="I310" t="s">
        <v>59</v>
      </c>
      <c r="K310" t="s">
        <v>1827</v>
      </c>
      <c r="L310" t="s">
        <v>1829</v>
      </c>
    </row>
    <row r="311" spans="1:17" x14ac:dyDescent="0.25">
      <c r="A311" t="str">
        <f>xControls!D283</f>
        <v>SR.02</v>
      </c>
      <c r="B311" t="str">
        <f>xControls!A283</f>
        <v>Supply Chain Risk Management</v>
      </c>
      <c r="C311" s="5" t="str">
        <f>xControls!A283</f>
        <v>Supply Chain Risk Management</v>
      </c>
      <c r="D311">
        <f>xControls!B283</f>
        <v>0</v>
      </c>
      <c r="E311" t="str">
        <f>xControls!C283</f>
        <v>SR-2</v>
      </c>
      <c r="F311" s="8">
        <f>ControlImplementation[[#This Row],[Implementation Text]]</f>
        <v>0</v>
      </c>
      <c r="G311" s="8" t="s">
        <v>64</v>
      </c>
      <c r="I311" t="s">
        <v>59</v>
      </c>
      <c r="K311" t="s">
        <v>1827</v>
      </c>
      <c r="L311" t="s">
        <v>1829</v>
      </c>
    </row>
    <row r="312" spans="1:17" x14ac:dyDescent="0.25">
      <c r="A312" t="str">
        <f>xControls!D284</f>
        <v>SR.02.01</v>
      </c>
      <c r="B312" t="str">
        <f>xControls!A284</f>
        <v>Supply Chain Risk Management</v>
      </c>
      <c r="C312" s="5" t="str">
        <f>xControls!A284</f>
        <v>Supply Chain Risk Management</v>
      </c>
      <c r="D312">
        <f>xControls!B284</f>
        <v>0</v>
      </c>
      <c r="E312" t="str">
        <f>xControls!C284</f>
        <v>SR-2(1)</v>
      </c>
      <c r="F312" s="8">
        <f>ControlImplementation[[#This Row],[Implementation Text]]</f>
        <v>0</v>
      </c>
      <c r="G312" s="8" t="s">
        <v>64</v>
      </c>
      <c r="I312" t="s">
        <v>59</v>
      </c>
      <c r="K312" t="s">
        <v>1827</v>
      </c>
      <c r="L312" t="s">
        <v>1829</v>
      </c>
    </row>
    <row r="313" spans="1:17" x14ac:dyDescent="0.25">
      <c r="A313" t="str">
        <f>xControls!D285</f>
        <v>SR.03</v>
      </c>
      <c r="B313" t="str">
        <f>xControls!A285</f>
        <v>Supply Chain Risk Management</v>
      </c>
      <c r="C313" s="5" t="str">
        <f>xControls!A285</f>
        <v>Supply Chain Risk Management</v>
      </c>
      <c r="D313">
        <f>xControls!B285</f>
        <v>0</v>
      </c>
      <c r="E313" t="str">
        <f>xControls!C285</f>
        <v>SR-3</v>
      </c>
      <c r="F313" s="8">
        <f>ControlImplementation[[#This Row],[Implementation Text]]</f>
        <v>0</v>
      </c>
      <c r="G313" s="8" t="s">
        <v>64</v>
      </c>
      <c r="I313" t="s">
        <v>59</v>
      </c>
      <c r="K313" t="s">
        <v>1827</v>
      </c>
      <c r="L313" t="s">
        <v>1829</v>
      </c>
    </row>
    <row r="314" spans="1:17" x14ac:dyDescent="0.25">
      <c r="A314" t="str">
        <f>xControls!D286</f>
        <v>SR.05</v>
      </c>
      <c r="B314" t="str">
        <f>xControls!A286</f>
        <v>Supply Chain Risk Management</v>
      </c>
      <c r="C314" s="5" t="str">
        <f>xControls!A286</f>
        <v>Supply Chain Risk Management</v>
      </c>
      <c r="D314">
        <f>xControls!B286</f>
        <v>0</v>
      </c>
      <c r="E314" t="str">
        <f>xControls!C286</f>
        <v>SR-5</v>
      </c>
      <c r="F314" s="8">
        <f>ControlImplementation[[#This Row],[Implementation Text]]</f>
        <v>0</v>
      </c>
      <c r="G314" s="8" t="s">
        <v>64</v>
      </c>
      <c r="I314" t="s">
        <v>59</v>
      </c>
      <c r="K314" t="s">
        <v>1827</v>
      </c>
      <c r="L314" t="s">
        <v>1829</v>
      </c>
    </row>
    <row r="315" spans="1:17" x14ac:dyDescent="0.25">
      <c r="A315" t="str">
        <f>xControls!D287</f>
        <v>SR.06</v>
      </c>
      <c r="B315" t="str">
        <f>xControls!A287</f>
        <v>Supply Chain Risk Management</v>
      </c>
      <c r="C315" s="5" t="str">
        <f>xControls!A287</f>
        <v>Supply Chain Risk Management</v>
      </c>
      <c r="D315">
        <f>xControls!B287</f>
        <v>0</v>
      </c>
      <c r="E315" t="str">
        <f>xControls!C287</f>
        <v>SR-6</v>
      </c>
      <c r="F315" s="8">
        <f>ControlImplementation[[#This Row],[Implementation Text]]</f>
        <v>0</v>
      </c>
      <c r="G315" s="8" t="s">
        <v>64</v>
      </c>
      <c r="I315" t="s">
        <v>59</v>
      </c>
      <c r="K315" t="s">
        <v>1827</v>
      </c>
      <c r="L315" t="s">
        <v>1829</v>
      </c>
    </row>
    <row r="316" spans="1:17" x14ac:dyDescent="0.25">
      <c r="A316" t="str">
        <f>xControls!D288</f>
        <v>SR.08</v>
      </c>
      <c r="B316" t="str">
        <f>xControls!A288</f>
        <v>Supply Chain Risk Management</v>
      </c>
      <c r="C316" s="5" t="str">
        <f>xControls!A288</f>
        <v>Supply Chain Risk Management</v>
      </c>
      <c r="D316">
        <f>xControls!B288</f>
        <v>0</v>
      </c>
      <c r="E316" t="str">
        <f>xControls!C288</f>
        <v>SR-8</v>
      </c>
      <c r="F316" s="8">
        <f>ControlImplementation[[#This Row],[Implementation Text]]</f>
        <v>0</v>
      </c>
      <c r="G316" s="8" t="s">
        <v>64</v>
      </c>
      <c r="I316" t="s">
        <v>59</v>
      </c>
      <c r="K316" t="s">
        <v>1827</v>
      </c>
      <c r="L316" t="s">
        <v>1829</v>
      </c>
    </row>
    <row r="317" spans="1:17" x14ac:dyDescent="0.25">
      <c r="A317" t="str">
        <f>xControls!D278</f>
        <v>SR.10</v>
      </c>
      <c r="B317" t="str">
        <f>xControls!A278</f>
        <v>Supply Chain Risk Management</v>
      </c>
      <c r="C317" s="5" t="str">
        <f>xControls!A278</f>
        <v>Supply Chain Risk Management</v>
      </c>
      <c r="D317">
        <f>xControls!B278</f>
        <v>0</v>
      </c>
      <c r="E317" t="str">
        <f>xControls!C278</f>
        <v>SR-10</v>
      </c>
      <c r="F317" s="8">
        <f>ControlImplementation[[#This Row],[Implementation Text]]</f>
        <v>0</v>
      </c>
      <c r="G317" s="8" t="s">
        <v>64</v>
      </c>
      <c r="I317" t="s">
        <v>59</v>
      </c>
      <c r="K317" t="s">
        <v>1827</v>
      </c>
      <c r="L317" t="s">
        <v>1829</v>
      </c>
    </row>
    <row r="318" spans="1:17" x14ac:dyDescent="0.25">
      <c r="A318" t="str">
        <f>xControls!D279</f>
        <v>SR.11</v>
      </c>
      <c r="B318" t="str">
        <f>xControls!A279</f>
        <v>Supply Chain Risk Management</v>
      </c>
      <c r="C318" s="5" t="str">
        <f>xControls!A279</f>
        <v>Supply Chain Risk Management</v>
      </c>
      <c r="D318">
        <f>xControls!B279</f>
        <v>0</v>
      </c>
      <c r="E318" t="str">
        <f>xControls!C279</f>
        <v>SR-11</v>
      </c>
      <c r="F318" s="8">
        <f>ControlImplementation[[#This Row],[Implementation Text]]</f>
        <v>0</v>
      </c>
      <c r="G318" s="8" t="s">
        <v>64</v>
      </c>
      <c r="I318" t="s">
        <v>59</v>
      </c>
      <c r="K318" t="s">
        <v>1827</v>
      </c>
      <c r="L318" t="s">
        <v>1829</v>
      </c>
    </row>
    <row r="319" spans="1:17" x14ac:dyDescent="0.25">
      <c r="A319" t="str">
        <f>xControls!D280</f>
        <v>SR.11.01</v>
      </c>
      <c r="B319" t="str">
        <f>xControls!A280</f>
        <v>Supply Chain Risk Management</v>
      </c>
      <c r="C319" s="5" t="str">
        <f>xControls!A280</f>
        <v>Supply Chain Risk Management</v>
      </c>
      <c r="D319">
        <f>xControls!B280</f>
        <v>0</v>
      </c>
      <c r="E319" t="str">
        <f>xControls!C280</f>
        <v>SR-11(1)</v>
      </c>
      <c r="F319" s="8">
        <f>ControlImplementation[[#This Row],[Implementation Text]]</f>
        <v>0</v>
      </c>
      <c r="G319" s="8" t="s">
        <v>64</v>
      </c>
      <c r="I319" t="s">
        <v>59</v>
      </c>
      <c r="K319" t="s">
        <v>1827</v>
      </c>
      <c r="L319" t="s">
        <v>1829</v>
      </c>
    </row>
    <row r="320" spans="1:17" x14ac:dyDescent="0.25">
      <c r="A320" t="str">
        <f>xControls!D281</f>
        <v>SR.11.02</v>
      </c>
      <c r="B320" t="str">
        <f>xControls!A281</f>
        <v>Supply Chain Risk Management</v>
      </c>
      <c r="C320" s="5" t="str">
        <f>xControls!A281</f>
        <v>Supply Chain Risk Management</v>
      </c>
      <c r="D320">
        <f>xControls!B281</f>
        <v>0</v>
      </c>
      <c r="E320" t="str">
        <f>xControls!C281</f>
        <v>SR-11(2)</v>
      </c>
      <c r="F320" s="8">
        <f>ControlImplementation[[#This Row],[Implementation Text]]</f>
        <v>0</v>
      </c>
      <c r="G320" s="8" t="s">
        <v>64</v>
      </c>
      <c r="I320" t="s">
        <v>59</v>
      </c>
      <c r="K320" t="s">
        <v>1827</v>
      </c>
      <c r="L320" t="s">
        <v>1829</v>
      </c>
    </row>
    <row r="321" spans="1:17" x14ac:dyDescent="0.25">
      <c r="A321" t="str">
        <f>xControls!D282</f>
        <v>SR.12</v>
      </c>
      <c r="B321" t="str">
        <f>xControls!A282</f>
        <v>Supply Chain Risk Management</v>
      </c>
      <c r="C321" s="5" t="str">
        <f>xControls!A282</f>
        <v>Supply Chain Risk Management</v>
      </c>
      <c r="D321">
        <f>xControls!B282</f>
        <v>0</v>
      </c>
      <c r="E321" t="str">
        <f>xControls!C282</f>
        <v>SR-12</v>
      </c>
      <c r="F321" s="8">
        <f>ControlImplementation[[#This Row],[Implementation Text]]</f>
        <v>0</v>
      </c>
      <c r="G321" s="8" t="s">
        <v>64</v>
      </c>
      <c r="I321" t="s">
        <v>59</v>
      </c>
      <c r="K321" t="s">
        <v>1827</v>
      </c>
      <c r="L321" t="s">
        <v>1829</v>
      </c>
    </row>
    <row r="322" spans="1:17" x14ac:dyDescent="0.25">
      <c r="A322" s="7" t="s">
        <v>1821</v>
      </c>
      <c r="B322" s="7"/>
      <c r="C322" s="33"/>
      <c r="D322" s="7"/>
      <c r="E322" s="7"/>
      <c r="F322" s="34"/>
      <c r="G322" s="34"/>
      <c r="H322" s="7"/>
      <c r="I322" s="7"/>
      <c r="J322" s="7"/>
      <c r="K322" s="7"/>
      <c r="L322" s="7"/>
      <c r="M322" s="7"/>
      <c r="N322" s="7"/>
      <c r="O322" s="7"/>
      <c r="P322" s="89"/>
      <c r="Q322" s="7"/>
    </row>
  </sheetData>
  <dataValidations count="1">
    <dataValidation type="list" allowBlank="1" showInputMessage="1" showErrorMessage="1" sqref="J18:J322 H18:H322 L18:N322" xr:uid="{FBD43E48-BAD8-4398-B331-85612B5ECB9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C0F6-D180-42E0-B2F7-AB36F83CFA47}">
  <dimension ref="C1:L23"/>
  <sheetViews>
    <sheetView workbookViewId="0">
      <selection activeCell="C2" sqref="C2"/>
    </sheetView>
  </sheetViews>
  <sheetFormatPr defaultRowHeight="15" x14ac:dyDescent="0.25"/>
  <cols>
    <col min="1" max="1" width="2.7109375" customWidth="1"/>
    <col min="2" max="2" width="0.85546875" customWidth="1"/>
    <col min="3" max="3" width="20.7109375" customWidth="1"/>
    <col min="4" max="4" width="16.28515625" customWidth="1"/>
    <col min="5" max="5" width="17.85546875" customWidth="1"/>
    <col min="6" max="6" width="40.5703125" customWidth="1"/>
    <col min="7" max="7" width="13.140625" customWidth="1"/>
    <col min="8" max="8" width="23" customWidth="1"/>
    <col min="9" max="9" width="17.140625" customWidth="1"/>
    <col min="10" max="10" width="36.7109375" customWidth="1"/>
    <col min="11" max="11" width="16.85546875" customWidth="1"/>
    <col min="12" max="12" width="45" customWidth="1"/>
  </cols>
  <sheetData>
    <row r="1" spans="3:12" ht="21" x14ac:dyDescent="0.35">
      <c r="C1" s="65" t="str">
        <f>CONCATENATE("NIST 800-53r5 Moderate Baseline POA&amp;M: ",E11," for ", E10)</f>
        <v>NIST 800-53r5 Moderate Baseline POA&amp;M: 0 for 0</v>
      </c>
      <c r="D1" s="66"/>
      <c r="E1" s="66"/>
      <c r="F1" s="66"/>
      <c r="G1" s="66"/>
      <c r="H1" s="66"/>
      <c r="I1" s="66"/>
      <c r="J1" s="66"/>
      <c r="K1" s="66"/>
      <c r="L1" s="66"/>
    </row>
    <row r="3" spans="3:12" x14ac:dyDescent="0.25">
      <c r="C3" s="63" t="s">
        <v>20</v>
      </c>
      <c r="D3" s="64"/>
      <c r="E3" s="64"/>
      <c r="F3" s="64"/>
      <c r="G3" s="64"/>
      <c r="H3" s="64"/>
      <c r="I3" s="64"/>
      <c r="J3" s="64"/>
      <c r="K3" s="64"/>
      <c r="L3" s="64"/>
    </row>
    <row r="4" spans="3:12" ht="15" customHeight="1" x14ac:dyDescent="0.25">
      <c r="C4" s="82" t="s">
        <v>90</v>
      </c>
      <c r="D4" s="82"/>
      <c r="E4" s="82"/>
      <c r="F4" s="82"/>
      <c r="G4" s="82"/>
      <c r="H4" s="82"/>
      <c r="I4" s="82"/>
      <c r="J4" s="82"/>
      <c r="K4" s="82"/>
      <c r="L4" s="82"/>
    </row>
    <row r="5" spans="3:12" x14ac:dyDescent="0.25">
      <c r="C5" s="82"/>
      <c r="D5" s="82"/>
      <c r="E5" s="82"/>
      <c r="F5" s="82"/>
      <c r="G5" s="82"/>
      <c r="H5" s="82"/>
      <c r="I5" s="82"/>
      <c r="J5" s="82"/>
      <c r="K5" s="82"/>
      <c r="L5" s="82"/>
    </row>
    <row r="6" spans="3:12" x14ac:dyDescent="0.25">
      <c r="C6" s="82"/>
      <c r="D6" s="82"/>
      <c r="E6" s="82"/>
      <c r="F6" s="82"/>
      <c r="G6" s="82"/>
      <c r="H6" s="82"/>
      <c r="I6" s="82"/>
      <c r="J6" s="82"/>
      <c r="K6" s="82"/>
      <c r="L6" s="82"/>
    </row>
    <row r="7" spans="3:12" x14ac:dyDescent="0.25">
      <c r="C7" s="82"/>
      <c r="D7" s="82"/>
      <c r="E7" s="82"/>
      <c r="F7" s="82"/>
      <c r="G7" s="82"/>
      <c r="H7" s="82"/>
      <c r="I7" s="82"/>
      <c r="J7" s="82"/>
      <c r="K7" s="82"/>
      <c r="L7" s="82"/>
    </row>
    <row r="8" spans="3:12" x14ac:dyDescent="0.25">
      <c r="C8" s="82"/>
      <c r="D8" s="82"/>
      <c r="E8" s="82"/>
      <c r="F8" s="82"/>
      <c r="G8" s="82"/>
      <c r="H8" s="82"/>
      <c r="I8" s="82"/>
      <c r="J8" s="82"/>
      <c r="K8" s="82"/>
      <c r="L8" s="82"/>
    </row>
    <row r="10" spans="3:12" x14ac:dyDescent="0.25">
      <c r="C10" s="67" t="s">
        <v>33</v>
      </c>
      <c r="D10" s="68"/>
      <c r="E10" s="83">
        <f>'Control Worksheet'!E10</f>
        <v>0</v>
      </c>
      <c r="F10" s="84"/>
      <c r="G10" s="84"/>
      <c r="H10" s="84"/>
      <c r="I10" s="84"/>
      <c r="J10" s="84"/>
      <c r="K10" s="84"/>
      <c r="L10" s="84"/>
    </row>
    <row r="11" spans="3:12" x14ac:dyDescent="0.25">
      <c r="C11" s="78" t="s">
        <v>29</v>
      </c>
      <c r="D11" s="79"/>
      <c r="E11" s="83">
        <f>'Control Worksheet'!E11</f>
        <v>0</v>
      </c>
      <c r="F11" s="84"/>
      <c r="G11" s="84"/>
      <c r="H11" s="84"/>
      <c r="I11" s="84"/>
      <c r="J11" s="84"/>
      <c r="K11" s="84"/>
      <c r="L11" s="84"/>
    </row>
    <row r="12" spans="3:12" x14ac:dyDescent="0.25">
      <c r="C12" s="78" t="s">
        <v>31</v>
      </c>
      <c r="D12" s="79"/>
      <c r="E12" s="83">
        <f>'Control Worksheet'!E12</f>
        <v>0</v>
      </c>
      <c r="F12" s="84"/>
      <c r="G12" s="84"/>
      <c r="H12" s="84"/>
      <c r="I12" s="84"/>
      <c r="J12" s="84"/>
      <c r="K12" s="84"/>
      <c r="L12" s="84"/>
    </row>
    <row r="13" spans="3:12" x14ac:dyDescent="0.25">
      <c r="C13" s="78" t="s">
        <v>30</v>
      </c>
      <c r="D13" s="79"/>
      <c r="E13" s="83">
        <f>'Control Worksheet'!E13</f>
        <v>0</v>
      </c>
      <c r="F13" s="84"/>
      <c r="G13" s="84"/>
      <c r="H13" s="84"/>
      <c r="I13" s="84"/>
      <c r="J13" s="84"/>
      <c r="K13" s="84"/>
      <c r="L13" s="84"/>
    </row>
    <row r="14" spans="3:12" x14ac:dyDescent="0.25">
      <c r="C14" s="80" t="s">
        <v>32</v>
      </c>
      <c r="D14" s="81"/>
      <c r="E14" s="83">
        <f>'Control Worksheet'!E14</f>
        <v>0</v>
      </c>
      <c r="F14" s="84"/>
      <c r="G14" s="84"/>
      <c r="H14" s="84"/>
      <c r="I14" s="84"/>
      <c r="J14" s="84"/>
      <c r="K14" s="84"/>
      <c r="L14" s="84"/>
    </row>
    <row r="17" spans="3:12" x14ac:dyDescent="0.25">
      <c r="C17" s="25" t="s">
        <v>39</v>
      </c>
      <c r="D17" s="25" t="s">
        <v>91</v>
      </c>
      <c r="E17" s="25" t="s">
        <v>92</v>
      </c>
      <c r="F17" s="25" t="s">
        <v>93</v>
      </c>
      <c r="G17" s="25" t="s">
        <v>94</v>
      </c>
      <c r="H17" s="25" t="s">
        <v>95</v>
      </c>
      <c r="I17" s="25" t="s">
        <v>96</v>
      </c>
      <c r="J17" s="25" t="s">
        <v>97</v>
      </c>
      <c r="K17" s="25" t="s">
        <v>98</v>
      </c>
      <c r="L17" s="25" t="s">
        <v>99</v>
      </c>
    </row>
    <row r="18" spans="3:12" x14ac:dyDescent="0.25">
      <c r="I18" s="26"/>
      <c r="K18" s="26"/>
    </row>
    <row r="19" spans="3:12" x14ac:dyDescent="0.25">
      <c r="K19" s="26"/>
    </row>
    <row r="20" spans="3:12" x14ac:dyDescent="0.25">
      <c r="K20" s="26"/>
    </row>
    <row r="21" spans="3:12" x14ac:dyDescent="0.25">
      <c r="K21" s="26"/>
    </row>
    <row r="22" spans="3:12" x14ac:dyDescent="0.25">
      <c r="K22" s="26"/>
    </row>
    <row r="23" spans="3:12" x14ac:dyDescent="0.25">
      <c r="K23" s="26"/>
    </row>
  </sheetData>
  <mergeCells count="13">
    <mergeCell ref="C12:D12"/>
    <mergeCell ref="E12:L12"/>
    <mergeCell ref="C13:D13"/>
    <mergeCell ref="E13:L13"/>
    <mergeCell ref="C14:D14"/>
    <mergeCell ref="E14:L14"/>
    <mergeCell ref="C11:D11"/>
    <mergeCell ref="E11:L11"/>
    <mergeCell ref="C1:L1"/>
    <mergeCell ref="C3:L3"/>
    <mergeCell ref="C4:L8"/>
    <mergeCell ref="C10:D10"/>
    <mergeCell ref="E10:L10"/>
  </mergeCells>
  <dataValidations count="4">
    <dataValidation type="list" allowBlank="1" showInputMessage="1" showErrorMessage="1" sqref="C18:C32" xr:uid="{18ECC19B-E628-4773-AEFE-5A4601F58C07}">
      <formula1>INDIRECT("POAMStatusOptions",0)</formula1>
    </dataValidation>
    <dataValidation type="list" allowBlank="1" showInputMessage="1" showErrorMessage="1" sqref="G18:G32" xr:uid="{FC8D026A-DDC5-4A43-86B6-1A906F9557A4}">
      <formula1>INDIRECT("WeaknessDetectorOptions",0)</formula1>
    </dataValidation>
    <dataValidation type="list" allowBlank="1" showInputMessage="1" showErrorMessage="1" sqref="H18:H33" xr:uid="{FAD1CA2D-BB4B-4DBD-83FE-963A4D136BCE}">
      <formula1>INDIRECT("RiskCriticalityOptions",0)</formula1>
    </dataValidation>
    <dataValidation type="date" allowBlank="1" showInputMessage="1" showErrorMessage="1" sqref="I18:I33 K18:K33" xr:uid="{8B453126-DD8F-4697-AF92-AD7C479FA327}">
      <formula1>36526</formula1>
      <formula2>401768</formula2>
    </dataValidation>
  </dataValidation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CECC82C-DC01-4B88-93B0-1EA9E9C3B54F}">
          <x14:formula1>
            <xm:f>xControls!$C$2:$C$30</xm:f>
          </x14:formula1>
          <xm:sqref>E19:E32</xm:sqref>
        </x14:dataValidation>
        <x14:dataValidation type="list" allowBlank="1" showInputMessage="1" showErrorMessage="1" xr:uid="{DD48D1DD-ED91-4483-9942-5D58CAFBEA05}">
          <x14:formula1>
            <xm:f>xControls!$C$2:$C$288</xm:f>
          </x14:formula1>
          <xm:sqref>E18</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FC32-58F3-4F72-B966-E3B7E64A3459}">
  <dimension ref="A1:D12"/>
  <sheetViews>
    <sheetView workbookViewId="0">
      <selection activeCell="A2" sqref="A2"/>
    </sheetView>
  </sheetViews>
  <sheetFormatPr defaultRowHeight="15" x14ac:dyDescent="0.25"/>
  <cols>
    <col min="1" max="1" width="22.140625" customWidth="1"/>
    <col min="3" max="3" width="10.7109375" customWidth="1"/>
  </cols>
  <sheetData>
    <row r="1" spans="1:4" x14ac:dyDescent="0.25">
      <c r="A1" t="s">
        <v>60</v>
      </c>
    </row>
    <row r="2" spans="1:4" x14ac:dyDescent="0.25">
      <c r="A2" t="s">
        <v>61</v>
      </c>
    </row>
    <row r="3" spans="1:4" x14ac:dyDescent="0.25">
      <c r="A3" t="s">
        <v>62</v>
      </c>
    </row>
    <row r="4" spans="1:4" x14ac:dyDescent="0.25">
      <c r="A4" t="s">
        <v>63</v>
      </c>
    </row>
    <row r="7" spans="1:4" x14ac:dyDescent="0.25">
      <c r="A7" s="66" t="s">
        <v>79</v>
      </c>
      <c r="B7" s="66"/>
      <c r="C7" s="66"/>
      <c r="D7" s="66"/>
    </row>
    <row r="8" spans="1:4" x14ac:dyDescent="0.25">
      <c r="A8" t="s">
        <v>80</v>
      </c>
      <c r="B8" s="4" t="s">
        <v>76</v>
      </c>
      <c r="C8" s="4" t="s">
        <v>77</v>
      </c>
      <c r="D8" s="4" t="s">
        <v>78</v>
      </c>
    </row>
    <row r="9" spans="1:4" x14ac:dyDescent="0.25">
      <c r="A9" t="s">
        <v>73</v>
      </c>
    </row>
    <row r="10" spans="1:4" x14ac:dyDescent="0.25">
      <c r="A10" t="s">
        <v>74</v>
      </c>
    </row>
    <row r="11" spans="1:4" x14ac:dyDescent="0.25">
      <c r="A11" t="s">
        <v>75</v>
      </c>
    </row>
    <row r="12" spans="1:4" x14ac:dyDescent="0.25">
      <c r="A12" t="s">
        <v>89</v>
      </c>
    </row>
  </sheetData>
  <mergeCells count="1">
    <mergeCell ref="A7:D7"/>
  </mergeCells>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D77F-1BA2-4E43-8977-5E8B8DE62988}">
  <dimension ref="A1:F288"/>
  <sheetViews>
    <sheetView workbookViewId="0">
      <selection activeCell="D2" sqref="D2:D288"/>
    </sheetView>
  </sheetViews>
  <sheetFormatPr defaultRowHeight="15" x14ac:dyDescent="0.25"/>
  <cols>
    <col min="1" max="1" width="19.28515625" customWidth="1"/>
    <col min="2" max="2" width="33.85546875" bestFit="1" customWidth="1"/>
    <col min="3" max="3" width="9.42578125" bestFit="1" customWidth="1"/>
    <col min="5" max="5" width="91" customWidth="1"/>
    <col min="6" max="6" width="62" customWidth="1"/>
  </cols>
  <sheetData>
    <row r="1" spans="1:6" x14ac:dyDescent="0.25">
      <c r="A1" t="s">
        <v>0</v>
      </c>
      <c r="B1" t="s">
        <v>2</v>
      </c>
      <c r="C1" t="s">
        <v>3</v>
      </c>
      <c r="D1" t="s">
        <v>4</v>
      </c>
      <c r="E1" t="s">
        <v>5</v>
      </c>
      <c r="F1" t="s">
        <v>6</v>
      </c>
    </row>
    <row r="2" spans="1:6" x14ac:dyDescent="0.25">
      <c r="A2" t="s">
        <v>7</v>
      </c>
      <c r="C2" t="s">
        <v>126</v>
      </c>
      <c r="D2" t="str">
        <f>CONCATENATE(LEFT(C2,2),".",TEXT(_xlfn.TEXTBEFORE(RIGHT(C2,LEN(C2)-3),"(",,,1,RIGHT(C2,LEN(C2)-3)),"00"),IF(ISERROR(TEXT(LEFT(_xlfn.TEXTAFTER(C2,"(",,,1),LEN(_xlfn.TEXTAFTER(C2,"(",,,1))-1),"00")),"",CONCATENATE(".",TEXT(LEFT(_xlfn.TEXTAFTER(C2,"(",,,1),LEN(_xlfn.TEXTAFTER(C2,"(",,,1))-1),"00"))))</f>
        <v>AC.01</v>
      </c>
      <c r="E2" t="s">
        <v>127</v>
      </c>
      <c r="F2" t="s">
        <v>128</v>
      </c>
    </row>
    <row r="3" spans="1:6" x14ac:dyDescent="0.25">
      <c r="A3" t="s">
        <v>7</v>
      </c>
      <c r="C3" t="s">
        <v>191</v>
      </c>
      <c r="D3" t="str">
        <f t="shared" ref="D3:D66" si="0">CONCATENATE(LEFT(C3,2),".",TEXT(_xlfn.TEXTBEFORE(RIGHT(C3,LEN(C3)-3),"(",,,1,RIGHT(C3,LEN(C3)-3)),"00"),IF(ISERROR(TEXT(LEFT(_xlfn.TEXTAFTER(C3,"(",,,1),LEN(_xlfn.TEXTAFTER(C3,"(",,,1))-1),"00")),"",CONCATENATE(".",TEXT(LEFT(_xlfn.TEXTAFTER(C3,"(",,,1),LEN(_xlfn.TEXTAFTER(C3,"(",,,1))-1),"00"))))</f>
        <v>AC.11</v>
      </c>
      <c r="E3" t="s">
        <v>192</v>
      </c>
      <c r="F3" t="s">
        <v>193</v>
      </c>
    </row>
    <row r="4" spans="1:6" x14ac:dyDescent="0.25">
      <c r="A4" t="s">
        <v>7</v>
      </c>
      <c r="C4" t="s">
        <v>194</v>
      </c>
      <c r="D4" t="str">
        <f t="shared" si="0"/>
        <v>AC.11.01</v>
      </c>
      <c r="E4" t="s">
        <v>195</v>
      </c>
      <c r="F4" t="s">
        <v>196</v>
      </c>
    </row>
    <row r="5" spans="1:6" x14ac:dyDescent="0.25">
      <c r="A5" t="s">
        <v>7</v>
      </c>
      <c r="C5" t="s">
        <v>197</v>
      </c>
      <c r="D5" t="str">
        <f t="shared" si="0"/>
        <v>AC.12</v>
      </c>
      <c r="E5" t="s">
        <v>198</v>
      </c>
      <c r="F5" t="s">
        <v>199</v>
      </c>
    </row>
    <row r="6" spans="1:6" x14ac:dyDescent="0.25">
      <c r="A6" t="s">
        <v>7</v>
      </c>
      <c r="C6" t="s">
        <v>200</v>
      </c>
      <c r="D6" t="str">
        <f t="shared" si="0"/>
        <v>AC.14</v>
      </c>
      <c r="E6" t="s">
        <v>201</v>
      </c>
      <c r="F6" t="s">
        <v>202</v>
      </c>
    </row>
    <row r="7" spans="1:6" x14ac:dyDescent="0.25">
      <c r="A7" t="s">
        <v>7</v>
      </c>
      <c r="C7" t="s">
        <v>203</v>
      </c>
      <c r="D7" t="str">
        <f t="shared" si="0"/>
        <v>AC.17</v>
      </c>
      <c r="E7" t="s">
        <v>204</v>
      </c>
      <c r="F7" t="s">
        <v>205</v>
      </c>
    </row>
    <row r="8" spans="1:6" x14ac:dyDescent="0.25">
      <c r="A8" t="s">
        <v>7</v>
      </c>
      <c r="C8" t="s">
        <v>206</v>
      </c>
      <c r="D8" t="str">
        <f t="shared" si="0"/>
        <v>AC.17.01</v>
      </c>
      <c r="E8" t="s">
        <v>207</v>
      </c>
      <c r="F8" t="s">
        <v>208</v>
      </c>
    </row>
    <row r="9" spans="1:6" x14ac:dyDescent="0.25">
      <c r="A9" t="s">
        <v>7</v>
      </c>
      <c r="C9" t="s">
        <v>209</v>
      </c>
      <c r="D9" t="str">
        <f t="shared" si="0"/>
        <v>AC.17.02</v>
      </c>
      <c r="E9" t="s">
        <v>210</v>
      </c>
      <c r="F9" t="s">
        <v>211</v>
      </c>
    </row>
    <row r="10" spans="1:6" x14ac:dyDescent="0.25">
      <c r="A10" t="s">
        <v>7</v>
      </c>
      <c r="C10" t="s">
        <v>212</v>
      </c>
      <c r="D10" t="str">
        <f t="shared" si="0"/>
        <v>AC.17.03</v>
      </c>
      <c r="E10" t="s">
        <v>213</v>
      </c>
      <c r="F10" t="s">
        <v>214</v>
      </c>
    </row>
    <row r="11" spans="1:6" x14ac:dyDescent="0.25">
      <c r="A11" t="s">
        <v>7</v>
      </c>
      <c r="C11" t="s">
        <v>215</v>
      </c>
      <c r="D11" t="str">
        <f t="shared" si="0"/>
        <v>AC.17.04</v>
      </c>
      <c r="E11" t="s">
        <v>216</v>
      </c>
      <c r="F11" t="s">
        <v>217</v>
      </c>
    </row>
    <row r="12" spans="1:6" x14ac:dyDescent="0.25">
      <c r="A12" t="s">
        <v>7</v>
      </c>
      <c r="C12" t="s">
        <v>218</v>
      </c>
      <c r="D12" t="str">
        <f t="shared" si="0"/>
        <v>AC.18</v>
      </c>
      <c r="E12" t="s">
        <v>219</v>
      </c>
      <c r="F12" t="s">
        <v>220</v>
      </c>
    </row>
    <row r="13" spans="1:6" x14ac:dyDescent="0.25">
      <c r="A13" t="s">
        <v>7</v>
      </c>
      <c r="C13" t="s">
        <v>221</v>
      </c>
      <c r="D13" t="str">
        <f t="shared" si="0"/>
        <v>AC.18.01</v>
      </c>
      <c r="E13" t="s">
        <v>222</v>
      </c>
      <c r="F13" t="s">
        <v>223</v>
      </c>
    </row>
    <row r="14" spans="1:6" x14ac:dyDescent="0.25">
      <c r="A14" t="s">
        <v>7</v>
      </c>
      <c r="C14" t="s">
        <v>224</v>
      </c>
      <c r="D14" t="str">
        <f t="shared" si="0"/>
        <v>AC.18.03</v>
      </c>
      <c r="E14" t="s">
        <v>225</v>
      </c>
      <c r="F14" t="s">
        <v>226</v>
      </c>
    </row>
    <row r="15" spans="1:6" x14ac:dyDescent="0.25">
      <c r="A15" t="s">
        <v>7</v>
      </c>
      <c r="C15" t="s">
        <v>229</v>
      </c>
      <c r="D15" t="str">
        <f t="shared" si="0"/>
        <v>AC.19</v>
      </c>
      <c r="E15" t="s">
        <v>230</v>
      </c>
      <c r="F15" t="s">
        <v>231</v>
      </c>
    </row>
    <row r="16" spans="1:6" x14ac:dyDescent="0.25">
      <c r="A16" t="s">
        <v>7</v>
      </c>
      <c r="C16" t="s">
        <v>233</v>
      </c>
      <c r="D16" t="str">
        <f t="shared" si="0"/>
        <v>AC.19.05</v>
      </c>
      <c r="E16" t="s">
        <v>234</v>
      </c>
      <c r="F16" t="s">
        <v>235</v>
      </c>
    </row>
    <row r="17" spans="1:6" x14ac:dyDescent="0.25">
      <c r="A17" t="s">
        <v>7</v>
      </c>
      <c r="C17" t="s">
        <v>129</v>
      </c>
      <c r="D17" t="str">
        <f t="shared" si="0"/>
        <v>AC.02</v>
      </c>
      <c r="E17" t="s">
        <v>130</v>
      </c>
      <c r="F17" t="s">
        <v>131</v>
      </c>
    </row>
    <row r="18" spans="1:6" x14ac:dyDescent="0.25">
      <c r="A18" t="s">
        <v>7</v>
      </c>
      <c r="C18" t="s">
        <v>132</v>
      </c>
      <c r="D18" t="str">
        <f t="shared" si="0"/>
        <v>AC.02.01</v>
      </c>
      <c r="E18" t="s">
        <v>133</v>
      </c>
      <c r="F18" t="s">
        <v>134</v>
      </c>
    </row>
    <row r="19" spans="1:6" x14ac:dyDescent="0.25">
      <c r="A19" t="s">
        <v>7</v>
      </c>
      <c r="C19" t="s">
        <v>149</v>
      </c>
      <c r="D19" t="str">
        <f t="shared" si="0"/>
        <v>AC.02.13</v>
      </c>
      <c r="E19" t="s">
        <v>150</v>
      </c>
      <c r="F19" t="s">
        <v>151</v>
      </c>
    </row>
    <row r="20" spans="1:6" x14ac:dyDescent="0.25">
      <c r="A20" t="s">
        <v>7</v>
      </c>
      <c r="C20" t="s">
        <v>135</v>
      </c>
      <c r="D20" t="str">
        <f t="shared" si="0"/>
        <v>AC.02.02</v>
      </c>
      <c r="E20" t="s">
        <v>136</v>
      </c>
      <c r="F20" t="s">
        <v>137</v>
      </c>
    </row>
    <row r="21" spans="1:6" x14ac:dyDescent="0.25">
      <c r="A21" t="s">
        <v>7</v>
      </c>
      <c r="C21" t="s">
        <v>138</v>
      </c>
      <c r="D21" t="str">
        <f t="shared" si="0"/>
        <v>AC.02.03</v>
      </c>
      <c r="E21" t="s">
        <v>139</v>
      </c>
      <c r="F21" t="s">
        <v>140</v>
      </c>
    </row>
    <row r="22" spans="1:6" x14ac:dyDescent="0.25">
      <c r="A22" t="s">
        <v>7</v>
      </c>
      <c r="C22" t="s">
        <v>141</v>
      </c>
      <c r="D22" t="str">
        <f t="shared" si="0"/>
        <v>AC.02.04</v>
      </c>
      <c r="E22" t="s">
        <v>142</v>
      </c>
      <c r="F22" t="s">
        <v>143</v>
      </c>
    </row>
    <row r="23" spans="1:6" x14ac:dyDescent="0.25">
      <c r="A23" t="s">
        <v>7</v>
      </c>
      <c r="C23" t="s">
        <v>144</v>
      </c>
      <c r="D23" t="str">
        <f t="shared" si="0"/>
        <v>AC.02.05</v>
      </c>
      <c r="E23" t="s">
        <v>145</v>
      </c>
      <c r="F23" t="s">
        <v>146</v>
      </c>
    </row>
    <row r="24" spans="1:6" x14ac:dyDescent="0.25">
      <c r="A24" t="s">
        <v>7</v>
      </c>
      <c r="C24" t="s">
        <v>236</v>
      </c>
      <c r="D24" t="str">
        <f t="shared" si="0"/>
        <v>AC.20</v>
      </c>
      <c r="E24" t="s">
        <v>237</v>
      </c>
      <c r="F24" t="s">
        <v>238</v>
      </c>
    </row>
    <row r="25" spans="1:6" x14ac:dyDescent="0.25">
      <c r="A25" t="s">
        <v>7</v>
      </c>
      <c r="C25" t="s">
        <v>239</v>
      </c>
      <c r="D25" t="str">
        <f t="shared" si="0"/>
        <v>AC.20.01</v>
      </c>
      <c r="E25" t="s">
        <v>240</v>
      </c>
      <c r="F25" t="s">
        <v>241</v>
      </c>
    </row>
    <row r="26" spans="1:6" x14ac:dyDescent="0.25">
      <c r="A26" t="s">
        <v>7</v>
      </c>
      <c r="C26" t="s">
        <v>242</v>
      </c>
      <c r="D26" t="str">
        <f t="shared" si="0"/>
        <v>AC.20.02</v>
      </c>
      <c r="E26" t="s">
        <v>243</v>
      </c>
      <c r="F26" t="s">
        <v>244</v>
      </c>
    </row>
    <row r="27" spans="1:6" x14ac:dyDescent="0.25">
      <c r="A27" t="s">
        <v>7</v>
      </c>
      <c r="C27" t="s">
        <v>245</v>
      </c>
      <c r="D27" t="str">
        <f t="shared" si="0"/>
        <v>AC.21</v>
      </c>
      <c r="E27" t="s">
        <v>246</v>
      </c>
      <c r="F27" t="s">
        <v>247</v>
      </c>
    </row>
    <row r="28" spans="1:6" x14ac:dyDescent="0.25">
      <c r="A28" t="s">
        <v>7</v>
      </c>
      <c r="C28" t="s">
        <v>248</v>
      </c>
      <c r="D28" t="str">
        <f t="shared" si="0"/>
        <v>AC.22</v>
      </c>
      <c r="E28" t="s">
        <v>249</v>
      </c>
      <c r="F28" t="s">
        <v>250</v>
      </c>
    </row>
    <row r="29" spans="1:6" x14ac:dyDescent="0.25">
      <c r="A29" t="s">
        <v>7</v>
      </c>
      <c r="C29" t="s">
        <v>152</v>
      </c>
      <c r="D29" t="str">
        <f t="shared" si="0"/>
        <v>AC.03</v>
      </c>
      <c r="E29" t="s">
        <v>153</v>
      </c>
      <c r="F29" t="s">
        <v>154</v>
      </c>
    </row>
    <row r="30" spans="1:6" x14ac:dyDescent="0.25">
      <c r="A30" t="s">
        <v>7</v>
      </c>
      <c r="C30" t="s">
        <v>155</v>
      </c>
      <c r="D30" t="str">
        <f t="shared" si="0"/>
        <v>AC.04</v>
      </c>
      <c r="E30" t="s">
        <v>156</v>
      </c>
      <c r="F30" t="s">
        <v>157</v>
      </c>
    </row>
    <row r="31" spans="1:6" x14ac:dyDescent="0.25">
      <c r="A31" t="s">
        <v>7</v>
      </c>
      <c r="C31" t="s">
        <v>159</v>
      </c>
      <c r="D31" t="str">
        <f t="shared" si="0"/>
        <v>AC.05</v>
      </c>
      <c r="E31" t="s">
        <v>160</v>
      </c>
      <c r="F31" t="s">
        <v>161</v>
      </c>
    </row>
    <row r="32" spans="1:6" x14ac:dyDescent="0.25">
      <c r="A32" t="s">
        <v>7</v>
      </c>
      <c r="C32" t="s">
        <v>162</v>
      </c>
      <c r="D32" t="str">
        <f t="shared" si="0"/>
        <v>AC.06</v>
      </c>
      <c r="E32" t="s">
        <v>163</v>
      </c>
      <c r="F32" t="s">
        <v>164</v>
      </c>
    </row>
    <row r="33" spans="1:6" ht="90" x14ac:dyDescent="0.25">
      <c r="A33" t="s">
        <v>7</v>
      </c>
      <c r="C33" t="s">
        <v>165</v>
      </c>
      <c r="D33" t="str">
        <f t="shared" si="0"/>
        <v>AC.06.01</v>
      </c>
      <c r="E33" t="s">
        <v>166</v>
      </c>
      <c r="F33" s="1" t="s">
        <v>167</v>
      </c>
    </row>
    <row r="34" spans="1:6" x14ac:dyDescent="0.25">
      <c r="A34" t="s">
        <v>7</v>
      </c>
      <c r="C34" t="s">
        <v>181</v>
      </c>
      <c r="D34" t="str">
        <f t="shared" si="0"/>
        <v>AC.06.10</v>
      </c>
      <c r="E34" t="s">
        <v>182</v>
      </c>
      <c r="F34" t="s">
        <v>183</v>
      </c>
    </row>
    <row r="35" spans="1:6" x14ac:dyDescent="0.25">
      <c r="A35" t="s">
        <v>7</v>
      </c>
      <c r="C35" t="s">
        <v>168</v>
      </c>
      <c r="D35" t="str">
        <f t="shared" si="0"/>
        <v>AC.06.02</v>
      </c>
      <c r="E35" t="s">
        <v>169</v>
      </c>
      <c r="F35" t="s">
        <v>170</v>
      </c>
    </row>
    <row r="36" spans="1:6" x14ac:dyDescent="0.25">
      <c r="A36" t="s">
        <v>7</v>
      </c>
      <c r="C36" t="s">
        <v>172</v>
      </c>
      <c r="D36" t="str">
        <f t="shared" si="0"/>
        <v>AC.06.05</v>
      </c>
      <c r="E36" t="s">
        <v>173</v>
      </c>
      <c r="F36" t="s">
        <v>174</v>
      </c>
    </row>
    <row r="37" spans="1:6" x14ac:dyDescent="0.25">
      <c r="A37" t="s">
        <v>7</v>
      </c>
      <c r="C37" t="s">
        <v>175</v>
      </c>
      <c r="D37" t="str">
        <f t="shared" si="0"/>
        <v>AC.06.07</v>
      </c>
      <c r="E37" t="s">
        <v>176</v>
      </c>
      <c r="F37" t="s">
        <v>177</v>
      </c>
    </row>
    <row r="38" spans="1:6" x14ac:dyDescent="0.25">
      <c r="A38" t="s">
        <v>7</v>
      </c>
      <c r="C38" t="s">
        <v>178</v>
      </c>
      <c r="D38" t="str">
        <f t="shared" si="0"/>
        <v>AC.06.09</v>
      </c>
      <c r="E38" t="s">
        <v>179</v>
      </c>
      <c r="F38" t="s">
        <v>180</v>
      </c>
    </row>
    <row r="39" spans="1:6" x14ac:dyDescent="0.25">
      <c r="A39" t="s">
        <v>7</v>
      </c>
      <c r="C39" t="s">
        <v>184</v>
      </c>
      <c r="D39" t="str">
        <f t="shared" si="0"/>
        <v>AC.07</v>
      </c>
      <c r="E39" t="s">
        <v>185</v>
      </c>
      <c r="F39" t="s">
        <v>186</v>
      </c>
    </row>
    <row r="40" spans="1:6" x14ac:dyDescent="0.25">
      <c r="A40" t="s">
        <v>7</v>
      </c>
      <c r="C40" t="s">
        <v>187</v>
      </c>
      <c r="D40" t="str">
        <f t="shared" si="0"/>
        <v>AC.08</v>
      </c>
      <c r="E40" t="s">
        <v>188</v>
      </c>
      <c r="F40" t="s">
        <v>189</v>
      </c>
    </row>
    <row r="41" spans="1:6" x14ac:dyDescent="0.25">
      <c r="A41" t="s">
        <v>8</v>
      </c>
      <c r="C41" t="s">
        <v>251</v>
      </c>
      <c r="D41" t="str">
        <f t="shared" si="0"/>
        <v>AT.01</v>
      </c>
      <c r="E41" t="s">
        <v>252</v>
      </c>
      <c r="F41" t="s">
        <v>253</v>
      </c>
    </row>
    <row r="42" spans="1:6" x14ac:dyDescent="0.25">
      <c r="A42" t="s">
        <v>8</v>
      </c>
      <c r="C42" t="s">
        <v>254</v>
      </c>
      <c r="D42" t="str">
        <f t="shared" si="0"/>
        <v>AT.02</v>
      </c>
      <c r="E42" t="s">
        <v>255</v>
      </c>
      <c r="F42" t="s">
        <v>256</v>
      </c>
    </row>
    <row r="43" spans="1:6" x14ac:dyDescent="0.25">
      <c r="A43" t="s">
        <v>8</v>
      </c>
      <c r="C43" t="s">
        <v>257</v>
      </c>
      <c r="D43" t="str">
        <f t="shared" si="0"/>
        <v>AT.02.02</v>
      </c>
      <c r="E43" t="s">
        <v>258</v>
      </c>
      <c r="F43" t="s">
        <v>259</v>
      </c>
    </row>
    <row r="44" spans="1:6" x14ac:dyDescent="0.25">
      <c r="A44" t="s">
        <v>8</v>
      </c>
      <c r="C44" t="s">
        <v>260</v>
      </c>
      <c r="D44" t="str">
        <f t="shared" si="0"/>
        <v>AT.02.03</v>
      </c>
      <c r="E44" t="s">
        <v>261</v>
      </c>
      <c r="F44" t="s">
        <v>262</v>
      </c>
    </row>
    <row r="45" spans="1:6" x14ac:dyDescent="0.25">
      <c r="A45" t="s">
        <v>8</v>
      </c>
      <c r="C45" t="s">
        <v>263</v>
      </c>
      <c r="D45" t="str">
        <f t="shared" si="0"/>
        <v>AT.03</v>
      </c>
      <c r="E45" t="s">
        <v>264</v>
      </c>
      <c r="F45" t="s">
        <v>265</v>
      </c>
    </row>
    <row r="46" spans="1:6" x14ac:dyDescent="0.25">
      <c r="A46" t="s">
        <v>8</v>
      </c>
      <c r="C46" t="s">
        <v>266</v>
      </c>
      <c r="D46" t="str">
        <f t="shared" si="0"/>
        <v>AT.04</v>
      </c>
      <c r="E46" t="s">
        <v>267</v>
      </c>
      <c r="F46" t="s">
        <v>268</v>
      </c>
    </row>
    <row r="47" spans="1:6" x14ac:dyDescent="0.25">
      <c r="A47" t="s">
        <v>9</v>
      </c>
      <c r="C47" t="s">
        <v>269</v>
      </c>
      <c r="D47" t="str">
        <f t="shared" si="0"/>
        <v>AU.01</v>
      </c>
      <c r="E47" t="s">
        <v>270</v>
      </c>
      <c r="F47" t="s">
        <v>271</v>
      </c>
    </row>
    <row r="48" spans="1:6" x14ac:dyDescent="0.25">
      <c r="A48" t="s">
        <v>9</v>
      </c>
      <c r="C48" t="s">
        <v>318</v>
      </c>
      <c r="D48" t="str">
        <f t="shared" si="0"/>
        <v>AU.11</v>
      </c>
      <c r="E48" t="s">
        <v>319</v>
      </c>
      <c r="F48" t="s">
        <v>320</v>
      </c>
    </row>
    <row r="49" spans="1:6" x14ac:dyDescent="0.25">
      <c r="A49" t="s">
        <v>9</v>
      </c>
      <c r="C49" t="s">
        <v>321</v>
      </c>
      <c r="D49" t="str">
        <f t="shared" si="0"/>
        <v>AU.12</v>
      </c>
      <c r="E49" t="s">
        <v>322</v>
      </c>
      <c r="F49" t="s">
        <v>323</v>
      </c>
    </row>
    <row r="50" spans="1:6" x14ac:dyDescent="0.25">
      <c r="A50" t="s">
        <v>9</v>
      </c>
      <c r="C50" t="s">
        <v>272</v>
      </c>
      <c r="D50" t="str">
        <f t="shared" si="0"/>
        <v>AU.02</v>
      </c>
      <c r="E50" t="s">
        <v>273</v>
      </c>
      <c r="F50" t="s">
        <v>274</v>
      </c>
    </row>
    <row r="51" spans="1:6" x14ac:dyDescent="0.25">
      <c r="A51" t="s">
        <v>9</v>
      </c>
      <c r="C51" t="s">
        <v>275</v>
      </c>
      <c r="D51" t="str">
        <f t="shared" si="0"/>
        <v>AU.03</v>
      </c>
      <c r="E51" t="s">
        <v>276</v>
      </c>
      <c r="F51" t="s">
        <v>277</v>
      </c>
    </row>
    <row r="52" spans="1:6" x14ac:dyDescent="0.25">
      <c r="A52" t="s">
        <v>9</v>
      </c>
      <c r="C52" t="s">
        <v>278</v>
      </c>
      <c r="D52" t="str">
        <f t="shared" si="0"/>
        <v>AU.03.01</v>
      </c>
      <c r="E52" t="s">
        <v>279</v>
      </c>
      <c r="F52" t="s">
        <v>280</v>
      </c>
    </row>
    <row r="53" spans="1:6" x14ac:dyDescent="0.25">
      <c r="A53" t="s">
        <v>9</v>
      </c>
      <c r="C53" t="s">
        <v>281</v>
      </c>
      <c r="D53" t="str">
        <f t="shared" si="0"/>
        <v>AU.04</v>
      </c>
      <c r="E53" t="s">
        <v>282</v>
      </c>
      <c r="F53" t="s">
        <v>283</v>
      </c>
    </row>
    <row r="54" spans="1:6" x14ac:dyDescent="0.25">
      <c r="A54" t="s">
        <v>9</v>
      </c>
      <c r="C54" t="s">
        <v>284</v>
      </c>
      <c r="D54" t="str">
        <f t="shared" si="0"/>
        <v>AU.05</v>
      </c>
      <c r="E54" t="s">
        <v>285</v>
      </c>
      <c r="F54" t="s">
        <v>286</v>
      </c>
    </row>
    <row r="55" spans="1:6" x14ac:dyDescent="0.25">
      <c r="A55" t="s">
        <v>9</v>
      </c>
      <c r="C55" t="s">
        <v>289</v>
      </c>
      <c r="D55" t="str">
        <f t="shared" si="0"/>
        <v>AU.06</v>
      </c>
      <c r="E55" t="s">
        <v>290</v>
      </c>
      <c r="F55" t="s">
        <v>291</v>
      </c>
    </row>
    <row r="56" spans="1:6" x14ac:dyDescent="0.25">
      <c r="A56" t="s">
        <v>9</v>
      </c>
      <c r="C56" t="s">
        <v>292</v>
      </c>
      <c r="D56" t="str">
        <f t="shared" si="0"/>
        <v>AU.06.01</v>
      </c>
      <c r="E56" t="s">
        <v>293</v>
      </c>
      <c r="F56" t="s">
        <v>294</v>
      </c>
    </row>
    <row r="57" spans="1:6" x14ac:dyDescent="0.25">
      <c r="A57" t="s">
        <v>9</v>
      </c>
      <c r="C57" t="s">
        <v>295</v>
      </c>
      <c r="D57" t="str">
        <f t="shared" si="0"/>
        <v>AU.06.03</v>
      </c>
      <c r="E57" t="s">
        <v>296</v>
      </c>
      <c r="F57" t="s">
        <v>297</v>
      </c>
    </row>
    <row r="58" spans="1:6" x14ac:dyDescent="0.25">
      <c r="A58" t="s">
        <v>9</v>
      </c>
      <c r="C58" t="s">
        <v>300</v>
      </c>
      <c r="D58" t="str">
        <f t="shared" si="0"/>
        <v>AU.07</v>
      </c>
      <c r="E58" t="s">
        <v>301</v>
      </c>
      <c r="F58" t="s">
        <v>302</v>
      </c>
    </row>
    <row r="59" spans="1:6" x14ac:dyDescent="0.25">
      <c r="A59" t="s">
        <v>9</v>
      </c>
      <c r="C59" t="s">
        <v>303</v>
      </c>
      <c r="D59" t="str">
        <f t="shared" si="0"/>
        <v>AU.07.01</v>
      </c>
      <c r="E59" t="s">
        <v>304</v>
      </c>
      <c r="F59" t="s">
        <v>305</v>
      </c>
    </row>
    <row r="60" spans="1:6" x14ac:dyDescent="0.25">
      <c r="A60" t="s">
        <v>9</v>
      </c>
      <c r="C60" t="s">
        <v>306</v>
      </c>
      <c r="D60" t="str">
        <f t="shared" si="0"/>
        <v>AU.08</v>
      </c>
      <c r="E60" t="s">
        <v>307</v>
      </c>
      <c r="F60" t="s">
        <v>308</v>
      </c>
    </row>
    <row r="61" spans="1:6" x14ac:dyDescent="0.25">
      <c r="A61" t="s">
        <v>9</v>
      </c>
      <c r="C61" t="s">
        <v>309</v>
      </c>
      <c r="D61" t="str">
        <f t="shared" si="0"/>
        <v>AU.09</v>
      </c>
      <c r="E61" t="s">
        <v>310</v>
      </c>
      <c r="F61" t="s">
        <v>311</v>
      </c>
    </row>
    <row r="62" spans="1:6" x14ac:dyDescent="0.25">
      <c r="A62" t="s">
        <v>9</v>
      </c>
      <c r="C62" t="s">
        <v>314</v>
      </c>
      <c r="D62" t="str">
        <f t="shared" si="0"/>
        <v>AU.09.04</v>
      </c>
      <c r="E62" t="s">
        <v>315</v>
      </c>
      <c r="F62" t="s">
        <v>316</v>
      </c>
    </row>
    <row r="63" spans="1:6" x14ac:dyDescent="0.25">
      <c r="A63" t="s">
        <v>326</v>
      </c>
      <c r="C63" t="s">
        <v>327</v>
      </c>
      <c r="D63" t="str">
        <f t="shared" si="0"/>
        <v>CA.01</v>
      </c>
      <c r="E63" t="s">
        <v>328</v>
      </c>
      <c r="F63" t="s">
        <v>329</v>
      </c>
    </row>
    <row r="64" spans="1:6" x14ac:dyDescent="0.25">
      <c r="A64" t="s">
        <v>326</v>
      </c>
      <c r="C64" t="s">
        <v>330</v>
      </c>
      <c r="D64" t="str">
        <f t="shared" si="0"/>
        <v>CA.02</v>
      </c>
      <c r="E64" t="s">
        <v>331</v>
      </c>
      <c r="F64" t="s">
        <v>332</v>
      </c>
    </row>
    <row r="65" spans="1:6" x14ac:dyDescent="0.25">
      <c r="A65" t="s">
        <v>326</v>
      </c>
      <c r="C65" t="s">
        <v>333</v>
      </c>
      <c r="D65" t="str">
        <f t="shared" si="0"/>
        <v>CA.02.01</v>
      </c>
      <c r="E65" t="s">
        <v>334</v>
      </c>
      <c r="F65" t="s">
        <v>335</v>
      </c>
    </row>
    <row r="66" spans="1:6" x14ac:dyDescent="0.25">
      <c r="A66" t="s">
        <v>326</v>
      </c>
      <c r="C66" t="s">
        <v>337</v>
      </c>
      <c r="D66" t="str">
        <f t="shared" si="0"/>
        <v>CA.03</v>
      </c>
      <c r="E66" t="s">
        <v>338</v>
      </c>
      <c r="F66" t="s">
        <v>339</v>
      </c>
    </row>
    <row r="67" spans="1:6" x14ac:dyDescent="0.25">
      <c r="A67" t="s">
        <v>326</v>
      </c>
      <c r="C67" t="s">
        <v>341</v>
      </c>
      <c r="D67" t="str">
        <f t="shared" ref="D67:D130" si="1">CONCATENATE(LEFT(C67,2),".",TEXT(_xlfn.TEXTBEFORE(RIGHT(C67,LEN(C67)-3),"(",,,1,RIGHT(C67,LEN(C67)-3)),"00"),IF(ISERROR(TEXT(LEFT(_xlfn.TEXTAFTER(C67,"(",,,1),LEN(_xlfn.TEXTAFTER(C67,"(",,,1))-1),"00")),"",CONCATENATE(".",TEXT(LEFT(_xlfn.TEXTAFTER(C67,"(",,,1),LEN(_xlfn.TEXTAFTER(C67,"(",,,1))-1),"00"))))</f>
        <v>CA.05</v>
      </c>
      <c r="E67" t="s">
        <v>342</v>
      </c>
      <c r="F67" t="s">
        <v>343</v>
      </c>
    </row>
    <row r="68" spans="1:6" x14ac:dyDescent="0.25">
      <c r="A68" t="s">
        <v>326</v>
      </c>
      <c r="C68" t="s">
        <v>344</v>
      </c>
      <c r="D68" t="str">
        <f t="shared" si="1"/>
        <v>CA.06</v>
      </c>
      <c r="E68" t="s">
        <v>345</v>
      </c>
      <c r="F68" t="s">
        <v>346</v>
      </c>
    </row>
    <row r="69" spans="1:6" x14ac:dyDescent="0.25">
      <c r="A69" t="s">
        <v>326</v>
      </c>
      <c r="C69" t="s">
        <v>347</v>
      </c>
      <c r="D69" t="str">
        <f t="shared" si="1"/>
        <v>CA.07</v>
      </c>
      <c r="E69" t="s">
        <v>348</v>
      </c>
      <c r="F69" t="s">
        <v>349</v>
      </c>
    </row>
    <row r="70" spans="1:6" x14ac:dyDescent="0.25">
      <c r="A70" t="s">
        <v>326</v>
      </c>
      <c r="C70" t="s">
        <v>350</v>
      </c>
      <c r="D70" t="str">
        <f t="shared" si="1"/>
        <v>CA.07.01</v>
      </c>
      <c r="E70" t="s">
        <v>351</v>
      </c>
      <c r="F70" t="s">
        <v>352</v>
      </c>
    </row>
    <row r="71" spans="1:6" x14ac:dyDescent="0.25">
      <c r="A71" t="s">
        <v>326</v>
      </c>
      <c r="C71" t="s">
        <v>353</v>
      </c>
      <c r="D71" t="str">
        <f t="shared" si="1"/>
        <v>CA.07.04</v>
      </c>
      <c r="E71" t="s">
        <v>354</v>
      </c>
      <c r="F71" t="s">
        <v>355</v>
      </c>
    </row>
    <row r="72" spans="1:6" x14ac:dyDescent="0.25">
      <c r="A72" t="s">
        <v>326</v>
      </c>
      <c r="C72" t="s">
        <v>358</v>
      </c>
      <c r="D72" t="str">
        <f t="shared" si="1"/>
        <v>CA.09</v>
      </c>
      <c r="E72" t="s">
        <v>359</v>
      </c>
      <c r="F72" t="s">
        <v>360</v>
      </c>
    </row>
    <row r="73" spans="1:6" x14ac:dyDescent="0.25">
      <c r="A73" t="s">
        <v>10</v>
      </c>
      <c r="C73" t="s">
        <v>361</v>
      </c>
      <c r="D73" t="str">
        <f t="shared" si="1"/>
        <v>CM.01</v>
      </c>
      <c r="E73" t="s">
        <v>362</v>
      </c>
      <c r="F73" t="s">
        <v>363</v>
      </c>
    </row>
    <row r="74" spans="1:6" x14ac:dyDescent="0.25">
      <c r="A74" t="s">
        <v>10</v>
      </c>
      <c r="C74" t="s">
        <v>429</v>
      </c>
      <c r="D74" t="str">
        <f t="shared" si="1"/>
        <v>CM.10</v>
      </c>
      <c r="E74" t="s">
        <v>430</v>
      </c>
      <c r="F74" t="s">
        <v>431</v>
      </c>
    </row>
    <row r="75" spans="1:6" x14ac:dyDescent="0.25">
      <c r="A75" t="s">
        <v>10</v>
      </c>
      <c r="C75" t="s">
        <v>432</v>
      </c>
      <c r="D75" t="str">
        <f t="shared" si="1"/>
        <v>CM.11</v>
      </c>
      <c r="E75" t="s">
        <v>433</v>
      </c>
      <c r="F75" t="s">
        <v>434</v>
      </c>
    </row>
    <row r="76" spans="1:6" x14ac:dyDescent="0.25">
      <c r="A76" t="s">
        <v>10</v>
      </c>
      <c r="C76" t="s">
        <v>435</v>
      </c>
      <c r="D76" t="str">
        <f t="shared" si="1"/>
        <v>CM.12</v>
      </c>
      <c r="E76" t="s">
        <v>436</v>
      </c>
      <c r="F76" t="s">
        <v>437</v>
      </c>
    </row>
    <row r="77" spans="1:6" x14ac:dyDescent="0.25">
      <c r="A77" t="s">
        <v>10</v>
      </c>
      <c r="C77" t="s">
        <v>438</v>
      </c>
      <c r="D77" t="str">
        <f t="shared" si="1"/>
        <v>CM.12.01</v>
      </c>
      <c r="E77" t="s">
        <v>439</v>
      </c>
      <c r="F77" t="s">
        <v>440</v>
      </c>
    </row>
    <row r="78" spans="1:6" x14ac:dyDescent="0.25">
      <c r="A78" t="s">
        <v>10</v>
      </c>
      <c r="C78" t="s">
        <v>364</v>
      </c>
      <c r="D78" t="str">
        <f t="shared" si="1"/>
        <v>CM.02</v>
      </c>
      <c r="E78" t="s">
        <v>365</v>
      </c>
      <c r="F78" t="s">
        <v>366</v>
      </c>
    </row>
    <row r="79" spans="1:6" x14ac:dyDescent="0.25">
      <c r="A79" t="s">
        <v>10</v>
      </c>
      <c r="C79" t="s">
        <v>367</v>
      </c>
      <c r="D79" t="str">
        <f t="shared" si="1"/>
        <v>CM.02.02</v>
      </c>
      <c r="E79" t="s">
        <v>368</v>
      </c>
      <c r="F79" t="s">
        <v>369</v>
      </c>
    </row>
    <row r="80" spans="1:6" x14ac:dyDescent="0.25">
      <c r="A80" t="s">
        <v>10</v>
      </c>
      <c r="C80" t="s">
        <v>370</v>
      </c>
      <c r="D80" t="str">
        <f t="shared" si="1"/>
        <v>CM.02.03</v>
      </c>
      <c r="E80" t="s">
        <v>371</v>
      </c>
      <c r="F80" t="s">
        <v>372</v>
      </c>
    </row>
    <row r="81" spans="1:6" x14ac:dyDescent="0.25">
      <c r="A81" t="s">
        <v>10</v>
      </c>
      <c r="C81" t="s">
        <v>373</v>
      </c>
      <c r="D81" t="str">
        <f t="shared" si="1"/>
        <v>CM.02.07</v>
      </c>
      <c r="E81" t="s">
        <v>374</v>
      </c>
      <c r="F81" t="s">
        <v>375</v>
      </c>
    </row>
    <row r="82" spans="1:6" x14ac:dyDescent="0.25">
      <c r="A82" t="s">
        <v>10</v>
      </c>
      <c r="C82" t="s">
        <v>376</v>
      </c>
      <c r="D82" t="str">
        <f t="shared" si="1"/>
        <v>CM.03</v>
      </c>
      <c r="E82" t="s">
        <v>377</v>
      </c>
      <c r="F82" t="s">
        <v>378</v>
      </c>
    </row>
    <row r="83" spans="1:6" x14ac:dyDescent="0.25">
      <c r="A83" t="s">
        <v>10</v>
      </c>
      <c r="C83" t="s">
        <v>380</v>
      </c>
      <c r="D83" t="str">
        <f t="shared" si="1"/>
        <v>CM.03.02</v>
      </c>
      <c r="E83" t="s">
        <v>381</v>
      </c>
      <c r="F83" t="s">
        <v>382</v>
      </c>
    </row>
    <row r="84" spans="1:6" x14ac:dyDescent="0.25">
      <c r="A84" t="s">
        <v>10</v>
      </c>
      <c r="C84" t="s">
        <v>383</v>
      </c>
      <c r="D84" t="str">
        <f t="shared" si="1"/>
        <v>CM.03.04</v>
      </c>
      <c r="E84" t="s">
        <v>384</v>
      </c>
      <c r="F84" t="s">
        <v>385</v>
      </c>
    </row>
    <row r="85" spans="1:6" x14ac:dyDescent="0.25">
      <c r="A85" t="s">
        <v>10</v>
      </c>
      <c r="C85" t="s">
        <v>387</v>
      </c>
      <c r="D85" t="str">
        <f t="shared" si="1"/>
        <v>CM.04</v>
      </c>
      <c r="E85" t="s">
        <v>388</v>
      </c>
      <c r="F85" t="s">
        <v>389</v>
      </c>
    </row>
    <row r="86" spans="1:6" x14ac:dyDescent="0.25">
      <c r="A86" t="s">
        <v>10</v>
      </c>
      <c r="C86" t="s">
        <v>391</v>
      </c>
      <c r="D86" t="str">
        <f t="shared" si="1"/>
        <v>CM.04.02</v>
      </c>
      <c r="E86" t="s">
        <v>392</v>
      </c>
      <c r="F86" t="s">
        <v>393</v>
      </c>
    </row>
    <row r="87" spans="1:6" x14ac:dyDescent="0.25">
      <c r="A87" t="s">
        <v>10</v>
      </c>
      <c r="C87" t="s">
        <v>394</v>
      </c>
      <c r="D87" t="str">
        <f t="shared" si="1"/>
        <v>CM.05</v>
      </c>
      <c r="E87" t="s">
        <v>395</v>
      </c>
      <c r="F87" t="s">
        <v>396</v>
      </c>
    </row>
    <row r="88" spans="1:6" x14ac:dyDescent="0.25">
      <c r="A88" t="s">
        <v>10</v>
      </c>
      <c r="C88" t="s">
        <v>398</v>
      </c>
      <c r="D88" t="str">
        <f t="shared" si="1"/>
        <v>CM.06</v>
      </c>
      <c r="E88" t="s">
        <v>399</v>
      </c>
      <c r="F88" t="s">
        <v>400</v>
      </c>
    </row>
    <row r="89" spans="1:6" x14ac:dyDescent="0.25">
      <c r="A89" t="s">
        <v>10</v>
      </c>
      <c r="C89" t="s">
        <v>403</v>
      </c>
      <c r="D89" t="str">
        <f t="shared" si="1"/>
        <v>CM.07</v>
      </c>
      <c r="E89" t="s">
        <v>404</v>
      </c>
      <c r="F89" t="s">
        <v>405</v>
      </c>
    </row>
    <row r="90" spans="1:6" x14ac:dyDescent="0.25">
      <c r="A90" t="s">
        <v>10</v>
      </c>
      <c r="C90" t="s">
        <v>406</v>
      </c>
      <c r="D90" t="str">
        <f t="shared" si="1"/>
        <v>CM.07.01</v>
      </c>
      <c r="E90" t="s">
        <v>407</v>
      </c>
      <c r="F90" t="s">
        <v>408</v>
      </c>
    </row>
    <row r="91" spans="1:6" x14ac:dyDescent="0.25">
      <c r="A91" t="s">
        <v>10</v>
      </c>
      <c r="C91" t="s">
        <v>409</v>
      </c>
      <c r="D91" t="str">
        <f t="shared" si="1"/>
        <v>CM.07.02</v>
      </c>
      <c r="E91" t="s">
        <v>410</v>
      </c>
      <c r="F91" t="s">
        <v>411</v>
      </c>
    </row>
    <row r="92" spans="1:6" x14ac:dyDescent="0.25">
      <c r="A92" t="s">
        <v>10</v>
      </c>
      <c r="C92" t="s">
        <v>412</v>
      </c>
      <c r="D92" t="str">
        <f t="shared" si="1"/>
        <v>CM.07.05</v>
      </c>
      <c r="E92" t="s">
        <v>413</v>
      </c>
      <c r="F92" t="s">
        <v>414</v>
      </c>
    </row>
    <row r="93" spans="1:6" x14ac:dyDescent="0.25">
      <c r="A93" t="s">
        <v>10</v>
      </c>
      <c r="C93" t="s">
        <v>415</v>
      </c>
      <c r="D93" t="str">
        <f t="shared" si="1"/>
        <v>CM.08</v>
      </c>
      <c r="E93" t="s">
        <v>416</v>
      </c>
      <c r="F93" t="s">
        <v>417</v>
      </c>
    </row>
    <row r="94" spans="1:6" x14ac:dyDescent="0.25">
      <c r="A94" t="s">
        <v>10</v>
      </c>
      <c r="C94" t="s">
        <v>418</v>
      </c>
      <c r="D94" t="str">
        <f t="shared" si="1"/>
        <v>CM.08.01</v>
      </c>
      <c r="E94" t="s">
        <v>419</v>
      </c>
      <c r="F94" t="s">
        <v>420</v>
      </c>
    </row>
    <row r="95" spans="1:6" x14ac:dyDescent="0.25">
      <c r="A95" t="s">
        <v>10</v>
      </c>
      <c r="C95" t="s">
        <v>422</v>
      </c>
      <c r="D95" t="str">
        <f t="shared" si="1"/>
        <v>CM.08.03</v>
      </c>
      <c r="E95" t="s">
        <v>423</v>
      </c>
      <c r="F95" t="s">
        <v>424</v>
      </c>
    </row>
    <row r="96" spans="1:6" x14ac:dyDescent="0.25">
      <c r="A96" t="s">
        <v>10</v>
      </c>
      <c r="C96" t="s">
        <v>426</v>
      </c>
      <c r="D96" t="str">
        <f t="shared" si="1"/>
        <v>CM.09</v>
      </c>
      <c r="E96" t="s">
        <v>427</v>
      </c>
      <c r="F96" t="s">
        <v>428</v>
      </c>
    </row>
    <row r="97" spans="1:6" x14ac:dyDescent="0.25">
      <c r="A97" t="s">
        <v>441</v>
      </c>
      <c r="C97" t="s">
        <v>442</v>
      </c>
      <c r="D97" t="str">
        <f t="shared" si="1"/>
        <v>CP.01</v>
      </c>
      <c r="E97" t="s">
        <v>443</v>
      </c>
      <c r="F97" t="s">
        <v>444</v>
      </c>
    </row>
    <row r="98" spans="1:6" x14ac:dyDescent="0.25">
      <c r="A98" t="s">
        <v>441</v>
      </c>
      <c r="C98" t="s">
        <v>516</v>
      </c>
      <c r="D98" t="str">
        <f t="shared" si="1"/>
        <v>CP.10</v>
      </c>
      <c r="E98" t="s">
        <v>517</v>
      </c>
      <c r="F98" t="s">
        <v>518</v>
      </c>
    </row>
    <row r="99" spans="1:6" x14ac:dyDescent="0.25">
      <c r="A99" t="s">
        <v>441</v>
      </c>
      <c r="C99" t="s">
        <v>519</v>
      </c>
      <c r="D99" t="str">
        <f t="shared" si="1"/>
        <v>CP.10.02</v>
      </c>
      <c r="E99" t="s">
        <v>520</v>
      </c>
      <c r="F99" t="s">
        <v>521</v>
      </c>
    </row>
    <row r="100" spans="1:6" x14ac:dyDescent="0.25">
      <c r="A100" t="s">
        <v>441</v>
      </c>
      <c r="C100" t="s">
        <v>445</v>
      </c>
      <c r="D100" t="str">
        <f t="shared" si="1"/>
        <v>CP.02</v>
      </c>
      <c r="E100" t="s">
        <v>446</v>
      </c>
      <c r="F100" t="s">
        <v>447</v>
      </c>
    </row>
    <row r="101" spans="1:6" x14ac:dyDescent="0.25">
      <c r="A101" t="s">
        <v>441</v>
      </c>
      <c r="C101" t="s">
        <v>448</v>
      </c>
      <c r="D101" t="str">
        <f t="shared" si="1"/>
        <v>CP.02.01</v>
      </c>
      <c r="E101" t="s">
        <v>449</v>
      </c>
      <c r="F101" t="s">
        <v>450</v>
      </c>
    </row>
    <row r="102" spans="1:6" x14ac:dyDescent="0.25">
      <c r="A102" t="s">
        <v>441</v>
      </c>
      <c r="C102" t="s">
        <v>452</v>
      </c>
      <c r="D102" t="str">
        <f t="shared" si="1"/>
        <v>CP.02.03</v>
      </c>
      <c r="E102" t="s">
        <v>453</v>
      </c>
      <c r="F102" t="s">
        <v>454</v>
      </c>
    </row>
    <row r="103" spans="1:6" x14ac:dyDescent="0.25">
      <c r="A103" t="s">
        <v>441</v>
      </c>
      <c r="C103" t="s">
        <v>456</v>
      </c>
      <c r="D103" t="str">
        <f t="shared" si="1"/>
        <v>CP.02.08</v>
      </c>
      <c r="E103" t="s">
        <v>457</v>
      </c>
      <c r="F103" t="s">
        <v>458</v>
      </c>
    </row>
    <row r="104" spans="1:6" x14ac:dyDescent="0.25">
      <c r="A104" t="s">
        <v>441</v>
      </c>
      <c r="C104" t="s">
        <v>459</v>
      </c>
      <c r="D104" t="str">
        <f t="shared" si="1"/>
        <v>CP.03</v>
      </c>
      <c r="E104" t="s">
        <v>460</v>
      </c>
      <c r="F104" t="s">
        <v>461</v>
      </c>
    </row>
    <row r="105" spans="1:6" x14ac:dyDescent="0.25">
      <c r="A105" t="s">
        <v>441</v>
      </c>
      <c r="C105" t="s">
        <v>463</v>
      </c>
      <c r="D105" t="str">
        <f t="shared" si="1"/>
        <v>CP.04</v>
      </c>
      <c r="E105" t="s">
        <v>464</v>
      </c>
      <c r="F105" t="s">
        <v>465</v>
      </c>
    </row>
    <row r="106" spans="1:6" x14ac:dyDescent="0.25">
      <c r="A106" t="s">
        <v>441</v>
      </c>
      <c r="C106" t="s">
        <v>466</v>
      </c>
      <c r="D106" t="str">
        <f t="shared" si="1"/>
        <v>CP.04.01</v>
      </c>
      <c r="E106" t="s">
        <v>467</v>
      </c>
      <c r="F106" t="s">
        <v>468</v>
      </c>
    </row>
    <row r="107" spans="1:6" x14ac:dyDescent="0.25">
      <c r="A107" t="s">
        <v>441</v>
      </c>
      <c r="C107" t="s">
        <v>470</v>
      </c>
      <c r="D107" t="str">
        <f t="shared" si="1"/>
        <v>CP.06</v>
      </c>
      <c r="E107" t="s">
        <v>471</v>
      </c>
      <c r="F107" t="s">
        <v>472</v>
      </c>
    </row>
    <row r="108" spans="1:6" x14ac:dyDescent="0.25">
      <c r="A108" t="s">
        <v>441</v>
      </c>
      <c r="C108" t="s">
        <v>473</v>
      </c>
      <c r="D108" t="str">
        <f t="shared" si="1"/>
        <v>CP.06.01</v>
      </c>
      <c r="E108" t="s">
        <v>474</v>
      </c>
      <c r="F108" t="s">
        <v>475</v>
      </c>
    </row>
    <row r="109" spans="1:6" x14ac:dyDescent="0.25">
      <c r="A109" t="s">
        <v>441</v>
      </c>
      <c r="C109" t="s">
        <v>477</v>
      </c>
      <c r="D109" t="str">
        <f t="shared" si="1"/>
        <v>CP.06.03</v>
      </c>
      <c r="E109" t="s">
        <v>478</v>
      </c>
      <c r="F109" t="s">
        <v>479</v>
      </c>
    </row>
    <row r="110" spans="1:6" x14ac:dyDescent="0.25">
      <c r="A110" t="s">
        <v>441</v>
      </c>
      <c r="C110" t="s">
        <v>480</v>
      </c>
      <c r="D110" t="str">
        <f t="shared" si="1"/>
        <v>CP.07</v>
      </c>
      <c r="E110" t="s">
        <v>481</v>
      </c>
      <c r="F110" t="s">
        <v>482</v>
      </c>
    </row>
    <row r="111" spans="1:6" x14ac:dyDescent="0.25">
      <c r="A111" t="s">
        <v>441</v>
      </c>
      <c r="C111" t="s">
        <v>483</v>
      </c>
      <c r="D111" t="str">
        <f t="shared" si="1"/>
        <v>CP.07.01</v>
      </c>
      <c r="E111" t="s">
        <v>484</v>
      </c>
      <c r="F111" t="s">
        <v>485</v>
      </c>
    </row>
    <row r="112" spans="1:6" x14ac:dyDescent="0.25">
      <c r="A112" t="s">
        <v>441</v>
      </c>
      <c r="C112" t="s">
        <v>486</v>
      </c>
      <c r="D112" t="str">
        <f t="shared" si="1"/>
        <v>CP.07.02</v>
      </c>
      <c r="E112" t="s">
        <v>487</v>
      </c>
      <c r="F112" t="s">
        <v>488</v>
      </c>
    </row>
    <row r="113" spans="1:6" x14ac:dyDescent="0.25">
      <c r="A113" t="s">
        <v>441</v>
      </c>
      <c r="C113" t="s">
        <v>489</v>
      </c>
      <c r="D113" t="str">
        <f t="shared" si="1"/>
        <v>CP.07.03</v>
      </c>
      <c r="E113" t="s">
        <v>490</v>
      </c>
      <c r="F113" t="s">
        <v>491</v>
      </c>
    </row>
    <row r="114" spans="1:6" x14ac:dyDescent="0.25">
      <c r="A114" t="s">
        <v>441</v>
      </c>
      <c r="C114" t="s">
        <v>493</v>
      </c>
      <c r="D114" t="str">
        <f t="shared" si="1"/>
        <v>CP.08</v>
      </c>
      <c r="E114" t="s">
        <v>494</v>
      </c>
      <c r="F114" t="s">
        <v>495</v>
      </c>
    </row>
    <row r="115" spans="1:6" x14ac:dyDescent="0.25">
      <c r="A115" t="s">
        <v>441</v>
      </c>
      <c r="C115" t="s">
        <v>496</v>
      </c>
      <c r="D115" t="str">
        <f t="shared" si="1"/>
        <v>CP.08.01</v>
      </c>
      <c r="E115" t="s">
        <v>497</v>
      </c>
      <c r="F115" t="s">
        <v>498</v>
      </c>
    </row>
    <row r="116" spans="1:6" x14ac:dyDescent="0.25">
      <c r="A116" t="s">
        <v>441</v>
      </c>
      <c r="C116" t="s">
        <v>499</v>
      </c>
      <c r="D116" t="str">
        <f t="shared" si="1"/>
        <v>CP.08.02</v>
      </c>
      <c r="E116" t="s">
        <v>500</v>
      </c>
      <c r="F116" t="s">
        <v>501</v>
      </c>
    </row>
    <row r="117" spans="1:6" x14ac:dyDescent="0.25">
      <c r="A117" t="s">
        <v>441</v>
      </c>
      <c r="C117" t="s">
        <v>504</v>
      </c>
      <c r="D117" t="str">
        <f t="shared" si="1"/>
        <v>CP.09</v>
      </c>
      <c r="E117" t="s">
        <v>505</v>
      </c>
      <c r="F117" t="s">
        <v>506</v>
      </c>
    </row>
    <row r="118" spans="1:6" x14ac:dyDescent="0.25">
      <c r="A118" t="s">
        <v>441</v>
      </c>
      <c r="C118" t="s">
        <v>507</v>
      </c>
      <c r="D118" t="str">
        <f t="shared" si="1"/>
        <v>CP.09.01</v>
      </c>
      <c r="E118" t="s">
        <v>508</v>
      </c>
      <c r="F118" t="s">
        <v>509</v>
      </c>
    </row>
    <row r="119" spans="1:6" x14ac:dyDescent="0.25">
      <c r="A119" t="s">
        <v>441</v>
      </c>
      <c r="C119" t="s">
        <v>513</v>
      </c>
      <c r="D119" t="str">
        <f t="shared" si="1"/>
        <v>CP.09.08</v>
      </c>
      <c r="E119" t="s">
        <v>514</v>
      </c>
      <c r="F119" t="s">
        <v>515</v>
      </c>
    </row>
    <row r="120" spans="1:6" x14ac:dyDescent="0.25">
      <c r="A120" t="s">
        <v>11</v>
      </c>
      <c r="C120" t="s">
        <v>523</v>
      </c>
      <c r="D120" t="str">
        <f t="shared" si="1"/>
        <v>IA.01</v>
      </c>
      <c r="E120" t="s">
        <v>524</v>
      </c>
      <c r="F120" t="s">
        <v>525</v>
      </c>
    </row>
    <row r="121" spans="1:6" x14ac:dyDescent="0.25">
      <c r="A121" t="s">
        <v>11</v>
      </c>
      <c r="C121" t="s">
        <v>581</v>
      </c>
      <c r="D121" t="str">
        <f t="shared" si="1"/>
        <v>IA.11</v>
      </c>
      <c r="E121" t="s">
        <v>582</v>
      </c>
      <c r="F121" t="s">
        <v>583</v>
      </c>
    </row>
    <row r="122" spans="1:6" x14ac:dyDescent="0.25">
      <c r="A122" t="s">
        <v>11</v>
      </c>
      <c r="C122" t="s">
        <v>584</v>
      </c>
      <c r="D122" t="str">
        <f t="shared" si="1"/>
        <v>IA.12</v>
      </c>
      <c r="E122" t="s">
        <v>585</v>
      </c>
      <c r="F122" t="s">
        <v>586</v>
      </c>
    </row>
    <row r="123" spans="1:6" x14ac:dyDescent="0.25">
      <c r="A123" t="s">
        <v>11</v>
      </c>
      <c r="C123" t="s">
        <v>587</v>
      </c>
      <c r="D123" t="str">
        <f t="shared" si="1"/>
        <v>IA.12.02</v>
      </c>
      <c r="E123" t="s">
        <v>588</v>
      </c>
      <c r="F123" t="s">
        <v>589</v>
      </c>
    </row>
    <row r="124" spans="1:6" x14ac:dyDescent="0.25">
      <c r="A124" t="s">
        <v>11</v>
      </c>
      <c r="C124" t="s">
        <v>590</v>
      </c>
      <c r="D124" t="str">
        <f t="shared" si="1"/>
        <v>IA.12.03</v>
      </c>
      <c r="E124" t="s">
        <v>591</v>
      </c>
      <c r="F124" t="s">
        <v>592</v>
      </c>
    </row>
    <row r="125" spans="1:6" x14ac:dyDescent="0.25">
      <c r="A125" t="s">
        <v>11</v>
      </c>
      <c r="C125" t="s">
        <v>594</v>
      </c>
      <c r="D125" t="str">
        <f t="shared" si="1"/>
        <v>IA.12.05</v>
      </c>
      <c r="E125" t="s">
        <v>595</v>
      </c>
      <c r="F125" t="s">
        <v>596</v>
      </c>
    </row>
    <row r="126" spans="1:6" x14ac:dyDescent="0.25">
      <c r="A126" t="s">
        <v>11</v>
      </c>
      <c r="C126" t="s">
        <v>526</v>
      </c>
      <c r="D126" t="str">
        <f t="shared" si="1"/>
        <v>IA.02</v>
      </c>
      <c r="E126" t="s">
        <v>527</v>
      </c>
      <c r="F126" t="s">
        <v>528</v>
      </c>
    </row>
    <row r="127" spans="1:6" x14ac:dyDescent="0.25">
      <c r="A127" t="s">
        <v>11</v>
      </c>
      <c r="C127" t="s">
        <v>529</v>
      </c>
      <c r="D127" t="str">
        <f t="shared" si="1"/>
        <v>IA.02.01</v>
      </c>
      <c r="E127" t="s">
        <v>530</v>
      </c>
      <c r="F127" t="s">
        <v>531</v>
      </c>
    </row>
    <row r="128" spans="1:6" x14ac:dyDescent="0.25">
      <c r="A128" t="s">
        <v>11</v>
      </c>
      <c r="C128" t="s">
        <v>539</v>
      </c>
      <c r="D128" t="str">
        <f t="shared" si="1"/>
        <v>IA.02.12</v>
      </c>
      <c r="E128" t="s">
        <v>540</v>
      </c>
      <c r="F128" t="s">
        <v>541</v>
      </c>
    </row>
    <row r="129" spans="1:6" x14ac:dyDescent="0.25">
      <c r="A129" t="s">
        <v>11</v>
      </c>
      <c r="C129" t="s">
        <v>532</v>
      </c>
      <c r="D129" t="str">
        <f t="shared" si="1"/>
        <v>IA.02.02</v>
      </c>
      <c r="E129" t="s">
        <v>533</v>
      </c>
      <c r="F129" t="s">
        <v>534</v>
      </c>
    </row>
    <row r="130" spans="1:6" x14ac:dyDescent="0.25">
      <c r="A130" t="s">
        <v>11</v>
      </c>
      <c r="C130" t="s">
        <v>536</v>
      </c>
      <c r="D130" t="str">
        <f t="shared" si="1"/>
        <v>IA.02.08</v>
      </c>
      <c r="E130" t="s">
        <v>537</v>
      </c>
      <c r="F130" t="s">
        <v>538</v>
      </c>
    </row>
    <row r="131" spans="1:6" x14ac:dyDescent="0.25">
      <c r="A131" t="s">
        <v>11</v>
      </c>
      <c r="C131" t="s">
        <v>542</v>
      </c>
      <c r="D131" t="str">
        <f t="shared" ref="D131:D194" si="2">CONCATENATE(LEFT(C131,2),".",TEXT(_xlfn.TEXTBEFORE(RIGHT(C131,LEN(C131)-3),"(",,,1,RIGHT(C131,LEN(C131)-3)),"00"),IF(ISERROR(TEXT(LEFT(_xlfn.TEXTAFTER(C131,"(",,,1),LEN(_xlfn.TEXTAFTER(C131,"(",,,1))-1),"00")),"",CONCATENATE(".",TEXT(LEFT(_xlfn.TEXTAFTER(C131,"(",,,1),LEN(_xlfn.TEXTAFTER(C131,"(",,,1))-1),"00"))))</f>
        <v>IA.03</v>
      </c>
      <c r="E131" t="s">
        <v>543</v>
      </c>
      <c r="F131" t="s">
        <v>544</v>
      </c>
    </row>
    <row r="132" spans="1:6" x14ac:dyDescent="0.25">
      <c r="A132" t="s">
        <v>11</v>
      </c>
      <c r="C132" t="s">
        <v>545</v>
      </c>
      <c r="D132" t="str">
        <f t="shared" si="2"/>
        <v>IA.04</v>
      </c>
      <c r="E132" t="s">
        <v>546</v>
      </c>
      <c r="F132" t="s">
        <v>547</v>
      </c>
    </row>
    <row r="133" spans="1:6" x14ac:dyDescent="0.25">
      <c r="A133" t="s">
        <v>11</v>
      </c>
      <c r="C133" t="s">
        <v>548</v>
      </c>
      <c r="D133" t="str">
        <f t="shared" si="2"/>
        <v>IA.04.04</v>
      </c>
      <c r="E133" t="s">
        <v>549</v>
      </c>
      <c r="F133" t="s">
        <v>550</v>
      </c>
    </row>
    <row r="134" spans="1:6" x14ac:dyDescent="0.25">
      <c r="A134" t="s">
        <v>11</v>
      </c>
      <c r="C134" t="s">
        <v>551</v>
      </c>
      <c r="D134" t="str">
        <f t="shared" si="2"/>
        <v>IA.05</v>
      </c>
      <c r="E134" t="s">
        <v>552</v>
      </c>
      <c r="F134" t="s">
        <v>553</v>
      </c>
    </row>
    <row r="135" spans="1:6" x14ac:dyDescent="0.25">
      <c r="A135" t="s">
        <v>11</v>
      </c>
      <c r="C135" t="s">
        <v>554</v>
      </c>
      <c r="D135" t="str">
        <f t="shared" si="2"/>
        <v>IA.05.01</v>
      </c>
      <c r="E135" t="s">
        <v>555</v>
      </c>
      <c r="F135" t="s">
        <v>556</v>
      </c>
    </row>
    <row r="136" spans="1:6" x14ac:dyDescent="0.25">
      <c r="A136" t="s">
        <v>11</v>
      </c>
      <c r="C136" t="s">
        <v>557</v>
      </c>
      <c r="D136" t="str">
        <f t="shared" si="2"/>
        <v>IA.05.02</v>
      </c>
      <c r="E136" t="s">
        <v>558</v>
      </c>
      <c r="F136" t="s">
        <v>559</v>
      </c>
    </row>
    <row r="137" spans="1:6" x14ac:dyDescent="0.25">
      <c r="A137" t="s">
        <v>11</v>
      </c>
      <c r="C137" t="s">
        <v>560</v>
      </c>
      <c r="D137" t="str">
        <f t="shared" si="2"/>
        <v>IA.05.06</v>
      </c>
      <c r="E137" t="s">
        <v>561</v>
      </c>
      <c r="F137" t="s">
        <v>562</v>
      </c>
    </row>
    <row r="138" spans="1:6" x14ac:dyDescent="0.25">
      <c r="A138" t="s">
        <v>11</v>
      </c>
      <c r="C138" t="s">
        <v>563</v>
      </c>
      <c r="D138" t="str">
        <f t="shared" si="2"/>
        <v>IA.06</v>
      </c>
      <c r="E138" t="s">
        <v>564</v>
      </c>
      <c r="F138" t="s">
        <v>565</v>
      </c>
    </row>
    <row r="139" spans="1:6" x14ac:dyDescent="0.25">
      <c r="A139" t="s">
        <v>11</v>
      </c>
      <c r="C139" t="s">
        <v>566</v>
      </c>
      <c r="D139" t="str">
        <f t="shared" si="2"/>
        <v>IA.07</v>
      </c>
      <c r="E139" t="s">
        <v>567</v>
      </c>
      <c r="F139" t="s">
        <v>568</v>
      </c>
    </row>
    <row r="140" spans="1:6" x14ac:dyDescent="0.25">
      <c r="A140" t="s">
        <v>11</v>
      </c>
      <c r="C140" t="s">
        <v>569</v>
      </c>
      <c r="D140" t="str">
        <f t="shared" si="2"/>
        <v>IA.08</v>
      </c>
      <c r="E140" t="s">
        <v>570</v>
      </c>
      <c r="F140" t="s">
        <v>571</v>
      </c>
    </row>
    <row r="141" spans="1:6" x14ac:dyDescent="0.25">
      <c r="A141" t="s">
        <v>11</v>
      </c>
      <c r="C141" t="s">
        <v>572</v>
      </c>
      <c r="D141" t="str">
        <f t="shared" si="2"/>
        <v>IA.08.01</v>
      </c>
      <c r="E141" t="s">
        <v>573</v>
      </c>
      <c r="F141" t="s">
        <v>574</v>
      </c>
    </row>
    <row r="142" spans="1:6" x14ac:dyDescent="0.25">
      <c r="A142" t="s">
        <v>11</v>
      </c>
      <c r="C142" t="s">
        <v>575</v>
      </c>
      <c r="D142" t="str">
        <f t="shared" si="2"/>
        <v>IA.08.02</v>
      </c>
      <c r="E142" t="s">
        <v>576</v>
      </c>
      <c r="F142" t="s">
        <v>577</v>
      </c>
    </row>
    <row r="143" spans="1:6" x14ac:dyDescent="0.25">
      <c r="A143" t="s">
        <v>11</v>
      </c>
      <c r="C143" t="s">
        <v>578</v>
      </c>
      <c r="D143" t="str">
        <f t="shared" si="2"/>
        <v>IA.08.04</v>
      </c>
      <c r="E143" t="s">
        <v>579</v>
      </c>
      <c r="F143" t="s">
        <v>580</v>
      </c>
    </row>
    <row r="144" spans="1:6" x14ac:dyDescent="0.25">
      <c r="A144" t="s">
        <v>84</v>
      </c>
      <c r="C144" t="s">
        <v>597</v>
      </c>
      <c r="D144" t="str">
        <f t="shared" si="2"/>
        <v>IR.01</v>
      </c>
      <c r="E144" t="s">
        <v>598</v>
      </c>
      <c r="F144" t="s">
        <v>599</v>
      </c>
    </row>
    <row r="145" spans="1:6" x14ac:dyDescent="0.25">
      <c r="A145" t="s">
        <v>84</v>
      </c>
      <c r="C145" t="s">
        <v>600</v>
      </c>
      <c r="D145" t="str">
        <f t="shared" si="2"/>
        <v>IR.02</v>
      </c>
      <c r="E145" t="s">
        <v>601</v>
      </c>
      <c r="F145" t="s">
        <v>602</v>
      </c>
    </row>
    <row r="146" spans="1:6" x14ac:dyDescent="0.25">
      <c r="A146" t="s">
        <v>84</v>
      </c>
      <c r="C146" t="s">
        <v>605</v>
      </c>
      <c r="D146" t="str">
        <f t="shared" si="2"/>
        <v>IR.03</v>
      </c>
      <c r="E146" t="s">
        <v>606</v>
      </c>
      <c r="F146" t="s">
        <v>607</v>
      </c>
    </row>
    <row r="147" spans="1:6" x14ac:dyDescent="0.25">
      <c r="A147" t="s">
        <v>84</v>
      </c>
      <c r="C147" t="s">
        <v>608</v>
      </c>
      <c r="D147" t="str">
        <f t="shared" si="2"/>
        <v>IR.03.02</v>
      </c>
      <c r="E147" t="s">
        <v>609</v>
      </c>
      <c r="F147" t="s">
        <v>610</v>
      </c>
    </row>
    <row r="148" spans="1:6" x14ac:dyDescent="0.25">
      <c r="A148" t="s">
        <v>84</v>
      </c>
      <c r="C148" t="s">
        <v>611</v>
      </c>
      <c r="D148" t="str">
        <f t="shared" si="2"/>
        <v>IR.04</v>
      </c>
      <c r="E148" t="s">
        <v>612</v>
      </c>
      <c r="F148" t="s">
        <v>613</v>
      </c>
    </row>
    <row r="149" spans="1:6" x14ac:dyDescent="0.25">
      <c r="A149" t="s">
        <v>84</v>
      </c>
      <c r="C149" t="s">
        <v>614</v>
      </c>
      <c r="D149" t="str">
        <f t="shared" si="2"/>
        <v>IR.04.01</v>
      </c>
      <c r="E149" t="s">
        <v>615</v>
      </c>
      <c r="F149" t="s">
        <v>616</v>
      </c>
    </row>
    <row r="150" spans="1:6" x14ac:dyDescent="0.25">
      <c r="A150" t="s">
        <v>84</v>
      </c>
      <c r="C150" t="s">
        <v>619</v>
      </c>
      <c r="D150" t="str">
        <f t="shared" si="2"/>
        <v>IR.05</v>
      </c>
      <c r="E150" t="s">
        <v>620</v>
      </c>
      <c r="F150" t="s">
        <v>621</v>
      </c>
    </row>
    <row r="151" spans="1:6" x14ac:dyDescent="0.25">
      <c r="A151" t="s">
        <v>84</v>
      </c>
      <c r="C151" t="s">
        <v>623</v>
      </c>
      <c r="D151" t="str">
        <f t="shared" si="2"/>
        <v>IR.06</v>
      </c>
      <c r="E151" t="s">
        <v>624</v>
      </c>
      <c r="F151" t="s">
        <v>625</v>
      </c>
    </row>
    <row r="152" spans="1:6" x14ac:dyDescent="0.25">
      <c r="A152" t="s">
        <v>84</v>
      </c>
      <c r="C152" t="s">
        <v>626</v>
      </c>
      <c r="D152" t="str">
        <f t="shared" si="2"/>
        <v>IR.06.01</v>
      </c>
      <c r="E152" t="s">
        <v>627</v>
      </c>
      <c r="F152" t="s">
        <v>628</v>
      </c>
    </row>
    <row r="153" spans="1:6" x14ac:dyDescent="0.25">
      <c r="A153" t="s">
        <v>84</v>
      </c>
      <c r="C153" t="s">
        <v>629</v>
      </c>
      <c r="D153" t="str">
        <f t="shared" si="2"/>
        <v>IR.06.03</v>
      </c>
      <c r="E153" t="s">
        <v>630</v>
      </c>
      <c r="F153" t="s">
        <v>631</v>
      </c>
    </row>
    <row r="154" spans="1:6" x14ac:dyDescent="0.25">
      <c r="A154" t="s">
        <v>84</v>
      </c>
      <c r="C154" t="s">
        <v>632</v>
      </c>
      <c r="D154" t="str">
        <f t="shared" si="2"/>
        <v>IR.07</v>
      </c>
      <c r="E154" t="s">
        <v>633</v>
      </c>
      <c r="F154" t="s">
        <v>634</v>
      </c>
    </row>
    <row r="155" spans="1:6" x14ac:dyDescent="0.25">
      <c r="A155" t="s">
        <v>84</v>
      </c>
      <c r="C155" t="s">
        <v>635</v>
      </c>
      <c r="D155" t="str">
        <f t="shared" si="2"/>
        <v>IR.07.01</v>
      </c>
      <c r="E155" t="s">
        <v>636</v>
      </c>
      <c r="F155" t="s">
        <v>637</v>
      </c>
    </row>
    <row r="156" spans="1:6" x14ac:dyDescent="0.25">
      <c r="A156" t="s">
        <v>84</v>
      </c>
      <c r="C156" t="s">
        <v>638</v>
      </c>
      <c r="D156" t="str">
        <f t="shared" si="2"/>
        <v>IR.08</v>
      </c>
      <c r="E156" t="s">
        <v>639</v>
      </c>
      <c r="F156" t="s">
        <v>640</v>
      </c>
    </row>
    <row r="157" spans="1:6" x14ac:dyDescent="0.25">
      <c r="A157" t="s">
        <v>12</v>
      </c>
      <c r="C157" t="s">
        <v>641</v>
      </c>
      <c r="D157" t="str">
        <f t="shared" si="2"/>
        <v>MA.01</v>
      </c>
      <c r="E157" t="s">
        <v>642</v>
      </c>
      <c r="F157" t="s">
        <v>643</v>
      </c>
    </row>
    <row r="158" spans="1:6" x14ac:dyDescent="0.25">
      <c r="A158" t="s">
        <v>12</v>
      </c>
      <c r="C158" t="s">
        <v>644</v>
      </c>
      <c r="D158" t="str">
        <f t="shared" si="2"/>
        <v>MA.02</v>
      </c>
      <c r="E158" t="s">
        <v>645</v>
      </c>
      <c r="F158" t="s">
        <v>646</v>
      </c>
    </row>
    <row r="159" spans="1:6" x14ac:dyDescent="0.25">
      <c r="A159" t="s">
        <v>12</v>
      </c>
      <c r="C159" t="s">
        <v>648</v>
      </c>
      <c r="D159" t="str">
        <f t="shared" si="2"/>
        <v>MA.03</v>
      </c>
      <c r="E159" t="s">
        <v>649</v>
      </c>
      <c r="F159" t="s">
        <v>650</v>
      </c>
    </row>
    <row r="160" spans="1:6" x14ac:dyDescent="0.25">
      <c r="A160" t="s">
        <v>12</v>
      </c>
      <c r="C160" t="s">
        <v>651</v>
      </c>
      <c r="D160" t="str">
        <f t="shared" si="2"/>
        <v>MA.03.01</v>
      </c>
      <c r="E160" t="s">
        <v>652</v>
      </c>
      <c r="F160" t="s">
        <v>653</v>
      </c>
    </row>
    <row r="161" spans="1:6" x14ac:dyDescent="0.25">
      <c r="A161" t="s">
        <v>12</v>
      </c>
      <c r="C161" t="s">
        <v>654</v>
      </c>
      <c r="D161" t="str">
        <f t="shared" si="2"/>
        <v>MA.03.02</v>
      </c>
      <c r="E161" t="s">
        <v>655</v>
      </c>
      <c r="F161" t="s">
        <v>656</v>
      </c>
    </row>
    <row r="162" spans="1:6" x14ac:dyDescent="0.25">
      <c r="A162" t="s">
        <v>12</v>
      </c>
      <c r="C162" t="s">
        <v>657</v>
      </c>
      <c r="D162" t="str">
        <f t="shared" si="2"/>
        <v>MA.03.03</v>
      </c>
      <c r="E162" t="s">
        <v>658</v>
      </c>
      <c r="F162" t="s">
        <v>659</v>
      </c>
    </row>
    <row r="163" spans="1:6" x14ac:dyDescent="0.25">
      <c r="A163" t="s">
        <v>12</v>
      </c>
      <c r="C163" t="s">
        <v>660</v>
      </c>
      <c r="D163" t="str">
        <f t="shared" si="2"/>
        <v>MA.04</v>
      </c>
      <c r="E163" t="s">
        <v>661</v>
      </c>
      <c r="F163" t="s">
        <v>662</v>
      </c>
    </row>
    <row r="164" spans="1:6" x14ac:dyDescent="0.25">
      <c r="A164" t="s">
        <v>12</v>
      </c>
      <c r="C164" t="s">
        <v>664</v>
      </c>
      <c r="D164" t="str">
        <f t="shared" si="2"/>
        <v>MA.05</v>
      </c>
      <c r="E164" t="s">
        <v>665</v>
      </c>
      <c r="F164" t="s">
        <v>666</v>
      </c>
    </row>
    <row r="165" spans="1:6" x14ac:dyDescent="0.25">
      <c r="A165" t="s">
        <v>12</v>
      </c>
      <c r="C165" t="s">
        <v>668</v>
      </c>
      <c r="D165" t="str">
        <f t="shared" si="2"/>
        <v>MA.06</v>
      </c>
      <c r="E165" t="s">
        <v>669</v>
      </c>
      <c r="F165" t="s">
        <v>670</v>
      </c>
    </row>
    <row r="166" spans="1:6" x14ac:dyDescent="0.25">
      <c r="A166" t="s">
        <v>13</v>
      </c>
      <c r="C166" t="s">
        <v>671</v>
      </c>
      <c r="D166" t="str">
        <f t="shared" si="2"/>
        <v>MP.01</v>
      </c>
      <c r="E166" t="s">
        <v>672</v>
      </c>
      <c r="F166" t="s">
        <v>673</v>
      </c>
    </row>
    <row r="167" spans="1:6" x14ac:dyDescent="0.25">
      <c r="A167" t="s">
        <v>13</v>
      </c>
      <c r="C167" t="s">
        <v>674</v>
      </c>
      <c r="D167" t="str">
        <f t="shared" si="2"/>
        <v>MP.02</v>
      </c>
      <c r="E167" t="s">
        <v>675</v>
      </c>
      <c r="F167" t="s">
        <v>676</v>
      </c>
    </row>
    <row r="168" spans="1:6" x14ac:dyDescent="0.25">
      <c r="A168" t="s">
        <v>13</v>
      </c>
      <c r="C168" t="s">
        <v>677</v>
      </c>
      <c r="D168" t="str">
        <f t="shared" si="2"/>
        <v>MP.03</v>
      </c>
      <c r="E168" t="s">
        <v>678</v>
      </c>
      <c r="F168" t="s">
        <v>679</v>
      </c>
    </row>
    <row r="169" spans="1:6" x14ac:dyDescent="0.25">
      <c r="A169" t="s">
        <v>13</v>
      </c>
      <c r="C169" t="s">
        <v>680</v>
      </c>
      <c r="D169" t="str">
        <f t="shared" si="2"/>
        <v>MP.04</v>
      </c>
      <c r="E169" t="s">
        <v>681</v>
      </c>
      <c r="F169" t="s">
        <v>682</v>
      </c>
    </row>
    <row r="170" spans="1:6" x14ac:dyDescent="0.25">
      <c r="A170" t="s">
        <v>13</v>
      </c>
      <c r="C170" t="s">
        <v>683</v>
      </c>
      <c r="D170" t="str">
        <f t="shared" si="2"/>
        <v>MP.05</v>
      </c>
      <c r="E170" t="s">
        <v>684</v>
      </c>
      <c r="F170" t="s">
        <v>685</v>
      </c>
    </row>
    <row r="171" spans="1:6" x14ac:dyDescent="0.25">
      <c r="A171" t="s">
        <v>13</v>
      </c>
      <c r="C171" t="s">
        <v>686</v>
      </c>
      <c r="D171" t="str">
        <f t="shared" si="2"/>
        <v>MP.06</v>
      </c>
      <c r="E171" t="s">
        <v>687</v>
      </c>
      <c r="F171" t="s">
        <v>688</v>
      </c>
    </row>
    <row r="172" spans="1:6" x14ac:dyDescent="0.25">
      <c r="A172" t="s">
        <v>13</v>
      </c>
      <c r="C172" t="s">
        <v>692</v>
      </c>
      <c r="D172" t="str">
        <f t="shared" si="2"/>
        <v>MP.07</v>
      </c>
      <c r="E172" t="s">
        <v>693</v>
      </c>
      <c r="F172" t="s">
        <v>694</v>
      </c>
    </row>
    <row r="173" spans="1:6" x14ac:dyDescent="0.25">
      <c r="A173" t="s">
        <v>695</v>
      </c>
      <c r="C173" t="s">
        <v>696</v>
      </c>
      <c r="D173" t="str">
        <f t="shared" si="2"/>
        <v>PE.01</v>
      </c>
      <c r="E173" t="s">
        <v>697</v>
      </c>
      <c r="F173" t="s">
        <v>698</v>
      </c>
    </row>
    <row r="174" spans="1:6" x14ac:dyDescent="0.25">
      <c r="A174" t="s">
        <v>695</v>
      </c>
      <c r="C174" t="s">
        <v>726</v>
      </c>
      <c r="D174" t="str">
        <f t="shared" si="2"/>
        <v>PE.10</v>
      </c>
      <c r="E174" t="s">
        <v>727</v>
      </c>
      <c r="F174" t="s">
        <v>728</v>
      </c>
    </row>
    <row r="175" spans="1:6" x14ac:dyDescent="0.25">
      <c r="A175" t="s">
        <v>695</v>
      </c>
      <c r="C175" t="s">
        <v>729</v>
      </c>
      <c r="D175" t="str">
        <f t="shared" si="2"/>
        <v>PE.11</v>
      </c>
      <c r="E175" t="s">
        <v>730</v>
      </c>
      <c r="F175" t="s">
        <v>731</v>
      </c>
    </row>
    <row r="176" spans="1:6" x14ac:dyDescent="0.25">
      <c r="A176" t="s">
        <v>695</v>
      </c>
      <c r="C176" t="s">
        <v>733</v>
      </c>
      <c r="D176" t="str">
        <f t="shared" si="2"/>
        <v>PE.12</v>
      </c>
      <c r="E176" t="s">
        <v>734</v>
      </c>
      <c r="F176" t="s">
        <v>735</v>
      </c>
    </row>
    <row r="177" spans="1:6" x14ac:dyDescent="0.25">
      <c r="A177" t="s">
        <v>695</v>
      </c>
      <c r="C177" t="s">
        <v>736</v>
      </c>
      <c r="D177" t="str">
        <f t="shared" si="2"/>
        <v>PE.13</v>
      </c>
      <c r="E177" t="s">
        <v>737</v>
      </c>
      <c r="F177" t="s">
        <v>738</v>
      </c>
    </row>
    <row r="178" spans="1:6" x14ac:dyDescent="0.25">
      <c r="A178" t="s">
        <v>695</v>
      </c>
      <c r="C178" t="s">
        <v>739</v>
      </c>
      <c r="D178" t="str">
        <f t="shared" si="2"/>
        <v>PE.13.01</v>
      </c>
      <c r="E178" t="s">
        <v>740</v>
      </c>
      <c r="F178" t="s">
        <v>741</v>
      </c>
    </row>
    <row r="179" spans="1:6" x14ac:dyDescent="0.25">
      <c r="A179" t="s">
        <v>695</v>
      </c>
      <c r="C179" t="s">
        <v>743</v>
      </c>
      <c r="D179" t="str">
        <f t="shared" si="2"/>
        <v>PE.14</v>
      </c>
      <c r="E179" t="s">
        <v>744</v>
      </c>
      <c r="F179" t="s">
        <v>745</v>
      </c>
    </row>
    <row r="180" spans="1:6" x14ac:dyDescent="0.25">
      <c r="A180" t="s">
        <v>695</v>
      </c>
      <c r="C180" t="s">
        <v>746</v>
      </c>
      <c r="D180" t="str">
        <f t="shared" si="2"/>
        <v>PE.15</v>
      </c>
      <c r="E180" t="s">
        <v>747</v>
      </c>
      <c r="F180" t="s">
        <v>748</v>
      </c>
    </row>
    <row r="181" spans="1:6" x14ac:dyDescent="0.25">
      <c r="A181" t="s">
        <v>695</v>
      </c>
      <c r="C181" t="s">
        <v>750</v>
      </c>
      <c r="D181" t="str">
        <f t="shared" si="2"/>
        <v>PE.16</v>
      </c>
      <c r="E181" t="s">
        <v>751</v>
      </c>
      <c r="F181" t="s">
        <v>752</v>
      </c>
    </row>
    <row r="182" spans="1:6" x14ac:dyDescent="0.25">
      <c r="A182" t="s">
        <v>695</v>
      </c>
      <c r="C182" t="s">
        <v>753</v>
      </c>
      <c r="D182" t="str">
        <f t="shared" si="2"/>
        <v>PE.17</v>
      </c>
      <c r="E182" t="s">
        <v>754</v>
      </c>
      <c r="F182" t="s">
        <v>755</v>
      </c>
    </row>
    <row r="183" spans="1:6" x14ac:dyDescent="0.25">
      <c r="A183" t="s">
        <v>695</v>
      </c>
      <c r="C183" t="s">
        <v>699</v>
      </c>
      <c r="D183" t="str">
        <f t="shared" si="2"/>
        <v>PE.02</v>
      </c>
      <c r="E183" t="s">
        <v>700</v>
      </c>
      <c r="F183" t="s">
        <v>701</v>
      </c>
    </row>
    <row r="184" spans="1:6" x14ac:dyDescent="0.25">
      <c r="A184" t="s">
        <v>695</v>
      </c>
      <c r="C184" t="s">
        <v>702</v>
      </c>
      <c r="D184" t="str">
        <f t="shared" si="2"/>
        <v>PE.03</v>
      </c>
      <c r="E184" t="s">
        <v>703</v>
      </c>
      <c r="F184" t="s">
        <v>704</v>
      </c>
    </row>
    <row r="185" spans="1:6" x14ac:dyDescent="0.25">
      <c r="A185" t="s">
        <v>695</v>
      </c>
      <c r="C185" t="s">
        <v>706</v>
      </c>
      <c r="D185" t="str">
        <f t="shared" si="2"/>
        <v>PE.04</v>
      </c>
      <c r="E185" t="s">
        <v>707</v>
      </c>
      <c r="F185" t="s">
        <v>708</v>
      </c>
    </row>
    <row r="186" spans="1:6" x14ac:dyDescent="0.25">
      <c r="A186" t="s">
        <v>695</v>
      </c>
      <c r="C186" t="s">
        <v>709</v>
      </c>
      <c r="D186" t="str">
        <f t="shared" si="2"/>
        <v>PE.05</v>
      </c>
      <c r="E186" t="s">
        <v>710</v>
      </c>
      <c r="F186" t="s">
        <v>711</v>
      </c>
    </row>
    <row r="187" spans="1:6" x14ac:dyDescent="0.25">
      <c r="A187" t="s">
        <v>695</v>
      </c>
      <c r="C187" t="s">
        <v>712</v>
      </c>
      <c r="D187" t="str">
        <f t="shared" si="2"/>
        <v>PE.06</v>
      </c>
      <c r="E187" t="s">
        <v>713</v>
      </c>
      <c r="F187" t="s">
        <v>714</v>
      </c>
    </row>
    <row r="188" spans="1:6" x14ac:dyDescent="0.25">
      <c r="A188" t="s">
        <v>695</v>
      </c>
      <c r="C188" t="s">
        <v>715</v>
      </c>
      <c r="D188" t="str">
        <f t="shared" si="2"/>
        <v>PE.06.01</v>
      </c>
      <c r="E188" t="s">
        <v>716</v>
      </c>
      <c r="F188" t="s">
        <v>717</v>
      </c>
    </row>
    <row r="189" spans="1:6" x14ac:dyDescent="0.25">
      <c r="A189" t="s">
        <v>695</v>
      </c>
      <c r="C189" t="s">
        <v>719</v>
      </c>
      <c r="D189" t="str">
        <f t="shared" si="2"/>
        <v>PE.08</v>
      </c>
      <c r="E189" t="s">
        <v>720</v>
      </c>
      <c r="F189" t="s">
        <v>721</v>
      </c>
    </row>
    <row r="190" spans="1:6" x14ac:dyDescent="0.25">
      <c r="A190" t="s">
        <v>695</v>
      </c>
      <c r="C190" t="s">
        <v>723</v>
      </c>
      <c r="D190" t="str">
        <f t="shared" si="2"/>
        <v>PE.09</v>
      </c>
      <c r="E190" t="s">
        <v>724</v>
      </c>
      <c r="F190" t="s">
        <v>725</v>
      </c>
    </row>
    <row r="191" spans="1:6" x14ac:dyDescent="0.25">
      <c r="A191" t="s">
        <v>757</v>
      </c>
      <c r="C191" t="s">
        <v>758</v>
      </c>
      <c r="D191" t="str">
        <f t="shared" si="2"/>
        <v>PL.01</v>
      </c>
      <c r="E191" t="s">
        <v>759</v>
      </c>
      <c r="F191" t="s">
        <v>760</v>
      </c>
    </row>
    <row r="192" spans="1:6" x14ac:dyDescent="0.25">
      <c r="A192" t="s">
        <v>757</v>
      </c>
      <c r="C192" t="s">
        <v>773</v>
      </c>
      <c r="D192" t="str">
        <f t="shared" si="2"/>
        <v>PL.10</v>
      </c>
      <c r="E192" t="s">
        <v>774</v>
      </c>
      <c r="F192" t="s">
        <v>775</v>
      </c>
    </row>
    <row r="193" spans="1:6" x14ac:dyDescent="0.25">
      <c r="A193" t="s">
        <v>757</v>
      </c>
      <c r="C193" t="s">
        <v>776</v>
      </c>
      <c r="D193" t="str">
        <f t="shared" si="2"/>
        <v>PL.11</v>
      </c>
      <c r="E193" t="s">
        <v>777</v>
      </c>
      <c r="F193" t="s">
        <v>778</v>
      </c>
    </row>
    <row r="194" spans="1:6" x14ac:dyDescent="0.25">
      <c r="A194" t="s">
        <v>757</v>
      </c>
      <c r="C194" t="s">
        <v>761</v>
      </c>
      <c r="D194" t="str">
        <f t="shared" si="2"/>
        <v>PL.02</v>
      </c>
      <c r="E194" t="s">
        <v>762</v>
      </c>
      <c r="F194" t="s">
        <v>763</v>
      </c>
    </row>
    <row r="195" spans="1:6" x14ac:dyDescent="0.25">
      <c r="A195" t="s">
        <v>757</v>
      </c>
      <c r="C195" t="s">
        <v>764</v>
      </c>
      <c r="D195" t="str">
        <f t="shared" ref="D195:D258" si="3">CONCATENATE(LEFT(C195,2),".",TEXT(_xlfn.TEXTBEFORE(RIGHT(C195,LEN(C195)-3),"(",,,1,RIGHT(C195,LEN(C195)-3)),"00"),IF(ISERROR(TEXT(LEFT(_xlfn.TEXTAFTER(C195,"(",,,1),LEN(_xlfn.TEXTAFTER(C195,"(",,,1))-1),"00")),"",CONCATENATE(".",TEXT(LEFT(_xlfn.TEXTAFTER(C195,"(",,,1),LEN(_xlfn.TEXTAFTER(C195,"(",,,1))-1),"00"))))</f>
        <v>PL.04</v>
      </c>
      <c r="E195" t="s">
        <v>765</v>
      </c>
      <c r="F195" t="s">
        <v>766</v>
      </c>
    </row>
    <row r="196" spans="1:6" x14ac:dyDescent="0.25">
      <c r="A196" t="s">
        <v>757</v>
      </c>
      <c r="C196" t="s">
        <v>767</v>
      </c>
      <c r="D196" t="str">
        <f t="shared" si="3"/>
        <v>PL.04.01</v>
      </c>
      <c r="E196" t="s">
        <v>768</v>
      </c>
      <c r="F196" t="s">
        <v>769</v>
      </c>
    </row>
    <row r="197" spans="1:6" x14ac:dyDescent="0.25">
      <c r="A197" t="s">
        <v>757</v>
      </c>
      <c r="C197" t="s">
        <v>770</v>
      </c>
      <c r="D197" t="str">
        <f t="shared" si="3"/>
        <v>PL.08</v>
      </c>
      <c r="E197" t="s">
        <v>771</v>
      </c>
      <c r="F197" t="s">
        <v>772</v>
      </c>
    </row>
    <row r="198" spans="1:6" x14ac:dyDescent="0.25">
      <c r="A198" t="s">
        <v>14</v>
      </c>
      <c r="C198" t="s">
        <v>779</v>
      </c>
      <c r="D198" t="str">
        <f t="shared" si="3"/>
        <v>PS.01</v>
      </c>
      <c r="E198" t="s">
        <v>780</v>
      </c>
      <c r="F198" t="s">
        <v>781</v>
      </c>
    </row>
    <row r="199" spans="1:6" x14ac:dyDescent="0.25">
      <c r="A199" t="s">
        <v>14</v>
      </c>
      <c r="C199" t="s">
        <v>782</v>
      </c>
      <c r="D199" t="str">
        <f t="shared" si="3"/>
        <v>PS.02</v>
      </c>
      <c r="E199" t="s">
        <v>783</v>
      </c>
      <c r="F199" t="s">
        <v>784</v>
      </c>
    </row>
    <row r="200" spans="1:6" x14ac:dyDescent="0.25">
      <c r="A200" t="s">
        <v>14</v>
      </c>
      <c r="C200" t="s">
        <v>785</v>
      </c>
      <c r="D200" t="str">
        <f t="shared" si="3"/>
        <v>PS.03</v>
      </c>
      <c r="E200" t="s">
        <v>786</v>
      </c>
      <c r="F200" t="s">
        <v>787</v>
      </c>
    </row>
    <row r="201" spans="1:6" x14ac:dyDescent="0.25">
      <c r="A201" t="s">
        <v>14</v>
      </c>
      <c r="C201" t="s">
        <v>788</v>
      </c>
      <c r="D201" t="str">
        <f t="shared" si="3"/>
        <v>PS.04</v>
      </c>
      <c r="E201" t="s">
        <v>789</v>
      </c>
      <c r="F201" t="s">
        <v>790</v>
      </c>
    </row>
    <row r="202" spans="1:6" x14ac:dyDescent="0.25">
      <c r="A202" t="s">
        <v>14</v>
      </c>
      <c r="C202" t="s">
        <v>792</v>
      </c>
      <c r="D202" t="str">
        <f t="shared" si="3"/>
        <v>PS.05</v>
      </c>
      <c r="E202" t="s">
        <v>793</v>
      </c>
      <c r="F202" t="s">
        <v>794</v>
      </c>
    </row>
    <row r="203" spans="1:6" x14ac:dyDescent="0.25">
      <c r="A203" t="s">
        <v>14</v>
      </c>
      <c r="C203" t="s">
        <v>795</v>
      </c>
      <c r="D203" t="str">
        <f t="shared" si="3"/>
        <v>PS.06</v>
      </c>
      <c r="E203" t="s">
        <v>796</v>
      </c>
      <c r="F203" t="s">
        <v>797</v>
      </c>
    </row>
    <row r="204" spans="1:6" x14ac:dyDescent="0.25">
      <c r="A204" t="s">
        <v>14</v>
      </c>
      <c r="C204" t="s">
        <v>798</v>
      </c>
      <c r="D204" t="str">
        <f t="shared" si="3"/>
        <v>PS.07</v>
      </c>
      <c r="E204" t="s">
        <v>799</v>
      </c>
      <c r="F204" t="s">
        <v>800</v>
      </c>
    </row>
    <row r="205" spans="1:6" x14ac:dyDescent="0.25">
      <c r="A205" t="s">
        <v>14</v>
      </c>
      <c r="C205" t="s">
        <v>801</v>
      </c>
      <c r="D205" t="str">
        <f t="shared" si="3"/>
        <v>PS.08</v>
      </c>
      <c r="E205" t="s">
        <v>802</v>
      </c>
      <c r="F205" t="s">
        <v>803</v>
      </c>
    </row>
    <row r="206" spans="1:6" x14ac:dyDescent="0.25">
      <c r="A206" t="s">
        <v>14</v>
      </c>
      <c r="C206" t="s">
        <v>804</v>
      </c>
      <c r="D206" t="str">
        <f t="shared" si="3"/>
        <v>PS.09</v>
      </c>
      <c r="E206" t="s">
        <v>805</v>
      </c>
      <c r="F206" t="s">
        <v>806</v>
      </c>
    </row>
    <row r="207" spans="1:6" x14ac:dyDescent="0.25">
      <c r="A207" t="s">
        <v>15</v>
      </c>
      <c r="C207" t="s">
        <v>807</v>
      </c>
      <c r="D207" t="str">
        <f t="shared" si="3"/>
        <v>RA.01</v>
      </c>
      <c r="E207" t="s">
        <v>808</v>
      </c>
      <c r="F207" t="s">
        <v>809</v>
      </c>
    </row>
    <row r="208" spans="1:6" x14ac:dyDescent="0.25">
      <c r="A208" t="s">
        <v>15</v>
      </c>
      <c r="C208" t="s">
        <v>810</v>
      </c>
      <c r="D208" t="str">
        <f t="shared" si="3"/>
        <v>RA.02</v>
      </c>
      <c r="E208" t="s">
        <v>811</v>
      </c>
      <c r="F208" t="s">
        <v>812</v>
      </c>
    </row>
    <row r="209" spans="1:6" x14ac:dyDescent="0.25">
      <c r="A209" t="s">
        <v>15</v>
      </c>
      <c r="C209" t="s">
        <v>813</v>
      </c>
      <c r="D209" t="str">
        <f t="shared" si="3"/>
        <v>RA.03</v>
      </c>
      <c r="E209" t="s">
        <v>814</v>
      </c>
      <c r="F209" t="s">
        <v>815</v>
      </c>
    </row>
    <row r="210" spans="1:6" x14ac:dyDescent="0.25">
      <c r="A210" t="s">
        <v>15</v>
      </c>
      <c r="C210" t="s">
        <v>816</v>
      </c>
      <c r="D210" t="str">
        <f t="shared" si="3"/>
        <v>RA.03.01</v>
      </c>
      <c r="E210" t="s">
        <v>817</v>
      </c>
      <c r="F210" t="s">
        <v>818</v>
      </c>
    </row>
    <row r="211" spans="1:6" x14ac:dyDescent="0.25">
      <c r="A211" t="s">
        <v>15</v>
      </c>
      <c r="C211" t="s">
        <v>819</v>
      </c>
      <c r="D211" t="str">
        <f t="shared" si="3"/>
        <v>RA.05</v>
      </c>
      <c r="E211" t="s">
        <v>820</v>
      </c>
      <c r="F211" t="s">
        <v>821</v>
      </c>
    </row>
    <row r="212" spans="1:6" x14ac:dyDescent="0.25">
      <c r="A212" t="s">
        <v>15</v>
      </c>
      <c r="C212" t="s">
        <v>829</v>
      </c>
      <c r="D212" t="str">
        <f t="shared" si="3"/>
        <v>RA.05.11</v>
      </c>
      <c r="E212" t="s">
        <v>830</v>
      </c>
      <c r="F212" t="s">
        <v>831</v>
      </c>
    </row>
    <row r="213" spans="1:6" x14ac:dyDescent="0.25">
      <c r="A213" t="s">
        <v>15</v>
      </c>
      <c r="C213" t="s">
        <v>822</v>
      </c>
      <c r="D213" t="str">
        <f t="shared" si="3"/>
        <v>RA.05.02</v>
      </c>
      <c r="E213" t="s">
        <v>823</v>
      </c>
      <c r="F213" t="s">
        <v>824</v>
      </c>
    </row>
    <row r="214" spans="1:6" x14ac:dyDescent="0.25">
      <c r="A214" t="s">
        <v>15</v>
      </c>
      <c r="C214" t="s">
        <v>826</v>
      </c>
      <c r="D214" t="str">
        <f t="shared" si="3"/>
        <v>RA.05.05</v>
      </c>
      <c r="E214" t="s">
        <v>827</v>
      </c>
      <c r="F214" t="s">
        <v>828</v>
      </c>
    </row>
    <row r="215" spans="1:6" x14ac:dyDescent="0.25">
      <c r="A215" t="s">
        <v>15</v>
      </c>
      <c r="C215" t="s">
        <v>832</v>
      </c>
      <c r="D215" t="str">
        <f t="shared" si="3"/>
        <v>RA.07</v>
      </c>
      <c r="E215" t="s">
        <v>833</v>
      </c>
      <c r="F215" t="s">
        <v>834</v>
      </c>
    </row>
    <row r="216" spans="1:6" x14ac:dyDescent="0.25">
      <c r="A216" t="s">
        <v>15</v>
      </c>
      <c r="C216" t="s">
        <v>835</v>
      </c>
      <c r="D216" t="str">
        <f t="shared" si="3"/>
        <v>RA.09</v>
      </c>
      <c r="E216" t="s">
        <v>836</v>
      </c>
      <c r="F216" t="s">
        <v>837</v>
      </c>
    </row>
    <row r="217" spans="1:6" x14ac:dyDescent="0.25">
      <c r="A217" t="s">
        <v>838</v>
      </c>
      <c r="C217" t="s">
        <v>839</v>
      </c>
      <c r="D217" t="str">
        <f t="shared" si="3"/>
        <v>SA.01</v>
      </c>
      <c r="E217" t="s">
        <v>840</v>
      </c>
      <c r="F217" t="s">
        <v>841</v>
      </c>
    </row>
    <row r="218" spans="1:6" x14ac:dyDescent="0.25">
      <c r="A218" t="s">
        <v>838</v>
      </c>
      <c r="C218" t="s">
        <v>876</v>
      </c>
      <c r="D218" t="str">
        <f t="shared" si="3"/>
        <v>SA.10</v>
      </c>
      <c r="E218" t="s">
        <v>877</v>
      </c>
      <c r="F218" t="s">
        <v>878</v>
      </c>
    </row>
    <row r="219" spans="1:6" x14ac:dyDescent="0.25">
      <c r="A219" t="s">
        <v>838</v>
      </c>
      <c r="C219" t="s">
        <v>879</v>
      </c>
      <c r="D219" t="str">
        <f t="shared" si="3"/>
        <v>SA.11</v>
      </c>
      <c r="E219" t="s">
        <v>880</v>
      </c>
      <c r="F219" t="s">
        <v>881</v>
      </c>
    </row>
    <row r="220" spans="1:6" x14ac:dyDescent="0.25">
      <c r="A220" t="s">
        <v>838</v>
      </c>
      <c r="C220" t="s">
        <v>882</v>
      </c>
      <c r="D220" t="str">
        <f t="shared" si="3"/>
        <v>SA.15</v>
      </c>
      <c r="E220" t="s">
        <v>883</v>
      </c>
      <c r="F220" t="s">
        <v>884</v>
      </c>
    </row>
    <row r="221" spans="1:6" x14ac:dyDescent="0.25">
      <c r="A221" t="s">
        <v>838</v>
      </c>
      <c r="C221" t="s">
        <v>885</v>
      </c>
      <c r="D221" t="str">
        <f t="shared" si="3"/>
        <v>SA.15.03</v>
      </c>
      <c r="E221" t="s">
        <v>886</v>
      </c>
      <c r="F221" t="s">
        <v>887</v>
      </c>
    </row>
    <row r="222" spans="1:6" x14ac:dyDescent="0.25">
      <c r="A222" t="s">
        <v>838</v>
      </c>
      <c r="C222" t="s">
        <v>842</v>
      </c>
      <c r="D222" t="str">
        <f t="shared" si="3"/>
        <v>SA.02</v>
      </c>
      <c r="E222" t="s">
        <v>843</v>
      </c>
      <c r="F222" t="s">
        <v>844</v>
      </c>
    </row>
    <row r="223" spans="1:6" x14ac:dyDescent="0.25">
      <c r="A223" t="s">
        <v>838</v>
      </c>
      <c r="C223" t="s">
        <v>891</v>
      </c>
      <c r="D223" t="str">
        <f t="shared" si="3"/>
        <v>SA.22</v>
      </c>
      <c r="E223" t="s">
        <v>892</v>
      </c>
      <c r="F223" t="s">
        <v>893</v>
      </c>
    </row>
    <row r="224" spans="1:6" x14ac:dyDescent="0.25">
      <c r="A224" t="s">
        <v>838</v>
      </c>
      <c r="C224" t="s">
        <v>845</v>
      </c>
      <c r="D224" t="str">
        <f t="shared" si="3"/>
        <v>SA.03</v>
      </c>
      <c r="E224" t="s">
        <v>846</v>
      </c>
      <c r="F224" t="s">
        <v>847</v>
      </c>
    </row>
    <row r="225" spans="1:6" x14ac:dyDescent="0.25">
      <c r="A225" t="s">
        <v>838</v>
      </c>
      <c r="C225" t="s">
        <v>848</v>
      </c>
      <c r="D225" t="str">
        <f t="shared" si="3"/>
        <v>SA.04</v>
      </c>
      <c r="E225" t="s">
        <v>849</v>
      </c>
      <c r="F225" t="s">
        <v>850</v>
      </c>
    </row>
    <row r="226" spans="1:6" x14ac:dyDescent="0.25">
      <c r="A226" t="s">
        <v>838</v>
      </c>
      <c r="C226" t="s">
        <v>851</v>
      </c>
      <c r="D226" t="str">
        <f t="shared" si="3"/>
        <v>SA.04.01</v>
      </c>
      <c r="E226" t="s">
        <v>852</v>
      </c>
      <c r="F226" t="s">
        <v>853</v>
      </c>
    </row>
    <row r="227" spans="1:6" x14ac:dyDescent="0.25">
      <c r="A227" t="s">
        <v>838</v>
      </c>
      <c r="C227" t="s">
        <v>861</v>
      </c>
      <c r="D227" t="str">
        <f t="shared" si="3"/>
        <v>SA.04.10</v>
      </c>
      <c r="E227" t="s">
        <v>862</v>
      </c>
      <c r="F227" t="s">
        <v>863</v>
      </c>
    </row>
    <row r="228" spans="1:6" x14ac:dyDescent="0.25">
      <c r="A228" t="s">
        <v>838</v>
      </c>
      <c r="C228" t="s">
        <v>854</v>
      </c>
      <c r="D228" t="str">
        <f t="shared" si="3"/>
        <v>SA.04.02</v>
      </c>
      <c r="E228" t="s">
        <v>855</v>
      </c>
      <c r="F228" t="s">
        <v>856</v>
      </c>
    </row>
    <row r="229" spans="1:6" x14ac:dyDescent="0.25">
      <c r="A229" t="s">
        <v>838</v>
      </c>
      <c r="C229" t="s">
        <v>858</v>
      </c>
      <c r="D229" t="str">
        <f t="shared" si="3"/>
        <v>SA.04.09</v>
      </c>
      <c r="E229" t="s">
        <v>859</v>
      </c>
      <c r="F229" t="s">
        <v>860</v>
      </c>
    </row>
    <row r="230" spans="1:6" x14ac:dyDescent="0.25">
      <c r="A230" t="s">
        <v>838</v>
      </c>
      <c r="C230" t="s">
        <v>864</v>
      </c>
      <c r="D230" t="str">
        <f t="shared" si="3"/>
        <v>SA.05</v>
      </c>
      <c r="E230" t="s">
        <v>865</v>
      </c>
      <c r="F230" t="s">
        <v>866</v>
      </c>
    </row>
    <row r="231" spans="1:6" x14ac:dyDescent="0.25">
      <c r="A231" t="s">
        <v>838</v>
      </c>
      <c r="C231" t="s">
        <v>867</v>
      </c>
      <c r="D231" t="str">
        <f t="shared" si="3"/>
        <v>SA.08</v>
      </c>
      <c r="E231" t="s">
        <v>868</v>
      </c>
      <c r="F231" t="s">
        <v>869</v>
      </c>
    </row>
    <row r="232" spans="1:6" x14ac:dyDescent="0.25">
      <c r="A232" t="s">
        <v>838</v>
      </c>
      <c r="C232" t="s">
        <v>870</v>
      </c>
      <c r="D232" t="str">
        <f t="shared" si="3"/>
        <v>SA.09</v>
      </c>
      <c r="E232" t="s">
        <v>871</v>
      </c>
      <c r="F232" t="s">
        <v>872</v>
      </c>
    </row>
    <row r="233" spans="1:6" x14ac:dyDescent="0.25">
      <c r="A233" t="s">
        <v>838</v>
      </c>
      <c r="C233" t="s">
        <v>873</v>
      </c>
      <c r="D233" t="str">
        <f t="shared" si="3"/>
        <v>SA.09.02</v>
      </c>
      <c r="E233" t="s">
        <v>874</v>
      </c>
      <c r="F233" t="s">
        <v>875</v>
      </c>
    </row>
    <row r="234" spans="1:6" x14ac:dyDescent="0.25">
      <c r="A234" t="s">
        <v>894</v>
      </c>
      <c r="C234" t="s">
        <v>895</v>
      </c>
      <c r="D234" t="str">
        <f t="shared" si="3"/>
        <v>SC.01</v>
      </c>
      <c r="E234" t="s">
        <v>896</v>
      </c>
      <c r="F234" t="s">
        <v>897</v>
      </c>
    </row>
    <row r="235" spans="1:6" x14ac:dyDescent="0.25">
      <c r="A235" t="s">
        <v>894</v>
      </c>
      <c r="C235" t="s">
        <v>933</v>
      </c>
      <c r="D235" t="str">
        <f t="shared" si="3"/>
        <v>SC.10</v>
      </c>
      <c r="E235" t="s">
        <v>934</v>
      </c>
      <c r="F235" t="s">
        <v>935</v>
      </c>
    </row>
    <row r="236" spans="1:6" x14ac:dyDescent="0.25">
      <c r="A236" t="s">
        <v>894</v>
      </c>
      <c r="C236" t="s">
        <v>936</v>
      </c>
      <c r="D236" t="str">
        <f t="shared" si="3"/>
        <v>SC.12</v>
      </c>
      <c r="E236" t="s">
        <v>937</v>
      </c>
      <c r="F236" t="s">
        <v>938</v>
      </c>
    </row>
    <row r="237" spans="1:6" x14ac:dyDescent="0.25">
      <c r="A237" t="s">
        <v>894</v>
      </c>
      <c r="C237" t="s">
        <v>940</v>
      </c>
      <c r="D237" t="str">
        <f t="shared" si="3"/>
        <v>SC.13</v>
      </c>
      <c r="E237" t="s">
        <v>941</v>
      </c>
      <c r="F237" t="s">
        <v>942</v>
      </c>
    </row>
    <row r="238" spans="1:6" x14ac:dyDescent="0.25">
      <c r="A238" t="s">
        <v>894</v>
      </c>
      <c r="C238" t="s">
        <v>943</v>
      </c>
      <c r="D238" t="str">
        <f t="shared" si="3"/>
        <v>SC.15</v>
      </c>
      <c r="E238" t="s">
        <v>944</v>
      </c>
      <c r="F238" t="s">
        <v>945</v>
      </c>
    </row>
    <row r="239" spans="1:6" x14ac:dyDescent="0.25">
      <c r="A239" t="s">
        <v>894</v>
      </c>
      <c r="C239" t="s">
        <v>946</v>
      </c>
      <c r="D239" t="str">
        <f t="shared" si="3"/>
        <v>SC.17</v>
      </c>
      <c r="E239" t="s">
        <v>947</v>
      </c>
      <c r="F239" t="s">
        <v>948</v>
      </c>
    </row>
    <row r="240" spans="1:6" x14ac:dyDescent="0.25">
      <c r="A240" t="s">
        <v>894</v>
      </c>
      <c r="C240" t="s">
        <v>949</v>
      </c>
      <c r="D240" t="str">
        <f t="shared" si="3"/>
        <v>SC.18</v>
      </c>
      <c r="E240" t="s">
        <v>950</v>
      </c>
      <c r="F240" t="s">
        <v>951</v>
      </c>
    </row>
    <row r="241" spans="1:6" x14ac:dyDescent="0.25">
      <c r="A241" t="s">
        <v>894</v>
      </c>
      <c r="C241" t="s">
        <v>898</v>
      </c>
      <c r="D241" t="str">
        <f t="shared" si="3"/>
        <v>SC.02</v>
      </c>
      <c r="E241" t="s">
        <v>899</v>
      </c>
      <c r="F241" t="s">
        <v>900</v>
      </c>
    </row>
    <row r="242" spans="1:6" x14ac:dyDescent="0.25">
      <c r="A242" t="s">
        <v>894</v>
      </c>
      <c r="C242" t="s">
        <v>952</v>
      </c>
      <c r="D242" t="str">
        <f t="shared" si="3"/>
        <v>SC.20</v>
      </c>
      <c r="E242" t="s">
        <v>953</v>
      </c>
      <c r="F242" t="s">
        <v>954</v>
      </c>
    </row>
    <row r="243" spans="1:6" x14ac:dyDescent="0.25">
      <c r="A243" t="s">
        <v>894</v>
      </c>
      <c r="C243" t="s">
        <v>955</v>
      </c>
      <c r="D243" t="str">
        <f t="shared" si="3"/>
        <v>SC.21</v>
      </c>
      <c r="E243" t="s">
        <v>956</v>
      </c>
      <c r="F243" t="s">
        <v>957</v>
      </c>
    </row>
    <row r="244" spans="1:6" x14ac:dyDescent="0.25">
      <c r="A244" t="s">
        <v>894</v>
      </c>
      <c r="C244" t="s">
        <v>958</v>
      </c>
      <c r="D244" t="str">
        <f t="shared" si="3"/>
        <v>SC.22</v>
      </c>
      <c r="E244" t="s">
        <v>959</v>
      </c>
      <c r="F244" t="s">
        <v>960</v>
      </c>
    </row>
    <row r="245" spans="1:6" x14ac:dyDescent="0.25">
      <c r="A245" t="s">
        <v>894</v>
      </c>
      <c r="C245" t="s">
        <v>961</v>
      </c>
      <c r="D245" t="str">
        <f t="shared" si="3"/>
        <v>SC.23</v>
      </c>
      <c r="E245" t="s">
        <v>17</v>
      </c>
      <c r="F245" t="s">
        <v>962</v>
      </c>
    </row>
    <row r="246" spans="1:6" x14ac:dyDescent="0.25">
      <c r="A246" t="s">
        <v>894</v>
      </c>
      <c r="C246" t="s">
        <v>964</v>
      </c>
      <c r="D246" t="str">
        <f t="shared" si="3"/>
        <v>SC.28</v>
      </c>
      <c r="E246" t="s">
        <v>965</v>
      </c>
      <c r="F246" t="s">
        <v>966</v>
      </c>
    </row>
    <row r="247" spans="1:6" x14ac:dyDescent="0.25">
      <c r="A247" t="s">
        <v>894</v>
      </c>
      <c r="C247" t="s">
        <v>967</v>
      </c>
      <c r="D247" t="str">
        <f t="shared" si="3"/>
        <v>SC.28.01</v>
      </c>
      <c r="E247" t="s">
        <v>968</v>
      </c>
      <c r="F247" t="s">
        <v>969</v>
      </c>
    </row>
    <row r="248" spans="1:6" x14ac:dyDescent="0.25">
      <c r="A248" t="s">
        <v>894</v>
      </c>
      <c r="C248" t="s">
        <v>970</v>
      </c>
      <c r="D248" t="str">
        <f t="shared" si="3"/>
        <v>SC.39</v>
      </c>
      <c r="E248" t="s">
        <v>971</v>
      </c>
      <c r="F248" t="s">
        <v>972</v>
      </c>
    </row>
    <row r="249" spans="1:6" x14ac:dyDescent="0.25">
      <c r="A249" t="s">
        <v>894</v>
      </c>
      <c r="C249" t="s">
        <v>902</v>
      </c>
      <c r="D249" t="str">
        <f t="shared" si="3"/>
        <v>SC.04</v>
      </c>
      <c r="E249" t="s">
        <v>16</v>
      </c>
      <c r="F249" t="s">
        <v>903</v>
      </c>
    </row>
    <row r="250" spans="1:6" x14ac:dyDescent="0.25">
      <c r="A250" t="s">
        <v>894</v>
      </c>
      <c r="C250" t="s">
        <v>904</v>
      </c>
      <c r="D250" t="str">
        <f t="shared" si="3"/>
        <v>SC.05</v>
      </c>
      <c r="E250" t="s">
        <v>905</v>
      </c>
      <c r="F250" t="s">
        <v>906</v>
      </c>
    </row>
    <row r="251" spans="1:6" x14ac:dyDescent="0.25">
      <c r="A251" t="s">
        <v>894</v>
      </c>
      <c r="C251" t="s">
        <v>907</v>
      </c>
      <c r="D251" t="str">
        <f t="shared" si="3"/>
        <v>SC.07</v>
      </c>
      <c r="E251" t="s">
        <v>908</v>
      </c>
      <c r="F251" t="s">
        <v>909</v>
      </c>
    </row>
    <row r="252" spans="1:6" x14ac:dyDescent="0.25">
      <c r="A252" t="s">
        <v>894</v>
      </c>
      <c r="C252" t="s">
        <v>910</v>
      </c>
      <c r="D252" t="str">
        <f t="shared" si="3"/>
        <v>SC.07.03</v>
      </c>
      <c r="E252" t="s">
        <v>911</v>
      </c>
      <c r="F252" t="s">
        <v>912</v>
      </c>
    </row>
    <row r="253" spans="1:6" x14ac:dyDescent="0.25">
      <c r="A253" t="s">
        <v>894</v>
      </c>
      <c r="C253" t="s">
        <v>913</v>
      </c>
      <c r="D253" t="str">
        <f t="shared" si="3"/>
        <v>SC.07.04</v>
      </c>
      <c r="E253" t="s">
        <v>914</v>
      </c>
      <c r="F253" t="s">
        <v>915</v>
      </c>
    </row>
    <row r="254" spans="1:6" x14ac:dyDescent="0.25">
      <c r="A254" t="s">
        <v>894</v>
      </c>
      <c r="C254" t="s">
        <v>916</v>
      </c>
      <c r="D254" t="str">
        <f t="shared" si="3"/>
        <v>SC.07.05</v>
      </c>
      <c r="E254" t="s">
        <v>917</v>
      </c>
      <c r="F254" t="s">
        <v>918</v>
      </c>
    </row>
    <row r="255" spans="1:6" x14ac:dyDescent="0.25">
      <c r="A255" t="s">
        <v>894</v>
      </c>
      <c r="C255" t="s">
        <v>919</v>
      </c>
      <c r="D255" t="str">
        <f t="shared" si="3"/>
        <v>SC.07.07</v>
      </c>
      <c r="E255" t="s">
        <v>920</v>
      </c>
      <c r="F255" t="s">
        <v>921</v>
      </c>
    </row>
    <row r="256" spans="1:6" x14ac:dyDescent="0.25">
      <c r="A256" t="s">
        <v>894</v>
      </c>
      <c r="C256" t="s">
        <v>922</v>
      </c>
      <c r="D256" t="str">
        <f t="shared" si="3"/>
        <v>SC.07.08</v>
      </c>
      <c r="E256" t="s">
        <v>923</v>
      </c>
      <c r="F256" t="s">
        <v>924</v>
      </c>
    </row>
    <row r="257" spans="1:6" x14ac:dyDescent="0.25">
      <c r="A257" t="s">
        <v>894</v>
      </c>
      <c r="C257" t="s">
        <v>927</v>
      </c>
      <c r="D257" t="str">
        <f t="shared" si="3"/>
        <v>SC.08</v>
      </c>
      <c r="E257" t="s">
        <v>928</v>
      </c>
      <c r="F257" t="s">
        <v>929</v>
      </c>
    </row>
    <row r="258" spans="1:6" x14ac:dyDescent="0.25">
      <c r="A258" t="s">
        <v>894</v>
      </c>
      <c r="C258" t="s">
        <v>930</v>
      </c>
      <c r="D258" t="str">
        <f t="shared" si="3"/>
        <v>SC.08.01</v>
      </c>
      <c r="E258" t="s">
        <v>931</v>
      </c>
      <c r="F258" t="s">
        <v>932</v>
      </c>
    </row>
    <row r="259" spans="1:6" x14ac:dyDescent="0.25">
      <c r="A259" t="s">
        <v>18</v>
      </c>
      <c r="C259" t="s">
        <v>973</v>
      </c>
      <c r="D259" t="str">
        <f t="shared" ref="D259:D288" si="4">CONCATENATE(LEFT(C259,2),".",TEXT(_xlfn.TEXTBEFORE(RIGHT(C259,LEN(C259)-3),"(",,,1,RIGHT(C259,LEN(C259)-3)),"00"),IF(ISERROR(TEXT(LEFT(_xlfn.TEXTAFTER(C259,"(",,,1),LEN(_xlfn.TEXTAFTER(C259,"(",,,1))-1),"00")),"",CONCATENATE(".",TEXT(LEFT(_xlfn.TEXTAFTER(C259,"(",,,1),LEN(_xlfn.TEXTAFTER(C259,"(",,,1))-1),"00"))))</f>
        <v>SI.01</v>
      </c>
      <c r="E259" t="s">
        <v>974</v>
      </c>
      <c r="F259" t="s">
        <v>975</v>
      </c>
    </row>
    <row r="260" spans="1:6" x14ac:dyDescent="0.25">
      <c r="A260" t="s">
        <v>18</v>
      </c>
      <c r="C260" t="s">
        <v>1025</v>
      </c>
      <c r="D260" t="str">
        <f t="shared" si="4"/>
        <v>SI.10</v>
      </c>
      <c r="E260" t="s">
        <v>1026</v>
      </c>
      <c r="F260" t="s">
        <v>1027</v>
      </c>
    </row>
    <row r="261" spans="1:6" x14ac:dyDescent="0.25">
      <c r="A261" t="s">
        <v>18</v>
      </c>
      <c r="C261" t="s">
        <v>1028</v>
      </c>
      <c r="D261" t="str">
        <f t="shared" si="4"/>
        <v>SI.11</v>
      </c>
      <c r="E261" t="s">
        <v>1029</v>
      </c>
      <c r="F261" t="s">
        <v>1030</v>
      </c>
    </row>
    <row r="262" spans="1:6" x14ac:dyDescent="0.25">
      <c r="A262" t="s">
        <v>18</v>
      </c>
      <c r="C262" t="s">
        <v>1031</v>
      </c>
      <c r="D262" t="str">
        <f t="shared" si="4"/>
        <v>SI.12</v>
      </c>
      <c r="E262" t="s">
        <v>1032</v>
      </c>
      <c r="F262" t="s">
        <v>1033</v>
      </c>
    </row>
    <row r="263" spans="1:6" x14ac:dyDescent="0.25">
      <c r="A263" t="s">
        <v>18</v>
      </c>
      <c r="C263" t="s">
        <v>1034</v>
      </c>
      <c r="D263" t="str">
        <f t="shared" si="4"/>
        <v>SI.16</v>
      </c>
      <c r="E263" t="s">
        <v>1035</v>
      </c>
      <c r="F263" t="s">
        <v>1036</v>
      </c>
    </row>
    <row r="264" spans="1:6" x14ac:dyDescent="0.25">
      <c r="A264" t="s">
        <v>18</v>
      </c>
      <c r="C264" t="s">
        <v>976</v>
      </c>
      <c r="D264" t="str">
        <f t="shared" si="4"/>
        <v>SI.02</v>
      </c>
      <c r="E264" t="s">
        <v>977</v>
      </c>
      <c r="F264" t="s">
        <v>978</v>
      </c>
    </row>
    <row r="265" spans="1:6" x14ac:dyDescent="0.25">
      <c r="A265" t="s">
        <v>18</v>
      </c>
      <c r="C265" t="s">
        <v>979</v>
      </c>
      <c r="D265" t="str">
        <f t="shared" si="4"/>
        <v>SI.02.02</v>
      </c>
      <c r="E265" t="s">
        <v>980</v>
      </c>
      <c r="F265" t="s">
        <v>981</v>
      </c>
    </row>
    <row r="266" spans="1:6" x14ac:dyDescent="0.25">
      <c r="A266" t="s">
        <v>18</v>
      </c>
      <c r="C266" t="s">
        <v>982</v>
      </c>
      <c r="D266" t="str">
        <f t="shared" si="4"/>
        <v>SI.03</v>
      </c>
      <c r="E266" t="s">
        <v>983</v>
      </c>
      <c r="F266" t="s">
        <v>984</v>
      </c>
    </row>
    <row r="267" spans="1:6" x14ac:dyDescent="0.25">
      <c r="A267" t="s">
        <v>18</v>
      </c>
      <c r="C267" t="s">
        <v>985</v>
      </c>
      <c r="D267" t="str">
        <f t="shared" si="4"/>
        <v>SI.04</v>
      </c>
      <c r="E267" t="s">
        <v>986</v>
      </c>
      <c r="F267" t="s">
        <v>987</v>
      </c>
    </row>
    <row r="268" spans="1:6" x14ac:dyDescent="0.25">
      <c r="A268" t="s">
        <v>18</v>
      </c>
      <c r="C268" t="s">
        <v>988</v>
      </c>
      <c r="D268" t="str">
        <f t="shared" si="4"/>
        <v>SI.04.02</v>
      </c>
      <c r="E268" t="s">
        <v>989</v>
      </c>
      <c r="F268" t="s">
        <v>990</v>
      </c>
    </row>
    <row r="269" spans="1:6" x14ac:dyDescent="0.25">
      <c r="A269" t="s">
        <v>18</v>
      </c>
      <c r="C269" t="s">
        <v>991</v>
      </c>
      <c r="D269" t="str">
        <f t="shared" si="4"/>
        <v>SI.04.04</v>
      </c>
      <c r="E269" t="s">
        <v>992</v>
      </c>
      <c r="F269" t="s">
        <v>993</v>
      </c>
    </row>
    <row r="270" spans="1:6" x14ac:dyDescent="0.25">
      <c r="A270" t="s">
        <v>18</v>
      </c>
      <c r="C270" t="s">
        <v>994</v>
      </c>
      <c r="D270" t="str">
        <f t="shared" si="4"/>
        <v>SI.04.05</v>
      </c>
      <c r="E270" t="s">
        <v>995</v>
      </c>
      <c r="F270" t="s">
        <v>996</v>
      </c>
    </row>
    <row r="271" spans="1:6" x14ac:dyDescent="0.25">
      <c r="A271" t="s">
        <v>18</v>
      </c>
      <c r="C271" t="s">
        <v>1002</v>
      </c>
      <c r="D271" t="str">
        <f t="shared" si="4"/>
        <v>SI.05</v>
      </c>
      <c r="E271" t="s">
        <v>1003</v>
      </c>
      <c r="F271" t="s">
        <v>1004</v>
      </c>
    </row>
    <row r="272" spans="1:6" x14ac:dyDescent="0.25">
      <c r="A272" t="s">
        <v>18</v>
      </c>
      <c r="C272" t="s">
        <v>1007</v>
      </c>
      <c r="D272" t="str">
        <f t="shared" si="4"/>
        <v>SI.07</v>
      </c>
      <c r="E272" t="s">
        <v>1008</v>
      </c>
      <c r="F272" t="s">
        <v>1009</v>
      </c>
    </row>
    <row r="273" spans="1:6" x14ac:dyDescent="0.25">
      <c r="A273" t="s">
        <v>18</v>
      </c>
      <c r="C273" t="s">
        <v>1010</v>
      </c>
      <c r="D273" t="str">
        <f t="shared" si="4"/>
        <v>SI.07.01</v>
      </c>
      <c r="E273" t="s">
        <v>1011</v>
      </c>
      <c r="F273" t="s">
        <v>1012</v>
      </c>
    </row>
    <row r="274" spans="1:6" x14ac:dyDescent="0.25">
      <c r="A274" t="s">
        <v>18</v>
      </c>
      <c r="C274" t="s">
        <v>1015</v>
      </c>
      <c r="D274" t="str">
        <f t="shared" si="4"/>
        <v>SI.07.07</v>
      </c>
      <c r="E274" t="s">
        <v>1016</v>
      </c>
      <c r="F274" t="s">
        <v>1017</v>
      </c>
    </row>
    <row r="275" spans="1:6" x14ac:dyDescent="0.25">
      <c r="A275" t="s">
        <v>18</v>
      </c>
      <c r="C275" t="s">
        <v>1019</v>
      </c>
      <c r="D275" t="str">
        <f t="shared" si="4"/>
        <v>SI.08</v>
      </c>
      <c r="E275" t="s">
        <v>1020</v>
      </c>
      <c r="F275" t="s">
        <v>1021</v>
      </c>
    </row>
    <row r="276" spans="1:6" x14ac:dyDescent="0.25">
      <c r="A276" t="s">
        <v>18</v>
      </c>
      <c r="C276" t="s">
        <v>1022</v>
      </c>
      <c r="D276" t="str">
        <f t="shared" si="4"/>
        <v>SI.08.02</v>
      </c>
      <c r="E276" t="s">
        <v>1023</v>
      </c>
      <c r="F276" t="s">
        <v>1024</v>
      </c>
    </row>
    <row r="277" spans="1:6" x14ac:dyDescent="0.25">
      <c r="A277" t="s">
        <v>1037</v>
      </c>
      <c r="C277" t="s">
        <v>1038</v>
      </c>
      <c r="D277" t="str">
        <f t="shared" si="4"/>
        <v>SR.01</v>
      </c>
      <c r="E277" t="s">
        <v>1039</v>
      </c>
      <c r="F277" t="s">
        <v>1040</v>
      </c>
    </row>
    <row r="278" spans="1:6" x14ac:dyDescent="0.25">
      <c r="A278" t="s">
        <v>1037</v>
      </c>
      <c r="C278" t="s">
        <v>1061</v>
      </c>
      <c r="D278" t="str">
        <f t="shared" si="4"/>
        <v>SR.10</v>
      </c>
      <c r="E278" t="s">
        <v>1062</v>
      </c>
      <c r="F278" t="s">
        <v>1063</v>
      </c>
    </row>
    <row r="279" spans="1:6" x14ac:dyDescent="0.25">
      <c r="A279" t="s">
        <v>1037</v>
      </c>
      <c r="C279" t="s">
        <v>1064</v>
      </c>
      <c r="D279" t="str">
        <f t="shared" si="4"/>
        <v>SR.11</v>
      </c>
      <c r="E279" t="s">
        <v>1065</v>
      </c>
      <c r="F279" t="s">
        <v>1066</v>
      </c>
    </row>
    <row r="280" spans="1:6" x14ac:dyDescent="0.25">
      <c r="A280" t="s">
        <v>1037</v>
      </c>
      <c r="C280" t="s">
        <v>1067</v>
      </c>
      <c r="D280" t="str">
        <f t="shared" si="4"/>
        <v>SR.11.01</v>
      </c>
      <c r="E280" t="s">
        <v>1068</v>
      </c>
      <c r="F280" t="s">
        <v>232</v>
      </c>
    </row>
    <row r="281" spans="1:6" x14ac:dyDescent="0.25">
      <c r="A281" t="s">
        <v>1037</v>
      </c>
      <c r="C281" t="s">
        <v>1069</v>
      </c>
      <c r="D281" t="str">
        <f t="shared" si="4"/>
        <v>SR.11.02</v>
      </c>
      <c r="E281" t="s">
        <v>1070</v>
      </c>
      <c r="F281" t="s">
        <v>232</v>
      </c>
    </row>
    <row r="282" spans="1:6" x14ac:dyDescent="0.25">
      <c r="A282" t="s">
        <v>1037</v>
      </c>
      <c r="C282" t="s">
        <v>1071</v>
      </c>
      <c r="D282" t="str">
        <f t="shared" si="4"/>
        <v>SR.12</v>
      </c>
      <c r="E282" t="s">
        <v>1072</v>
      </c>
      <c r="F282" t="s">
        <v>1073</v>
      </c>
    </row>
    <row r="283" spans="1:6" x14ac:dyDescent="0.25">
      <c r="A283" t="s">
        <v>1037</v>
      </c>
      <c r="C283" t="s">
        <v>1041</v>
      </c>
      <c r="D283" t="str">
        <f t="shared" si="4"/>
        <v>SR.02</v>
      </c>
      <c r="E283" t="s">
        <v>1042</v>
      </c>
      <c r="F283" t="s">
        <v>1043</v>
      </c>
    </row>
    <row r="284" spans="1:6" x14ac:dyDescent="0.25">
      <c r="A284" t="s">
        <v>1037</v>
      </c>
      <c r="C284" t="s">
        <v>1044</v>
      </c>
      <c r="D284" t="str">
        <f t="shared" si="4"/>
        <v>SR.02.01</v>
      </c>
      <c r="E284" t="s">
        <v>1045</v>
      </c>
      <c r="F284" t="s">
        <v>1046</v>
      </c>
    </row>
    <row r="285" spans="1:6" x14ac:dyDescent="0.25">
      <c r="A285" t="s">
        <v>1037</v>
      </c>
      <c r="C285" t="s">
        <v>1047</v>
      </c>
      <c r="D285" t="str">
        <f t="shared" si="4"/>
        <v>SR.03</v>
      </c>
      <c r="E285" t="s">
        <v>1048</v>
      </c>
      <c r="F285" t="s">
        <v>1049</v>
      </c>
    </row>
    <row r="286" spans="1:6" x14ac:dyDescent="0.25">
      <c r="A286" t="s">
        <v>1037</v>
      </c>
      <c r="C286" t="s">
        <v>1050</v>
      </c>
      <c r="D286" t="str">
        <f t="shared" si="4"/>
        <v>SR.05</v>
      </c>
      <c r="E286" t="s">
        <v>1051</v>
      </c>
      <c r="F286" t="s">
        <v>1052</v>
      </c>
    </row>
    <row r="287" spans="1:6" x14ac:dyDescent="0.25">
      <c r="A287" t="s">
        <v>1037</v>
      </c>
      <c r="C287" t="s">
        <v>1053</v>
      </c>
      <c r="D287" t="str">
        <f t="shared" si="4"/>
        <v>SR.06</v>
      </c>
      <c r="E287" t="s">
        <v>1054</v>
      </c>
      <c r="F287" t="s">
        <v>1055</v>
      </c>
    </row>
    <row r="288" spans="1:6" x14ac:dyDescent="0.25">
      <c r="A288" t="s">
        <v>1037</v>
      </c>
      <c r="C288" t="s">
        <v>1056</v>
      </c>
      <c r="D288" t="str">
        <f t="shared" si="4"/>
        <v>SR.08</v>
      </c>
      <c r="E288" t="s">
        <v>1057</v>
      </c>
      <c r="F288" t="s">
        <v>1058</v>
      </c>
    </row>
  </sheetData>
  <autoFilter ref="A1:F288" xr:uid="{7A9DD77F-1BA2-4E43-8977-5E8B8DE62988}"/>
  <sortState xmlns:xlrd2="http://schemas.microsoft.com/office/spreadsheetml/2017/richdata2" ref="A2:F288">
    <sortCondition ref="D2:D288"/>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5DC85-89D1-4FB4-99E4-4002E2CF2C87}">
  <dimension ref="A1:H371"/>
  <sheetViews>
    <sheetView topLeftCell="A357" workbookViewId="0">
      <selection activeCell="A371" sqref="A371"/>
    </sheetView>
  </sheetViews>
  <sheetFormatPr defaultRowHeight="15" x14ac:dyDescent="0.25"/>
  <sheetData>
    <row r="1" spans="1:8" ht="90" x14ac:dyDescent="0.25">
      <c r="A1" s="35" t="s">
        <v>1075</v>
      </c>
      <c r="B1" s="36" t="s">
        <v>1076</v>
      </c>
      <c r="C1" s="36" t="s">
        <v>1077</v>
      </c>
      <c r="D1" s="36" t="s">
        <v>1078</v>
      </c>
      <c r="E1" s="36" t="s">
        <v>1079</v>
      </c>
      <c r="F1" s="36" t="s">
        <v>1080</v>
      </c>
      <c r="G1" s="36" t="s">
        <v>1081</v>
      </c>
      <c r="H1" s="37" t="s">
        <v>1082</v>
      </c>
    </row>
    <row r="2" spans="1:8" ht="60" x14ac:dyDescent="0.25">
      <c r="A2" s="38" t="s">
        <v>1083</v>
      </c>
      <c r="B2" s="39" t="s">
        <v>126</v>
      </c>
      <c r="C2" s="39" t="s">
        <v>1084</v>
      </c>
      <c r="D2" s="39"/>
      <c r="E2" s="40" t="s">
        <v>1085</v>
      </c>
      <c r="F2" s="40" t="s">
        <v>1086</v>
      </c>
      <c r="G2" s="40" t="s">
        <v>1086</v>
      </c>
      <c r="H2" s="41" t="s">
        <v>1086</v>
      </c>
    </row>
    <row r="3" spans="1:8" ht="45" x14ac:dyDescent="0.25">
      <c r="A3" s="42" t="s">
        <v>1087</v>
      </c>
      <c r="B3" s="43" t="s">
        <v>129</v>
      </c>
      <c r="C3" s="43" t="s">
        <v>1088</v>
      </c>
      <c r="D3" s="43"/>
      <c r="E3" s="44"/>
      <c r="F3" s="44" t="s">
        <v>1086</v>
      </c>
      <c r="G3" s="44" t="s">
        <v>1086</v>
      </c>
      <c r="H3" s="45" t="s">
        <v>1086</v>
      </c>
    </row>
    <row r="4" spans="1:8" ht="135" x14ac:dyDescent="0.25">
      <c r="A4" s="38" t="s">
        <v>1089</v>
      </c>
      <c r="B4" s="39" t="s">
        <v>132</v>
      </c>
      <c r="C4" s="39" t="s">
        <v>1090</v>
      </c>
      <c r="D4" s="39"/>
      <c r="E4" s="40"/>
      <c r="F4" s="40"/>
      <c r="G4" s="40" t="s">
        <v>1086</v>
      </c>
      <c r="H4" s="41" t="s">
        <v>1086</v>
      </c>
    </row>
    <row r="5" spans="1:8" ht="180" x14ac:dyDescent="0.25">
      <c r="A5" s="42" t="s">
        <v>1091</v>
      </c>
      <c r="B5" s="43" t="s">
        <v>135</v>
      </c>
      <c r="C5" s="43" t="s">
        <v>1092</v>
      </c>
      <c r="D5" s="43"/>
      <c r="E5" s="44"/>
      <c r="F5" s="44"/>
      <c r="G5" s="44" t="s">
        <v>1086</v>
      </c>
      <c r="H5" s="45" t="s">
        <v>1086</v>
      </c>
    </row>
    <row r="6" spans="1:8" ht="75" x14ac:dyDescent="0.25">
      <c r="A6" s="38" t="s">
        <v>1093</v>
      </c>
      <c r="B6" s="39" t="s">
        <v>138</v>
      </c>
      <c r="C6" s="39" t="s">
        <v>1094</v>
      </c>
      <c r="D6" s="39"/>
      <c r="E6" s="40"/>
      <c r="F6" s="40"/>
      <c r="G6" s="40" t="s">
        <v>1086</v>
      </c>
      <c r="H6" s="41" t="s">
        <v>1086</v>
      </c>
    </row>
    <row r="7" spans="1:8" ht="90" x14ac:dyDescent="0.25">
      <c r="A7" s="42" t="s">
        <v>1095</v>
      </c>
      <c r="B7" s="43" t="s">
        <v>141</v>
      </c>
      <c r="C7" s="43" t="s">
        <v>1096</v>
      </c>
      <c r="D7" s="43"/>
      <c r="E7" s="44"/>
      <c r="F7" s="44"/>
      <c r="G7" s="44" t="s">
        <v>1086</v>
      </c>
      <c r="H7" s="45" t="s">
        <v>1086</v>
      </c>
    </row>
    <row r="8" spans="1:8" ht="75" x14ac:dyDescent="0.25">
      <c r="A8" s="38" t="s">
        <v>1097</v>
      </c>
      <c r="B8" s="39" t="s">
        <v>144</v>
      </c>
      <c r="C8" s="39" t="s">
        <v>1098</v>
      </c>
      <c r="D8" s="39"/>
      <c r="E8" s="40"/>
      <c r="F8" s="40"/>
      <c r="G8" s="40" t="s">
        <v>1086</v>
      </c>
      <c r="H8" s="41" t="s">
        <v>1086</v>
      </c>
    </row>
    <row r="9" spans="1:8" ht="90" x14ac:dyDescent="0.25">
      <c r="A9" s="38" t="s">
        <v>1099</v>
      </c>
      <c r="B9" s="39" t="s">
        <v>147</v>
      </c>
      <c r="C9" s="39" t="s">
        <v>1100</v>
      </c>
      <c r="D9" s="39"/>
      <c r="E9" s="40"/>
      <c r="F9" s="40"/>
      <c r="G9" s="40"/>
      <c r="H9" s="41" t="s">
        <v>1086</v>
      </c>
    </row>
    <row r="10" spans="1:8" ht="120" x14ac:dyDescent="0.25">
      <c r="A10" s="42" t="s">
        <v>1101</v>
      </c>
      <c r="B10" s="43" t="s">
        <v>148</v>
      </c>
      <c r="C10" s="43" t="s">
        <v>1102</v>
      </c>
      <c r="D10" s="43"/>
      <c r="E10" s="44"/>
      <c r="F10" s="44"/>
      <c r="G10" s="44"/>
      <c r="H10" s="45" t="s">
        <v>1086</v>
      </c>
    </row>
    <row r="11" spans="1:8" ht="135" x14ac:dyDescent="0.25">
      <c r="A11" s="38" t="s">
        <v>1103</v>
      </c>
      <c r="B11" s="39" t="s">
        <v>149</v>
      </c>
      <c r="C11" s="39" t="s">
        <v>1104</v>
      </c>
      <c r="D11" s="39"/>
      <c r="E11" s="40"/>
      <c r="F11" s="40"/>
      <c r="G11" s="40" t="s">
        <v>1086</v>
      </c>
      <c r="H11" s="41" t="s">
        <v>1086</v>
      </c>
    </row>
    <row r="12" spans="1:8" ht="45" x14ac:dyDescent="0.25">
      <c r="A12" s="42" t="s">
        <v>1105</v>
      </c>
      <c r="B12" s="43" t="s">
        <v>152</v>
      </c>
      <c r="C12" s="43" t="s">
        <v>1106</v>
      </c>
      <c r="D12" s="43"/>
      <c r="E12" s="44"/>
      <c r="F12" s="44" t="s">
        <v>1086</v>
      </c>
      <c r="G12" s="44" t="s">
        <v>1086</v>
      </c>
      <c r="H12" s="45" t="s">
        <v>1086</v>
      </c>
    </row>
    <row r="13" spans="1:8" ht="60" x14ac:dyDescent="0.25">
      <c r="A13" s="42" t="s">
        <v>1107</v>
      </c>
      <c r="B13" s="43" t="s">
        <v>155</v>
      </c>
      <c r="C13" s="43" t="s">
        <v>1108</v>
      </c>
      <c r="D13" s="43"/>
      <c r="E13" s="44"/>
      <c r="F13" s="44"/>
      <c r="G13" s="44" t="s">
        <v>1086</v>
      </c>
      <c r="H13" s="45" t="s">
        <v>1086</v>
      </c>
    </row>
    <row r="14" spans="1:8" ht="165" x14ac:dyDescent="0.25">
      <c r="A14" s="42" t="s">
        <v>1109</v>
      </c>
      <c r="B14" s="43" t="s">
        <v>158</v>
      </c>
      <c r="C14" s="43" t="s">
        <v>1110</v>
      </c>
      <c r="D14" s="43"/>
      <c r="E14" s="44"/>
      <c r="F14" s="44"/>
      <c r="G14" s="44"/>
      <c r="H14" s="45" t="s">
        <v>1086</v>
      </c>
    </row>
    <row r="15" spans="1:8" ht="45" x14ac:dyDescent="0.25">
      <c r="A15" s="38" t="s">
        <v>1111</v>
      </c>
      <c r="B15" s="39" t="s">
        <v>159</v>
      </c>
      <c r="C15" s="39" t="s">
        <v>1112</v>
      </c>
      <c r="D15" s="39"/>
      <c r="E15" s="40"/>
      <c r="F15" s="40"/>
      <c r="G15" s="40" t="s">
        <v>1086</v>
      </c>
      <c r="H15" s="41" t="s">
        <v>1086</v>
      </c>
    </row>
    <row r="16" spans="1:8" ht="30" x14ac:dyDescent="0.25">
      <c r="A16" s="42" t="s">
        <v>1113</v>
      </c>
      <c r="B16" s="43" t="s">
        <v>162</v>
      </c>
      <c r="C16" s="43" t="s">
        <v>1114</v>
      </c>
      <c r="D16" s="43"/>
      <c r="E16" s="44"/>
      <c r="F16" s="44"/>
      <c r="G16" s="44" t="s">
        <v>1086</v>
      </c>
      <c r="H16" s="45" t="s">
        <v>1086</v>
      </c>
    </row>
    <row r="17" spans="1:8" ht="135" x14ac:dyDescent="0.25">
      <c r="A17" s="38" t="s">
        <v>1115</v>
      </c>
      <c r="B17" s="39" t="s">
        <v>165</v>
      </c>
      <c r="C17" s="39" t="s">
        <v>1116</v>
      </c>
      <c r="D17" s="39"/>
      <c r="E17" s="40"/>
      <c r="F17" s="40"/>
      <c r="G17" s="40" t="s">
        <v>1086</v>
      </c>
      <c r="H17" s="41" t="s">
        <v>1086</v>
      </c>
    </row>
    <row r="18" spans="1:8" ht="150" x14ac:dyDescent="0.25">
      <c r="A18" s="42" t="s">
        <v>1117</v>
      </c>
      <c r="B18" s="43" t="s">
        <v>168</v>
      </c>
      <c r="C18" s="43" t="s">
        <v>1118</v>
      </c>
      <c r="D18" s="43"/>
      <c r="E18" s="44"/>
      <c r="F18" s="44"/>
      <c r="G18" s="44" t="s">
        <v>1086</v>
      </c>
      <c r="H18" s="45" t="s">
        <v>1086</v>
      </c>
    </row>
    <row r="19" spans="1:8" ht="135" x14ac:dyDescent="0.25">
      <c r="A19" s="38" t="s">
        <v>1119</v>
      </c>
      <c r="B19" s="39" t="s">
        <v>171</v>
      </c>
      <c r="C19" s="39" t="s">
        <v>1120</v>
      </c>
      <c r="D19" s="39"/>
      <c r="E19" s="40"/>
      <c r="F19" s="40"/>
      <c r="G19" s="40"/>
      <c r="H19" s="41" t="s">
        <v>1086</v>
      </c>
    </row>
    <row r="20" spans="1:8" ht="90" x14ac:dyDescent="0.25">
      <c r="A20" s="38" t="s">
        <v>1121</v>
      </c>
      <c r="B20" s="39" t="s">
        <v>172</v>
      </c>
      <c r="C20" s="39" t="s">
        <v>1122</v>
      </c>
      <c r="D20" s="39"/>
      <c r="E20" s="40"/>
      <c r="F20" s="40"/>
      <c r="G20" s="40" t="s">
        <v>1086</v>
      </c>
      <c r="H20" s="41" t="s">
        <v>1086</v>
      </c>
    </row>
    <row r="21" spans="1:8" ht="90" x14ac:dyDescent="0.25">
      <c r="A21" s="38" t="s">
        <v>1123</v>
      </c>
      <c r="B21" s="39" t="s">
        <v>175</v>
      </c>
      <c r="C21" s="39" t="s">
        <v>1124</v>
      </c>
      <c r="D21" s="39"/>
      <c r="E21" s="40"/>
      <c r="F21" s="40"/>
      <c r="G21" s="40" t="s">
        <v>1086</v>
      </c>
      <c r="H21" s="41" t="s">
        <v>1086</v>
      </c>
    </row>
    <row r="22" spans="1:8" ht="120" x14ac:dyDescent="0.25">
      <c r="A22" s="38" t="s">
        <v>1125</v>
      </c>
      <c r="B22" s="39" t="s">
        <v>178</v>
      </c>
      <c r="C22" s="39" t="s">
        <v>1126</v>
      </c>
      <c r="D22" s="39"/>
      <c r="E22" s="40"/>
      <c r="F22" s="40"/>
      <c r="G22" s="40" t="s">
        <v>1086</v>
      </c>
      <c r="H22" s="41" t="s">
        <v>1086</v>
      </c>
    </row>
    <row r="23" spans="1:8" ht="210" x14ac:dyDescent="0.25">
      <c r="A23" s="42" t="s">
        <v>1127</v>
      </c>
      <c r="B23" s="43" t="s">
        <v>181</v>
      </c>
      <c r="C23" s="43" t="s">
        <v>1128</v>
      </c>
      <c r="D23" s="43"/>
      <c r="E23" s="44"/>
      <c r="F23" s="44"/>
      <c r="G23" s="44" t="s">
        <v>1086</v>
      </c>
      <c r="H23" s="45" t="s">
        <v>1086</v>
      </c>
    </row>
    <row r="24" spans="1:8" ht="75" x14ac:dyDescent="0.25">
      <c r="A24" s="38" t="s">
        <v>1129</v>
      </c>
      <c r="B24" s="39" t="s">
        <v>184</v>
      </c>
      <c r="C24" s="39" t="s">
        <v>1130</v>
      </c>
      <c r="D24" s="39"/>
      <c r="E24" s="40"/>
      <c r="F24" s="40" t="s">
        <v>1086</v>
      </c>
      <c r="G24" s="40" t="s">
        <v>1086</v>
      </c>
      <c r="H24" s="41" t="s">
        <v>1086</v>
      </c>
    </row>
    <row r="25" spans="1:8" ht="60" x14ac:dyDescent="0.25">
      <c r="A25" s="42" t="s">
        <v>1131</v>
      </c>
      <c r="B25" s="43" t="s">
        <v>187</v>
      </c>
      <c r="C25" s="43" t="s">
        <v>1132</v>
      </c>
      <c r="D25" s="43"/>
      <c r="E25" s="44"/>
      <c r="F25" s="44" t="s">
        <v>1086</v>
      </c>
      <c r="G25" s="44" t="s">
        <v>1086</v>
      </c>
      <c r="H25" s="45" t="s">
        <v>1086</v>
      </c>
    </row>
    <row r="26" spans="1:8" ht="60" x14ac:dyDescent="0.25">
      <c r="A26" s="42" t="s">
        <v>1133</v>
      </c>
      <c r="B26" s="43" t="s">
        <v>190</v>
      </c>
      <c r="C26" s="43" t="s">
        <v>1134</v>
      </c>
      <c r="D26" s="43"/>
      <c r="E26" s="44"/>
      <c r="F26" s="44"/>
      <c r="G26" s="44"/>
      <c r="H26" s="45" t="s">
        <v>1086</v>
      </c>
    </row>
    <row r="27" spans="1:8" ht="30" x14ac:dyDescent="0.25">
      <c r="A27" s="38" t="s">
        <v>1135</v>
      </c>
      <c r="B27" s="39" t="s">
        <v>191</v>
      </c>
      <c r="C27" s="39" t="s">
        <v>1136</v>
      </c>
      <c r="D27" s="39"/>
      <c r="E27" s="40"/>
      <c r="F27" s="40"/>
      <c r="G27" s="40" t="s">
        <v>1086</v>
      </c>
      <c r="H27" s="41" t="s">
        <v>1086</v>
      </c>
    </row>
    <row r="28" spans="1:8" ht="75" x14ac:dyDescent="0.25">
      <c r="A28" s="42" t="s">
        <v>1137</v>
      </c>
      <c r="B28" s="43" t="s">
        <v>194</v>
      </c>
      <c r="C28" s="43" t="s">
        <v>1138</v>
      </c>
      <c r="D28" s="43"/>
      <c r="E28" s="44"/>
      <c r="F28" s="44"/>
      <c r="G28" s="44" t="s">
        <v>1086</v>
      </c>
      <c r="H28" s="45" t="s">
        <v>1086</v>
      </c>
    </row>
    <row r="29" spans="1:8" ht="45" x14ac:dyDescent="0.25">
      <c r="A29" s="38" t="s">
        <v>1139</v>
      </c>
      <c r="B29" s="39" t="s">
        <v>197</v>
      </c>
      <c r="C29" s="39" t="s">
        <v>1140</v>
      </c>
      <c r="D29" s="39"/>
      <c r="E29" s="40"/>
      <c r="F29" s="40"/>
      <c r="G29" s="40" t="s">
        <v>1086</v>
      </c>
      <c r="H29" s="41" t="s">
        <v>1086</v>
      </c>
    </row>
    <row r="30" spans="1:8" ht="105" x14ac:dyDescent="0.25">
      <c r="A30" s="42" t="s">
        <v>1141</v>
      </c>
      <c r="B30" s="43" t="s">
        <v>200</v>
      </c>
      <c r="C30" s="43" t="s">
        <v>1142</v>
      </c>
      <c r="D30" s="43"/>
      <c r="E30" s="44"/>
      <c r="F30" s="44" t="s">
        <v>1086</v>
      </c>
      <c r="G30" s="44" t="s">
        <v>1086</v>
      </c>
      <c r="H30" s="45" t="s">
        <v>1086</v>
      </c>
    </row>
    <row r="31" spans="1:8" ht="30" x14ac:dyDescent="0.25">
      <c r="A31" s="42" t="s">
        <v>1143</v>
      </c>
      <c r="B31" s="43" t="s">
        <v>203</v>
      </c>
      <c r="C31" s="43" t="s">
        <v>1144</v>
      </c>
      <c r="D31" s="43"/>
      <c r="E31" s="44"/>
      <c r="F31" s="44" t="s">
        <v>1086</v>
      </c>
      <c r="G31" s="44" t="s">
        <v>1086</v>
      </c>
      <c r="H31" s="45" t="s">
        <v>1086</v>
      </c>
    </row>
    <row r="32" spans="1:8" ht="75" x14ac:dyDescent="0.25">
      <c r="A32" s="38" t="s">
        <v>1145</v>
      </c>
      <c r="B32" s="39" t="s">
        <v>206</v>
      </c>
      <c r="C32" s="39" t="s">
        <v>1146</v>
      </c>
      <c r="D32" s="39"/>
      <c r="E32" s="40"/>
      <c r="F32" s="40"/>
      <c r="G32" s="40" t="s">
        <v>1086</v>
      </c>
      <c r="H32" s="41" t="s">
        <v>1086</v>
      </c>
    </row>
    <row r="33" spans="1:8" ht="165" x14ac:dyDescent="0.25">
      <c r="A33" s="42" t="s">
        <v>1147</v>
      </c>
      <c r="B33" s="43" t="s">
        <v>209</v>
      </c>
      <c r="C33" s="43" t="s">
        <v>1148</v>
      </c>
      <c r="D33" s="43"/>
      <c r="E33" s="44"/>
      <c r="F33" s="44"/>
      <c r="G33" s="44" t="s">
        <v>1086</v>
      </c>
      <c r="H33" s="45" t="s">
        <v>1086</v>
      </c>
    </row>
    <row r="34" spans="1:8" ht="90" x14ac:dyDescent="0.25">
      <c r="A34" s="38" t="s">
        <v>1149</v>
      </c>
      <c r="B34" s="39" t="s">
        <v>212</v>
      </c>
      <c r="C34" s="39" t="s">
        <v>1150</v>
      </c>
      <c r="D34" s="39"/>
      <c r="E34" s="40"/>
      <c r="F34" s="40"/>
      <c r="G34" s="40" t="s">
        <v>1086</v>
      </c>
      <c r="H34" s="41" t="s">
        <v>1086</v>
      </c>
    </row>
    <row r="35" spans="1:8" ht="105" x14ac:dyDescent="0.25">
      <c r="A35" s="42" t="s">
        <v>1151</v>
      </c>
      <c r="B35" s="43" t="s">
        <v>215</v>
      </c>
      <c r="C35" s="43" t="s">
        <v>1152</v>
      </c>
      <c r="D35" s="43"/>
      <c r="E35" s="44"/>
      <c r="F35" s="44"/>
      <c r="G35" s="44" t="s">
        <v>1086</v>
      </c>
      <c r="H35" s="45" t="s">
        <v>1086</v>
      </c>
    </row>
    <row r="36" spans="1:8" ht="30" x14ac:dyDescent="0.25">
      <c r="A36" s="38" t="s">
        <v>1153</v>
      </c>
      <c r="B36" s="39" t="s">
        <v>218</v>
      </c>
      <c r="C36" s="39" t="s">
        <v>1154</v>
      </c>
      <c r="D36" s="39"/>
      <c r="E36" s="40"/>
      <c r="F36" s="40" t="s">
        <v>1086</v>
      </c>
      <c r="G36" s="40" t="s">
        <v>1086</v>
      </c>
      <c r="H36" s="41" t="s">
        <v>1086</v>
      </c>
    </row>
    <row r="37" spans="1:8" ht="105" x14ac:dyDescent="0.25">
      <c r="A37" s="42" t="s">
        <v>1155</v>
      </c>
      <c r="B37" s="43" t="s">
        <v>221</v>
      </c>
      <c r="C37" s="43" t="s">
        <v>1156</v>
      </c>
      <c r="D37" s="43"/>
      <c r="E37" s="44"/>
      <c r="F37" s="44"/>
      <c r="G37" s="44" t="s">
        <v>1086</v>
      </c>
      <c r="H37" s="45" t="s">
        <v>1086</v>
      </c>
    </row>
    <row r="38" spans="1:8" ht="90" x14ac:dyDescent="0.25">
      <c r="A38" s="42" t="s">
        <v>1157</v>
      </c>
      <c r="B38" s="43" t="s">
        <v>224</v>
      </c>
      <c r="C38" s="43" t="s">
        <v>1158</v>
      </c>
      <c r="D38" s="43"/>
      <c r="E38" s="44"/>
      <c r="F38" s="44"/>
      <c r="G38" s="44" t="s">
        <v>1086</v>
      </c>
      <c r="H38" s="45" t="s">
        <v>1086</v>
      </c>
    </row>
    <row r="39" spans="1:8" ht="90" x14ac:dyDescent="0.25">
      <c r="A39" s="38" t="s">
        <v>1159</v>
      </c>
      <c r="B39" s="39" t="s">
        <v>227</v>
      </c>
      <c r="C39" s="39" t="s">
        <v>1160</v>
      </c>
      <c r="D39" s="39"/>
      <c r="E39" s="40"/>
      <c r="F39" s="40"/>
      <c r="G39" s="40"/>
      <c r="H39" s="41" t="s">
        <v>1086</v>
      </c>
    </row>
    <row r="40" spans="1:8" ht="120" x14ac:dyDescent="0.25">
      <c r="A40" s="42" t="s">
        <v>1161</v>
      </c>
      <c r="B40" s="43" t="s">
        <v>228</v>
      </c>
      <c r="C40" s="43" t="s">
        <v>1162</v>
      </c>
      <c r="D40" s="43"/>
      <c r="E40" s="44"/>
      <c r="F40" s="44"/>
      <c r="G40" s="44"/>
      <c r="H40" s="45" t="s">
        <v>1086</v>
      </c>
    </row>
    <row r="41" spans="1:8" ht="75" x14ac:dyDescent="0.25">
      <c r="A41" s="38" t="s">
        <v>1163</v>
      </c>
      <c r="B41" s="39" t="s">
        <v>229</v>
      </c>
      <c r="C41" s="39" t="s">
        <v>1164</v>
      </c>
      <c r="D41" s="39"/>
      <c r="E41" s="40"/>
      <c r="F41" s="40" t="s">
        <v>1086</v>
      </c>
      <c r="G41" s="40" t="s">
        <v>1086</v>
      </c>
      <c r="H41" s="41" t="s">
        <v>1086</v>
      </c>
    </row>
    <row r="42" spans="1:8" ht="180" x14ac:dyDescent="0.25">
      <c r="A42" s="42" t="s">
        <v>1165</v>
      </c>
      <c r="B42" s="43" t="s">
        <v>233</v>
      </c>
      <c r="C42" s="43" t="s">
        <v>1166</v>
      </c>
      <c r="D42" s="43"/>
      <c r="E42" s="44"/>
      <c r="F42" s="44"/>
      <c r="G42" s="44" t="s">
        <v>1086</v>
      </c>
      <c r="H42" s="45" t="s">
        <v>1086</v>
      </c>
    </row>
    <row r="43" spans="1:8" ht="45" x14ac:dyDescent="0.25">
      <c r="A43" s="38" t="s">
        <v>1167</v>
      </c>
      <c r="B43" s="39" t="s">
        <v>236</v>
      </c>
      <c r="C43" s="39" t="s">
        <v>1168</v>
      </c>
      <c r="D43" s="39"/>
      <c r="E43" s="40"/>
      <c r="F43" s="40" t="s">
        <v>1086</v>
      </c>
      <c r="G43" s="40" t="s">
        <v>1086</v>
      </c>
      <c r="H43" s="41" t="s">
        <v>1086</v>
      </c>
    </row>
    <row r="44" spans="1:8" ht="105" x14ac:dyDescent="0.25">
      <c r="A44" s="42" t="s">
        <v>1169</v>
      </c>
      <c r="B44" s="43" t="s">
        <v>239</v>
      </c>
      <c r="C44" s="43" t="s">
        <v>1170</v>
      </c>
      <c r="D44" s="43"/>
      <c r="E44" s="44"/>
      <c r="F44" s="44"/>
      <c r="G44" s="44" t="s">
        <v>1086</v>
      </c>
      <c r="H44" s="45" t="s">
        <v>1086</v>
      </c>
    </row>
    <row r="45" spans="1:8" ht="150" x14ac:dyDescent="0.25">
      <c r="A45" s="38" t="s">
        <v>1171</v>
      </c>
      <c r="B45" s="39" t="s">
        <v>242</v>
      </c>
      <c r="C45" s="39" t="s">
        <v>1172</v>
      </c>
      <c r="D45" s="39"/>
      <c r="E45" s="40"/>
      <c r="F45" s="40"/>
      <c r="G45" s="40" t="s">
        <v>1086</v>
      </c>
      <c r="H45" s="41" t="s">
        <v>1086</v>
      </c>
    </row>
    <row r="46" spans="1:8" ht="45" x14ac:dyDescent="0.25">
      <c r="A46" s="38" t="s">
        <v>1173</v>
      </c>
      <c r="B46" s="39" t="s">
        <v>245</v>
      </c>
      <c r="C46" s="39" t="s">
        <v>1174</v>
      </c>
      <c r="D46" s="39"/>
      <c r="E46" s="40"/>
      <c r="F46" s="40"/>
      <c r="G46" s="40" t="s">
        <v>1086</v>
      </c>
      <c r="H46" s="41" t="s">
        <v>1086</v>
      </c>
    </row>
    <row r="47" spans="1:8" ht="60" x14ac:dyDescent="0.25">
      <c r="A47" s="42" t="s">
        <v>1175</v>
      </c>
      <c r="B47" s="43" t="s">
        <v>248</v>
      </c>
      <c r="C47" s="43" t="s">
        <v>1176</v>
      </c>
      <c r="D47" s="43"/>
      <c r="E47" s="44"/>
      <c r="F47" s="44" t="s">
        <v>1086</v>
      </c>
      <c r="G47" s="44" t="s">
        <v>1086</v>
      </c>
      <c r="H47" s="45" t="s">
        <v>1086</v>
      </c>
    </row>
    <row r="48" spans="1:8" ht="60" x14ac:dyDescent="0.25">
      <c r="A48" s="42" t="s">
        <v>1177</v>
      </c>
      <c r="B48" s="43" t="s">
        <v>251</v>
      </c>
      <c r="C48" s="43" t="s">
        <v>1084</v>
      </c>
      <c r="D48" s="43"/>
      <c r="E48" s="44" t="s">
        <v>1085</v>
      </c>
      <c r="F48" s="44" t="s">
        <v>1086</v>
      </c>
      <c r="G48" s="44" t="s">
        <v>1086</v>
      </c>
      <c r="H48" s="45" t="s">
        <v>1086</v>
      </c>
    </row>
    <row r="49" spans="1:8" ht="75" x14ac:dyDescent="0.25">
      <c r="A49" s="38" t="s">
        <v>1178</v>
      </c>
      <c r="B49" s="39" t="s">
        <v>254</v>
      </c>
      <c r="C49" s="39" t="s">
        <v>1179</v>
      </c>
      <c r="D49" s="39"/>
      <c r="E49" s="40" t="s">
        <v>1085</v>
      </c>
      <c r="F49" s="40" t="s">
        <v>1086</v>
      </c>
      <c r="G49" s="40" t="s">
        <v>1086</v>
      </c>
      <c r="H49" s="41" t="s">
        <v>1086</v>
      </c>
    </row>
    <row r="50" spans="1:8" ht="105" x14ac:dyDescent="0.25">
      <c r="A50" s="38" t="s">
        <v>1180</v>
      </c>
      <c r="B50" s="39" t="s">
        <v>257</v>
      </c>
      <c r="C50" s="39" t="s">
        <v>1181</v>
      </c>
      <c r="D50" s="39"/>
      <c r="E50" s="40"/>
      <c r="F50" s="40" t="s">
        <v>1086</v>
      </c>
      <c r="G50" s="40" t="s">
        <v>1086</v>
      </c>
      <c r="H50" s="41" t="s">
        <v>1086</v>
      </c>
    </row>
    <row r="51" spans="1:8" ht="135" x14ac:dyDescent="0.25">
      <c r="A51" s="42" t="s">
        <v>1182</v>
      </c>
      <c r="B51" s="43" t="s">
        <v>260</v>
      </c>
      <c r="C51" s="43" t="s">
        <v>1183</v>
      </c>
      <c r="D51" s="43"/>
      <c r="E51" s="44"/>
      <c r="F51" s="44"/>
      <c r="G51" s="44" t="s">
        <v>1086</v>
      </c>
      <c r="H51" s="45" t="s">
        <v>1086</v>
      </c>
    </row>
    <row r="52" spans="1:8" ht="45" x14ac:dyDescent="0.25">
      <c r="A52" s="42" t="s">
        <v>1184</v>
      </c>
      <c r="B52" s="43" t="s">
        <v>263</v>
      </c>
      <c r="C52" s="43" t="s">
        <v>1185</v>
      </c>
      <c r="D52" s="43"/>
      <c r="E52" s="44" t="s">
        <v>1085</v>
      </c>
      <c r="F52" s="44" t="s">
        <v>1086</v>
      </c>
      <c r="G52" s="44" t="s">
        <v>1086</v>
      </c>
      <c r="H52" s="45" t="s">
        <v>1086</v>
      </c>
    </row>
    <row r="53" spans="1:8" ht="30" x14ac:dyDescent="0.25">
      <c r="A53" s="42" t="s">
        <v>1186</v>
      </c>
      <c r="B53" s="43" t="s">
        <v>266</v>
      </c>
      <c r="C53" s="43" t="s">
        <v>1187</v>
      </c>
      <c r="D53" s="43"/>
      <c r="E53" s="44" t="s">
        <v>1085</v>
      </c>
      <c r="F53" s="44" t="s">
        <v>1086</v>
      </c>
      <c r="G53" s="44" t="s">
        <v>1086</v>
      </c>
      <c r="H53" s="45" t="s">
        <v>1086</v>
      </c>
    </row>
    <row r="54" spans="1:8" ht="60" x14ac:dyDescent="0.25">
      <c r="A54" s="38" t="s">
        <v>1188</v>
      </c>
      <c r="B54" s="39" t="s">
        <v>269</v>
      </c>
      <c r="C54" s="39" t="s">
        <v>1084</v>
      </c>
      <c r="D54" s="39"/>
      <c r="E54" s="40" t="s">
        <v>1085</v>
      </c>
      <c r="F54" s="40" t="s">
        <v>1086</v>
      </c>
      <c r="G54" s="40" t="s">
        <v>1086</v>
      </c>
      <c r="H54" s="41" t="s">
        <v>1086</v>
      </c>
    </row>
    <row r="55" spans="1:8" ht="30" x14ac:dyDescent="0.25">
      <c r="A55" s="42" t="s">
        <v>1189</v>
      </c>
      <c r="B55" s="43" t="s">
        <v>272</v>
      </c>
      <c r="C55" s="43" t="s">
        <v>1190</v>
      </c>
      <c r="D55" s="43"/>
      <c r="E55" s="44" t="s">
        <v>1085</v>
      </c>
      <c r="F55" s="44" t="s">
        <v>1086</v>
      </c>
      <c r="G55" s="44" t="s">
        <v>1086</v>
      </c>
      <c r="H55" s="45" t="s">
        <v>1086</v>
      </c>
    </row>
    <row r="56" spans="1:8" ht="45" x14ac:dyDescent="0.25">
      <c r="A56" s="38" t="s">
        <v>1191</v>
      </c>
      <c r="B56" s="39" t="s">
        <v>275</v>
      </c>
      <c r="C56" s="39" t="s">
        <v>1192</v>
      </c>
      <c r="D56" s="39"/>
      <c r="E56" s="40"/>
      <c r="F56" s="40" t="s">
        <v>1086</v>
      </c>
      <c r="G56" s="40" t="s">
        <v>1086</v>
      </c>
      <c r="H56" s="41" t="s">
        <v>1086</v>
      </c>
    </row>
    <row r="57" spans="1:8" ht="120" x14ac:dyDescent="0.25">
      <c r="A57" s="42" t="s">
        <v>1193</v>
      </c>
      <c r="B57" s="43" t="s">
        <v>278</v>
      </c>
      <c r="C57" s="43" t="s">
        <v>1194</v>
      </c>
      <c r="D57" s="43"/>
      <c r="E57" s="44"/>
      <c r="F57" s="44"/>
      <c r="G57" s="44" t="s">
        <v>1086</v>
      </c>
      <c r="H57" s="45" t="s">
        <v>1086</v>
      </c>
    </row>
    <row r="58" spans="1:8" ht="60" x14ac:dyDescent="0.25">
      <c r="A58" s="38" t="s">
        <v>1195</v>
      </c>
      <c r="B58" s="39" t="s">
        <v>281</v>
      </c>
      <c r="C58" s="39" t="s">
        <v>1196</v>
      </c>
      <c r="D58" s="39"/>
      <c r="E58" s="40"/>
      <c r="F58" s="40" t="s">
        <v>1086</v>
      </c>
      <c r="G58" s="40" t="s">
        <v>1086</v>
      </c>
      <c r="H58" s="41" t="s">
        <v>1086</v>
      </c>
    </row>
    <row r="59" spans="1:8" ht="90" x14ac:dyDescent="0.25">
      <c r="A59" s="38" t="s">
        <v>1197</v>
      </c>
      <c r="B59" s="39" t="s">
        <v>284</v>
      </c>
      <c r="C59" s="39" t="s">
        <v>1198</v>
      </c>
      <c r="D59" s="39"/>
      <c r="E59" s="40"/>
      <c r="F59" s="40" t="s">
        <v>1086</v>
      </c>
      <c r="G59" s="40" t="s">
        <v>1086</v>
      </c>
      <c r="H59" s="41" t="s">
        <v>1086</v>
      </c>
    </row>
    <row r="60" spans="1:8" ht="135" x14ac:dyDescent="0.25">
      <c r="A60" s="42" t="s">
        <v>1199</v>
      </c>
      <c r="B60" s="43" t="s">
        <v>287</v>
      </c>
      <c r="C60" s="43" t="s">
        <v>1200</v>
      </c>
      <c r="D60" s="43"/>
      <c r="E60" s="44"/>
      <c r="F60" s="44"/>
      <c r="G60" s="44"/>
      <c r="H60" s="45" t="s">
        <v>1086</v>
      </c>
    </row>
    <row r="61" spans="1:8" ht="135" x14ac:dyDescent="0.25">
      <c r="A61" s="38" t="s">
        <v>1201</v>
      </c>
      <c r="B61" s="39" t="s">
        <v>288</v>
      </c>
      <c r="C61" s="39" t="s">
        <v>1202</v>
      </c>
      <c r="D61" s="39"/>
      <c r="E61" s="40"/>
      <c r="F61" s="40"/>
      <c r="G61" s="40"/>
      <c r="H61" s="41" t="s">
        <v>1086</v>
      </c>
    </row>
    <row r="62" spans="1:8" ht="105" x14ac:dyDescent="0.25">
      <c r="A62" s="38" t="s">
        <v>1203</v>
      </c>
      <c r="B62" s="39" t="s">
        <v>289</v>
      </c>
      <c r="C62" s="39" t="s">
        <v>1204</v>
      </c>
      <c r="D62" s="39"/>
      <c r="E62" s="40"/>
      <c r="F62" s="40" t="s">
        <v>1086</v>
      </c>
      <c r="G62" s="40" t="s">
        <v>1086</v>
      </c>
      <c r="H62" s="41" t="s">
        <v>1086</v>
      </c>
    </row>
    <row r="63" spans="1:8" ht="180" x14ac:dyDescent="0.25">
      <c r="A63" s="42" t="s">
        <v>1205</v>
      </c>
      <c r="B63" s="43" t="s">
        <v>292</v>
      </c>
      <c r="C63" s="43" t="s">
        <v>1206</v>
      </c>
      <c r="D63" s="43"/>
      <c r="E63" s="44"/>
      <c r="F63" s="44"/>
      <c r="G63" s="44" t="s">
        <v>1086</v>
      </c>
      <c r="H63" s="45" t="s">
        <v>1086</v>
      </c>
    </row>
    <row r="64" spans="1:8" ht="180" x14ac:dyDescent="0.25">
      <c r="A64" s="42" t="s">
        <v>1207</v>
      </c>
      <c r="B64" s="43" t="s">
        <v>295</v>
      </c>
      <c r="C64" s="43" t="s">
        <v>1208</v>
      </c>
      <c r="D64" s="43"/>
      <c r="E64" s="44"/>
      <c r="F64" s="44"/>
      <c r="G64" s="44" t="s">
        <v>1086</v>
      </c>
      <c r="H64" s="45" t="s">
        <v>1086</v>
      </c>
    </row>
    <row r="65" spans="1:8" ht="180" x14ac:dyDescent="0.25">
      <c r="A65" s="42" t="s">
        <v>1209</v>
      </c>
      <c r="B65" s="43" t="s">
        <v>298</v>
      </c>
      <c r="C65" s="43" t="s">
        <v>1210</v>
      </c>
      <c r="D65" s="43"/>
      <c r="E65" s="44"/>
      <c r="F65" s="44"/>
      <c r="G65" s="44"/>
      <c r="H65" s="45" t="s">
        <v>1086</v>
      </c>
    </row>
    <row r="66" spans="1:8" ht="180" x14ac:dyDescent="0.25">
      <c r="A66" s="38" t="s">
        <v>1211</v>
      </c>
      <c r="B66" s="39" t="s">
        <v>299</v>
      </c>
      <c r="C66" s="39" t="s">
        <v>1212</v>
      </c>
      <c r="D66" s="39"/>
      <c r="E66" s="40"/>
      <c r="F66" s="40"/>
      <c r="G66" s="40"/>
      <c r="H66" s="41" t="s">
        <v>1086</v>
      </c>
    </row>
    <row r="67" spans="1:8" ht="105" x14ac:dyDescent="0.25">
      <c r="A67" s="42" t="s">
        <v>1213</v>
      </c>
      <c r="B67" s="43" t="s">
        <v>300</v>
      </c>
      <c r="C67" s="43" t="s">
        <v>1214</v>
      </c>
      <c r="D67" s="43"/>
      <c r="E67" s="44"/>
      <c r="F67" s="44"/>
      <c r="G67" s="44" t="s">
        <v>1086</v>
      </c>
      <c r="H67" s="45" t="s">
        <v>1086</v>
      </c>
    </row>
    <row r="68" spans="1:8" ht="165" x14ac:dyDescent="0.25">
      <c r="A68" s="38" t="s">
        <v>1215</v>
      </c>
      <c r="B68" s="39" t="s">
        <v>303</v>
      </c>
      <c r="C68" s="39" t="s">
        <v>1216</v>
      </c>
      <c r="D68" s="39"/>
      <c r="E68" s="40"/>
      <c r="F68" s="40"/>
      <c r="G68" s="40" t="s">
        <v>1086</v>
      </c>
      <c r="H68" s="41" t="s">
        <v>1086</v>
      </c>
    </row>
    <row r="69" spans="1:8" ht="30" x14ac:dyDescent="0.25">
      <c r="A69" s="38" t="s">
        <v>1217</v>
      </c>
      <c r="B69" s="39" t="s">
        <v>306</v>
      </c>
      <c r="C69" s="39" t="s">
        <v>1218</v>
      </c>
      <c r="D69" s="39"/>
      <c r="E69" s="40"/>
      <c r="F69" s="40" t="s">
        <v>1086</v>
      </c>
      <c r="G69" s="40" t="s">
        <v>1086</v>
      </c>
      <c r="H69" s="41" t="s">
        <v>1086</v>
      </c>
    </row>
    <row r="70" spans="1:8" ht="75" x14ac:dyDescent="0.25">
      <c r="A70" s="42" t="s">
        <v>1219</v>
      </c>
      <c r="B70" s="43" t="s">
        <v>309</v>
      </c>
      <c r="C70" s="43" t="s">
        <v>1220</v>
      </c>
      <c r="D70" s="43"/>
      <c r="E70" s="44"/>
      <c r="F70" s="44" t="s">
        <v>1086</v>
      </c>
      <c r="G70" s="44" t="s">
        <v>1086</v>
      </c>
      <c r="H70" s="45" t="s">
        <v>1086</v>
      </c>
    </row>
    <row r="71" spans="1:8" ht="180" x14ac:dyDescent="0.25">
      <c r="A71" s="42" t="s">
        <v>1221</v>
      </c>
      <c r="B71" s="43" t="s">
        <v>312</v>
      </c>
      <c r="C71" s="43" t="s">
        <v>1222</v>
      </c>
      <c r="D71" s="43"/>
      <c r="E71" s="44"/>
      <c r="F71" s="44"/>
      <c r="G71" s="44"/>
      <c r="H71" s="45" t="s">
        <v>1086</v>
      </c>
    </row>
    <row r="72" spans="1:8" ht="135" x14ac:dyDescent="0.25">
      <c r="A72" s="38" t="s">
        <v>1223</v>
      </c>
      <c r="B72" s="39" t="s">
        <v>313</v>
      </c>
      <c r="C72" s="39" t="s">
        <v>1224</v>
      </c>
      <c r="D72" s="39"/>
      <c r="E72" s="40"/>
      <c r="F72" s="40"/>
      <c r="G72" s="40"/>
      <c r="H72" s="41" t="s">
        <v>1086</v>
      </c>
    </row>
    <row r="73" spans="1:8" ht="165" x14ac:dyDescent="0.25">
      <c r="A73" s="42" t="s">
        <v>1225</v>
      </c>
      <c r="B73" s="43" t="s">
        <v>314</v>
      </c>
      <c r="C73" s="43" t="s">
        <v>1226</v>
      </c>
      <c r="D73" s="43"/>
      <c r="E73" s="44"/>
      <c r="F73" s="44"/>
      <c r="G73" s="44" t="s">
        <v>1086</v>
      </c>
      <c r="H73" s="45" t="s">
        <v>1086</v>
      </c>
    </row>
    <row r="74" spans="1:8" ht="45" x14ac:dyDescent="0.25">
      <c r="A74" s="42" t="s">
        <v>1227</v>
      </c>
      <c r="B74" s="43" t="s">
        <v>317</v>
      </c>
      <c r="C74" s="43" t="s">
        <v>1228</v>
      </c>
      <c r="D74" s="43"/>
      <c r="E74" s="44"/>
      <c r="F74" s="44"/>
      <c r="G74" s="44"/>
      <c r="H74" s="45" t="s">
        <v>1086</v>
      </c>
    </row>
    <row r="75" spans="1:8" ht="60" x14ac:dyDescent="0.25">
      <c r="A75" s="42" t="s">
        <v>1229</v>
      </c>
      <c r="B75" s="43" t="s">
        <v>318</v>
      </c>
      <c r="C75" s="43" t="s">
        <v>1230</v>
      </c>
      <c r="D75" s="43"/>
      <c r="E75" s="44" t="s">
        <v>1085</v>
      </c>
      <c r="F75" s="44" t="s">
        <v>1086</v>
      </c>
      <c r="G75" s="44" t="s">
        <v>1086</v>
      </c>
      <c r="H75" s="45" t="s">
        <v>1086</v>
      </c>
    </row>
    <row r="76" spans="1:8" ht="60" x14ac:dyDescent="0.25">
      <c r="A76" s="42" t="s">
        <v>1231</v>
      </c>
      <c r="B76" s="43" t="s">
        <v>321</v>
      </c>
      <c r="C76" s="43" t="s">
        <v>1232</v>
      </c>
      <c r="D76" s="43"/>
      <c r="E76" s="44"/>
      <c r="F76" s="44" t="s">
        <v>1086</v>
      </c>
      <c r="G76" s="44" t="s">
        <v>1086</v>
      </c>
      <c r="H76" s="45" t="s">
        <v>1086</v>
      </c>
    </row>
    <row r="77" spans="1:8" ht="150" x14ac:dyDescent="0.25">
      <c r="A77" s="38" t="s">
        <v>1233</v>
      </c>
      <c r="B77" s="39" t="s">
        <v>324</v>
      </c>
      <c r="C77" s="39" t="s">
        <v>1234</v>
      </c>
      <c r="D77" s="39"/>
      <c r="E77" s="40"/>
      <c r="F77" s="40"/>
      <c r="G77" s="40"/>
      <c r="H77" s="41" t="s">
        <v>1086</v>
      </c>
    </row>
    <row r="78" spans="1:8" ht="150" x14ac:dyDescent="0.25">
      <c r="A78" s="38" t="s">
        <v>1235</v>
      </c>
      <c r="B78" s="39" t="s">
        <v>325</v>
      </c>
      <c r="C78" s="39" t="s">
        <v>1236</v>
      </c>
      <c r="D78" s="39"/>
      <c r="E78" s="40"/>
      <c r="F78" s="40"/>
      <c r="G78" s="40"/>
      <c r="H78" s="41" t="s">
        <v>1086</v>
      </c>
    </row>
    <row r="79" spans="1:8" ht="60" x14ac:dyDescent="0.25">
      <c r="A79" s="42" t="s">
        <v>1237</v>
      </c>
      <c r="B79" s="43" t="s">
        <v>327</v>
      </c>
      <c r="C79" s="43" t="s">
        <v>1084</v>
      </c>
      <c r="D79" s="43"/>
      <c r="E79" s="44" t="s">
        <v>1085</v>
      </c>
      <c r="F79" s="44" t="s">
        <v>1086</v>
      </c>
      <c r="G79" s="44" t="s">
        <v>1086</v>
      </c>
      <c r="H79" s="45" t="s">
        <v>1086</v>
      </c>
    </row>
    <row r="80" spans="1:8" ht="45" x14ac:dyDescent="0.25">
      <c r="A80" s="38" t="s">
        <v>1238</v>
      </c>
      <c r="B80" s="39" t="s">
        <v>330</v>
      </c>
      <c r="C80" s="39" t="s">
        <v>1239</v>
      </c>
      <c r="D80" s="39"/>
      <c r="E80" s="40" t="s">
        <v>1085</v>
      </c>
      <c r="F80" s="40" t="s">
        <v>1086</v>
      </c>
      <c r="G80" s="40" t="s">
        <v>1086</v>
      </c>
      <c r="H80" s="41" t="s">
        <v>1086</v>
      </c>
    </row>
    <row r="81" spans="1:8" ht="105" x14ac:dyDescent="0.25">
      <c r="A81" s="42" t="s">
        <v>1240</v>
      </c>
      <c r="B81" s="43" t="s">
        <v>333</v>
      </c>
      <c r="C81" s="43" t="s">
        <v>1241</v>
      </c>
      <c r="D81" s="43"/>
      <c r="E81" s="44"/>
      <c r="F81" s="44"/>
      <c r="G81" s="44" t="s">
        <v>1086</v>
      </c>
      <c r="H81" s="45" t="s">
        <v>1086</v>
      </c>
    </row>
    <row r="82" spans="1:8" ht="105" x14ac:dyDescent="0.25">
      <c r="A82" s="38" t="s">
        <v>1242</v>
      </c>
      <c r="B82" s="39" t="s">
        <v>336</v>
      </c>
      <c r="C82" s="39" t="s">
        <v>1243</v>
      </c>
      <c r="D82" s="39"/>
      <c r="E82" s="40"/>
      <c r="F82" s="40"/>
      <c r="G82" s="40"/>
      <c r="H82" s="41" t="s">
        <v>1086</v>
      </c>
    </row>
    <row r="83" spans="1:8" ht="60" x14ac:dyDescent="0.25">
      <c r="A83" s="38" t="s">
        <v>1244</v>
      </c>
      <c r="B83" s="39" t="s">
        <v>337</v>
      </c>
      <c r="C83" s="39" t="s">
        <v>1245</v>
      </c>
      <c r="D83" s="39"/>
      <c r="E83" s="40"/>
      <c r="F83" s="40" t="s">
        <v>1086</v>
      </c>
      <c r="G83" s="40" t="s">
        <v>1086</v>
      </c>
      <c r="H83" s="41" t="s">
        <v>1086</v>
      </c>
    </row>
    <row r="84" spans="1:8" ht="105" x14ac:dyDescent="0.25">
      <c r="A84" s="38" t="s">
        <v>1246</v>
      </c>
      <c r="B84" s="39" t="s">
        <v>340</v>
      </c>
      <c r="C84" s="39" t="s">
        <v>1247</v>
      </c>
      <c r="D84" s="39"/>
      <c r="E84" s="40"/>
      <c r="F84" s="40"/>
      <c r="G84" s="40"/>
      <c r="H84" s="41" t="s">
        <v>1086</v>
      </c>
    </row>
    <row r="85" spans="1:8" ht="75" x14ac:dyDescent="0.25">
      <c r="A85" s="42" t="s">
        <v>1248</v>
      </c>
      <c r="B85" s="43" t="s">
        <v>341</v>
      </c>
      <c r="C85" s="43" t="s">
        <v>1249</v>
      </c>
      <c r="D85" s="43"/>
      <c r="E85" s="44" t="s">
        <v>1085</v>
      </c>
      <c r="F85" s="44" t="s">
        <v>1086</v>
      </c>
      <c r="G85" s="44" t="s">
        <v>1086</v>
      </c>
      <c r="H85" s="45" t="s">
        <v>1086</v>
      </c>
    </row>
    <row r="86" spans="1:8" ht="30" x14ac:dyDescent="0.25">
      <c r="A86" s="42" t="s">
        <v>1250</v>
      </c>
      <c r="B86" s="43" t="s">
        <v>344</v>
      </c>
      <c r="C86" s="43" t="s">
        <v>1251</v>
      </c>
      <c r="D86" s="43"/>
      <c r="E86" s="44" t="s">
        <v>1085</v>
      </c>
      <c r="F86" s="44" t="s">
        <v>1086</v>
      </c>
      <c r="G86" s="44" t="s">
        <v>1086</v>
      </c>
      <c r="H86" s="45" t="s">
        <v>1086</v>
      </c>
    </row>
    <row r="87" spans="1:8" ht="60" x14ac:dyDescent="0.25">
      <c r="A87" s="38" t="s">
        <v>1252</v>
      </c>
      <c r="B87" s="39" t="s">
        <v>347</v>
      </c>
      <c r="C87" s="39" t="s">
        <v>1253</v>
      </c>
      <c r="D87" s="39"/>
      <c r="E87" s="40" t="s">
        <v>1085</v>
      </c>
      <c r="F87" s="40" t="s">
        <v>1086</v>
      </c>
      <c r="G87" s="40" t="s">
        <v>1086</v>
      </c>
      <c r="H87" s="41" t="s">
        <v>1086</v>
      </c>
    </row>
    <row r="88" spans="1:8" ht="120" x14ac:dyDescent="0.25">
      <c r="A88" s="42" t="s">
        <v>1254</v>
      </c>
      <c r="B88" s="43" t="s">
        <v>350</v>
      </c>
      <c r="C88" s="43" t="s">
        <v>1255</v>
      </c>
      <c r="D88" s="43"/>
      <c r="E88" s="44"/>
      <c r="F88" s="44"/>
      <c r="G88" s="44" t="s">
        <v>1086</v>
      </c>
      <c r="H88" s="45" t="s">
        <v>1086</v>
      </c>
    </row>
    <row r="89" spans="1:8" ht="90" x14ac:dyDescent="0.25">
      <c r="A89" s="38" t="s">
        <v>1256</v>
      </c>
      <c r="B89" s="39" t="s">
        <v>353</v>
      </c>
      <c r="C89" s="39" t="s">
        <v>1257</v>
      </c>
      <c r="D89" s="39"/>
      <c r="E89" s="40" t="s">
        <v>1085</v>
      </c>
      <c r="F89" s="40" t="s">
        <v>1086</v>
      </c>
      <c r="G89" s="40" t="s">
        <v>1086</v>
      </c>
      <c r="H89" s="41" t="s">
        <v>1086</v>
      </c>
    </row>
    <row r="90" spans="1:8" ht="45" x14ac:dyDescent="0.25">
      <c r="A90" s="42" t="s">
        <v>1258</v>
      </c>
      <c r="B90" s="43" t="s">
        <v>356</v>
      </c>
      <c r="C90" s="43" t="s">
        <v>1259</v>
      </c>
      <c r="D90" s="43"/>
      <c r="E90" s="44"/>
      <c r="F90" s="44"/>
      <c r="G90" s="44"/>
      <c r="H90" s="45" t="s">
        <v>1086</v>
      </c>
    </row>
    <row r="91" spans="1:8" ht="150" x14ac:dyDescent="0.25">
      <c r="A91" s="38" t="s">
        <v>1260</v>
      </c>
      <c r="B91" s="39" t="s">
        <v>357</v>
      </c>
      <c r="C91" s="39" t="s">
        <v>1261</v>
      </c>
      <c r="D91" s="39"/>
      <c r="E91" s="40"/>
      <c r="F91" s="40"/>
      <c r="G91" s="40"/>
      <c r="H91" s="41" t="s">
        <v>1086</v>
      </c>
    </row>
    <row r="92" spans="1:8" ht="60" x14ac:dyDescent="0.25">
      <c r="A92" s="42" t="s">
        <v>1262</v>
      </c>
      <c r="B92" s="43" t="s">
        <v>358</v>
      </c>
      <c r="C92" s="43" t="s">
        <v>1263</v>
      </c>
      <c r="D92" s="43"/>
      <c r="E92" s="44"/>
      <c r="F92" s="44" t="s">
        <v>1086</v>
      </c>
      <c r="G92" s="44" t="s">
        <v>1086</v>
      </c>
      <c r="H92" s="45" t="s">
        <v>1086</v>
      </c>
    </row>
    <row r="93" spans="1:8" ht="60" x14ac:dyDescent="0.25">
      <c r="A93" s="42" t="s">
        <v>1264</v>
      </c>
      <c r="B93" s="43" t="s">
        <v>361</v>
      </c>
      <c r="C93" s="43" t="s">
        <v>1084</v>
      </c>
      <c r="D93" s="43"/>
      <c r="E93" s="44" t="s">
        <v>1085</v>
      </c>
      <c r="F93" s="44" t="s">
        <v>1086</v>
      </c>
      <c r="G93" s="44" t="s">
        <v>1086</v>
      </c>
      <c r="H93" s="45" t="s">
        <v>1086</v>
      </c>
    </row>
    <row r="94" spans="1:8" ht="45" x14ac:dyDescent="0.25">
      <c r="A94" s="38" t="s">
        <v>1265</v>
      </c>
      <c r="B94" s="39" t="s">
        <v>364</v>
      </c>
      <c r="C94" s="39" t="s">
        <v>1266</v>
      </c>
      <c r="D94" s="39"/>
      <c r="E94" s="40"/>
      <c r="F94" s="40" t="s">
        <v>1086</v>
      </c>
      <c r="G94" s="40" t="s">
        <v>1086</v>
      </c>
      <c r="H94" s="41" t="s">
        <v>1086</v>
      </c>
    </row>
    <row r="95" spans="1:8" ht="150" x14ac:dyDescent="0.25">
      <c r="A95" s="38" t="s">
        <v>1267</v>
      </c>
      <c r="B95" s="39" t="s">
        <v>367</v>
      </c>
      <c r="C95" s="39" t="s">
        <v>1268</v>
      </c>
      <c r="D95" s="39"/>
      <c r="E95" s="40"/>
      <c r="F95" s="40"/>
      <c r="G95" s="40" t="s">
        <v>1086</v>
      </c>
      <c r="H95" s="41" t="s">
        <v>1086</v>
      </c>
    </row>
    <row r="96" spans="1:8" ht="120" x14ac:dyDescent="0.25">
      <c r="A96" s="42" t="s">
        <v>1269</v>
      </c>
      <c r="B96" s="43" t="s">
        <v>370</v>
      </c>
      <c r="C96" s="43" t="s">
        <v>1270</v>
      </c>
      <c r="D96" s="43"/>
      <c r="E96" s="44"/>
      <c r="F96" s="44"/>
      <c r="G96" s="44" t="s">
        <v>1086</v>
      </c>
      <c r="H96" s="45" t="s">
        <v>1086</v>
      </c>
    </row>
    <row r="97" spans="1:8" ht="165" x14ac:dyDescent="0.25">
      <c r="A97" s="42" t="s">
        <v>1271</v>
      </c>
      <c r="B97" s="43" t="s">
        <v>373</v>
      </c>
      <c r="C97" s="43" t="s">
        <v>1272</v>
      </c>
      <c r="D97" s="43"/>
      <c r="E97" s="44"/>
      <c r="F97" s="44"/>
      <c r="G97" s="44" t="s">
        <v>1086</v>
      </c>
      <c r="H97" s="45" t="s">
        <v>1086</v>
      </c>
    </row>
    <row r="98" spans="1:8" ht="60" x14ac:dyDescent="0.25">
      <c r="A98" s="38" t="s">
        <v>1273</v>
      </c>
      <c r="B98" s="39" t="s">
        <v>376</v>
      </c>
      <c r="C98" s="39" t="s">
        <v>1274</v>
      </c>
      <c r="D98" s="39"/>
      <c r="E98" s="40"/>
      <c r="F98" s="40"/>
      <c r="G98" s="40" t="s">
        <v>1086</v>
      </c>
      <c r="H98" s="41" t="s">
        <v>1086</v>
      </c>
    </row>
    <row r="99" spans="1:8" ht="195" x14ac:dyDescent="0.25">
      <c r="A99" s="42" t="s">
        <v>1275</v>
      </c>
      <c r="B99" s="43" t="s">
        <v>379</v>
      </c>
      <c r="C99" s="43" t="s">
        <v>1276</v>
      </c>
      <c r="D99" s="43"/>
      <c r="E99" s="44"/>
      <c r="F99" s="44"/>
      <c r="G99" s="44"/>
      <c r="H99" s="45" t="s">
        <v>1086</v>
      </c>
    </row>
    <row r="100" spans="1:8" ht="165" x14ac:dyDescent="0.25">
      <c r="A100" s="38" t="s">
        <v>1277</v>
      </c>
      <c r="B100" s="39" t="s">
        <v>380</v>
      </c>
      <c r="C100" s="39" t="s">
        <v>1278</v>
      </c>
      <c r="D100" s="39"/>
      <c r="E100" s="40"/>
      <c r="F100" s="40"/>
      <c r="G100" s="40" t="s">
        <v>1086</v>
      </c>
      <c r="H100" s="41" t="s">
        <v>1086</v>
      </c>
    </row>
    <row r="101" spans="1:8" ht="135" x14ac:dyDescent="0.25">
      <c r="A101" s="38" t="s">
        <v>1279</v>
      </c>
      <c r="B101" s="39" t="s">
        <v>383</v>
      </c>
      <c r="C101" s="39" t="s">
        <v>1280</v>
      </c>
      <c r="D101" s="39"/>
      <c r="E101" s="40"/>
      <c r="F101" s="40"/>
      <c r="G101" s="40" t="s">
        <v>1086</v>
      </c>
      <c r="H101" s="41" t="s">
        <v>1086</v>
      </c>
    </row>
    <row r="102" spans="1:8" ht="120" x14ac:dyDescent="0.25">
      <c r="A102" s="38" t="s">
        <v>1281</v>
      </c>
      <c r="B102" s="39" t="s">
        <v>386</v>
      </c>
      <c r="C102" s="39" t="s">
        <v>1282</v>
      </c>
      <c r="D102" s="39"/>
      <c r="E102" s="40"/>
      <c r="F102" s="40"/>
      <c r="G102" s="40"/>
      <c r="H102" s="41" t="s">
        <v>1086</v>
      </c>
    </row>
    <row r="103" spans="1:8" ht="30" x14ac:dyDescent="0.25">
      <c r="A103" s="42" t="s">
        <v>1283</v>
      </c>
      <c r="B103" s="43" t="s">
        <v>387</v>
      </c>
      <c r="C103" s="43" t="s">
        <v>1284</v>
      </c>
      <c r="D103" s="43"/>
      <c r="E103" s="44" t="s">
        <v>1085</v>
      </c>
      <c r="F103" s="44" t="s">
        <v>1086</v>
      </c>
      <c r="G103" s="44" t="s">
        <v>1086</v>
      </c>
      <c r="H103" s="45" t="s">
        <v>1086</v>
      </c>
    </row>
    <row r="104" spans="1:8" ht="105" x14ac:dyDescent="0.25">
      <c r="A104" s="38" t="s">
        <v>1285</v>
      </c>
      <c r="B104" s="39" t="s">
        <v>390</v>
      </c>
      <c r="C104" s="39" t="s">
        <v>1286</v>
      </c>
      <c r="D104" s="39"/>
      <c r="E104" s="40"/>
      <c r="F104" s="40"/>
      <c r="G104" s="40"/>
      <c r="H104" s="41" t="s">
        <v>1086</v>
      </c>
    </row>
    <row r="105" spans="1:8" ht="90" x14ac:dyDescent="0.25">
      <c r="A105" s="42" t="s">
        <v>1287</v>
      </c>
      <c r="B105" s="43" t="s">
        <v>391</v>
      </c>
      <c r="C105" s="43" t="s">
        <v>1288</v>
      </c>
      <c r="D105" s="43"/>
      <c r="E105" s="44"/>
      <c r="F105" s="44"/>
      <c r="G105" s="44" t="s">
        <v>1086</v>
      </c>
      <c r="H105" s="45" t="s">
        <v>1086</v>
      </c>
    </row>
    <row r="106" spans="1:8" ht="60" x14ac:dyDescent="0.25">
      <c r="A106" s="38" t="s">
        <v>1289</v>
      </c>
      <c r="B106" s="39" t="s">
        <v>394</v>
      </c>
      <c r="C106" s="39" t="s">
        <v>1290</v>
      </c>
      <c r="D106" s="39"/>
      <c r="E106" s="40"/>
      <c r="F106" s="40" t="s">
        <v>1086</v>
      </c>
      <c r="G106" s="40" t="s">
        <v>1086</v>
      </c>
      <c r="H106" s="41" t="s">
        <v>1086</v>
      </c>
    </row>
    <row r="107" spans="1:8" ht="180" x14ac:dyDescent="0.25">
      <c r="A107" s="42" t="s">
        <v>1291</v>
      </c>
      <c r="B107" s="43" t="s">
        <v>397</v>
      </c>
      <c r="C107" s="43" t="s">
        <v>1292</v>
      </c>
      <c r="D107" s="43"/>
      <c r="E107" s="44"/>
      <c r="F107" s="44"/>
      <c r="G107" s="44"/>
      <c r="H107" s="45" t="s">
        <v>1086</v>
      </c>
    </row>
    <row r="108" spans="1:8" ht="45" x14ac:dyDescent="0.25">
      <c r="A108" s="38" t="s">
        <v>1293</v>
      </c>
      <c r="B108" s="39" t="s">
        <v>398</v>
      </c>
      <c r="C108" s="39" t="s">
        <v>1294</v>
      </c>
      <c r="D108" s="39"/>
      <c r="E108" s="40"/>
      <c r="F108" s="40" t="s">
        <v>1086</v>
      </c>
      <c r="G108" s="40" t="s">
        <v>1086</v>
      </c>
      <c r="H108" s="41" t="s">
        <v>1086</v>
      </c>
    </row>
    <row r="109" spans="1:8" ht="180" x14ac:dyDescent="0.25">
      <c r="A109" s="42" t="s">
        <v>1295</v>
      </c>
      <c r="B109" s="43" t="s">
        <v>401</v>
      </c>
      <c r="C109" s="43" t="s">
        <v>1296</v>
      </c>
      <c r="D109" s="43"/>
      <c r="E109" s="44"/>
      <c r="F109" s="44"/>
      <c r="G109" s="44"/>
      <c r="H109" s="45" t="s">
        <v>1086</v>
      </c>
    </row>
    <row r="110" spans="1:8" ht="135" x14ac:dyDescent="0.25">
      <c r="A110" s="38" t="s">
        <v>1297</v>
      </c>
      <c r="B110" s="39" t="s">
        <v>402</v>
      </c>
      <c r="C110" s="39" t="s">
        <v>1298</v>
      </c>
      <c r="D110" s="39"/>
      <c r="E110" s="40"/>
      <c r="F110" s="40"/>
      <c r="G110" s="40"/>
      <c r="H110" s="41" t="s">
        <v>1086</v>
      </c>
    </row>
    <row r="111" spans="1:8" ht="45" x14ac:dyDescent="0.25">
      <c r="A111" s="42" t="s">
        <v>1299</v>
      </c>
      <c r="B111" s="43" t="s">
        <v>403</v>
      </c>
      <c r="C111" s="43" t="s">
        <v>1300</v>
      </c>
      <c r="D111" s="43"/>
      <c r="E111" s="44"/>
      <c r="F111" s="44" t="s">
        <v>1086</v>
      </c>
      <c r="G111" s="44" t="s">
        <v>1086</v>
      </c>
      <c r="H111" s="45" t="s">
        <v>1086</v>
      </c>
    </row>
    <row r="112" spans="1:8" ht="75" x14ac:dyDescent="0.25">
      <c r="A112" s="38" t="s">
        <v>1301</v>
      </c>
      <c r="B112" s="39" t="s">
        <v>406</v>
      </c>
      <c r="C112" s="39" t="s">
        <v>1302</v>
      </c>
      <c r="D112" s="39"/>
      <c r="E112" s="40"/>
      <c r="F112" s="40"/>
      <c r="G112" s="40" t="s">
        <v>1086</v>
      </c>
      <c r="H112" s="41" t="s">
        <v>1086</v>
      </c>
    </row>
    <row r="113" spans="1:8" ht="105" x14ac:dyDescent="0.25">
      <c r="A113" s="42" t="s">
        <v>1303</v>
      </c>
      <c r="B113" s="43" t="s">
        <v>409</v>
      </c>
      <c r="C113" s="43" t="s">
        <v>1304</v>
      </c>
      <c r="D113" s="43"/>
      <c r="E113" s="44"/>
      <c r="F113" s="44"/>
      <c r="G113" s="44" t="s">
        <v>1086</v>
      </c>
      <c r="H113" s="45" t="s">
        <v>1086</v>
      </c>
    </row>
    <row r="114" spans="1:8" ht="90" x14ac:dyDescent="0.25">
      <c r="A114" s="38" t="s">
        <v>1305</v>
      </c>
      <c r="B114" s="39" t="s">
        <v>412</v>
      </c>
      <c r="C114" s="39" t="s">
        <v>1306</v>
      </c>
      <c r="D114" s="39"/>
      <c r="E114" s="40"/>
      <c r="F114" s="40"/>
      <c r="G114" s="40" t="s">
        <v>1086</v>
      </c>
      <c r="H114" s="41" t="s">
        <v>1086</v>
      </c>
    </row>
    <row r="115" spans="1:8" ht="75" x14ac:dyDescent="0.25">
      <c r="A115" s="42" t="s">
        <v>1307</v>
      </c>
      <c r="B115" s="43" t="s">
        <v>415</v>
      </c>
      <c r="C115" s="43" t="s">
        <v>1308</v>
      </c>
      <c r="D115" s="43"/>
      <c r="E115" s="44"/>
      <c r="F115" s="44" t="s">
        <v>1086</v>
      </c>
      <c r="G115" s="44" t="s">
        <v>1086</v>
      </c>
      <c r="H115" s="45" t="s">
        <v>1086</v>
      </c>
    </row>
    <row r="116" spans="1:8" ht="150" x14ac:dyDescent="0.25">
      <c r="A116" s="38" t="s">
        <v>1309</v>
      </c>
      <c r="B116" s="39" t="s">
        <v>418</v>
      </c>
      <c r="C116" s="39" t="s">
        <v>1310</v>
      </c>
      <c r="D116" s="39"/>
      <c r="E116" s="40"/>
      <c r="F116" s="40"/>
      <c r="G116" s="40" t="s">
        <v>1086</v>
      </c>
      <c r="H116" s="41" t="s">
        <v>1086</v>
      </c>
    </row>
    <row r="117" spans="1:8" ht="135" x14ac:dyDescent="0.25">
      <c r="A117" s="42" t="s">
        <v>1311</v>
      </c>
      <c r="B117" s="43" t="s">
        <v>421</v>
      </c>
      <c r="C117" s="43" t="s">
        <v>1312</v>
      </c>
      <c r="D117" s="43"/>
      <c r="E117" s="44"/>
      <c r="F117" s="44"/>
      <c r="G117" s="44"/>
      <c r="H117" s="45" t="s">
        <v>1086</v>
      </c>
    </row>
    <row r="118" spans="1:8" ht="195" x14ac:dyDescent="0.25">
      <c r="A118" s="38" t="s">
        <v>1313</v>
      </c>
      <c r="B118" s="39" t="s">
        <v>422</v>
      </c>
      <c r="C118" s="39" t="s">
        <v>1314</v>
      </c>
      <c r="D118" s="39"/>
      <c r="E118" s="40"/>
      <c r="F118" s="40"/>
      <c r="G118" s="40" t="s">
        <v>1086</v>
      </c>
      <c r="H118" s="41" t="s">
        <v>1086</v>
      </c>
    </row>
    <row r="119" spans="1:8" ht="135" x14ac:dyDescent="0.25">
      <c r="A119" s="42" t="s">
        <v>1315</v>
      </c>
      <c r="B119" s="43" t="s">
        <v>425</v>
      </c>
      <c r="C119" s="43" t="s">
        <v>1316</v>
      </c>
      <c r="D119" s="43"/>
      <c r="E119" s="44"/>
      <c r="F119" s="44"/>
      <c r="G119" s="44"/>
      <c r="H119" s="45" t="s">
        <v>1086</v>
      </c>
    </row>
    <row r="120" spans="1:8" ht="75" x14ac:dyDescent="0.25">
      <c r="A120" s="42" t="s">
        <v>1317</v>
      </c>
      <c r="B120" s="43" t="s">
        <v>426</v>
      </c>
      <c r="C120" s="43" t="s">
        <v>1318</v>
      </c>
      <c r="D120" s="43"/>
      <c r="E120" s="44"/>
      <c r="F120" s="44"/>
      <c r="G120" s="44" t="s">
        <v>1086</v>
      </c>
      <c r="H120" s="45" t="s">
        <v>1086</v>
      </c>
    </row>
    <row r="121" spans="1:8" ht="60" x14ac:dyDescent="0.25">
      <c r="A121" s="42" t="s">
        <v>1319</v>
      </c>
      <c r="B121" s="43" t="s">
        <v>429</v>
      </c>
      <c r="C121" s="43" t="s">
        <v>1320</v>
      </c>
      <c r="D121" s="43"/>
      <c r="E121" s="44"/>
      <c r="F121" s="44" t="s">
        <v>1086</v>
      </c>
      <c r="G121" s="44" t="s">
        <v>1086</v>
      </c>
      <c r="H121" s="45" t="s">
        <v>1086</v>
      </c>
    </row>
    <row r="122" spans="1:8" ht="45" x14ac:dyDescent="0.25">
      <c r="A122" s="42" t="s">
        <v>1321</v>
      </c>
      <c r="B122" s="43" t="s">
        <v>432</v>
      </c>
      <c r="C122" s="43" t="s">
        <v>1322</v>
      </c>
      <c r="D122" s="43"/>
      <c r="E122" s="44"/>
      <c r="F122" s="44" t="s">
        <v>1086</v>
      </c>
      <c r="G122" s="44" t="s">
        <v>1086</v>
      </c>
      <c r="H122" s="45" t="s">
        <v>1086</v>
      </c>
    </row>
    <row r="123" spans="1:8" ht="45" x14ac:dyDescent="0.25">
      <c r="A123" s="42" t="s">
        <v>1323</v>
      </c>
      <c r="B123" s="43" t="s">
        <v>435</v>
      </c>
      <c r="C123" s="43" t="s">
        <v>1324</v>
      </c>
      <c r="D123" s="43"/>
      <c r="E123" s="44"/>
      <c r="F123" s="44"/>
      <c r="G123" s="44" t="s">
        <v>1086</v>
      </c>
      <c r="H123" s="45" t="s">
        <v>1086</v>
      </c>
    </row>
    <row r="124" spans="1:8" ht="165" x14ac:dyDescent="0.25">
      <c r="A124" s="38" t="s">
        <v>1325</v>
      </c>
      <c r="B124" s="39" t="s">
        <v>438</v>
      </c>
      <c r="C124" s="39" t="s">
        <v>1326</v>
      </c>
      <c r="D124" s="39"/>
      <c r="E124" s="40"/>
      <c r="F124" s="40"/>
      <c r="G124" s="40" t="s">
        <v>1086</v>
      </c>
      <c r="H124" s="41" t="s">
        <v>1086</v>
      </c>
    </row>
    <row r="125" spans="1:8" ht="60" x14ac:dyDescent="0.25">
      <c r="A125" s="42" t="s">
        <v>1327</v>
      </c>
      <c r="B125" s="43" t="s">
        <v>442</v>
      </c>
      <c r="C125" s="43" t="s">
        <v>1084</v>
      </c>
      <c r="D125" s="43"/>
      <c r="E125" s="44"/>
      <c r="F125" s="44" t="s">
        <v>1086</v>
      </c>
      <c r="G125" s="44" t="s">
        <v>1086</v>
      </c>
      <c r="H125" s="45" t="s">
        <v>1086</v>
      </c>
    </row>
    <row r="126" spans="1:8" ht="30" x14ac:dyDescent="0.25">
      <c r="A126" s="38" t="s">
        <v>1328</v>
      </c>
      <c r="B126" s="39" t="s">
        <v>445</v>
      </c>
      <c r="C126" s="39" t="s">
        <v>1329</v>
      </c>
      <c r="D126" s="39"/>
      <c r="E126" s="40"/>
      <c r="F126" s="40" t="s">
        <v>1086</v>
      </c>
      <c r="G126" s="40" t="s">
        <v>1086</v>
      </c>
      <c r="H126" s="41" t="s">
        <v>1086</v>
      </c>
    </row>
    <row r="127" spans="1:8" ht="105" x14ac:dyDescent="0.25">
      <c r="A127" s="42" t="s">
        <v>1330</v>
      </c>
      <c r="B127" s="43" t="s">
        <v>448</v>
      </c>
      <c r="C127" s="43" t="s">
        <v>1331</v>
      </c>
      <c r="D127" s="43"/>
      <c r="E127" s="44"/>
      <c r="F127" s="44"/>
      <c r="G127" s="44" t="s">
        <v>1086</v>
      </c>
      <c r="H127" s="45" t="s">
        <v>1086</v>
      </c>
    </row>
    <row r="128" spans="1:8" ht="75" x14ac:dyDescent="0.25">
      <c r="A128" s="38" t="s">
        <v>1332</v>
      </c>
      <c r="B128" s="39" t="s">
        <v>451</v>
      </c>
      <c r="C128" s="39" t="s">
        <v>1333</v>
      </c>
      <c r="D128" s="39"/>
      <c r="E128" s="40"/>
      <c r="F128" s="40"/>
      <c r="G128" s="40"/>
      <c r="H128" s="41" t="s">
        <v>1086</v>
      </c>
    </row>
    <row r="129" spans="1:8" ht="135" x14ac:dyDescent="0.25">
      <c r="A129" s="42" t="s">
        <v>1334</v>
      </c>
      <c r="B129" s="43" t="s">
        <v>452</v>
      </c>
      <c r="C129" s="43" t="s">
        <v>1335</v>
      </c>
      <c r="D129" s="43"/>
      <c r="E129" s="44"/>
      <c r="F129" s="44"/>
      <c r="G129" s="44" t="s">
        <v>1086</v>
      </c>
      <c r="H129" s="45" t="s">
        <v>1086</v>
      </c>
    </row>
    <row r="130" spans="1:8" ht="135" x14ac:dyDescent="0.25">
      <c r="A130" s="42" t="s">
        <v>1336</v>
      </c>
      <c r="B130" s="43" t="s">
        <v>455</v>
      </c>
      <c r="C130" s="43" t="s">
        <v>1337</v>
      </c>
      <c r="D130" s="43"/>
      <c r="E130" s="44"/>
      <c r="F130" s="44"/>
      <c r="G130" s="44"/>
      <c r="H130" s="45" t="s">
        <v>1086</v>
      </c>
    </row>
    <row r="131" spans="1:8" ht="90" x14ac:dyDescent="0.25">
      <c r="A131" s="38" t="s">
        <v>1338</v>
      </c>
      <c r="B131" s="39" t="s">
        <v>456</v>
      </c>
      <c r="C131" s="39" t="s">
        <v>1339</v>
      </c>
      <c r="D131" s="39"/>
      <c r="E131" s="40"/>
      <c r="F131" s="40"/>
      <c r="G131" s="40" t="s">
        <v>1086</v>
      </c>
      <c r="H131" s="41" t="s">
        <v>1086</v>
      </c>
    </row>
    <row r="132" spans="1:8" ht="45" x14ac:dyDescent="0.25">
      <c r="A132" s="42" t="s">
        <v>1340</v>
      </c>
      <c r="B132" s="43" t="s">
        <v>459</v>
      </c>
      <c r="C132" s="43" t="s">
        <v>1341</v>
      </c>
      <c r="D132" s="43"/>
      <c r="E132" s="44"/>
      <c r="F132" s="44" t="s">
        <v>1086</v>
      </c>
      <c r="G132" s="44" t="s">
        <v>1086</v>
      </c>
      <c r="H132" s="45" t="s">
        <v>1086</v>
      </c>
    </row>
    <row r="133" spans="1:8" ht="90" x14ac:dyDescent="0.25">
      <c r="A133" s="38" t="s">
        <v>1342</v>
      </c>
      <c r="B133" s="39" t="s">
        <v>462</v>
      </c>
      <c r="C133" s="39" t="s">
        <v>1343</v>
      </c>
      <c r="D133" s="39"/>
      <c r="E133" s="40"/>
      <c r="F133" s="40"/>
      <c r="G133" s="40"/>
      <c r="H133" s="41" t="s">
        <v>1086</v>
      </c>
    </row>
    <row r="134" spans="1:8" ht="45" x14ac:dyDescent="0.25">
      <c r="A134" s="38" t="s">
        <v>1344</v>
      </c>
      <c r="B134" s="39" t="s">
        <v>463</v>
      </c>
      <c r="C134" s="39" t="s">
        <v>1345</v>
      </c>
      <c r="D134" s="39"/>
      <c r="E134" s="40"/>
      <c r="F134" s="40" t="s">
        <v>1086</v>
      </c>
      <c r="G134" s="40" t="s">
        <v>1086</v>
      </c>
      <c r="H134" s="41" t="s">
        <v>1086</v>
      </c>
    </row>
    <row r="135" spans="1:8" ht="105" x14ac:dyDescent="0.25">
      <c r="A135" s="42" t="s">
        <v>1346</v>
      </c>
      <c r="B135" s="43" t="s">
        <v>466</v>
      </c>
      <c r="C135" s="43" t="s">
        <v>1347</v>
      </c>
      <c r="D135" s="43"/>
      <c r="E135" s="44"/>
      <c r="F135" s="44"/>
      <c r="G135" s="44" t="s">
        <v>1086</v>
      </c>
      <c r="H135" s="45" t="s">
        <v>1086</v>
      </c>
    </row>
    <row r="136" spans="1:8" ht="105" x14ac:dyDescent="0.25">
      <c r="A136" s="38" t="s">
        <v>1348</v>
      </c>
      <c r="B136" s="39" t="s">
        <v>469</v>
      </c>
      <c r="C136" s="39" t="s">
        <v>1349</v>
      </c>
      <c r="D136" s="39"/>
      <c r="E136" s="40"/>
      <c r="F136" s="40"/>
      <c r="G136" s="40"/>
      <c r="H136" s="41" t="s">
        <v>1086</v>
      </c>
    </row>
    <row r="137" spans="1:8" ht="60" x14ac:dyDescent="0.25">
      <c r="A137" s="42" t="s">
        <v>1350</v>
      </c>
      <c r="B137" s="43" t="s">
        <v>470</v>
      </c>
      <c r="C137" s="43" t="s">
        <v>1351</v>
      </c>
      <c r="D137" s="43"/>
      <c r="E137" s="44"/>
      <c r="F137" s="44"/>
      <c r="G137" s="44" t="s">
        <v>1086</v>
      </c>
      <c r="H137" s="45" t="s">
        <v>1086</v>
      </c>
    </row>
    <row r="138" spans="1:8" ht="120" x14ac:dyDescent="0.25">
      <c r="A138" s="38" t="s">
        <v>1352</v>
      </c>
      <c r="B138" s="39" t="s">
        <v>473</v>
      </c>
      <c r="C138" s="39" t="s">
        <v>1353</v>
      </c>
      <c r="D138" s="39"/>
      <c r="E138" s="40"/>
      <c r="F138" s="40"/>
      <c r="G138" s="40" t="s">
        <v>1086</v>
      </c>
      <c r="H138" s="41" t="s">
        <v>1086</v>
      </c>
    </row>
    <row r="139" spans="1:8" ht="150" x14ac:dyDescent="0.25">
      <c r="A139" s="42" t="s">
        <v>1354</v>
      </c>
      <c r="B139" s="43" t="s">
        <v>476</v>
      </c>
      <c r="C139" s="43" t="s">
        <v>1355</v>
      </c>
      <c r="D139" s="43"/>
      <c r="E139" s="44"/>
      <c r="F139" s="44"/>
      <c r="G139" s="44"/>
      <c r="H139" s="45" t="s">
        <v>1086</v>
      </c>
    </row>
    <row r="140" spans="1:8" ht="90" x14ac:dyDescent="0.25">
      <c r="A140" s="38" t="s">
        <v>1356</v>
      </c>
      <c r="B140" s="39" t="s">
        <v>477</v>
      </c>
      <c r="C140" s="39" t="s">
        <v>1357</v>
      </c>
      <c r="D140" s="39"/>
      <c r="E140" s="40"/>
      <c r="F140" s="40"/>
      <c r="G140" s="40" t="s">
        <v>1086</v>
      </c>
      <c r="H140" s="41" t="s">
        <v>1086</v>
      </c>
    </row>
    <row r="141" spans="1:8" ht="60" x14ac:dyDescent="0.25">
      <c r="A141" s="42" t="s">
        <v>1358</v>
      </c>
      <c r="B141" s="43" t="s">
        <v>480</v>
      </c>
      <c r="C141" s="43" t="s">
        <v>1359</v>
      </c>
      <c r="D141" s="43"/>
      <c r="E141" s="44"/>
      <c r="F141" s="44"/>
      <c r="G141" s="44" t="s">
        <v>1086</v>
      </c>
      <c r="H141" s="45" t="s">
        <v>1086</v>
      </c>
    </row>
    <row r="142" spans="1:8" ht="120" x14ac:dyDescent="0.25">
      <c r="A142" s="38" t="s">
        <v>1360</v>
      </c>
      <c r="B142" s="39" t="s">
        <v>483</v>
      </c>
      <c r="C142" s="39" t="s">
        <v>1361</v>
      </c>
      <c r="D142" s="39"/>
      <c r="E142" s="40"/>
      <c r="F142" s="40"/>
      <c r="G142" s="40" t="s">
        <v>1086</v>
      </c>
      <c r="H142" s="41" t="s">
        <v>1086</v>
      </c>
    </row>
    <row r="143" spans="1:8" ht="90" x14ac:dyDescent="0.25">
      <c r="A143" s="42" t="s">
        <v>1362</v>
      </c>
      <c r="B143" s="43" t="s">
        <v>486</v>
      </c>
      <c r="C143" s="43" t="s">
        <v>1363</v>
      </c>
      <c r="D143" s="43"/>
      <c r="E143" s="44"/>
      <c r="F143" s="44"/>
      <c r="G143" s="44" t="s">
        <v>1086</v>
      </c>
      <c r="H143" s="45" t="s">
        <v>1086</v>
      </c>
    </row>
    <row r="144" spans="1:8" ht="105" x14ac:dyDescent="0.25">
      <c r="A144" s="38" t="s">
        <v>1364</v>
      </c>
      <c r="B144" s="39" t="s">
        <v>489</v>
      </c>
      <c r="C144" s="39" t="s">
        <v>1365</v>
      </c>
      <c r="D144" s="39"/>
      <c r="E144" s="40"/>
      <c r="F144" s="40"/>
      <c r="G144" s="40" t="s">
        <v>1086</v>
      </c>
      <c r="H144" s="41" t="s">
        <v>1086</v>
      </c>
    </row>
    <row r="145" spans="1:8" ht="105" x14ac:dyDescent="0.25">
      <c r="A145" s="42" t="s">
        <v>1366</v>
      </c>
      <c r="B145" s="43" t="s">
        <v>492</v>
      </c>
      <c r="C145" s="43" t="s">
        <v>1367</v>
      </c>
      <c r="D145" s="43"/>
      <c r="E145" s="44"/>
      <c r="F145" s="44"/>
      <c r="G145" s="44"/>
      <c r="H145" s="45" t="s">
        <v>1086</v>
      </c>
    </row>
    <row r="146" spans="1:8" ht="60" x14ac:dyDescent="0.25">
      <c r="A146" s="38" t="s">
        <v>1368</v>
      </c>
      <c r="B146" s="39" t="s">
        <v>493</v>
      </c>
      <c r="C146" s="39" t="s">
        <v>1369</v>
      </c>
      <c r="D146" s="39"/>
      <c r="E146" s="40"/>
      <c r="F146" s="40"/>
      <c r="G146" s="40" t="s">
        <v>1086</v>
      </c>
      <c r="H146" s="41" t="s">
        <v>1086</v>
      </c>
    </row>
    <row r="147" spans="1:8" ht="135" x14ac:dyDescent="0.25">
      <c r="A147" s="42" t="s">
        <v>1370</v>
      </c>
      <c r="B147" s="43" t="s">
        <v>496</v>
      </c>
      <c r="C147" s="43" t="s">
        <v>1371</v>
      </c>
      <c r="D147" s="43"/>
      <c r="E147" s="44"/>
      <c r="F147" s="44"/>
      <c r="G147" s="44" t="s">
        <v>1086</v>
      </c>
      <c r="H147" s="45" t="s">
        <v>1086</v>
      </c>
    </row>
    <row r="148" spans="1:8" ht="105" x14ac:dyDescent="0.25">
      <c r="A148" s="38" t="s">
        <v>1372</v>
      </c>
      <c r="B148" s="39" t="s">
        <v>499</v>
      </c>
      <c r="C148" s="39" t="s">
        <v>1373</v>
      </c>
      <c r="D148" s="39"/>
      <c r="E148" s="40"/>
      <c r="F148" s="40"/>
      <c r="G148" s="40" t="s">
        <v>1086</v>
      </c>
      <c r="H148" s="41" t="s">
        <v>1086</v>
      </c>
    </row>
    <row r="149" spans="1:8" ht="195" x14ac:dyDescent="0.25">
      <c r="A149" s="42" t="s">
        <v>1374</v>
      </c>
      <c r="B149" s="43" t="s">
        <v>502</v>
      </c>
      <c r="C149" s="43" t="s">
        <v>1375</v>
      </c>
      <c r="D149" s="43"/>
      <c r="E149" s="44"/>
      <c r="F149" s="44"/>
      <c r="G149" s="44"/>
      <c r="H149" s="45" t="s">
        <v>1086</v>
      </c>
    </row>
    <row r="150" spans="1:8" ht="120" x14ac:dyDescent="0.25">
      <c r="A150" s="38" t="s">
        <v>1376</v>
      </c>
      <c r="B150" s="39" t="s">
        <v>503</v>
      </c>
      <c r="C150" s="39" t="s">
        <v>1377</v>
      </c>
      <c r="D150" s="39"/>
      <c r="E150" s="40"/>
      <c r="F150" s="40"/>
      <c r="G150" s="40"/>
      <c r="H150" s="41" t="s">
        <v>1086</v>
      </c>
    </row>
    <row r="151" spans="1:8" ht="30" x14ac:dyDescent="0.25">
      <c r="A151" s="38" t="s">
        <v>1378</v>
      </c>
      <c r="B151" s="39" t="s">
        <v>504</v>
      </c>
      <c r="C151" s="39" t="s">
        <v>1379</v>
      </c>
      <c r="D151" s="39"/>
      <c r="E151" s="40"/>
      <c r="F151" s="40" t="s">
        <v>1086</v>
      </c>
      <c r="G151" s="40" t="s">
        <v>1086</v>
      </c>
      <c r="H151" s="41" t="s">
        <v>1086</v>
      </c>
    </row>
    <row r="152" spans="1:8" ht="105" x14ac:dyDescent="0.25">
      <c r="A152" s="42" t="s">
        <v>1380</v>
      </c>
      <c r="B152" s="43" t="s">
        <v>507</v>
      </c>
      <c r="C152" s="43" t="s">
        <v>1381</v>
      </c>
      <c r="D152" s="43"/>
      <c r="E152" s="44"/>
      <c r="F152" s="44"/>
      <c r="G152" s="44" t="s">
        <v>1086</v>
      </c>
      <c r="H152" s="45" t="s">
        <v>1086</v>
      </c>
    </row>
    <row r="153" spans="1:8" ht="90" x14ac:dyDescent="0.25">
      <c r="A153" s="38" t="s">
        <v>1382</v>
      </c>
      <c r="B153" s="39" t="s">
        <v>510</v>
      </c>
      <c r="C153" s="39" t="s">
        <v>1383</v>
      </c>
      <c r="D153" s="39"/>
      <c r="E153" s="40"/>
      <c r="F153" s="40"/>
      <c r="G153" s="40"/>
      <c r="H153" s="41" t="s">
        <v>1086</v>
      </c>
    </row>
    <row r="154" spans="1:8" ht="120" x14ac:dyDescent="0.25">
      <c r="A154" s="42" t="s">
        <v>1384</v>
      </c>
      <c r="B154" s="43" t="s">
        <v>511</v>
      </c>
      <c r="C154" s="43" t="s">
        <v>1385</v>
      </c>
      <c r="D154" s="43"/>
      <c r="E154" s="44"/>
      <c r="F154" s="44"/>
      <c r="G154" s="44"/>
      <c r="H154" s="45" t="s">
        <v>1086</v>
      </c>
    </row>
    <row r="155" spans="1:8" ht="120" x14ac:dyDescent="0.25">
      <c r="A155" s="42" t="s">
        <v>1386</v>
      </c>
      <c r="B155" s="43" t="s">
        <v>512</v>
      </c>
      <c r="C155" s="43" t="s">
        <v>1387</v>
      </c>
      <c r="D155" s="43"/>
      <c r="E155" s="44"/>
      <c r="F155" s="44"/>
      <c r="G155" s="44"/>
      <c r="H155" s="45" t="s">
        <v>1086</v>
      </c>
    </row>
    <row r="156" spans="1:8" ht="90" x14ac:dyDescent="0.25">
      <c r="A156" s="38" t="s">
        <v>1388</v>
      </c>
      <c r="B156" s="39" t="s">
        <v>513</v>
      </c>
      <c r="C156" s="39" t="s">
        <v>1389</v>
      </c>
      <c r="D156" s="39"/>
      <c r="E156" s="40"/>
      <c r="F156" s="40"/>
      <c r="G156" s="40" t="s">
        <v>1086</v>
      </c>
      <c r="H156" s="41" t="s">
        <v>1086</v>
      </c>
    </row>
    <row r="157" spans="1:8" ht="75" x14ac:dyDescent="0.25">
      <c r="A157" s="42" t="s">
        <v>1390</v>
      </c>
      <c r="B157" s="43" t="s">
        <v>516</v>
      </c>
      <c r="C157" s="43" t="s">
        <v>1391</v>
      </c>
      <c r="D157" s="43"/>
      <c r="E157" s="44"/>
      <c r="F157" s="44" t="s">
        <v>1086</v>
      </c>
      <c r="G157" s="44" t="s">
        <v>1086</v>
      </c>
      <c r="H157" s="45" t="s">
        <v>1086</v>
      </c>
    </row>
    <row r="158" spans="1:8" ht="120" x14ac:dyDescent="0.25">
      <c r="A158" s="42" t="s">
        <v>1392</v>
      </c>
      <c r="B158" s="43" t="s">
        <v>519</v>
      </c>
      <c r="C158" s="43" t="s">
        <v>1393</v>
      </c>
      <c r="D158" s="43"/>
      <c r="E158" s="44"/>
      <c r="F158" s="44"/>
      <c r="G158" s="44" t="s">
        <v>1086</v>
      </c>
      <c r="H158" s="45" t="s">
        <v>1086</v>
      </c>
    </row>
    <row r="159" spans="1:8" ht="135" x14ac:dyDescent="0.25">
      <c r="A159" s="42" t="s">
        <v>1394</v>
      </c>
      <c r="B159" s="43" t="s">
        <v>522</v>
      </c>
      <c r="C159" s="43" t="s">
        <v>1395</v>
      </c>
      <c r="D159" s="43"/>
      <c r="E159" s="44"/>
      <c r="F159" s="44"/>
      <c r="G159" s="44"/>
      <c r="H159" s="45" t="s">
        <v>1086</v>
      </c>
    </row>
    <row r="160" spans="1:8" ht="60" x14ac:dyDescent="0.25">
      <c r="A160" s="42" t="s">
        <v>1396</v>
      </c>
      <c r="B160" s="43" t="s">
        <v>523</v>
      </c>
      <c r="C160" s="43" t="s">
        <v>1084</v>
      </c>
      <c r="D160" s="43"/>
      <c r="E160" s="44"/>
      <c r="F160" s="44" t="s">
        <v>1086</v>
      </c>
      <c r="G160" s="44" t="s">
        <v>1086</v>
      </c>
      <c r="H160" s="45" t="s">
        <v>1086</v>
      </c>
    </row>
    <row r="161" spans="1:8" ht="120" x14ac:dyDescent="0.25">
      <c r="A161" s="38" t="s">
        <v>1397</v>
      </c>
      <c r="B161" s="39" t="s">
        <v>526</v>
      </c>
      <c r="C161" s="39" t="s">
        <v>1398</v>
      </c>
      <c r="D161" s="39"/>
      <c r="E161" s="40"/>
      <c r="F161" s="40" t="s">
        <v>1086</v>
      </c>
      <c r="G161" s="40" t="s">
        <v>1086</v>
      </c>
      <c r="H161" s="41" t="s">
        <v>1086</v>
      </c>
    </row>
    <row r="162" spans="1:8" ht="225" x14ac:dyDescent="0.25">
      <c r="A162" s="42" t="s">
        <v>1399</v>
      </c>
      <c r="B162" s="43" t="s">
        <v>529</v>
      </c>
      <c r="C162" s="43" t="s">
        <v>1400</v>
      </c>
      <c r="D162" s="43"/>
      <c r="E162" s="44"/>
      <c r="F162" s="44" t="s">
        <v>1086</v>
      </c>
      <c r="G162" s="44" t="s">
        <v>1086</v>
      </c>
      <c r="H162" s="45" t="s">
        <v>1086</v>
      </c>
    </row>
    <row r="163" spans="1:8" ht="240" x14ac:dyDescent="0.25">
      <c r="A163" s="38" t="s">
        <v>1401</v>
      </c>
      <c r="B163" s="39" t="s">
        <v>532</v>
      </c>
      <c r="C163" s="39" t="s">
        <v>1402</v>
      </c>
      <c r="D163" s="39"/>
      <c r="E163" s="40"/>
      <c r="F163" s="40" t="s">
        <v>1086</v>
      </c>
      <c r="G163" s="40" t="s">
        <v>1086</v>
      </c>
      <c r="H163" s="41" t="s">
        <v>1086</v>
      </c>
    </row>
    <row r="164" spans="1:8" ht="240" x14ac:dyDescent="0.25">
      <c r="A164" s="42" t="s">
        <v>1403</v>
      </c>
      <c r="B164" s="43" t="s">
        <v>535</v>
      </c>
      <c r="C164" s="43" t="s">
        <v>1404</v>
      </c>
      <c r="D164" s="43"/>
      <c r="E164" s="44"/>
      <c r="F164" s="44"/>
      <c r="G164" s="44"/>
      <c r="H164" s="45" t="s">
        <v>1086</v>
      </c>
    </row>
    <row r="165" spans="1:8" ht="195" x14ac:dyDescent="0.25">
      <c r="A165" s="38" t="s">
        <v>1405</v>
      </c>
      <c r="B165" s="39" t="s">
        <v>536</v>
      </c>
      <c r="C165" s="39" t="s">
        <v>1406</v>
      </c>
      <c r="D165" s="39"/>
      <c r="E165" s="40"/>
      <c r="F165" s="40" t="s">
        <v>1086</v>
      </c>
      <c r="G165" s="40" t="s">
        <v>1086</v>
      </c>
      <c r="H165" s="41" t="s">
        <v>1086</v>
      </c>
    </row>
    <row r="166" spans="1:8" ht="180" x14ac:dyDescent="0.25">
      <c r="A166" s="38" t="s">
        <v>1407</v>
      </c>
      <c r="B166" s="39" t="s">
        <v>539</v>
      </c>
      <c r="C166" s="39" t="s">
        <v>1408</v>
      </c>
      <c r="D166" s="39"/>
      <c r="E166" s="40"/>
      <c r="F166" s="40" t="s">
        <v>1086</v>
      </c>
      <c r="G166" s="40" t="s">
        <v>1086</v>
      </c>
      <c r="H166" s="41" t="s">
        <v>1086</v>
      </c>
    </row>
    <row r="167" spans="1:8" ht="90" x14ac:dyDescent="0.25">
      <c r="A167" s="38" t="s">
        <v>1409</v>
      </c>
      <c r="B167" s="39" t="s">
        <v>542</v>
      </c>
      <c r="C167" s="39" t="s">
        <v>1410</v>
      </c>
      <c r="D167" s="39"/>
      <c r="E167" s="40"/>
      <c r="F167" s="40"/>
      <c r="G167" s="40" t="s">
        <v>1086</v>
      </c>
      <c r="H167" s="41" t="s">
        <v>1086</v>
      </c>
    </row>
    <row r="168" spans="1:8" ht="60" x14ac:dyDescent="0.25">
      <c r="A168" s="42" t="s">
        <v>1411</v>
      </c>
      <c r="B168" s="43" t="s">
        <v>545</v>
      </c>
      <c r="C168" s="43" t="s">
        <v>1412</v>
      </c>
      <c r="D168" s="43"/>
      <c r="E168" s="44"/>
      <c r="F168" s="44" t="s">
        <v>1086</v>
      </c>
      <c r="G168" s="44" t="s">
        <v>1086</v>
      </c>
      <c r="H168" s="45" t="s">
        <v>1086</v>
      </c>
    </row>
    <row r="169" spans="1:8" ht="105" x14ac:dyDescent="0.25">
      <c r="A169" s="42" t="s">
        <v>1413</v>
      </c>
      <c r="B169" s="43" t="s">
        <v>548</v>
      </c>
      <c r="C169" s="43" t="s">
        <v>1414</v>
      </c>
      <c r="D169" s="43"/>
      <c r="E169" s="44"/>
      <c r="F169" s="44"/>
      <c r="G169" s="44" t="s">
        <v>1086</v>
      </c>
      <c r="H169" s="45" t="s">
        <v>1086</v>
      </c>
    </row>
    <row r="170" spans="1:8" ht="60" x14ac:dyDescent="0.25">
      <c r="A170" s="42" t="s">
        <v>1415</v>
      </c>
      <c r="B170" s="43" t="s">
        <v>551</v>
      </c>
      <c r="C170" s="43" t="s">
        <v>1416</v>
      </c>
      <c r="D170" s="43"/>
      <c r="E170" s="44"/>
      <c r="F170" s="44" t="s">
        <v>1086</v>
      </c>
      <c r="G170" s="44" t="s">
        <v>1086</v>
      </c>
      <c r="H170" s="45" t="s">
        <v>1086</v>
      </c>
    </row>
    <row r="171" spans="1:8" ht="120" x14ac:dyDescent="0.25">
      <c r="A171" s="38" t="s">
        <v>1417</v>
      </c>
      <c r="B171" s="39" t="s">
        <v>554</v>
      </c>
      <c r="C171" s="39" t="s">
        <v>1418</v>
      </c>
      <c r="D171" s="39"/>
      <c r="E171" s="40"/>
      <c r="F171" s="40" t="s">
        <v>1086</v>
      </c>
      <c r="G171" s="40" t="s">
        <v>1086</v>
      </c>
      <c r="H171" s="41" t="s">
        <v>1086</v>
      </c>
    </row>
    <row r="172" spans="1:8" ht="135" x14ac:dyDescent="0.25">
      <c r="A172" s="42" t="s">
        <v>1419</v>
      </c>
      <c r="B172" s="43" t="s">
        <v>557</v>
      </c>
      <c r="C172" s="43" t="s">
        <v>1420</v>
      </c>
      <c r="D172" s="43"/>
      <c r="E172" s="44"/>
      <c r="F172" s="44"/>
      <c r="G172" s="44" t="s">
        <v>1086</v>
      </c>
      <c r="H172" s="45" t="s">
        <v>1086</v>
      </c>
    </row>
    <row r="173" spans="1:8" ht="120" x14ac:dyDescent="0.25">
      <c r="A173" s="42" t="s">
        <v>1421</v>
      </c>
      <c r="B173" s="43" t="s">
        <v>560</v>
      </c>
      <c r="C173" s="43" t="s">
        <v>1422</v>
      </c>
      <c r="D173" s="43"/>
      <c r="E173" s="44"/>
      <c r="F173" s="44"/>
      <c r="G173" s="44" t="s">
        <v>1086</v>
      </c>
      <c r="H173" s="45" t="s">
        <v>1086</v>
      </c>
    </row>
    <row r="174" spans="1:8" ht="60" x14ac:dyDescent="0.25">
      <c r="A174" s="38" t="s">
        <v>1423</v>
      </c>
      <c r="B174" s="39" t="s">
        <v>563</v>
      </c>
      <c r="C174" s="39" t="s">
        <v>1424</v>
      </c>
      <c r="D174" s="39"/>
      <c r="E174" s="40"/>
      <c r="F174" s="40" t="s">
        <v>1086</v>
      </c>
      <c r="G174" s="40" t="s">
        <v>1086</v>
      </c>
      <c r="H174" s="41" t="s">
        <v>1086</v>
      </c>
    </row>
    <row r="175" spans="1:8" ht="75" x14ac:dyDescent="0.25">
      <c r="A175" s="42" t="s">
        <v>1425</v>
      </c>
      <c r="B175" s="43" t="s">
        <v>566</v>
      </c>
      <c r="C175" s="43" t="s">
        <v>1426</v>
      </c>
      <c r="D175" s="43"/>
      <c r="E175" s="44"/>
      <c r="F175" s="44" t="s">
        <v>1086</v>
      </c>
      <c r="G175" s="44" t="s">
        <v>1086</v>
      </c>
      <c r="H175" s="45" t="s">
        <v>1086</v>
      </c>
    </row>
    <row r="176" spans="1:8" ht="135" x14ac:dyDescent="0.25">
      <c r="A176" s="38" t="s">
        <v>1427</v>
      </c>
      <c r="B176" s="39" t="s">
        <v>569</v>
      </c>
      <c r="C176" s="39" t="s">
        <v>1428</v>
      </c>
      <c r="D176" s="39"/>
      <c r="E176" s="40"/>
      <c r="F176" s="40" t="s">
        <v>1086</v>
      </c>
      <c r="G176" s="40" t="s">
        <v>1086</v>
      </c>
      <c r="H176" s="41" t="s">
        <v>1086</v>
      </c>
    </row>
    <row r="177" spans="1:8" ht="225" x14ac:dyDescent="0.25">
      <c r="A177" s="42" t="s">
        <v>1429</v>
      </c>
      <c r="B177" s="43" t="s">
        <v>572</v>
      </c>
      <c r="C177" s="43" t="s">
        <v>1430</v>
      </c>
      <c r="D177" s="43"/>
      <c r="E177" s="44"/>
      <c r="F177" s="44" t="s">
        <v>1086</v>
      </c>
      <c r="G177" s="44" t="s">
        <v>1086</v>
      </c>
      <c r="H177" s="45" t="s">
        <v>1086</v>
      </c>
    </row>
    <row r="178" spans="1:8" ht="210" x14ac:dyDescent="0.25">
      <c r="A178" s="38" t="s">
        <v>1431</v>
      </c>
      <c r="B178" s="39" t="s">
        <v>575</v>
      </c>
      <c r="C178" s="39" t="s">
        <v>1432</v>
      </c>
      <c r="D178" s="39"/>
      <c r="E178" s="40"/>
      <c r="F178" s="40" t="s">
        <v>1086</v>
      </c>
      <c r="G178" s="40" t="s">
        <v>1086</v>
      </c>
      <c r="H178" s="41" t="s">
        <v>1086</v>
      </c>
    </row>
    <row r="179" spans="1:8" ht="180" x14ac:dyDescent="0.25">
      <c r="A179" s="38" t="s">
        <v>1433</v>
      </c>
      <c r="B179" s="39" t="s">
        <v>578</v>
      </c>
      <c r="C179" s="39" t="s">
        <v>1434</v>
      </c>
      <c r="D179" s="39"/>
      <c r="E179" s="40"/>
      <c r="F179" s="40" t="s">
        <v>1086</v>
      </c>
      <c r="G179" s="40" t="s">
        <v>1086</v>
      </c>
      <c r="H179" s="41" t="s">
        <v>1086</v>
      </c>
    </row>
    <row r="180" spans="1:8" ht="45" x14ac:dyDescent="0.25">
      <c r="A180" s="42" t="s">
        <v>1435</v>
      </c>
      <c r="B180" s="43" t="s">
        <v>581</v>
      </c>
      <c r="C180" s="43" t="s">
        <v>1436</v>
      </c>
      <c r="D180" s="43"/>
      <c r="E180" s="44"/>
      <c r="F180" s="44" t="s">
        <v>1086</v>
      </c>
      <c r="G180" s="44" t="s">
        <v>1086</v>
      </c>
      <c r="H180" s="45" t="s">
        <v>1086</v>
      </c>
    </row>
    <row r="181" spans="1:8" ht="30" x14ac:dyDescent="0.25">
      <c r="A181" s="38" t="s">
        <v>1437</v>
      </c>
      <c r="B181" s="39" t="s">
        <v>584</v>
      </c>
      <c r="C181" s="39" t="s">
        <v>1438</v>
      </c>
      <c r="D181" s="39"/>
      <c r="E181" s="40"/>
      <c r="F181" s="40"/>
      <c r="G181" s="40" t="s">
        <v>1086</v>
      </c>
      <c r="H181" s="41" t="s">
        <v>1086</v>
      </c>
    </row>
    <row r="182" spans="1:8" ht="75" x14ac:dyDescent="0.25">
      <c r="A182" s="38" t="s">
        <v>1439</v>
      </c>
      <c r="B182" s="39" t="s">
        <v>587</v>
      </c>
      <c r="C182" s="39" t="s">
        <v>1440</v>
      </c>
      <c r="D182" s="39"/>
      <c r="E182" s="40"/>
      <c r="F182" s="40"/>
      <c r="G182" s="40" t="s">
        <v>1086</v>
      </c>
      <c r="H182" s="41" t="s">
        <v>1086</v>
      </c>
    </row>
    <row r="183" spans="1:8" ht="135" x14ac:dyDescent="0.25">
      <c r="A183" s="42" t="s">
        <v>1441</v>
      </c>
      <c r="B183" s="43" t="s">
        <v>590</v>
      </c>
      <c r="C183" s="43" t="s">
        <v>1442</v>
      </c>
      <c r="D183" s="43"/>
      <c r="E183" s="44"/>
      <c r="F183" s="44"/>
      <c r="G183" s="44" t="s">
        <v>1086</v>
      </c>
      <c r="H183" s="45" t="s">
        <v>1086</v>
      </c>
    </row>
    <row r="184" spans="1:8" ht="120" x14ac:dyDescent="0.25">
      <c r="A184" s="38" t="s">
        <v>1443</v>
      </c>
      <c r="B184" s="39" t="s">
        <v>593</v>
      </c>
      <c r="C184" s="39" t="s">
        <v>1444</v>
      </c>
      <c r="D184" s="39"/>
      <c r="E184" s="40"/>
      <c r="F184" s="40"/>
      <c r="G184" s="40"/>
      <c r="H184" s="41" t="s">
        <v>1086</v>
      </c>
    </row>
    <row r="185" spans="1:8" ht="90" x14ac:dyDescent="0.25">
      <c r="A185" s="42" t="s">
        <v>1445</v>
      </c>
      <c r="B185" s="43" t="s">
        <v>594</v>
      </c>
      <c r="C185" s="43" t="s">
        <v>1446</v>
      </c>
      <c r="D185" s="43"/>
      <c r="E185" s="44"/>
      <c r="F185" s="44"/>
      <c r="G185" s="44" t="s">
        <v>1086</v>
      </c>
      <c r="H185" s="45" t="s">
        <v>1086</v>
      </c>
    </row>
    <row r="186" spans="1:8" ht="60" x14ac:dyDescent="0.25">
      <c r="A186" s="42" t="s">
        <v>1447</v>
      </c>
      <c r="B186" s="43" t="s">
        <v>597</v>
      </c>
      <c r="C186" s="43" t="s">
        <v>1084</v>
      </c>
      <c r="D186" s="43"/>
      <c r="E186" s="44" t="s">
        <v>1085</v>
      </c>
      <c r="F186" s="44" t="s">
        <v>1086</v>
      </c>
      <c r="G186" s="44" t="s">
        <v>1086</v>
      </c>
      <c r="H186" s="45" t="s">
        <v>1086</v>
      </c>
    </row>
    <row r="187" spans="1:8" ht="60" x14ac:dyDescent="0.25">
      <c r="A187" s="38" t="s">
        <v>1448</v>
      </c>
      <c r="B187" s="39" t="s">
        <v>600</v>
      </c>
      <c r="C187" s="39" t="s">
        <v>1449</v>
      </c>
      <c r="D187" s="39"/>
      <c r="E187" s="40" t="s">
        <v>1086</v>
      </c>
      <c r="F187" s="40" t="s">
        <v>1086</v>
      </c>
      <c r="G187" s="40" t="s">
        <v>1086</v>
      </c>
      <c r="H187" s="41" t="s">
        <v>1086</v>
      </c>
    </row>
    <row r="188" spans="1:8" ht="105" x14ac:dyDescent="0.25">
      <c r="A188" s="42" t="s">
        <v>1450</v>
      </c>
      <c r="B188" s="43" t="s">
        <v>603</v>
      </c>
      <c r="C188" s="43" t="s">
        <v>1451</v>
      </c>
      <c r="D188" s="43"/>
      <c r="E188" s="44"/>
      <c r="F188" s="44"/>
      <c r="G188" s="44"/>
      <c r="H188" s="45" t="s">
        <v>1086</v>
      </c>
    </row>
    <row r="189" spans="1:8" ht="150" x14ac:dyDescent="0.25">
      <c r="A189" s="38" t="s">
        <v>1452</v>
      </c>
      <c r="B189" s="39" t="s">
        <v>604</v>
      </c>
      <c r="C189" s="39" t="s">
        <v>1453</v>
      </c>
      <c r="D189" s="39"/>
      <c r="E189" s="40"/>
      <c r="F189" s="40"/>
      <c r="G189" s="40"/>
      <c r="H189" s="41" t="s">
        <v>1086</v>
      </c>
    </row>
    <row r="190" spans="1:8" ht="45" x14ac:dyDescent="0.25">
      <c r="A190" s="38" t="s">
        <v>1454</v>
      </c>
      <c r="B190" s="39" t="s">
        <v>605</v>
      </c>
      <c r="C190" s="39" t="s">
        <v>1455</v>
      </c>
      <c r="D190" s="39"/>
      <c r="E190" s="40" t="s">
        <v>1085</v>
      </c>
      <c r="F190" s="40"/>
      <c r="G190" s="40" t="s">
        <v>1086</v>
      </c>
      <c r="H190" s="41" t="s">
        <v>1086</v>
      </c>
    </row>
    <row r="191" spans="1:8" ht="120" x14ac:dyDescent="0.25">
      <c r="A191" s="38" t="s">
        <v>1456</v>
      </c>
      <c r="B191" s="39" t="s">
        <v>608</v>
      </c>
      <c r="C191" s="39" t="s">
        <v>1457</v>
      </c>
      <c r="D191" s="39"/>
      <c r="E191" s="40"/>
      <c r="F191" s="40"/>
      <c r="G191" s="40" t="s">
        <v>1086</v>
      </c>
      <c r="H191" s="41" t="s">
        <v>1086</v>
      </c>
    </row>
    <row r="192" spans="1:8" ht="30" x14ac:dyDescent="0.25">
      <c r="A192" s="38" t="s">
        <v>1458</v>
      </c>
      <c r="B192" s="39" t="s">
        <v>611</v>
      </c>
      <c r="C192" s="39" t="s">
        <v>1459</v>
      </c>
      <c r="D192" s="39"/>
      <c r="E192" s="40" t="s">
        <v>1086</v>
      </c>
      <c r="F192" s="40" t="s">
        <v>1086</v>
      </c>
      <c r="G192" s="40" t="s">
        <v>1086</v>
      </c>
      <c r="H192" s="41" t="s">
        <v>1086</v>
      </c>
    </row>
    <row r="193" spans="1:8" ht="135" x14ac:dyDescent="0.25">
      <c r="A193" s="42" t="s">
        <v>1460</v>
      </c>
      <c r="B193" s="43" t="s">
        <v>614</v>
      </c>
      <c r="C193" s="43" t="s">
        <v>1461</v>
      </c>
      <c r="D193" s="43"/>
      <c r="E193" s="44"/>
      <c r="F193" s="44"/>
      <c r="G193" s="44" t="s">
        <v>1086</v>
      </c>
      <c r="H193" s="45" t="s">
        <v>1086</v>
      </c>
    </row>
    <row r="194" spans="1:8" ht="105" x14ac:dyDescent="0.25">
      <c r="A194" s="38" t="s">
        <v>1462</v>
      </c>
      <c r="B194" s="39" t="s">
        <v>617</v>
      </c>
      <c r="C194" s="39" t="s">
        <v>1463</v>
      </c>
      <c r="D194" s="39"/>
      <c r="E194" s="40"/>
      <c r="F194" s="40"/>
      <c r="G194" s="40"/>
      <c r="H194" s="41" t="s">
        <v>1086</v>
      </c>
    </row>
    <row r="195" spans="1:8" ht="120" x14ac:dyDescent="0.25">
      <c r="A195" s="42" t="s">
        <v>1464</v>
      </c>
      <c r="B195" s="43" t="s">
        <v>618</v>
      </c>
      <c r="C195" s="43" t="s">
        <v>1465</v>
      </c>
      <c r="D195" s="43"/>
      <c r="E195" s="44"/>
      <c r="F195" s="44"/>
      <c r="G195" s="44"/>
      <c r="H195" s="45" t="s">
        <v>1086</v>
      </c>
    </row>
    <row r="196" spans="1:8" ht="45" x14ac:dyDescent="0.25">
      <c r="A196" s="38" t="s">
        <v>1466</v>
      </c>
      <c r="B196" s="39" t="s">
        <v>619</v>
      </c>
      <c r="C196" s="39" t="s">
        <v>1467</v>
      </c>
      <c r="D196" s="39"/>
      <c r="E196" s="40" t="s">
        <v>1086</v>
      </c>
      <c r="F196" s="40" t="s">
        <v>1086</v>
      </c>
      <c r="G196" s="40" t="s">
        <v>1086</v>
      </c>
      <c r="H196" s="41" t="s">
        <v>1086</v>
      </c>
    </row>
    <row r="197" spans="1:8" ht="150" x14ac:dyDescent="0.25">
      <c r="A197" s="42" t="s">
        <v>1468</v>
      </c>
      <c r="B197" s="43" t="s">
        <v>622</v>
      </c>
      <c r="C197" s="43" t="s">
        <v>1469</v>
      </c>
      <c r="D197" s="43"/>
      <c r="E197" s="44"/>
      <c r="F197" s="44"/>
      <c r="G197" s="44"/>
      <c r="H197" s="45" t="s">
        <v>1086</v>
      </c>
    </row>
    <row r="198" spans="1:8" ht="45" x14ac:dyDescent="0.25">
      <c r="A198" s="38" t="s">
        <v>1470</v>
      </c>
      <c r="B198" s="39" t="s">
        <v>623</v>
      </c>
      <c r="C198" s="39" t="s">
        <v>1471</v>
      </c>
      <c r="D198" s="39"/>
      <c r="E198" s="40" t="s">
        <v>1086</v>
      </c>
      <c r="F198" s="40" t="s">
        <v>1086</v>
      </c>
      <c r="G198" s="40" t="s">
        <v>1086</v>
      </c>
      <c r="H198" s="41" t="s">
        <v>1086</v>
      </c>
    </row>
    <row r="199" spans="1:8" ht="105" x14ac:dyDescent="0.25">
      <c r="A199" s="42" t="s">
        <v>1472</v>
      </c>
      <c r="B199" s="43" t="s">
        <v>626</v>
      </c>
      <c r="C199" s="43" t="s">
        <v>1473</v>
      </c>
      <c r="D199" s="43"/>
      <c r="E199" s="44"/>
      <c r="F199" s="44"/>
      <c r="G199" s="44" t="s">
        <v>1086</v>
      </c>
      <c r="H199" s="45" t="s">
        <v>1086</v>
      </c>
    </row>
    <row r="200" spans="1:8" ht="105" x14ac:dyDescent="0.25">
      <c r="A200" s="42" t="s">
        <v>1474</v>
      </c>
      <c r="B200" s="43" t="s">
        <v>629</v>
      </c>
      <c r="C200" s="43" t="s">
        <v>1475</v>
      </c>
      <c r="D200" s="43"/>
      <c r="E200" s="44"/>
      <c r="F200" s="44"/>
      <c r="G200" s="44" t="s">
        <v>1086</v>
      </c>
      <c r="H200" s="45" t="s">
        <v>1086</v>
      </c>
    </row>
    <row r="201" spans="1:8" ht="75" x14ac:dyDescent="0.25">
      <c r="A201" s="38" t="s">
        <v>1476</v>
      </c>
      <c r="B201" s="39" t="s">
        <v>632</v>
      </c>
      <c r="C201" s="39" t="s">
        <v>1477</v>
      </c>
      <c r="D201" s="39"/>
      <c r="E201" s="40" t="s">
        <v>1085</v>
      </c>
      <c r="F201" s="40" t="s">
        <v>1086</v>
      </c>
      <c r="G201" s="40" t="s">
        <v>1086</v>
      </c>
      <c r="H201" s="41" t="s">
        <v>1086</v>
      </c>
    </row>
    <row r="202" spans="1:8" ht="210" x14ac:dyDescent="0.25">
      <c r="A202" s="42" t="s">
        <v>1478</v>
      </c>
      <c r="B202" s="43" t="s">
        <v>635</v>
      </c>
      <c r="C202" s="43" t="s">
        <v>1479</v>
      </c>
      <c r="D202" s="43"/>
      <c r="E202" s="44"/>
      <c r="F202" s="44"/>
      <c r="G202" s="44" t="s">
        <v>1086</v>
      </c>
      <c r="H202" s="45" t="s">
        <v>1086</v>
      </c>
    </row>
    <row r="203" spans="1:8" ht="45" x14ac:dyDescent="0.25">
      <c r="A203" s="42" t="s">
        <v>1480</v>
      </c>
      <c r="B203" s="43" t="s">
        <v>638</v>
      </c>
      <c r="C203" s="43" t="s">
        <v>1481</v>
      </c>
      <c r="D203" s="43"/>
      <c r="E203" s="44" t="s">
        <v>1085</v>
      </c>
      <c r="F203" s="44" t="s">
        <v>1086</v>
      </c>
      <c r="G203" s="44" t="s">
        <v>1086</v>
      </c>
      <c r="H203" s="45" t="s">
        <v>1086</v>
      </c>
    </row>
    <row r="204" spans="1:8" ht="60" x14ac:dyDescent="0.25">
      <c r="A204" s="42" t="s">
        <v>1482</v>
      </c>
      <c r="B204" s="43" t="s">
        <v>641</v>
      </c>
      <c r="C204" s="43" t="s">
        <v>1084</v>
      </c>
      <c r="D204" s="43"/>
      <c r="E204" s="44"/>
      <c r="F204" s="44" t="s">
        <v>1086</v>
      </c>
      <c r="G204" s="44" t="s">
        <v>1086</v>
      </c>
      <c r="H204" s="45" t="s">
        <v>1086</v>
      </c>
    </row>
    <row r="205" spans="1:8" ht="60" x14ac:dyDescent="0.25">
      <c r="A205" s="38" t="s">
        <v>1483</v>
      </c>
      <c r="B205" s="39" t="s">
        <v>644</v>
      </c>
      <c r="C205" s="39" t="s">
        <v>1484</v>
      </c>
      <c r="D205" s="39"/>
      <c r="E205" s="40"/>
      <c r="F205" s="40" t="s">
        <v>1086</v>
      </c>
      <c r="G205" s="40" t="s">
        <v>1086</v>
      </c>
      <c r="H205" s="41" t="s">
        <v>1086</v>
      </c>
    </row>
    <row r="206" spans="1:8" ht="150" x14ac:dyDescent="0.25">
      <c r="A206" s="38" t="s">
        <v>1485</v>
      </c>
      <c r="B206" s="39" t="s">
        <v>647</v>
      </c>
      <c r="C206" s="39" t="s">
        <v>1486</v>
      </c>
      <c r="D206" s="39"/>
      <c r="E206" s="40"/>
      <c r="F206" s="40"/>
      <c r="G206" s="40"/>
      <c r="H206" s="41" t="s">
        <v>1086</v>
      </c>
    </row>
    <row r="207" spans="1:8" ht="45" x14ac:dyDescent="0.25">
      <c r="A207" s="42" t="s">
        <v>1487</v>
      </c>
      <c r="B207" s="43" t="s">
        <v>648</v>
      </c>
      <c r="C207" s="43" t="s">
        <v>1488</v>
      </c>
      <c r="D207" s="43"/>
      <c r="E207" s="44"/>
      <c r="F207" s="44"/>
      <c r="G207" s="44" t="s">
        <v>1086</v>
      </c>
      <c r="H207" s="45" t="s">
        <v>1086</v>
      </c>
    </row>
    <row r="208" spans="1:8" ht="75" x14ac:dyDescent="0.25">
      <c r="A208" s="38" t="s">
        <v>1489</v>
      </c>
      <c r="B208" s="39" t="s">
        <v>651</v>
      </c>
      <c r="C208" s="39" t="s">
        <v>1490</v>
      </c>
      <c r="D208" s="39"/>
      <c r="E208" s="40"/>
      <c r="F208" s="40"/>
      <c r="G208" s="40" t="s">
        <v>1086</v>
      </c>
      <c r="H208" s="41" t="s">
        <v>1086</v>
      </c>
    </row>
    <row r="209" spans="1:8" ht="75" x14ac:dyDescent="0.25">
      <c r="A209" s="42" t="s">
        <v>1491</v>
      </c>
      <c r="B209" s="43" t="s">
        <v>654</v>
      </c>
      <c r="C209" s="43" t="s">
        <v>1492</v>
      </c>
      <c r="D209" s="43"/>
      <c r="E209" s="44"/>
      <c r="F209" s="44"/>
      <c r="G209" s="44" t="s">
        <v>1086</v>
      </c>
      <c r="H209" s="45" t="s">
        <v>1086</v>
      </c>
    </row>
    <row r="210" spans="1:8" ht="105" x14ac:dyDescent="0.25">
      <c r="A210" s="38" t="s">
        <v>1493</v>
      </c>
      <c r="B210" s="39" t="s">
        <v>657</v>
      </c>
      <c r="C210" s="39" t="s">
        <v>1494</v>
      </c>
      <c r="D210" s="39"/>
      <c r="E210" s="40"/>
      <c r="F210" s="40"/>
      <c r="G210" s="40" t="s">
        <v>1086</v>
      </c>
      <c r="H210" s="41" t="s">
        <v>1086</v>
      </c>
    </row>
    <row r="211" spans="1:8" ht="45" x14ac:dyDescent="0.25">
      <c r="A211" s="38" t="s">
        <v>1495</v>
      </c>
      <c r="B211" s="39" t="s">
        <v>660</v>
      </c>
      <c r="C211" s="39" t="s">
        <v>1496</v>
      </c>
      <c r="D211" s="39"/>
      <c r="E211" s="40"/>
      <c r="F211" s="40" t="s">
        <v>1086</v>
      </c>
      <c r="G211" s="40" t="s">
        <v>1086</v>
      </c>
      <c r="H211" s="41" t="s">
        <v>1086</v>
      </c>
    </row>
    <row r="212" spans="1:8" ht="135" x14ac:dyDescent="0.25">
      <c r="A212" s="42" t="s">
        <v>1497</v>
      </c>
      <c r="B212" s="43" t="s">
        <v>663</v>
      </c>
      <c r="C212" s="43" t="s">
        <v>1498</v>
      </c>
      <c r="D212" s="43"/>
      <c r="E212" s="44"/>
      <c r="F212" s="44"/>
      <c r="G212" s="44"/>
      <c r="H212" s="45" t="s">
        <v>1086</v>
      </c>
    </row>
    <row r="213" spans="1:8" ht="60" x14ac:dyDescent="0.25">
      <c r="A213" s="38" t="s">
        <v>1499</v>
      </c>
      <c r="B213" s="39" t="s">
        <v>664</v>
      </c>
      <c r="C213" s="39" t="s">
        <v>1500</v>
      </c>
      <c r="D213" s="39"/>
      <c r="E213" s="40"/>
      <c r="F213" s="40" t="s">
        <v>1086</v>
      </c>
      <c r="G213" s="40" t="s">
        <v>1086</v>
      </c>
      <c r="H213" s="41" t="s">
        <v>1086</v>
      </c>
    </row>
    <row r="214" spans="1:8" ht="150" x14ac:dyDescent="0.25">
      <c r="A214" s="42" t="s">
        <v>1501</v>
      </c>
      <c r="B214" s="43" t="s">
        <v>667</v>
      </c>
      <c r="C214" s="43" t="s">
        <v>1502</v>
      </c>
      <c r="D214" s="43"/>
      <c r="E214" s="44"/>
      <c r="F214" s="44"/>
      <c r="G214" s="44"/>
      <c r="H214" s="45" t="s">
        <v>1086</v>
      </c>
    </row>
    <row r="215" spans="1:8" ht="45" x14ac:dyDescent="0.25">
      <c r="A215" s="38" t="s">
        <v>1503</v>
      </c>
      <c r="B215" s="39" t="s">
        <v>668</v>
      </c>
      <c r="C215" s="39" t="s">
        <v>1504</v>
      </c>
      <c r="D215" s="39"/>
      <c r="E215" s="40"/>
      <c r="F215" s="40"/>
      <c r="G215" s="40" t="s">
        <v>1086</v>
      </c>
      <c r="H215" s="41" t="s">
        <v>1086</v>
      </c>
    </row>
    <row r="216" spans="1:8" ht="60" x14ac:dyDescent="0.25">
      <c r="A216" s="42" t="s">
        <v>1505</v>
      </c>
      <c r="B216" s="43" t="s">
        <v>671</v>
      </c>
      <c r="C216" s="43" t="s">
        <v>1084</v>
      </c>
      <c r="D216" s="43"/>
      <c r="E216" s="44" t="s">
        <v>1085</v>
      </c>
      <c r="F216" s="44" t="s">
        <v>1086</v>
      </c>
      <c r="G216" s="44" t="s">
        <v>1086</v>
      </c>
      <c r="H216" s="45" t="s">
        <v>1086</v>
      </c>
    </row>
    <row r="217" spans="1:8" ht="30" x14ac:dyDescent="0.25">
      <c r="A217" s="38" t="s">
        <v>1506</v>
      </c>
      <c r="B217" s="39" t="s">
        <v>674</v>
      </c>
      <c r="C217" s="39" t="s">
        <v>1507</v>
      </c>
      <c r="D217" s="39"/>
      <c r="E217" s="40"/>
      <c r="F217" s="40" t="s">
        <v>1086</v>
      </c>
      <c r="G217" s="40" t="s">
        <v>1086</v>
      </c>
      <c r="H217" s="41" t="s">
        <v>1086</v>
      </c>
    </row>
    <row r="218" spans="1:8" ht="30" x14ac:dyDescent="0.25">
      <c r="A218" s="42" t="s">
        <v>1508</v>
      </c>
      <c r="B218" s="43" t="s">
        <v>677</v>
      </c>
      <c r="C218" s="43" t="s">
        <v>1509</v>
      </c>
      <c r="D218" s="43"/>
      <c r="E218" s="44"/>
      <c r="F218" s="44"/>
      <c r="G218" s="44" t="s">
        <v>1086</v>
      </c>
      <c r="H218" s="45" t="s">
        <v>1086</v>
      </c>
    </row>
    <row r="219" spans="1:8" ht="30" x14ac:dyDescent="0.25">
      <c r="A219" s="38" t="s">
        <v>1510</v>
      </c>
      <c r="B219" s="39" t="s">
        <v>680</v>
      </c>
      <c r="C219" s="39" t="s">
        <v>1511</v>
      </c>
      <c r="D219" s="39"/>
      <c r="E219" s="40"/>
      <c r="F219" s="40"/>
      <c r="G219" s="40" t="s">
        <v>1086</v>
      </c>
      <c r="H219" s="41" t="s">
        <v>1086</v>
      </c>
    </row>
    <row r="220" spans="1:8" ht="45" x14ac:dyDescent="0.25">
      <c r="A220" s="42" t="s">
        <v>1512</v>
      </c>
      <c r="B220" s="43" t="s">
        <v>683</v>
      </c>
      <c r="C220" s="43" t="s">
        <v>1513</v>
      </c>
      <c r="D220" s="43"/>
      <c r="E220" s="44"/>
      <c r="F220" s="44"/>
      <c r="G220" s="44" t="s">
        <v>1086</v>
      </c>
      <c r="H220" s="45" t="s">
        <v>1086</v>
      </c>
    </row>
    <row r="221" spans="1:8" ht="45" x14ac:dyDescent="0.25">
      <c r="A221" s="38" t="s">
        <v>1514</v>
      </c>
      <c r="B221" s="39" t="s">
        <v>686</v>
      </c>
      <c r="C221" s="39" t="s">
        <v>1515</v>
      </c>
      <c r="D221" s="39"/>
      <c r="E221" s="40" t="s">
        <v>1085</v>
      </c>
      <c r="F221" s="40" t="s">
        <v>1086</v>
      </c>
      <c r="G221" s="40" t="s">
        <v>1086</v>
      </c>
      <c r="H221" s="41" t="s">
        <v>1086</v>
      </c>
    </row>
    <row r="222" spans="1:8" ht="135" x14ac:dyDescent="0.25">
      <c r="A222" s="42" t="s">
        <v>1516</v>
      </c>
      <c r="B222" s="43" t="s">
        <v>689</v>
      </c>
      <c r="C222" s="43" t="s">
        <v>1517</v>
      </c>
      <c r="D222" s="43"/>
      <c r="E222" s="44"/>
      <c r="F222" s="44"/>
      <c r="G222" s="44"/>
      <c r="H222" s="45" t="s">
        <v>1086</v>
      </c>
    </row>
    <row r="223" spans="1:8" ht="90" x14ac:dyDescent="0.25">
      <c r="A223" s="38" t="s">
        <v>1518</v>
      </c>
      <c r="B223" s="39" t="s">
        <v>690</v>
      </c>
      <c r="C223" s="39" t="s">
        <v>1519</v>
      </c>
      <c r="D223" s="39"/>
      <c r="E223" s="40"/>
      <c r="F223" s="40"/>
      <c r="G223" s="40"/>
      <c r="H223" s="41" t="s">
        <v>1086</v>
      </c>
    </row>
    <row r="224" spans="1:8" ht="105" x14ac:dyDescent="0.25">
      <c r="A224" s="42" t="s">
        <v>1520</v>
      </c>
      <c r="B224" s="43" t="s">
        <v>691</v>
      </c>
      <c r="C224" s="43" t="s">
        <v>1521</v>
      </c>
      <c r="D224" s="43"/>
      <c r="E224" s="44"/>
      <c r="F224" s="44"/>
      <c r="G224" s="44"/>
      <c r="H224" s="45" t="s">
        <v>1086</v>
      </c>
    </row>
    <row r="225" spans="1:8" ht="30" x14ac:dyDescent="0.25">
      <c r="A225" s="42" t="s">
        <v>1522</v>
      </c>
      <c r="B225" s="43" t="s">
        <v>692</v>
      </c>
      <c r="C225" s="43" t="s">
        <v>1523</v>
      </c>
      <c r="D225" s="43"/>
      <c r="E225" s="44"/>
      <c r="F225" s="44" t="s">
        <v>1086</v>
      </c>
      <c r="G225" s="44" t="s">
        <v>1086</v>
      </c>
      <c r="H225" s="45" t="s">
        <v>1086</v>
      </c>
    </row>
    <row r="226" spans="1:8" ht="60" x14ac:dyDescent="0.25">
      <c r="A226" s="42" t="s">
        <v>1524</v>
      </c>
      <c r="B226" s="43" t="s">
        <v>696</v>
      </c>
      <c r="C226" s="43" t="s">
        <v>1084</v>
      </c>
      <c r="D226" s="43"/>
      <c r="E226" s="44"/>
      <c r="F226" s="44" t="s">
        <v>1086</v>
      </c>
      <c r="G226" s="44" t="s">
        <v>1086</v>
      </c>
      <c r="H226" s="45" t="s">
        <v>1086</v>
      </c>
    </row>
    <row r="227" spans="1:8" ht="60" x14ac:dyDescent="0.25">
      <c r="A227" s="38" t="s">
        <v>1525</v>
      </c>
      <c r="B227" s="39" t="s">
        <v>699</v>
      </c>
      <c r="C227" s="39" t="s">
        <v>1526</v>
      </c>
      <c r="D227" s="39"/>
      <c r="E227" s="40"/>
      <c r="F227" s="40" t="s">
        <v>1086</v>
      </c>
      <c r="G227" s="40" t="s">
        <v>1086</v>
      </c>
      <c r="H227" s="41" t="s">
        <v>1086</v>
      </c>
    </row>
    <row r="228" spans="1:8" ht="45" x14ac:dyDescent="0.25">
      <c r="A228" s="38" t="s">
        <v>1527</v>
      </c>
      <c r="B228" s="39" t="s">
        <v>702</v>
      </c>
      <c r="C228" s="39" t="s">
        <v>1528</v>
      </c>
      <c r="D228" s="39"/>
      <c r="E228" s="40"/>
      <c r="F228" s="40" t="s">
        <v>1086</v>
      </c>
      <c r="G228" s="40" t="s">
        <v>1086</v>
      </c>
      <c r="H228" s="41" t="s">
        <v>1086</v>
      </c>
    </row>
    <row r="229" spans="1:8" ht="75" x14ac:dyDescent="0.25">
      <c r="A229" s="42" t="s">
        <v>1529</v>
      </c>
      <c r="B229" s="43" t="s">
        <v>705</v>
      </c>
      <c r="C229" s="43" t="s">
        <v>1530</v>
      </c>
      <c r="D229" s="43"/>
      <c r="E229" s="44"/>
      <c r="F229" s="44"/>
      <c r="G229" s="44"/>
      <c r="H229" s="45" t="s">
        <v>1086</v>
      </c>
    </row>
    <row r="230" spans="1:8" ht="75" x14ac:dyDescent="0.25">
      <c r="A230" s="42" t="s">
        <v>1531</v>
      </c>
      <c r="B230" s="43" t="s">
        <v>706</v>
      </c>
      <c r="C230" s="43" t="s">
        <v>1532</v>
      </c>
      <c r="D230" s="43"/>
      <c r="E230" s="44"/>
      <c r="F230" s="44"/>
      <c r="G230" s="44" t="s">
        <v>1086</v>
      </c>
      <c r="H230" s="45" t="s">
        <v>1086</v>
      </c>
    </row>
    <row r="231" spans="1:8" ht="75" x14ac:dyDescent="0.25">
      <c r="A231" s="38" t="s">
        <v>1533</v>
      </c>
      <c r="B231" s="39" t="s">
        <v>709</v>
      </c>
      <c r="C231" s="39" t="s">
        <v>1534</v>
      </c>
      <c r="D231" s="39"/>
      <c r="E231" s="40"/>
      <c r="F231" s="40"/>
      <c r="G231" s="40" t="s">
        <v>1086</v>
      </c>
      <c r="H231" s="41" t="s">
        <v>1086</v>
      </c>
    </row>
    <row r="232" spans="1:8" ht="60" x14ac:dyDescent="0.25">
      <c r="A232" s="38" t="s">
        <v>1535</v>
      </c>
      <c r="B232" s="39" t="s">
        <v>712</v>
      </c>
      <c r="C232" s="39" t="s">
        <v>1536</v>
      </c>
      <c r="D232" s="39"/>
      <c r="E232" s="40"/>
      <c r="F232" s="40" t="s">
        <v>1086</v>
      </c>
      <c r="G232" s="40" t="s">
        <v>1086</v>
      </c>
      <c r="H232" s="41" t="s">
        <v>1086</v>
      </c>
    </row>
    <row r="233" spans="1:8" ht="165" x14ac:dyDescent="0.25">
      <c r="A233" s="42" t="s">
        <v>1537</v>
      </c>
      <c r="B233" s="43" t="s">
        <v>715</v>
      </c>
      <c r="C233" s="43" t="s">
        <v>1538</v>
      </c>
      <c r="D233" s="43"/>
      <c r="E233" s="44"/>
      <c r="F233" s="44"/>
      <c r="G233" s="44" t="s">
        <v>1086</v>
      </c>
      <c r="H233" s="45" t="s">
        <v>1086</v>
      </c>
    </row>
    <row r="234" spans="1:8" ht="135" x14ac:dyDescent="0.25">
      <c r="A234" s="38" t="s">
        <v>1539</v>
      </c>
      <c r="B234" s="39" t="s">
        <v>718</v>
      </c>
      <c r="C234" s="39" t="s">
        <v>1540</v>
      </c>
      <c r="D234" s="39"/>
      <c r="E234" s="40"/>
      <c r="F234" s="40"/>
      <c r="G234" s="40"/>
      <c r="H234" s="41" t="s">
        <v>1086</v>
      </c>
    </row>
    <row r="235" spans="1:8" ht="45" x14ac:dyDescent="0.25">
      <c r="A235" s="38" t="s">
        <v>1541</v>
      </c>
      <c r="B235" s="39" t="s">
        <v>719</v>
      </c>
      <c r="C235" s="39" t="s">
        <v>1542</v>
      </c>
      <c r="D235" s="39"/>
      <c r="E235" s="40"/>
      <c r="F235" s="40" t="s">
        <v>1086</v>
      </c>
      <c r="G235" s="40" t="s">
        <v>1086</v>
      </c>
      <c r="H235" s="41" t="s">
        <v>1086</v>
      </c>
    </row>
    <row r="236" spans="1:8" ht="150" x14ac:dyDescent="0.25">
      <c r="A236" s="42" t="s">
        <v>1543</v>
      </c>
      <c r="B236" s="43" t="s">
        <v>722</v>
      </c>
      <c r="C236" s="43" t="s">
        <v>1544</v>
      </c>
      <c r="D236" s="43"/>
      <c r="E236" s="44"/>
      <c r="F236" s="44"/>
      <c r="G236" s="44"/>
      <c r="H236" s="45" t="s">
        <v>1086</v>
      </c>
    </row>
    <row r="237" spans="1:8" ht="60" x14ac:dyDescent="0.25">
      <c r="A237" s="38" t="s">
        <v>1545</v>
      </c>
      <c r="B237" s="39" t="s">
        <v>723</v>
      </c>
      <c r="C237" s="39" t="s">
        <v>1546</v>
      </c>
      <c r="D237" s="39"/>
      <c r="E237" s="40"/>
      <c r="F237" s="40"/>
      <c r="G237" s="40" t="s">
        <v>1086</v>
      </c>
      <c r="H237" s="41" t="s">
        <v>1086</v>
      </c>
    </row>
    <row r="238" spans="1:8" ht="45" x14ac:dyDescent="0.25">
      <c r="A238" s="42" t="s">
        <v>1547</v>
      </c>
      <c r="B238" s="43" t="s">
        <v>726</v>
      </c>
      <c r="C238" s="43" t="s">
        <v>1548</v>
      </c>
      <c r="D238" s="43"/>
      <c r="E238" s="44"/>
      <c r="F238" s="44"/>
      <c r="G238" s="44" t="s">
        <v>1086</v>
      </c>
      <c r="H238" s="45" t="s">
        <v>1086</v>
      </c>
    </row>
    <row r="239" spans="1:8" ht="30" x14ac:dyDescent="0.25">
      <c r="A239" s="42" t="s">
        <v>1549</v>
      </c>
      <c r="B239" s="43" t="s">
        <v>729</v>
      </c>
      <c r="C239" s="43" t="s">
        <v>1550</v>
      </c>
      <c r="D239" s="43"/>
      <c r="E239" s="44"/>
      <c r="F239" s="44"/>
      <c r="G239" s="44" t="s">
        <v>1086</v>
      </c>
      <c r="H239" s="45" t="s">
        <v>1086</v>
      </c>
    </row>
    <row r="240" spans="1:8" ht="180" x14ac:dyDescent="0.25">
      <c r="A240" s="38" t="s">
        <v>1551</v>
      </c>
      <c r="B240" s="39" t="s">
        <v>732</v>
      </c>
      <c r="C240" s="39" t="s">
        <v>1552</v>
      </c>
      <c r="D240" s="39"/>
      <c r="E240" s="40"/>
      <c r="F240" s="40"/>
      <c r="G240" s="40"/>
      <c r="H240" s="41" t="s">
        <v>1086</v>
      </c>
    </row>
    <row r="241" spans="1:8" ht="45" x14ac:dyDescent="0.25">
      <c r="A241" s="38" t="s">
        <v>1553</v>
      </c>
      <c r="B241" s="39" t="s">
        <v>733</v>
      </c>
      <c r="C241" s="39" t="s">
        <v>1554</v>
      </c>
      <c r="D241" s="39"/>
      <c r="E241" s="40"/>
      <c r="F241" s="40" t="s">
        <v>1086</v>
      </c>
      <c r="G241" s="40" t="s">
        <v>1086</v>
      </c>
      <c r="H241" s="41" t="s">
        <v>1086</v>
      </c>
    </row>
    <row r="242" spans="1:8" ht="45" x14ac:dyDescent="0.25">
      <c r="A242" s="38" t="s">
        <v>1555</v>
      </c>
      <c r="B242" s="39" t="s">
        <v>736</v>
      </c>
      <c r="C242" s="39" t="s">
        <v>1556</v>
      </c>
      <c r="D242" s="39"/>
      <c r="E242" s="40"/>
      <c r="F242" s="40" t="s">
        <v>1086</v>
      </c>
      <c r="G242" s="40" t="s">
        <v>1086</v>
      </c>
      <c r="H242" s="41" t="s">
        <v>1086</v>
      </c>
    </row>
    <row r="243" spans="1:8" ht="195" x14ac:dyDescent="0.25">
      <c r="A243" s="42" t="s">
        <v>1557</v>
      </c>
      <c r="B243" s="43" t="s">
        <v>739</v>
      </c>
      <c r="C243" s="43" t="s">
        <v>1558</v>
      </c>
      <c r="D243" s="43"/>
      <c r="E243" s="44"/>
      <c r="F243" s="44"/>
      <c r="G243" s="44" t="s">
        <v>1086</v>
      </c>
      <c r="H243" s="45" t="s">
        <v>1086</v>
      </c>
    </row>
    <row r="244" spans="1:8" ht="195" x14ac:dyDescent="0.25">
      <c r="A244" s="38" t="s">
        <v>1559</v>
      </c>
      <c r="B244" s="39" t="s">
        <v>742</v>
      </c>
      <c r="C244" s="39" t="s">
        <v>1560</v>
      </c>
      <c r="D244" s="39"/>
      <c r="E244" s="40"/>
      <c r="F244" s="40"/>
      <c r="G244" s="40"/>
      <c r="H244" s="41" t="s">
        <v>1086</v>
      </c>
    </row>
    <row r="245" spans="1:8" ht="45" x14ac:dyDescent="0.25">
      <c r="A245" s="42" t="s">
        <v>1561</v>
      </c>
      <c r="B245" s="43" t="s">
        <v>743</v>
      </c>
      <c r="C245" s="43" t="s">
        <v>1562</v>
      </c>
      <c r="D245" s="43"/>
      <c r="E245" s="44"/>
      <c r="F245" s="44" t="s">
        <v>1086</v>
      </c>
      <c r="G245" s="44" t="s">
        <v>1086</v>
      </c>
      <c r="H245" s="45" t="s">
        <v>1086</v>
      </c>
    </row>
    <row r="246" spans="1:8" ht="60" x14ac:dyDescent="0.25">
      <c r="A246" s="38" t="s">
        <v>1563</v>
      </c>
      <c r="B246" s="39" t="s">
        <v>746</v>
      </c>
      <c r="C246" s="39" t="s">
        <v>1564</v>
      </c>
      <c r="D246" s="39"/>
      <c r="E246" s="40"/>
      <c r="F246" s="40" t="s">
        <v>1086</v>
      </c>
      <c r="G246" s="40" t="s">
        <v>1086</v>
      </c>
      <c r="H246" s="41" t="s">
        <v>1086</v>
      </c>
    </row>
    <row r="247" spans="1:8" ht="105" x14ac:dyDescent="0.25">
      <c r="A247" s="42" t="s">
        <v>1565</v>
      </c>
      <c r="B247" s="43" t="s">
        <v>749</v>
      </c>
      <c r="C247" s="43" t="s">
        <v>1566</v>
      </c>
      <c r="D247" s="43"/>
      <c r="E247" s="44"/>
      <c r="F247" s="44"/>
      <c r="G247" s="44"/>
      <c r="H247" s="45" t="s">
        <v>1086</v>
      </c>
    </row>
    <row r="248" spans="1:8" ht="45" x14ac:dyDescent="0.25">
      <c r="A248" s="38" t="s">
        <v>1567</v>
      </c>
      <c r="B248" s="39" t="s">
        <v>750</v>
      </c>
      <c r="C248" s="39" t="s">
        <v>1568</v>
      </c>
      <c r="D248" s="39"/>
      <c r="E248" s="40"/>
      <c r="F248" s="40" t="s">
        <v>1086</v>
      </c>
      <c r="G248" s="40" t="s">
        <v>1086</v>
      </c>
      <c r="H248" s="41" t="s">
        <v>1086</v>
      </c>
    </row>
    <row r="249" spans="1:8" ht="45" x14ac:dyDescent="0.25">
      <c r="A249" s="42" t="s">
        <v>1569</v>
      </c>
      <c r="B249" s="43" t="s">
        <v>753</v>
      </c>
      <c r="C249" s="43" t="s">
        <v>1570</v>
      </c>
      <c r="D249" s="43"/>
      <c r="E249" s="44"/>
      <c r="F249" s="44"/>
      <c r="G249" s="44" t="s">
        <v>1086</v>
      </c>
      <c r="H249" s="45" t="s">
        <v>1086</v>
      </c>
    </row>
    <row r="250" spans="1:8" ht="75" x14ac:dyDescent="0.25">
      <c r="A250" s="38" t="s">
        <v>1571</v>
      </c>
      <c r="B250" s="39" t="s">
        <v>756</v>
      </c>
      <c r="C250" s="39" t="s">
        <v>1572</v>
      </c>
      <c r="D250" s="39"/>
      <c r="E250" s="40"/>
      <c r="F250" s="40"/>
      <c r="G250" s="40"/>
      <c r="H250" s="41" t="s">
        <v>1086</v>
      </c>
    </row>
    <row r="251" spans="1:8" ht="60" x14ac:dyDescent="0.25">
      <c r="A251" s="38" t="s">
        <v>1573</v>
      </c>
      <c r="B251" s="39" t="s">
        <v>758</v>
      </c>
      <c r="C251" s="39" t="s">
        <v>1084</v>
      </c>
      <c r="D251" s="39"/>
      <c r="E251" s="40" t="s">
        <v>1085</v>
      </c>
      <c r="F251" s="40" t="s">
        <v>1086</v>
      </c>
      <c r="G251" s="40" t="s">
        <v>1086</v>
      </c>
      <c r="H251" s="41" t="s">
        <v>1086</v>
      </c>
    </row>
    <row r="252" spans="1:8" ht="75" x14ac:dyDescent="0.25">
      <c r="A252" s="42" t="s">
        <v>1574</v>
      </c>
      <c r="B252" s="43" t="s">
        <v>761</v>
      </c>
      <c r="C252" s="43" t="s">
        <v>1575</v>
      </c>
      <c r="D252" s="43"/>
      <c r="E252" s="44" t="s">
        <v>1085</v>
      </c>
      <c r="F252" s="44" t="s">
        <v>1086</v>
      </c>
      <c r="G252" s="44" t="s">
        <v>1086</v>
      </c>
      <c r="H252" s="45" t="s">
        <v>1086</v>
      </c>
    </row>
    <row r="253" spans="1:8" ht="30" x14ac:dyDescent="0.25">
      <c r="A253" s="38" t="s">
        <v>1576</v>
      </c>
      <c r="B253" s="39" t="s">
        <v>764</v>
      </c>
      <c r="C253" s="39" t="s">
        <v>1577</v>
      </c>
      <c r="D253" s="39"/>
      <c r="E253" s="40" t="s">
        <v>1085</v>
      </c>
      <c r="F253" s="40" t="s">
        <v>1086</v>
      </c>
      <c r="G253" s="40" t="s">
        <v>1086</v>
      </c>
      <c r="H253" s="41" t="s">
        <v>1086</v>
      </c>
    </row>
    <row r="254" spans="1:8" ht="165" x14ac:dyDescent="0.25">
      <c r="A254" s="42" t="s">
        <v>1578</v>
      </c>
      <c r="B254" s="43" t="s">
        <v>767</v>
      </c>
      <c r="C254" s="43" t="s">
        <v>1579</v>
      </c>
      <c r="D254" s="43"/>
      <c r="E254" s="44" t="s">
        <v>1085</v>
      </c>
      <c r="F254" s="44" t="s">
        <v>1086</v>
      </c>
      <c r="G254" s="44" t="s">
        <v>1086</v>
      </c>
      <c r="H254" s="45" t="s">
        <v>1086</v>
      </c>
    </row>
    <row r="255" spans="1:8" ht="75" x14ac:dyDescent="0.25">
      <c r="A255" s="42" t="s">
        <v>1580</v>
      </c>
      <c r="B255" s="43" t="s">
        <v>770</v>
      </c>
      <c r="C255" s="43" t="s">
        <v>1581</v>
      </c>
      <c r="D255" s="43"/>
      <c r="E255" s="44" t="s">
        <v>1085</v>
      </c>
      <c r="F255" s="44"/>
      <c r="G255" s="44" t="s">
        <v>1086</v>
      </c>
      <c r="H255" s="45" t="s">
        <v>1086</v>
      </c>
    </row>
    <row r="256" spans="1:8" ht="45" x14ac:dyDescent="0.25">
      <c r="A256" s="42" t="s">
        <v>1582</v>
      </c>
      <c r="B256" s="43" t="s">
        <v>773</v>
      </c>
      <c r="C256" s="43" t="s">
        <v>1583</v>
      </c>
      <c r="D256" s="43"/>
      <c r="E256" s="44"/>
      <c r="F256" s="44" t="s">
        <v>1086</v>
      </c>
      <c r="G256" s="44" t="s">
        <v>1086</v>
      </c>
      <c r="H256" s="45" t="s">
        <v>1086</v>
      </c>
    </row>
    <row r="257" spans="1:8" ht="30" x14ac:dyDescent="0.25">
      <c r="A257" s="38" t="s">
        <v>1584</v>
      </c>
      <c r="B257" s="39" t="s">
        <v>776</v>
      </c>
      <c r="C257" s="39" t="s">
        <v>1585</v>
      </c>
      <c r="D257" s="39"/>
      <c r="E257" s="40"/>
      <c r="F257" s="40" t="s">
        <v>1086</v>
      </c>
      <c r="G257" s="40" t="s">
        <v>1086</v>
      </c>
      <c r="H257" s="41" t="s">
        <v>1086</v>
      </c>
    </row>
    <row r="258" spans="1:8" ht="60" x14ac:dyDescent="0.25">
      <c r="A258" s="38" t="s">
        <v>1586</v>
      </c>
      <c r="B258" s="39" t="s">
        <v>779</v>
      </c>
      <c r="C258" s="39" t="s">
        <v>1084</v>
      </c>
      <c r="D258" s="39"/>
      <c r="E258" s="40"/>
      <c r="F258" s="40" t="s">
        <v>1086</v>
      </c>
      <c r="G258" s="40" t="s">
        <v>1086</v>
      </c>
      <c r="H258" s="41" t="s">
        <v>1086</v>
      </c>
    </row>
    <row r="259" spans="1:8" ht="60" x14ac:dyDescent="0.25">
      <c r="A259" s="42" t="s">
        <v>1587</v>
      </c>
      <c r="B259" s="43" t="s">
        <v>782</v>
      </c>
      <c r="C259" s="43" t="s">
        <v>1588</v>
      </c>
      <c r="D259" s="43"/>
      <c r="E259" s="44"/>
      <c r="F259" s="44" t="s">
        <v>1086</v>
      </c>
      <c r="G259" s="44" t="s">
        <v>1086</v>
      </c>
      <c r="H259" s="45" t="s">
        <v>1086</v>
      </c>
    </row>
    <row r="260" spans="1:8" ht="60" x14ac:dyDescent="0.25">
      <c r="A260" s="38" t="s">
        <v>1589</v>
      </c>
      <c r="B260" s="39" t="s">
        <v>785</v>
      </c>
      <c r="C260" s="39" t="s">
        <v>1590</v>
      </c>
      <c r="D260" s="39"/>
      <c r="E260" s="40"/>
      <c r="F260" s="40" t="s">
        <v>1086</v>
      </c>
      <c r="G260" s="40" t="s">
        <v>1086</v>
      </c>
      <c r="H260" s="41" t="s">
        <v>1086</v>
      </c>
    </row>
    <row r="261" spans="1:8" ht="60" x14ac:dyDescent="0.25">
      <c r="A261" s="42" t="s">
        <v>1591</v>
      </c>
      <c r="B261" s="43" t="s">
        <v>788</v>
      </c>
      <c r="C261" s="43" t="s">
        <v>1592</v>
      </c>
      <c r="D261" s="43"/>
      <c r="E261" s="44"/>
      <c r="F261" s="44" t="s">
        <v>1086</v>
      </c>
      <c r="G261" s="44" t="s">
        <v>1086</v>
      </c>
      <c r="H261" s="45" t="s">
        <v>1086</v>
      </c>
    </row>
    <row r="262" spans="1:8" ht="105" x14ac:dyDescent="0.25">
      <c r="A262" s="42" t="s">
        <v>1593</v>
      </c>
      <c r="B262" s="43" t="s">
        <v>791</v>
      </c>
      <c r="C262" s="43" t="s">
        <v>1594</v>
      </c>
      <c r="D262" s="43"/>
      <c r="E262" s="44"/>
      <c r="F262" s="44"/>
      <c r="G262" s="44"/>
      <c r="H262" s="45" t="s">
        <v>1086</v>
      </c>
    </row>
    <row r="263" spans="1:8" ht="45" x14ac:dyDescent="0.25">
      <c r="A263" s="38" t="s">
        <v>1595</v>
      </c>
      <c r="B263" s="39" t="s">
        <v>792</v>
      </c>
      <c r="C263" s="39" t="s">
        <v>1596</v>
      </c>
      <c r="D263" s="39"/>
      <c r="E263" s="40"/>
      <c r="F263" s="40" t="s">
        <v>1086</v>
      </c>
      <c r="G263" s="40" t="s">
        <v>1086</v>
      </c>
      <c r="H263" s="41" t="s">
        <v>1086</v>
      </c>
    </row>
    <row r="264" spans="1:8" ht="45" x14ac:dyDescent="0.25">
      <c r="A264" s="42" t="s">
        <v>1597</v>
      </c>
      <c r="B264" s="43" t="s">
        <v>795</v>
      </c>
      <c r="C264" s="43" t="s">
        <v>1598</v>
      </c>
      <c r="D264" s="43"/>
      <c r="E264" s="44" t="s">
        <v>1086</v>
      </c>
      <c r="F264" s="44" t="s">
        <v>1086</v>
      </c>
      <c r="G264" s="44" t="s">
        <v>1086</v>
      </c>
      <c r="H264" s="45" t="s">
        <v>1086</v>
      </c>
    </row>
    <row r="265" spans="1:8" ht="60" x14ac:dyDescent="0.25">
      <c r="A265" s="42" t="s">
        <v>1599</v>
      </c>
      <c r="B265" s="43" t="s">
        <v>798</v>
      </c>
      <c r="C265" s="43" t="s">
        <v>1600</v>
      </c>
      <c r="D265" s="43"/>
      <c r="E265" s="44"/>
      <c r="F265" s="44" t="s">
        <v>1086</v>
      </c>
      <c r="G265" s="44" t="s">
        <v>1086</v>
      </c>
      <c r="H265" s="45" t="s">
        <v>1086</v>
      </c>
    </row>
    <row r="266" spans="1:8" ht="60" x14ac:dyDescent="0.25">
      <c r="A266" s="38" t="s">
        <v>1601</v>
      </c>
      <c r="B266" s="39" t="s">
        <v>801</v>
      </c>
      <c r="C266" s="39" t="s">
        <v>1602</v>
      </c>
      <c r="D266" s="39"/>
      <c r="E266" s="40"/>
      <c r="F266" s="40" t="s">
        <v>1086</v>
      </c>
      <c r="G266" s="40" t="s">
        <v>1086</v>
      </c>
      <c r="H266" s="41" t="s">
        <v>1086</v>
      </c>
    </row>
    <row r="267" spans="1:8" ht="45" x14ac:dyDescent="0.25">
      <c r="A267" s="42" t="s">
        <v>1603</v>
      </c>
      <c r="B267" s="43" t="s">
        <v>804</v>
      </c>
      <c r="C267" s="43" t="s">
        <v>1604</v>
      </c>
      <c r="D267" s="43"/>
      <c r="E267" s="44"/>
      <c r="F267" s="44" t="s">
        <v>1086</v>
      </c>
      <c r="G267" s="44" t="s">
        <v>1086</v>
      </c>
      <c r="H267" s="45" t="s">
        <v>1086</v>
      </c>
    </row>
    <row r="268" spans="1:8" ht="60" x14ac:dyDescent="0.25">
      <c r="A268" s="42" t="s">
        <v>1605</v>
      </c>
      <c r="B268" s="43" t="s">
        <v>807</v>
      </c>
      <c r="C268" s="43" t="s">
        <v>1084</v>
      </c>
      <c r="D268" s="43"/>
      <c r="E268" s="44" t="s">
        <v>1085</v>
      </c>
      <c r="F268" s="44" t="s">
        <v>1086</v>
      </c>
      <c r="G268" s="44" t="s">
        <v>1086</v>
      </c>
      <c r="H268" s="45" t="s">
        <v>1086</v>
      </c>
    </row>
    <row r="269" spans="1:8" ht="45" x14ac:dyDescent="0.25">
      <c r="A269" s="38" t="s">
        <v>1606</v>
      </c>
      <c r="B269" s="39" t="s">
        <v>810</v>
      </c>
      <c r="C269" s="39" t="s">
        <v>1607</v>
      </c>
      <c r="D269" s="39"/>
      <c r="E269" s="40"/>
      <c r="F269" s="40" t="s">
        <v>1086</v>
      </c>
      <c r="G269" s="40" t="s">
        <v>1086</v>
      </c>
      <c r="H269" s="41" t="s">
        <v>1086</v>
      </c>
    </row>
    <row r="270" spans="1:8" ht="45" x14ac:dyDescent="0.25">
      <c r="A270" s="38" t="s">
        <v>1608</v>
      </c>
      <c r="B270" s="39" t="s">
        <v>813</v>
      </c>
      <c r="C270" s="39" t="s">
        <v>15</v>
      </c>
      <c r="D270" s="39"/>
      <c r="E270" s="40" t="s">
        <v>1085</v>
      </c>
      <c r="F270" s="40" t="s">
        <v>1086</v>
      </c>
      <c r="G270" s="40" t="s">
        <v>1086</v>
      </c>
      <c r="H270" s="41" t="s">
        <v>1086</v>
      </c>
    </row>
    <row r="271" spans="1:8" ht="120" x14ac:dyDescent="0.25">
      <c r="A271" s="42" t="s">
        <v>1609</v>
      </c>
      <c r="B271" s="43" t="s">
        <v>816</v>
      </c>
      <c r="C271" s="43" t="s">
        <v>1610</v>
      </c>
      <c r="D271" s="43"/>
      <c r="E271" s="44"/>
      <c r="F271" s="44" t="s">
        <v>1086</v>
      </c>
      <c r="G271" s="44" t="s">
        <v>1085</v>
      </c>
      <c r="H271" s="45" t="s">
        <v>1086</v>
      </c>
    </row>
    <row r="272" spans="1:8" ht="75" x14ac:dyDescent="0.25">
      <c r="A272" s="38" t="s">
        <v>1611</v>
      </c>
      <c r="B272" s="39" t="s">
        <v>819</v>
      </c>
      <c r="C272" s="39" t="s">
        <v>1612</v>
      </c>
      <c r="D272" s="39"/>
      <c r="E272" s="40"/>
      <c r="F272" s="40" t="s">
        <v>1086</v>
      </c>
      <c r="G272" s="40" t="s">
        <v>1086</v>
      </c>
      <c r="H272" s="41" t="s">
        <v>1086</v>
      </c>
    </row>
    <row r="273" spans="1:8" ht="150" x14ac:dyDescent="0.25">
      <c r="A273" s="38" t="s">
        <v>1613</v>
      </c>
      <c r="B273" s="39" t="s">
        <v>822</v>
      </c>
      <c r="C273" s="39" t="s">
        <v>1614</v>
      </c>
      <c r="D273" s="39"/>
      <c r="E273" s="40"/>
      <c r="F273" s="40" t="s">
        <v>1086</v>
      </c>
      <c r="G273" s="40" t="s">
        <v>1086</v>
      </c>
      <c r="H273" s="41" t="s">
        <v>1086</v>
      </c>
    </row>
    <row r="274" spans="1:8" ht="150" x14ac:dyDescent="0.25">
      <c r="A274" s="38" t="s">
        <v>1615</v>
      </c>
      <c r="B274" s="39" t="s">
        <v>825</v>
      </c>
      <c r="C274" s="39" t="s">
        <v>1616</v>
      </c>
      <c r="D274" s="39"/>
      <c r="E274" s="40"/>
      <c r="F274" s="40"/>
      <c r="G274" s="40"/>
      <c r="H274" s="41" t="s">
        <v>1086</v>
      </c>
    </row>
    <row r="275" spans="1:8" ht="120" x14ac:dyDescent="0.25">
      <c r="A275" s="42" t="s">
        <v>1617</v>
      </c>
      <c r="B275" s="43" t="s">
        <v>826</v>
      </c>
      <c r="C275" s="43" t="s">
        <v>1618</v>
      </c>
      <c r="D275" s="43"/>
      <c r="E275" s="44"/>
      <c r="F275" s="44"/>
      <c r="G275" s="44" t="s">
        <v>1086</v>
      </c>
      <c r="H275" s="45" t="s">
        <v>1086</v>
      </c>
    </row>
    <row r="276" spans="1:8" ht="135" x14ac:dyDescent="0.25">
      <c r="A276" s="42" t="s">
        <v>1619</v>
      </c>
      <c r="B276" s="43" t="s">
        <v>829</v>
      </c>
      <c r="C276" s="43" t="s">
        <v>1620</v>
      </c>
      <c r="D276" s="43"/>
      <c r="E276" s="44"/>
      <c r="F276" s="44" t="s">
        <v>1086</v>
      </c>
      <c r="G276" s="44" t="s">
        <v>1086</v>
      </c>
      <c r="H276" s="45" t="s">
        <v>1086</v>
      </c>
    </row>
    <row r="277" spans="1:8" ht="45" x14ac:dyDescent="0.25">
      <c r="A277" s="42" t="s">
        <v>1621</v>
      </c>
      <c r="B277" s="43" t="s">
        <v>832</v>
      </c>
      <c r="C277" s="43" t="s">
        <v>1622</v>
      </c>
      <c r="D277" s="43"/>
      <c r="E277" s="44" t="s">
        <v>1085</v>
      </c>
      <c r="F277" s="44" t="s">
        <v>1086</v>
      </c>
      <c r="G277" s="44" t="s">
        <v>1086</v>
      </c>
      <c r="H277" s="45" t="s">
        <v>1086</v>
      </c>
    </row>
    <row r="278" spans="1:8" ht="45" x14ac:dyDescent="0.25">
      <c r="A278" s="42" t="s">
        <v>1623</v>
      </c>
      <c r="B278" s="43" t="s">
        <v>835</v>
      </c>
      <c r="C278" s="43" t="s">
        <v>1624</v>
      </c>
      <c r="D278" s="43"/>
      <c r="E278" s="44"/>
      <c r="F278" s="44"/>
      <c r="G278" s="44" t="s">
        <v>1086</v>
      </c>
      <c r="H278" s="45" t="s">
        <v>1086</v>
      </c>
    </row>
    <row r="279" spans="1:8" ht="60" x14ac:dyDescent="0.25">
      <c r="A279" s="42" t="s">
        <v>1625</v>
      </c>
      <c r="B279" s="43" t="s">
        <v>839</v>
      </c>
      <c r="C279" s="43" t="s">
        <v>1084</v>
      </c>
      <c r="D279" s="43"/>
      <c r="E279" s="44" t="s">
        <v>1085</v>
      </c>
      <c r="F279" s="44" t="s">
        <v>1086</v>
      </c>
      <c r="G279" s="44" t="s">
        <v>1086</v>
      </c>
      <c r="H279" s="45" t="s">
        <v>1086</v>
      </c>
    </row>
    <row r="280" spans="1:8" ht="60" x14ac:dyDescent="0.25">
      <c r="A280" s="38" t="s">
        <v>1626</v>
      </c>
      <c r="B280" s="39" t="s">
        <v>842</v>
      </c>
      <c r="C280" s="39" t="s">
        <v>1627</v>
      </c>
      <c r="D280" s="39"/>
      <c r="E280" s="40" t="s">
        <v>1086</v>
      </c>
      <c r="F280" s="40" t="s">
        <v>1086</v>
      </c>
      <c r="G280" s="40" t="s">
        <v>1086</v>
      </c>
      <c r="H280" s="41" t="s">
        <v>1086</v>
      </c>
    </row>
    <row r="281" spans="1:8" ht="75" x14ac:dyDescent="0.25">
      <c r="A281" s="42" t="s">
        <v>1628</v>
      </c>
      <c r="B281" s="43" t="s">
        <v>845</v>
      </c>
      <c r="C281" s="43" t="s">
        <v>1629</v>
      </c>
      <c r="D281" s="43"/>
      <c r="E281" s="44" t="s">
        <v>1086</v>
      </c>
      <c r="F281" s="44" t="s">
        <v>1086</v>
      </c>
      <c r="G281" s="44" t="s">
        <v>1086</v>
      </c>
      <c r="H281" s="45" t="s">
        <v>1086</v>
      </c>
    </row>
    <row r="282" spans="1:8" ht="45" x14ac:dyDescent="0.25">
      <c r="A282" s="42" t="s">
        <v>1630</v>
      </c>
      <c r="B282" s="43" t="s">
        <v>848</v>
      </c>
      <c r="C282" s="43" t="s">
        <v>1631</v>
      </c>
      <c r="D282" s="43"/>
      <c r="E282" s="44" t="s">
        <v>1085</v>
      </c>
      <c r="F282" s="44" t="s">
        <v>1086</v>
      </c>
      <c r="G282" s="44" t="s">
        <v>1086</v>
      </c>
      <c r="H282" s="45" t="s">
        <v>1086</v>
      </c>
    </row>
    <row r="283" spans="1:8" ht="120" x14ac:dyDescent="0.25">
      <c r="A283" s="38" t="s">
        <v>1632</v>
      </c>
      <c r="B283" s="39" t="s">
        <v>851</v>
      </c>
      <c r="C283" s="39" t="s">
        <v>1633</v>
      </c>
      <c r="D283" s="39"/>
      <c r="E283" s="40"/>
      <c r="F283" s="40"/>
      <c r="G283" s="40" t="s">
        <v>1086</v>
      </c>
      <c r="H283" s="41" t="s">
        <v>1086</v>
      </c>
    </row>
    <row r="284" spans="1:8" ht="150" x14ac:dyDescent="0.25">
      <c r="A284" s="42" t="s">
        <v>1634</v>
      </c>
      <c r="B284" s="43" t="s">
        <v>854</v>
      </c>
      <c r="C284" s="43" t="s">
        <v>1635</v>
      </c>
      <c r="D284" s="43"/>
      <c r="E284" s="44"/>
      <c r="F284" s="44"/>
      <c r="G284" s="44" t="s">
        <v>1086</v>
      </c>
      <c r="H284" s="45" t="s">
        <v>1086</v>
      </c>
    </row>
    <row r="285" spans="1:8" ht="135" x14ac:dyDescent="0.25">
      <c r="A285" s="38" t="s">
        <v>1636</v>
      </c>
      <c r="B285" s="39" t="s">
        <v>857</v>
      </c>
      <c r="C285" s="39" t="s">
        <v>1637</v>
      </c>
      <c r="D285" s="39"/>
      <c r="E285" s="40"/>
      <c r="F285" s="40"/>
      <c r="G285" s="40"/>
      <c r="H285" s="41" t="s">
        <v>1086</v>
      </c>
    </row>
    <row r="286" spans="1:8" ht="135" x14ac:dyDescent="0.25">
      <c r="A286" s="38" t="s">
        <v>1638</v>
      </c>
      <c r="B286" s="39" t="s">
        <v>858</v>
      </c>
      <c r="C286" s="39" t="s">
        <v>1639</v>
      </c>
      <c r="D286" s="39"/>
      <c r="E286" s="40"/>
      <c r="F286" s="40"/>
      <c r="G286" s="40" t="s">
        <v>1086</v>
      </c>
      <c r="H286" s="41" t="s">
        <v>1086</v>
      </c>
    </row>
    <row r="287" spans="1:8" ht="105" x14ac:dyDescent="0.25">
      <c r="A287" s="42" t="s">
        <v>1640</v>
      </c>
      <c r="B287" s="43" t="s">
        <v>861</v>
      </c>
      <c r="C287" s="43" t="s">
        <v>1641</v>
      </c>
      <c r="D287" s="43"/>
      <c r="E287" s="44"/>
      <c r="F287" s="44" t="s">
        <v>1086</v>
      </c>
      <c r="G287" s="44" t="s">
        <v>1086</v>
      </c>
      <c r="H287" s="45" t="s">
        <v>1086</v>
      </c>
    </row>
    <row r="288" spans="1:8" ht="45" x14ac:dyDescent="0.25">
      <c r="A288" s="38" t="s">
        <v>1642</v>
      </c>
      <c r="B288" s="39" t="s">
        <v>864</v>
      </c>
      <c r="C288" s="39" t="s">
        <v>1643</v>
      </c>
      <c r="D288" s="39"/>
      <c r="E288" s="40"/>
      <c r="F288" s="40" t="s">
        <v>1086</v>
      </c>
      <c r="G288" s="40" t="s">
        <v>1086</v>
      </c>
      <c r="H288" s="41" t="s">
        <v>1086</v>
      </c>
    </row>
    <row r="289" spans="1:8" ht="105" x14ac:dyDescent="0.25">
      <c r="A289" s="38" t="s">
        <v>1644</v>
      </c>
      <c r="B289" s="39" t="s">
        <v>867</v>
      </c>
      <c r="C289" s="39" t="s">
        <v>1645</v>
      </c>
      <c r="D289" s="39"/>
      <c r="E289" s="40"/>
      <c r="F289" s="40" t="s">
        <v>1086</v>
      </c>
      <c r="G289" s="40" t="s">
        <v>1086</v>
      </c>
      <c r="H289" s="41" t="s">
        <v>1086</v>
      </c>
    </row>
    <row r="290" spans="1:8" ht="45" x14ac:dyDescent="0.25">
      <c r="A290" s="38" t="s">
        <v>1646</v>
      </c>
      <c r="B290" s="39" t="s">
        <v>870</v>
      </c>
      <c r="C290" s="39" t="s">
        <v>1647</v>
      </c>
      <c r="D290" s="39"/>
      <c r="E290" s="40" t="s">
        <v>1085</v>
      </c>
      <c r="F290" s="40" t="s">
        <v>1086</v>
      </c>
      <c r="G290" s="40" t="s">
        <v>1086</v>
      </c>
      <c r="H290" s="41" t="s">
        <v>1086</v>
      </c>
    </row>
    <row r="291" spans="1:8" ht="165" x14ac:dyDescent="0.25">
      <c r="A291" s="38" t="s">
        <v>1648</v>
      </c>
      <c r="B291" s="39" t="s">
        <v>873</v>
      </c>
      <c r="C291" s="39" t="s">
        <v>1649</v>
      </c>
      <c r="D291" s="39"/>
      <c r="E291" s="40"/>
      <c r="F291" s="40"/>
      <c r="G291" s="40" t="s">
        <v>1086</v>
      </c>
      <c r="H291" s="41" t="s">
        <v>1086</v>
      </c>
    </row>
    <row r="292" spans="1:8" ht="90" x14ac:dyDescent="0.25">
      <c r="A292" s="42" t="s">
        <v>1650</v>
      </c>
      <c r="B292" s="43" t="s">
        <v>876</v>
      </c>
      <c r="C292" s="43" t="s">
        <v>1651</v>
      </c>
      <c r="D292" s="43"/>
      <c r="E292" s="44"/>
      <c r="F292" s="44"/>
      <c r="G292" s="44" t="s">
        <v>1086</v>
      </c>
      <c r="H292" s="45" t="s">
        <v>1086</v>
      </c>
    </row>
    <row r="293" spans="1:8" ht="90" x14ac:dyDescent="0.25">
      <c r="A293" s="42" t="s">
        <v>1652</v>
      </c>
      <c r="B293" s="43" t="s">
        <v>879</v>
      </c>
      <c r="C293" s="43" t="s">
        <v>1653</v>
      </c>
      <c r="D293" s="43"/>
      <c r="E293" s="44" t="s">
        <v>1086</v>
      </c>
      <c r="F293" s="44"/>
      <c r="G293" s="44" t="s">
        <v>1086</v>
      </c>
      <c r="H293" s="45" t="s">
        <v>1086</v>
      </c>
    </row>
    <row r="294" spans="1:8" ht="90" x14ac:dyDescent="0.25">
      <c r="A294" s="38" t="s">
        <v>1654</v>
      </c>
      <c r="B294" s="39" t="s">
        <v>882</v>
      </c>
      <c r="C294" s="39" t="s">
        <v>1655</v>
      </c>
      <c r="D294" s="39"/>
      <c r="E294" s="40"/>
      <c r="F294" s="40"/>
      <c r="G294" s="40" t="s">
        <v>1086</v>
      </c>
      <c r="H294" s="41" t="s">
        <v>1086</v>
      </c>
    </row>
    <row r="295" spans="1:8" ht="135" x14ac:dyDescent="0.25">
      <c r="A295" s="42" t="s">
        <v>1656</v>
      </c>
      <c r="B295" s="43" t="s">
        <v>885</v>
      </c>
      <c r="C295" s="43" t="s">
        <v>1657</v>
      </c>
      <c r="D295" s="43"/>
      <c r="E295" s="44"/>
      <c r="F295" s="44"/>
      <c r="G295" s="44" t="s">
        <v>1086</v>
      </c>
      <c r="H295" s="45" t="s">
        <v>1086</v>
      </c>
    </row>
    <row r="296" spans="1:8" ht="60" x14ac:dyDescent="0.25">
      <c r="A296" s="42" t="s">
        <v>1658</v>
      </c>
      <c r="B296" s="43" t="s">
        <v>888</v>
      </c>
      <c r="C296" s="43" t="s">
        <v>1659</v>
      </c>
      <c r="D296" s="43"/>
      <c r="E296" s="44"/>
      <c r="F296" s="44"/>
      <c r="G296" s="44"/>
      <c r="H296" s="45" t="s">
        <v>1086</v>
      </c>
    </row>
    <row r="297" spans="1:8" ht="120" x14ac:dyDescent="0.25">
      <c r="A297" s="38" t="s">
        <v>1660</v>
      </c>
      <c r="B297" s="39" t="s">
        <v>889</v>
      </c>
      <c r="C297" s="39" t="s">
        <v>1661</v>
      </c>
      <c r="D297" s="39"/>
      <c r="E297" s="40"/>
      <c r="F297" s="40"/>
      <c r="G297" s="40"/>
      <c r="H297" s="41" t="s">
        <v>1086</v>
      </c>
    </row>
    <row r="298" spans="1:8" ht="60" x14ac:dyDescent="0.25">
      <c r="A298" s="42" t="s">
        <v>1662</v>
      </c>
      <c r="B298" s="43" t="s">
        <v>890</v>
      </c>
      <c r="C298" s="43" t="s">
        <v>1663</v>
      </c>
      <c r="D298" s="43"/>
      <c r="E298" s="44"/>
      <c r="F298" s="44"/>
      <c r="G298" s="44"/>
      <c r="H298" s="45" t="s">
        <v>1086</v>
      </c>
    </row>
    <row r="299" spans="1:8" ht="75" x14ac:dyDescent="0.25">
      <c r="A299" s="42" t="s">
        <v>1664</v>
      </c>
      <c r="B299" s="43" t="s">
        <v>891</v>
      </c>
      <c r="C299" s="43" t="s">
        <v>1665</v>
      </c>
      <c r="D299" s="43"/>
      <c r="E299" s="44"/>
      <c r="F299" s="44" t="s">
        <v>1086</v>
      </c>
      <c r="G299" s="44" t="s">
        <v>1086</v>
      </c>
      <c r="H299" s="45" t="s">
        <v>1086</v>
      </c>
    </row>
    <row r="300" spans="1:8" ht="60" x14ac:dyDescent="0.25">
      <c r="A300" s="38" t="s">
        <v>1666</v>
      </c>
      <c r="B300" s="39" t="s">
        <v>895</v>
      </c>
      <c r="C300" s="39" t="s">
        <v>1084</v>
      </c>
      <c r="D300" s="39"/>
      <c r="E300" s="40"/>
      <c r="F300" s="40" t="s">
        <v>1086</v>
      </c>
      <c r="G300" s="40" t="s">
        <v>1086</v>
      </c>
      <c r="H300" s="41" t="s">
        <v>1086</v>
      </c>
    </row>
    <row r="301" spans="1:8" ht="90" x14ac:dyDescent="0.25">
      <c r="A301" s="42" t="s">
        <v>1667</v>
      </c>
      <c r="B301" s="43" t="s">
        <v>898</v>
      </c>
      <c r="C301" s="43" t="s">
        <v>1668</v>
      </c>
      <c r="D301" s="43"/>
      <c r="E301" s="44"/>
      <c r="F301" s="44"/>
      <c r="G301" s="44" t="s">
        <v>1086</v>
      </c>
      <c r="H301" s="45" t="s">
        <v>1086</v>
      </c>
    </row>
    <row r="302" spans="1:8" ht="45" x14ac:dyDescent="0.25">
      <c r="A302" s="38" t="s">
        <v>1669</v>
      </c>
      <c r="B302" s="39" t="s">
        <v>901</v>
      </c>
      <c r="C302" s="39" t="s">
        <v>1670</v>
      </c>
      <c r="D302" s="39"/>
      <c r="E302" s="40"/>
      <c r="F302" s="40"/>
      <c r="G302" s="40"/>
      <c r="H302" s="41" t="s">
        <v>1086</v>
      </c>
    </row>
    <row r="303" spans="1:8" ht="90" x14ac:dyDescent="0.25">
      <c r="A303" s="38" t="s">
        <v>1671</v>
      </c>
      <c r="B303" s="39" t="s">
        <v>902</v>
      </c>
      <c r="C303" s="39" t="s">
        <v>1672</v>
      </c>
      <c r="D303" s="39"/>
      <c r="E303" s="40"/>
      <c r="F303" s="40"/>
      <c r="G303" s="40" t="s">
        <v>1086</v>
      </c>
      <c r="H303" s="41" t="s">
        <v>1086</v>
      </c>
    </row>
    <row r="304" spans="1:8" ht="75" x14ac:dyDescent="0.25">
      <c r="A304" s="42" t="s">
        <v>1673</v>
      </c>
      <c r="B304" s="43" t="s">
        <v>904</v>
      </c>
      <c r="C304" s="43" t="s">
        <v>1674</v>
      </c>
      <c r="D304" s="43"/>
      <c r="E304" s="44"/>
      <c r="F304" s="44" t="s">
        <v>1086</v>
      </c>
      <c r="G304" s="44" t="s">
        <v>1086</v>
      </c>
      <c r="H304" s="45" t="s">
        <v>1086</v>
      </c>
    </row>
    <row r="305" spans="1:8" ht="60" x14ac:dyDescent="0.25">
      <c r="A305" s="38" t="s">
        <v>1675</v>
      </c>
      <c r="B305" s="39" t="s">
        <v>907</v>
      </c>
      <c r="C305" s="39" t="s">
        <v>1676</v>
      </c>
      <c r="D305" s="39"/>
      <c r="E305" s="40"/>
      <c r="F305" s="40" t="s">
        <v>1086</v>
      </c>
      <c r="G305" s="40" t="s">
        <v>1086</v>
      </c>
      <c r="H305" s="41" t="s">
        <v>1086</v>
      </c>
    </row>
    <row r="306" spans="1:8" ht="90" x14ac:dyDescent="0.25">
      <c r="A306" s="42" t="s">
        <v>1677</v>
      </c>
      <c r="B306" s="43" t="s">
        <v>910</v>
      </c>
      <c r="C306" s="43" t="s">
        <v>1678</v>
      </c>
      <c r="D306" s="43"/>
      <c r="E306" s="44"/>
      <c r="F306" s="44"/>
      <c r="G306" s="44" t="s">
        <v>1086</v>
      </c>
      <c r="H306" s="45" t="s">
        <v>1086</v>
      </c>
    </row>
    <row r="307" spans="1:8" ht="135" x14ac:dyDescent="0.25">
      <c r="A307" s="38" t="s">
        <v>1679</v>
      </c>
      <c r="B307" s="39" t="s">
        <v>913</v>
      </c>
      <c r="C307" s="39" t="s">
        <v>1680</v>
      </c>
      <c r="D307" s="39"/>
      <c r="E307" s="40"/>
      <c r="F307" s="40"/>
      <c r="G307" s="40" t="s">
        <v>1086</v>
      </c>
      <c r="H307" s="41" t="s">
        <v>1086</v>
      </c>
    </row>
    <row r="308" spans="1:8" ht="150" x14ac:dyDescent="0.25">
      <c r="A308" s="42" t="s">
        <v>1681</v>
      </c>
      <c r="B308" s="43" t="s">
        <v>916</v>
      </c>
      <c r="C308" s="43" t="s">
        <v>1682</v>
      </c>
      <c r="D308" s="43"/>
      <c r="E308" s="44"/>
      <c r="F308" s="44"/>
      <c r="G308" s="44" t="s">
        <v>1086</v>
      </c>
      <c r="H308" s="45" t="s">
        <v>1086</v>
      </c>
    </row>
    <row r="309" spans="1:8" ht="120" x14ac:dyDescent="0.25">
      <c r="A309" s="42" t="s">
        <v>1683</v>
      </c>
      <c r="B309" s="43" t="s">
        <v>919</v>
      </c>
      <c r="C309" s="43" t="s">
        <v>1684</v>
      </c>
      <c r="D309" s="43"/>
      <c r="E309" s="44"/>
      <c r="F309" s="44"/>
      <c r="G309" s="44" t="s">
        <v>1086</v>
      </c>
      <c r="H309" s="45" t="s">
        <v>1086</v>
      </c>
    </row>
    <row r="310" spans="1:8" ht="150" x14ac:dyDescent="0.25">
      <c r="A310" s="38" t="s">
        <v>1685</v>
      </c>
      <c r="B310" s="39" t="s">
        <v>922</v>
      </c>
      <c r="C310" s="39" t="s">
        <v>1686</v>
      </c>
      <c r="D310" s="39"/>
      <c r="E310" s="40"/>
      <c r="F310" s="40"/>
      <c r="G310" s="40" t="s">
        <v>1086</v>
      </c>
      <c r="H310" s="41" t="s">
        <v>1086</v>
      </c>
    </row>
    <row r="311" spans="1:8" ht="75" x14ac:dyDescent="0.25">
      <c r="A311" s="38" t="s">
        <v>1687</v>
      </c>
      <c r="B311" s="39" t="s">
        <v>925</v>
      </c>
      <c r="C311" s="39" t="s">
        <v>1688</v>
      </c>
      <c r="D311" s="39"/>
      <c r="E311" s="40"/>
      <c r="F311" s="40"/>
      <c r="G311" s="40"/>
      <c r="H311" s="41" t="s">
        <v>1086</v>
      </c>
    </row>
    <row r="312" spans="1:8" ht="135" x14ac:dyDescent="0.25">
      <c r="A312" s="42" t="s">
        <v>1689</v>
      </c>
      <c r="B312" s="43" t="s">
        <v>926</v>
      </c>
      <c r="C312" s="43" t="s">
        <v>1690</v>
      </c>
      <c r="D312" s="43"/>
      <c r="E312" s="44"/>
      <c r="F312" s="44"/>
      <c r="G312" s="44"/>
      <c r="H312" s="45" t="s">
        <v>1086</v>
      </c>
    </row>
    <row r="313" spans="1:8" ht="90" x14ac:dyDescent="0.25">
      <c r="A313" s="38" t="s">
        <v>1691</v>
      </c>
      <c r="B313" s="39" t="s">
        <v>927</v>
      </c>
      <c r="C313" s="39" t="s">
        <v>1692</v>
      </c>
      <c r="D313" s="39"/>
      <c r="E313" s="40"/>
      <c r="F313" s="40"/>
      <c r="G313" s="40" t="s">
        <v>1086</v>
      </c>
      <c r="H313" s="41" t="s">
        <v>1086</v>
      </c>
    </row>
    <row r="314" spans="1:8" ht="165" x14ac:dyDescent="0.25">
      <c r="A314" s="42" t="s">
        <v>1693</v>
      </c>
      <c r="B314" s="43" t="s">
        <v>930</v>
      </c>
      <c r="C314" s="43" t="s">
        <v>1694</v>
      </c>
      <c r="D314" s="43"/>
      <c r="E314" s="44"/>
      <c r="F314" s="44"/>
      <c r="G314" s="44" t="s">
        <v>1086</v>
      </c>
      <c r="H314" s="45" t="s">
        <v>1086</v>
      </c>
    </row>
    <row r="315" spans="1:8" ht="45" x14ac:dyDescent="0.25">
      <c r="A315" s="42" t="s">
        <v>1695</v>
      </c>
      <c r="B315" s="43" t="s">
        <v>933</v>
      </c>
      <c r="C315" s="43" t="s">
        <v>1696</v>
      </c>
      <c r="D315" s="43"/>
      <c r="E315" s="44"/>
      <c r="F315" s="44"/>
      <c r="G315" s="44" t="s">
        <v>1086</v>
      </c>
      <c r="H315" s="45" t="s">
        <v>1086</v>
      </c>
    </row>
    <row r="316" spans="1:8" ht="120" x14ac:dyDescent="0.25">
      <c r="A316" s="38" t="s">
        <v>1697</v>
      </c>
      <c r="B316" s="39" t="s">
        <v>936</v>
      </c>
      <c r="C316" s="39" t="s">
        <v>1698</v>
      </c>
      <c r="D316" s="39"/>
      <c r="E316" s="40"/>
      <c r="F316" s="40" t="s">
        <v>1086</v>
      </c>
      <c r="G316" s="40" t="s">
        <v>1086</v>
      </c>
      <c r="H316" s="41" t="s">
        <v>1086</v>
      </c>
    </row>
    <row r="317" spans="1:8" ht="150" x14ac:dyDescent="0.25">
      <c r="A317" s="42" t="s">
        <v>1699</v>
      </c>
      <c r="B317" s="43" t="s">
        <v>939</v>
      </c>
      <c r="C317" s="43" t="s">
        <v>1700</v>
      </c>
      <c r="D317" s="43"/>
      <c r="E317" s="44"/>
      <c r="F317" s="44"/>
      <c r="G317" s="44"/>
      <c r="H317" s="45" t="s">
        <v>1086</v>
      </c>
    </row>
    <row r="318" spans="1:8" ht="60" x14ac:dyDescent="0.25">
      <c r="A318" s="42" t="s">
        <v>1701</v>
      </c>
      <c r="B318" s="43" t="s">
        <v>940</v>
      </c>
      <c r="C318" s="43" t="s">
        <v>1702</v>
      </c>
      <c r="D318" s="43"/>
      <c r="E318" s="44"/>
      <c r="F318" s="44" t="s">
        <v>1086</v>
      </c>
      <c r="G318" s="44" t="s">
        <v>1086</v>
      </c>
      <c r="H318" s="45" t="s">
        <v>1086</v>
      </c>
    </row>
    <row r="319" spans="1:8" ht="120" x14ac:dyDescent="0.25">
      <c r="A319" s="42" t="s">
        <v>1703</v>
      </c>
      <c r="B319" s="43" t="s">
        <v>943</v>
      </c>
      <c r="C319" s="43" t="s">
        <v>1704</v>
      </c>
      <c r="D319" s="43"/>
      <c r="E319" s="44"/>
      <c r="F319" s="44" t="s">
        <v>1086</v>
      </c>
      <c r="G319" s="44" t="s">
        <v>1086</v>
      </c>
      <c r="H319" s="45" t="s">
        <v>1086</v>
      </c>
    </row>
    <row r="320" spans="1:8" ht="90" x14ac:dyDescent="0.25">
      <c r="A320" s="38" t="s">
        <v>1705</v>
      </c>
      <c r="B320" s="39" t="s">
        <v>946</v>
      </c>
      <c r="C320" s="39" t="s">
        <v>1706</v>
      </c>
      <c r="D320" s="39"/>
      <c r="E320" s="40"/>
      <c r="F320" s="40"/>
      <c r="G320" s="40" t="s">
        <v>1086</v>
      </c>
      <c r="H320" s="41" t="s">
        <v>1086</v>
      </c>
    </row>
    <row r="321" spans="1:8" ht="30" x14ac:dyDescent="0.25">
      <c r="A321" s="42" t="s">
        <v>1707</v>
      </c>
      <c r="B321" s="43" t="s">
        <v>949</v>
      </c>
      <c r="C321" s="43" t="s">
        <v>1708</v>
      </c>
      <c r="D321" s="43"/>
      <c r="E321" s="44"/>
      <c r="F321" s="44"/>
      <c r="G321" s="44" t="s">
        <v>1086</v>
      </c>
      <c r="H321" s="45" t="s">
        <v>1086</v>
      </c>
    </row>
    <row r="322" spans="1:8" ht="135" x14ac:dyDescent="0.25">
      <c r="A322" s="38" t="s">
        <v>1709</v>
      </c>
      <c r="B322" s="39" t="s">
        <v>952</v>
      </c>
      <c r="C322" s="39" t="s">
        <v>1710</v>
      </c>
      <c r="D322" s="39"/>
      <c r="E322" s="40"/>
      <c r="F322" s="40" t="s">
        <v>1086</v>
      </c>
      <c r="G322" s="40" t="s">
        <v>1086</v>
      </c>
      <c r="H322" s="41" t="s">
        <v>1086</v>
      </c>
    </row>
    <row r="323" spans="1:8" ht="165" x14ac:dyDescent="0.25">
      <c r="A323" s="42" t="s">
        <v>1711</v>
      </c>
      <c r="B323" s="43" t="s">
        <v>955</v>
      </c>
      <c r="C323" s="43" t="s">
        <v>1712</v>
      </c>
      <c r="D323" s="43"/>
      <c r="E323" s="44"/>
      <c r="F323" s="44" t="s">
        <v>1086</v>
      </c>
      <c r="G323" s="44" t="s">
        <v>1086</v>
      </c>
      <c r="H323" s="45" t="s">
        <v>1086</v>
      </c>
    </row>
    <row r="324" spans="1:8" ht="135" x14ac:dyDescent="0.25">
      <c r="A324" s="42" t="s">
        <v>1713</v>
      </c>
      <c r="B324" s="43" t="s">
        <v>958</v>
      </c>
      <c r="C324" s="43" t="s">
        <v>1714</v>
      </c>
      <c r="D324" s="43"/>
      <c r="E324" s="44"/>
      <c r="F324" s="44" t="s">
        <v>1086</v>
      </c>
      <c r="G324" s="44" t="s">
        <v>1086</v>
      </c>
      <c r="H324" s="45" t="s">
        <v>1086</v>
      </c>
    </row>
    <row r="325" spans="1:8" ht="45" x14ac:dyDescent="0.25">
      <c r="A325" s="38" t="s">
        <v>1715</v>
      </c>
      <c r="B325" s="39" t="s">
        <v>961</v>
      </c>
      <c r="C325" s="39" t="s">
        <v>1716</v>
      </c>
      <c r="D325" s="39"/>
      <c r="E325" s="40"/>
      <c r="F325" s="40"/>
      <c r="G325" s="40" t="s">
        <v>1086</v>
      </c>
      <c r="H325" s="41" t="s">
        <v>1086</v>
      </c>
    </row>
    <row r="326" spans="1:8" ht="45" x14ac:dyDescent="0.25">
      <c r="A326" s="38" t="s">
        <v>1717</v>
      </c>
      <c r="B326" s="39" t="s">
        <v>963</v>
      </c>
      <c r="C326" s="39" t="s">
        <v>1718</v>
      </c>
      <c r="D326" s="39"/>
      <c r="E326" s="40"/>
      <c r="F326" s="40"/>
      <c r="G326" s="40"/>
      <c r="H326" s="41" t="s">
        <v>1086</v>
      </c>
    </row>
    <row r="327" spans="1:8" ht="75" x14ac:dyDescent="0.25">
      <c r="A327" s="42" t="s">
        <v>1719</v>
      </c>
      <c r="B327" s="43" t="s">
        <v>964</v>
      </c>
      <c r="C327" s="43" t="s">
        <v>1720</v>
      </c>
      <c r="D327" s="43"/>
      <c r="E327" s="44"/>
      <c r="F327" s="44"/>
      <c r="G327" s="44" t="s">
        <v>1086</v>
      </c>
      <c r="H327" s="45" t="s">
        <v>1086</v>
      </c>
    </row>
    <row r="328" spans="1:8" ht="135" x14ac:dyDescent="0.25">
      <c r="A328" s="38" t="s">
        <v>1721</v>
      </c>
      <c r="B328" s="39" t="s">
        <v>967</v>
      </c>
      <c r="C328" s="39" t="s">
        <v>1722</v>
      </c>
      <c r="D328" s="39"/>
      <c r="E328" s="40"/>
      <c r="F328" s="40"/>
      <c r="G328" s="40" t="s">
        <v>1086</v>
      </c>
      <c r="H328" s="41" t="s">
        <v>1086</v>
      </c>
    </row>
    <row r="329" spans="1:8" ht="30" x14ac:dyDescent="0.25">
      <c r="A329" s="42" t="s">
        <v>1723</v>
      </c>
      <c r="B329" s="43" t="s">
        <v>970</v>
      </c>
      <c r="C329" s="43" t="s">
        <v>1724</v>
      </c>
      <c r="D329" s="43"/>
      <c r="E329" s="44"/>
      <c r="F329" s="44" t="s">
        <v>1086</v>
      </c>
      <c r="G329" s="44" t="s">
        <v>1086</v>
      </c>
      <c r="H329" s="45" t="s">
        <v>1086</v>
      </c>
    </row>
    <row r="330" spans="1:8" ht="60" x14ac:dyDescent="0.25">
      <c r="A330" s="38" t="s">
        <v>1725</v>
      </c>
      <c r="B330" s="39" t="s">
        <v>973</v>
      </c>
      <c r="C330" s="39" t="s">
        <v>1084</v>
      </c>
      <c r="D330" s="39"/>
      <c r="E330" s="40" t="s">
        <v>1086</v>
      </c>
      <c r="F330" s="40" t="s">
        <v>1086</v>
      </c>
      <c r="G330" s="40" t="s">
        <v>1086</v>
      </c>
      <c r="H330" s="41" t="s">
        <v>1086</v>
      </c>
    </row>
    <row r="331" spans="1:8" ht="45" x14ac:dyDescent="0.25">
      <c r="A331" s="42" t="s">
        <v>1726</v>
      </c>
      <c r="B331" s="43" t="s">
        <v>976</v>
      </c>
      <c r="C331" s="43" t="s">
        <v>1727</v>
      </c>
      <c r="D331" s="43"/>
      <c r="E331" s="44"/>
      <c r="F331" s="44" t="s">
        <v>1086</v>
      </c>
      <c r="G331" s="44" t="s">
        <v>1086</v>
      </c>
      <c r="H331" s="45" t="s">
        <v>1086</v>
      </c>
    </row>
    <row r="332" spans="1:8" ht="120" x14ac:dyDescent="0.25">
      <c r="A332" s="42" t="s">
        <v>1728</v>
      </c>
      <c r="B332" s="43" t="s">
        <v>979</v>
      </c>
      <c r="C332" s="43" t="s">
        <v>1729</v>
      </c>
      <c r="D332" s="43"/>
      <c r="E332" s="44"/>
      <c r="F332" s="44"/>
      <c r="G332" s="44" t="s">
        <v>1086</v>
      </c>
      <c r="H332" s="45" t="s">
        <v>1086</v>
      </c>
    </row>
    <row r="333" spans="1:8" ht="60" x14ac:dyDescent="0.25">
      <c r="A333" s="38" t="s">
        <v>1730</v>
      </c>
      <c r="B333" s="39" t="s">
        <v>982</v>
      </c>
      <c r="C333" s="39" t="s">
        <v>1731</v>
      </c>
      <c r="D333" s="39"/>
      <c r="E333" s="40"/>
      <c r="F333" s="40" t="s">
        <v>1086</v>
      </c>
      <c r="G333" s="40" t="s">
        <v>1086</v>
      </c>
      <c r="H333" s="41" t="s">
        <v>1086</v>
      </c>
    </row>
    <row r="334" spans="1:8" ht="45" x14ac:dyDescent="0.25">
      <c r="A334" s="42" t="s">
        <v>1732</v>
      </c>
      <c r="B334" s="43" t="s">
        <v>985</v>
      </c>
      <c r="C334" s="43" t="s">
        <v>1733</v>
      </c>
      <c r="D334" s="43"/>
      <c r="E334" s="44"/>
      <c r="F334" s="44" t="s">
        <v>1086</v>
      </c>
      <c r="G334" s="44" t="s">
        <v>1086</v>
      </c>
      <c r="H334" s="45" t="s">
        <v>1086</v>
      </c>
    </row>
    <row r="335" spans="1:8" ht="165" x14ac:dyDescent="0.25">
      <c r="A335" s="42" t="s">
        <v>1734</v>
      </c>
      <c r="B335" s="43" t="s">
        <v>988</v>
      </c>
      <c r="C335" s="43" t="s">
        <v>1735</v>
      </c>
      <c r="D335" s="43"/>
      <c r="E335" s="44"/>
      <c r="F335" s="44"/>
      <c r="G335" s="44" t="s">
        <v>1086</v>
      </c>
      <c r="H335" s="45" t="s">
        <v>1086</v>
      </c>
    </row>
    <row r="336" spans="1:8" ht="150" x14ac:dyDescent="0.25">
      <c r="A336" s="42" t="s">
        <v>1736</v>
      </c>
      <c r="B336" s="43" t="s">
        <v>991</v>
      </c>
      <c r="C336" s="43" t="s">
        <v>1737</v>
      </c>
      <c r="D336" s="43"/>
      <c r="E336" s="44"/>
      <c r="F336" s="44"/>
      <c r="G336" s="44" t="s">
        <v>1086</v>
      </c>
      <c r="H336" s="45" t="s">
        <v>1086</v>
      </c>
    </row>
    <row r="337" spans="1:8" ht="90" x14ac:dyDescent="0.25">
      <c r="A337" s="38" t="s">
        <v>1738</v>
      </c>
      <c r="B337" s="39" t="s">
        <v>994</v>
      </c>
      <c r="C337" s="39" t="s">
        <v>1739</v>
      </c>
      <c r="D337" s="39"/>
      <c r="E337" s="40"/>
      <c r="F337" s="40"/>
      <c r="G337" s="40" t="s">
        <v>1086</v>
      </c>
      <c r="H337" s="41" t="s">
        <v>1086</v>
      </c>
    </row>
    <row r="338" spans="1:8" ht="135" x14ac:dyDescent="0.25">
      <c r="A338" s="42" t="s">
        <v>1740</v>
      </c>
      <c r="B338" s="43" t="s">
        <v>997</v>
      </c>
      <c r="C338" s="43" t="s">
        <v>1741</v>
      </c>
      <c r="D338" s="43"/>
      <c r="E338" s="44"/>
      <c r="F338" s="44"/>
      <c r="G338" s="44"/>
      <c r="H338" s="45" t="s">
        <v>1086</v>
      </c>
    </row>
    <row r="339" spans="1:8" ht="135" x14ac:dyDescent="0.25">
      <c r="A339" s="42" t="s">
        <v>1742</v>
      </c>
      <c r="B339" s="43" t="s">
        <v>998</v>
      </c>
      <c r="C339" s="43" t="s">
        <v>1743</v>
      </c>
      <c r="D339" s="43"/>
      <c r="E339" s="44"/>
      <c r="F339" s="44"/>
      <c r="G339" s="44"/>
      <c r="H339" s="45" t="s">
        <v>1086</v>
      </c>
    </row>
    <row r="340" spans="1:8" ht="105" x14ac:dyDescent="0.25">
      <c r="A340" s="42" t="s">
        <v>1744</v>
      </c>
      <c r="B340" s="43" t="s">
        <v>999</v>
      </c>
      <c r="C340" s="43" t="s">
        <v>1745</v>
      </c>
      <c r="D340" s="43"/>
      <c r="E340" s="44"/>
      <c r="F340" s="44"/>
      <c r="G340" s="44"/>
      <c r="H340" s="45" t="s">
        <v>1086</v>
      </c>
    </row>
    <row r="341" spans="1:8" ht="75" x14ac:dyDescent="0.25">
      <c r="A341" s="42" t="s">
        <v>1746</v>
      </c>
      <c r="B341" s="43" t="s">
        <v>1000</v>
      </c>
      <c r="C341" s="43" t="s">
        <v>1747</v>
      </c>
      <c r="D341" s="43"/>
      <c r="E341" s="44"/>
      <c r="F341" s="44"/>
      <c r="G341" s="44"/>
      <c r="H341" s="45" t="s">
        <v>1086</v>
      </c>
    </row>
    <row r="342" spans="1:8" ht="105" x14ac:dyDescent="0.25">
      <c r="A342" s="42" t="s">
        <v>1748</v>
      </c>
      <c r="B342" s="43" t="s">
        <v>1001</v>
      </c>
      <c r="C342" s="43" t="s">
        <v>1749</v>
      </c>
      <c r="D342" s="43"/>
      <c r="E342" s="44"/>
      <c r="F342" s="44"/>
      <c r="G342" s="44"/>
      <c r="H342" s="45" t="s">
        <v>1086</v>
      </c>
    </row>
    <row r="343" spans="1:8" ht="90" x14ac:dyDescent="0.25">
      <c r="A343" s="42" t="s">
        <v>1750</v>
      </c>
      <c r="B343" s="43" t="s">
        <v>1002</v>
      </c>
      <c r="C343" s="43" t="s">
        <v>1751</v>
      </c>
      <c r="D343" s="43"/>
      <c r="E343" s="44"/>
      <c r="F343" s="44" t="s">
        <v>1086</v>
      </c>
      <c r="G343" s="44" t="s">
        <v>1086</v>
      </c>
      <c r="H343" s="45" t="s">
        <v>1086</v>
      </c>
    </row>
    <row r="344" spans="1:8" ht="165" x14ac:dyDescent="0.25">
      <c r="A344" s="38" t="s">
        <v>1752</v>
      </c>
      <c r="B344" s="39" t="s">
        <v>1005</v>
      </c>
      <c r="C344" s="39" t="s">
        <v>1753</v>
      </c>
      <c r="D344" s="39"/>
      <c r="E344" s="40"/>
      <c r="F344" s="40"/>
      <c r="G344" s="40"/>
      <c r="H344" s="41" t="s">
        <v>1086</v>
      </c>
    </row>
    <row r="345" spans="1:8" ht="90" x14ac:dyDescent="0.25">
      <c r="A345" s="42" t="s">
        <v>1754</v>
      </c>
      <c r="B345" s="43" t="s">
        <v>1006</v>
      </c>
      <c r="C345" s="43" t="s">
        <v>1755</v>
      </c>
      <c r="D345" s="43"/>
      <c r="E345" s="44"/>
      <c r="F345" s="44"/>
      <c r="G345" s="44"/>
      <c r="H345" s="45" t="s">
        <v>1086</v>
      </c>
    </row>
    <row r="346" spans="1:8" ht="105" x14ac:dyDescent="0.25">
      <c r="A346" s="42" t="s">
        <v>1756</v>
      </c>
      <c r="B346" s="43" t="s">
        <v>1007</v>
      </c>
      <c r="C346" s="43" t="s">
        <v>1757</v>
      </c>
      <c r="D346" s="43"/>
      <c r="E346" s="44"/>
      <c r="F346" s="44"/>
      <c r="G346" s="44" t="s">
        <v>1086</v>
      </c>
      <c r="H346" s="45" t="s">
        <v>1086</v>
      </c>
    </row>
    <row r="347" spans="1:8" ht="150" x14ac:dyDescent="0.25">
      <c r="A347" s="38" t="s">
        <v>1758</v>
      </c>
      <c r="B347" s="39" t="s">
        <v>1010</v>
      </c>
      <c r="C347" s="39" t="s">
        <v>1759</v>
      </c>
      <c r="D347" s="39"/>
      <c r="E347" s="40"/>
      <c r="F347" s="40"/>
      <c r="G347" s="40" t="s">
        <v>1086</v>
      </c>
      <c r="H347" s="41" t="s">
        <v>1086</v>
      </c>
    </row>
    <row r="348" spans="1:8" ht="225" x14ac:dyDescent="0.25">
      <c r="A348" s="42" t="s">
        <v>1760</v>
      </c>
      <c r="B348" s="43" t="s">
        <v>1013</v>
      </c>
      <c r="C348" s="43" t="s">
        <v>1761</v>
      </c>
      <c r="D348" s="43"/>
      <c r="E348" s="44"/>
      <c r="F348" s="44"/>
      <c r="G348" s="44"/>
      <c r="H348" s="45" t="s">
        <v>1086</v>
      </c>
    </row>
    <row r="349" spans="1:8" ht="225" x14ac:dyDescent="0.25">
      <c r="A349" s="38" t="s">
        <v>1762</v>
      </c>
      <c r="B349" s="39" t="s">
        <v>1014</v>
      </c>
      <c r="C349" s="39" t="s">
        <v>1763</v>
      </c>
      <c r="D349" s="39"/>
      <c r="E349" s="40"/>
      <c r="F349" s="40"/>
      <c r="G349" s="40"/>
      <c r="H349" s="41" t="s">
        <v>1086</v>
      </c>
    </row>
    <row r="350" spans="1:8" ht="210" x14ac:dyDescent="0.25">
      <c r="A350" s="38" t="s">
        <v>1764</v>
      </c>
      <c r="B350" s="39" t="s">
        <v>1015</v>
      </c>
      <c r="C350" s="39" t="s">
        <v>1765</v>
      </c>
      <c r="D350" s="39"/>
      <c r="E350" s="40"/>
      <c r="F350" s="40"/>
      <c r="G350" s="40" t="s">
        <v>1086</v>
      </c>
      <c r="H350" s="41" t="s">
        <v>1086</v>
      </c>
    </row>
    <row r="351" spans="1:8" ht="150" x14ac:dyDescent="0.25">
      <c r="A351" s="38" t="s">
        <v>1766</v>
      </c>
      <c r="B351" s="39" t="s">
        <v>1018</v>
      </c>
      <c r="C351" s="39" t="s">
        <v>1767</v>
      </c>
      <c r="D351" s="39"/>
      <c r="E351" s="40"/>
      <c r="F351" s="40"/>
      <c r="G351" s="40"/>
      <c r="H351" s="41" t="s">
        <v>1086</v>
      </c>
    </row>
    <row r="352" spans="1:8" ht="45" x14ac:dyDescent="0.25">
      <c r="A352" s="42" t="s">
        <v>1768</v>
      </c>
      <c r="B352" s="43" t="s">
        <v>1019</v>
      </c>
      <c r="C352" s="43" t="s">
        <v>1769</v>
      </c>
      <c r="D352" s="43"/>
      <c r="E352" s="44"/>
      <c r="F352" s="44"/>
      <c r="G352" s="44" t="s">
        <v>1086</v>
      </c>
      <c r="H352" s="45" t="s">
        <v>1086</v>
      </c>
    </row>
    <row r="353" spans="1:8" ht="90" x14ac:dyDescent="0.25">
      <c r="A353" s="42" t="s">
        <v>1770</v>
      </c>
      <c r="B353" s="43" t="s">
        <v>1022</v>
      </c>
      <c r="C353" s="43" t="s">
        <v>1771</v>
      </c>
      <c r="D353" s="43"/>
      <c r="E353" s="44"/>
      <c r="F353" s="44"/>
      <c r="G353" s="44" t="s">
        <v>1086</v>
      </c>
      <c r="H353" s="45" t="s">
        <v>1086</v>
      </c>
    </row>
    <row r="354" spans="1:8" ht="60" x14ac:dyDescent="0.25">
      <c r="A354" s="38" t="s">
        <v>1772</v>
      </c>
      <c r="B354" s="39" t="s">
        <v>1025</v>
      </c>
      <c r="C354" s="39" t="s">
        <v>1773</v>
      </c>
      <c r="D354" s="39"/>
      <c r="E354" s="40"/>
      <c r="F354" s="40"/>
      <c r="G354" s="40" t="s">
        <v>1086</v>
      </c>
      <c r="H354" s="41" t="s">
        <v>1086</v>
      </c>
    </row>
    <row r="355" spans="1:8" ht="30" x14ac:dyDescent="0.25">
      <c r="A355" s="42" t="s">
        <v>1774</v>
      </c>
      <c r="B355" s="43" t="s">
        <v>1028</v>
      </c>
      <c r="C355" s="43" t="s">
        <v>1775</v>
      </c>
      <c r="D355" s="43"/>
      <c r="E355" s="44"/>
      <c r="F355" s="44"/>
      <c r="G355" s="44" t="s">
        <v>1086</v>
      </c>
      <c r="H355" s="45" t="s">
        <v>1086</v>
      </c>
    </row>
    <row r="356" spans="1:8" ht="105" x14ac:dyDescent="0.25">
      <c r="A356" s="38" t="s">
        <v>1776</v>
      </c>
      <c r="B356" s="39" t="s">
        <v>1031</v>
      </c>
      <c r="C356" s="39" t="s">
        <v>1777</v>
      </c>
      <c r="D356" s="39"/>
      <c r="E356" s="40" t="s">
        <v>1085</v>
      </c>
      <c r="F356" s="40" t="s">
        <v>1086</v>
      </c>
      <c r="G356" s="40" t="s">
        <v>1086</v>
      </c>
      <c r="H356" s="41" t="s">
        <v>1086</v>
      </c>
    </row>
    <row r="357" spans="1:8" ht="45" x14ac:dyDescent="0.25">
      <c r="A357" s="42" t="s">
        <v>1778</v>
      </c>
      <c r="B357" s="43" t="s">
        <v>1034</v>
      </c>
      <c r="C357" s="43" t="s">
        <v>1779</v>
      </c>
      <c r="D357" s="43"/>
      <c r="E357" s="44"/>
      <c r="F357" s="44"/>
      <c r="G357" s="44" t="s">
        <v>1086</v>
      </c>
      <c r="H357" s="45" t="s">
        <v>1086</v>
      </c>
    </row>
    <row r="358" spans="1:8" ht="60" x14ac:dyDescent="0.25">
      <c r="A358" s="38" t="s">
        <v>1780</v>
      </c>
      <c r="B358" s="39" t="s">
        <v>1038</v>
      </c>
      <c r="C358" s="39" t="s">
        <v>1084</v>
      </c>
      <c r="D358" s="39"/>
      <c r="E358" s="40"/>
      <c r="F358" s="40" t="s">
        <v>1086</v>
      </c>
      <c r="G358" s="40" t="s">
        <v>1086</v>
      </c>
      <c r="H358" s="41" t="s">
        <v>1086</v>
      </c>
    </row>
    <row r="359" spans="1:8" ht="90" x14ac:dyDescent="0.25">
      <c r="A359" s="42" t="s">
        <v>1781</v>
      </c>
      <c r="B359" s="43" t="s">
        <v>1041</v>
      </c>
      <c r="C359" s="43" t="s">
        <v>1782</v>
      </c>
      <c r="D359" s="43"/>
      <c r="E359" s="44"/>
      <c r="F359" s="44" t="s">
        <v>1086</v>
      </c>
      <c r="G359" s="44" t="s">
        <v>1086</v>
      </c>
      <c r="H359" s="45" t="s">
        <v>1086</v>
      </c>
    </row>
    <row r="360" spans="1:8" ht="135" x14ac:dyDescent="0.25">
      <c r="A360" s="38" t="s">
        <v>1783</v>
      </c>
      <c r="B360" s="39" t="s">
        <v>1044</v>
      </c>
      <c r="C360" s="39" t="s">
        <v>1784</v>
      </c>
      <c r="D360" s="39"/>
      <c r="E360" s="40"/>
      <c r="F360" s="40" t="s">
        <v>1086</v>
      </c>
      <c r="G360" s="40" t="s">
        <v>1086</v>
      </c>
      <c r="H360" s="41" t="s">
        <v>1086</v>
      </c>
    </row>
    <row r="361" spans="1:8" ht="90" x14ac:dyDescent="0.25">
      <c r="A361" s="42" t="s">
        <v>1785</v>
      </c>
      <c r="B361" s="43" t="s">
        <v>1047</v>
      </c>
      <c r="C361" s="43" t="s">
        <v>1786</v>
      </c>
      <c r="D361" s="43"/>
      <c r="E361" s="44"/>
      <c r="F361" s="44" t="s">
        <v>1086</v>
      </c>
      <c r="G361" s="44" t="s">
        <v>1086</v>
      </c>
      <c r="H361" s="45" t="s">
        <v>1086</v>
      </c>
    </row>
    <row r="362" spans="1:8" ht="90" x14ac:dyDescent="0.25">
      <c r="A362" s="38" t="s">
        <v>1787</v>
      </c>
      <c r="B362" s="39" t="s">
        <v>1050</v>
      </c>
      <c r="C362" s="39" t="s">
        <v>1788</v>
      </c>
      <c r="D362" s="39"/>
      <c r="E362" s="40"/>
      <c r="F362" s="40" t="s">
        <v>1086</v>
      </c>
      <c r="G362" s="40" t="s">
        <v>1086</v>
      </c>
      <c r="H362" s="41" t="s">
        <v>1086</v>
      </c>
    </row>
    <row r="363" spans="1:8" ht="60" x14ac:dyDescent="0.25">
      <c r="A363" s="42" t="s">
        <v>1789</v>
      </c>
      <c r="B363" s="43" t="s">
        <v>1053</v>
      </c>
      <c r="C363" s="43" t="s">
        <v>1790</v>
      </c>
      <c r="D363" s="43"/>
      <c r="E363" s="44"/>
      <c r="F363" s="44"/>
      <c r="G363" s="44" t="s">
        <v>1086</v>
      </c>
      <c r="H363" s="45" t="s">
        <v>1086</v>
      </c>
    </row>
    <row r="364" spans="1:8" ht="60" x14ac:dyDescent="0.25">
      <c r="A364" s="38" t="s">
        <v>1791</v>
      </c>
      <c r="B364" s="39" t="s">
        <v>1056</v>
      </c>
      <c r="C364" s="39" t="s">
        <v>1792</v>
      </c>
      <c r="D364" s="39"/>
      <c r="E364" s="40"/>
      <c r="F364" s="40" t="s">
        <v>1086</v>
      </c>
      <c r="G364" s="40" t="s">
        <v>1086</v>
      </c>
      <c r="H364" s="41" t="s">
        <v>1086</v>
      </c>
    </row>
    <row r="365" spans="1:8" ht="75" x14ac:dyDescent="0.25">
      <c r="A365" s="42" t="s">
        <v>1793</v>
      </c>
      <c r="B365" s="43" t="s">
        <v>1059</v>
      </c>
      <c r="C365" s="43" t="s">
        <v>1794</v>
      </c>
      <c r="D365" s="43"/>
      <c r="E365" s="44"/>
      <c r="F365" s="44"/>
      <c r="G365" s="44"/>
      <c r="H365" s="45" t="s">
        <v>1086</v>
      </c>
    </row>
    <row r="366" spans="1:8" ht="180" x14ac:dyDescent="0.25">
      <c r="A366" s="38" t="s">
        <v>1795</v>
      </c>
      <c r="B366" s="39" t="s">
        <v>1060</v>
      </c>
      <c r="C366" s="39" t="s">
        <v>1796</v>
      </c>
      <c r="D366" s="39"/>
      <c r="E366" s="40"/>
      <c r="F366" s="40"/>
      <c r="G366" s="40"/>
      <c r="H366" s="41" t="s">
        <v>1086</v>
      </c>
    </row>
    <row r="367" spans="1:8" ht="90" x14ac:dyDescent="0.25">
      <c r="A367" s="42" t="s">
        <v>1797</v>
      </c>
      <c r="B367" s="43" t="s">
        <v>1061</v>
      </c>
      <c r="C367" s="43" t="s">
        <v>1798</v>
      </c>
      <c r="D367" s="43"/>
      <c r="E367" s="44"/>
      <c r="F367" s="44" t="s">
        <v>1086</v>
      </c>
      <c r="G367" s="44" t="s">
        <v>1086</v>
      </c>
      <c r="H367" s="45" t="s">
        <v>1086</v>
      </c>
    </row>
    <row r="368" spans="1:8" ht="60" x14ac:dyDescent="0.25">
      <c r="A368" s="38" t="s">
        <v>1799</v>
      </c>
      <c r="B368" s="39" t="s">
        <v>1064</v>
      </c>
      <c r="C368" s="39" t="s">
        <v>1800</v>
      </c>
      <c r="D368" s="39"/>
      <c r="E368" s="40"/>
      <c r="F368" s="40" t="s">
        <v>1086</v>
      </c>
      <c r="G368" s="40" t="s">
        <v>1086</v>
      </c>
      <c r="H368" s="41" t="s">
        <v>1086</v>
      </c>
    </row>
    <row r="369" spans="1:8" ht="120" x14ac:dyDescent="0.25">
      <c r="A369" s="42" t="s">
        <v>1801</v>
      </c>
      <c r="B369" s="43" t="s">
        <v>1067</v>
      </c>
      <c r="C369" s="43" t="s">
        <v>1802</v>
      </c>
      <c r="D369" s="43"/>
      <c r="E369" s="44"/>
      <c r="F369" s="44" t="s">
        <v>1086</v>
      </c>
      <c r="G369" s="44" t="s">
        <v>1086</v>
      </c>
      <c r="H369" s="45" t="s">
        <v>1086</v>
      </c>
    </row>
    <row r="370" spans="1:8" ht="195" x14ac:dyDescent="0.25">
      <c r="A370" s="38" t="s">
        <v>1803</v>
      </c>
      <c r="B370" s="39" t="s">
        <v>1069</v>
      </c>
      <c r="C370" s="39" t="s">
        <v>1804</v>
      </c>
      <c r="D370" s="39"/>
      <c r="E370" s="40"/>
      <c r="F370" s="40" t="s">
        <v>1086</v>
      </c>
      <c r="G370" s="40" t="s">
        <v>1086</v>
      </c>
      <c r="H370" s="41" t="s">
        <v>1086</v>
      </c>
    </row>
    <row r="371" spans="1:8" ht="45" x14ac:dyDescent="0.25">
      <c r="A371" s="38" t="s">
        <v>1805</v>
      </c>
      <c r="B371" s="39" t="s">
        <v>1071</v>
      </c>
      <c r="C371" s="39" t="s">
        <v>1806</v>
      </c>
      <c r="D371" s="39"/>
      <c r="E371" s="40"/>
      <c r="F371" s="40" t="s">
        <v>1086</v>
      </c>
      <c r="G371" s="40" t="s">
        <v>1086</v>
      </c>
      <c r="H371" s="41" t="s">
        <v>1086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 1 1 3 < / a : S i z e A t D p i 9 6 > < a : V i s i b l e > t r u e < / a : V i s i b l e > < / V a l u e > < / K e y V a l u e O f s t r i n g S a n d b o x E d i t o r . M e a s u r e G r i d S t a t e S c d E 3 5 R y > < K e y V a l u e O f s t r i n g S a n d b o x E d i t o r . M e a s u r e G r i d S t a t e S c d E 3 5 R y > < K e y > C o n t r o l I m p l e m e n t a t i o n 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4 c 3 6 0 8 b c - 0 3 6 4 - 4 e 0 d - b 7 5 5 - 5 a 6 c 5 6 3 e 3 3 a b " > < 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4.xml>��< ? x m l   v e r s i o n = " 1 . 0 "   e n c o d i n g = " U T F - 1 6 " ? > < G e m i n i   x m l n s = " h t t p : / / g e m i n i / p i v o t c u s t o m i z a t i o n / I s S a n d b o x E m b e d d e d " > < C u s t o m C o n t e n t > < ! [ C D A T A [ y e s ] ] > < / C u s t o m C o n t e n t > < / G e m i n i > 
</file>

<file path=customXml/item15.xml>��< ? x m l   v e r s i o n = " 1 . 0 "   e n c o d i n g = " U T F - 1 6 " ? > < G e m i n i   x m l n s = " h t t p : / / g e m i n i / p i v o t c u s t o m i z a t i o n / 2 f b a 1 0 4 e - c f 0 f - 4 2 e c - 8 0 c 7 - 0 1 f 6 7 1 8 c 1 9 9 a " > < 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6.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 S o r t < / s t r i n g > < / k e y > < v a l u e > < i n t > 6 1 < / i n t > < / v a l u e > < / i t e m > < i t e m > < k e y > < s t r i n g > C O N T R O L _ F A M I L Y < / s t r i n g > < / k e y > < v a l u e > < i n t > 1 4 5 < / i n t > < / v a l u e > < / i t e m > < i t e m > < k e y > < s t r i n g > F a m i l y < / s t r i n g > < / k e y > < v a l u e > < i n t > 7 7 < / i n t > < / v a l u e > < / i t e m > < i t e m > < k e y > < s t r i n g > R e q u i r e m e n t < / s t r i n g > < / k e y > < v a l u e > < i n t > 1 1 8 < / i n t > < / v a l u e > < / i t e m > < i t e m > < k e y > < s t r i n g > I D < / s t r i n g > < / k e y > < v a l u e > < i n t > 4 9 < / i n t > < / v a l u e > < / i t e m > < i t e m > < k e y > < s t r i n g > I m p l e m e n t a t i o n   T e x t < / s t r i n g > < / k e y > < v a l u e > < i n t > 1 6 5 < / i n t > < / v a l u e > < / i t e m > < i t e m > < k e y > < s t r i n g > C o l u m n 1 < / s t r i n g > < / k e y > < v a l u e > < i n t > 9 1 < / i n t > < / v a l u e > < / i t e m > < i t e m > < k e y > < s t r i n g > T e a m   M e m b e r s < / s t r i n g > < / k e y > < v a l u e > < i n t > 1 3 1 < / i n t > < / v a l u e > < / i t e m > < i t e m > < k e y > < s t r i n g > C o l u m n 2 < / s t r i n g > < / k e y > < v a l u e > < i n t > 9 1 < / i n t > < / v a l u e > < / i t e m > < i t e m > < k e y > < s t r i n g > A u d i t   M e t h o d < / s t r i n g > < / k e y > < v a l u e > < i n t > 1 2 2 < / i n t > < / v a l u e > < / i t e m > < i t e m > < k e y > < s t r i n g > C o l u m n 3 < / s t r i n g > < / k e y > < v a l u e > < i n t > 9 1 < / i n t > < / v a l u e > < / i t e m > < i t e m > < k e y > < s t r i n g > S t a t u s < / s t r i n g > < / k e y > < v a l u e > < i n t > 7 4 < / i n t > < / v a l u e > < / i t e m > < i t e m > < k e y > < s t r i n g > A s s e s s m e n t   O b s e r v a t i o n s < / s t r i n g > < / k e y > < v a l u e > < i n t > 1 9 4 < / i n t > < / v a l u e > < / i t e m > < i t e m > < k e y > < s t r i n g > A r t i f a c t < / s t r i n g > < / k e y > < v a l u e > < i n t > 8 1 < / i n t > < / v a l u e > < / i t e m > < / C o l u m n W i d t h s > < C o l u m n D i s p l a y I n d e x > < i t e m > < k e y > < s t r i n g > S o r t < / s t r i n g > < / k e y > < v a l u e > < i n t > 0 < / i n t > < / v a l u e > < / i t e m > < i t e m > < k e y > < s t r i n g > C O N T R O L _ F A M I L Y < / s t r i n g > < / k e y > < v a l u e > < i n t > 1 < / i n t > < / v a l u e > < / i t e m > < i t e m > < k e y > < s t r i n g > F a m i l y < / s t r i n g > < / k e y > < v a l u e > < i n t > 2 < / i n t > < / v a l u e > < / i t e m > < i t e m > < k e y > < s t r i n g > R e q u i r e m e n t < / s t r i n g > < / k e y > < v a l u e > < i n t > 3 < / i n t > < / v a l u e > < / i t e m > < i t e m > < k e y > < s t r i n g > I D < / s t r i n g > < / k e y > < v a l u e > < i n t > 4 < / i n t > < / v a l u e > < / i t e m > < i t e m > < k e y > < s t r i n g > I m p l e m e n t a t i o n   T e x t < / s t r i n g > < / k e y > < v a l u e > < i n t > 5 < / i n t > < / v a l u e > < / i t e m > < i t e m > < k e y > < s t r i n g > C o l u m n 1 < / s t r i n g > < / k e y > < v a l u e > < i n t > 6 < / i n t > < / v a l u e > < / i t e m > < i t e m > < k e y > < s t r i n g > T e a m   M e m b e r s < / s t r i n g > < / k e y > < v a l u e > < i n t > 7 < / i n t > < / v a l u e > < / i t e m > < i t e m > < k e y > < s t r i n g > C o l u m n 2 < / s t r i n g > < / k e y > < v a l u e > < i n t > 8 < / i n t > < / v a l u e > < / i t e m > < i t e m > < k e y > < s t r i n g > A u d i t   M e t h o d < / s t r i n g > < / k e y > < v a l u e > < i n t > 9 < / i n t > < / v a l u e > < / i t e m > < i t e m > < k e y > < s t r i n g > C o l u m n 3 < / s t r i n g > < / k e y > < v a l u e > < i n t > 1 0 < / i n t > < / v a l u e > < / i t e m > < i t e m > < k e y > < s t r i n g > S t a t u s < / s t r i n g > < / k e y > < v a l u e > < i n t > 1 1 < / i n t > < / v a l u e > < / i t e m > < i t e m > < k e y > < s t r i n g > A s s e s s m e n t   O b s e r v a t i o n s < / s t r i n g > < / k e y > < v a l u e > < i n t > 1 2 < / i n t > < / v a l u e > < / i t e m > < i t e m > < k e y > < s t r i n g > A r t i f a c t < / s t r i n g > < / k e y > < v a l u e > < i n t > 1 3 < / 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a 6 f b 9 5 1 8 - 5 4 4 d - 4 5 0 8 - 9 0 b 8 - 3 0 f 4 3 a e 5 1 a b 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8.xml>��< ? x m l   v e r s i o n = " 1 . 0 "   e n c o d i n g = " U T F - 1 6 " ? > < G e m i n i   x m l n s = " h t t p : / / g e m i n i / p i v o t c u s t o m i z a t i o n / C l i e n t W i n d o w X M L " > < C u s t o m C o n t e n t > < ! [ C D A T A [ R a n g e ] ] > < / C u s t o m C o n t e n t > < / G e m i n i > 
</file>

<file path=customXml/item19.xml>��< ? x m l   v e r s i o n = " 1 . 0 "   e n c o d i n g = " U T F - 1 6 " ? > < G e m i n i   x m l n s = " h t t p : / / g e m i n i / p i v o t c u s t o m i z a t i o n / f 7 6 3 b 3 6 b - 5 4 c 6 - 4 2 c 5 - 9 a e 3 - 6 1 0 7 6 f a c 5 6 5 9 " > < 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2.xml>��< ? x m l   v e r s i o n = " 1 . 0 "   e n c o d i n g = " U T F - 1 6 " ? > < G e m i n i   x m l n s = " h t t p : / / g e m i n i / p i v o t c u s t o m i z a t i o n / S h o w H i d d e n " > < C u s t o m C o n t e n t > < ! [ C D A T A [ F a l s e ] ] > < / C u s t o m C o n t e n t > < / G e m i n i > 
</file>

<file path=customXml/item20.xml>��< ? x m l   v e r s i o n = " 1 . 0 "   e n c o d i n g = " U T F - 1 6 " ? > < G e m i n i   x m l n s = " h t t p : / / g e m i n i / p i v o t c u s t o m i z a t i o n / T a b l e X M L _ C o n t r o l I m p l e m e n t a t i o n " > < 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i t e m > < k e y > < s t r i n g > A C - N A < / s t r i n g > < / k e y > < v a l u e > < i n t > 1 6 2 < / 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i t e m > < k e y > < s t r i n g > A C - N A < / s t r i n g > < / k e y > < v a l u e > < i n t > 1 1 < / 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 C o n t r o l I m p l e m e n t a t i o n 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 C o n t r o l I m p l e m e n t a t i o n 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 C o l u m n s \ A C - N A < / 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 C o n t r o l I m p l e m e n t a t i o n 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 C o n t r o l I m p l e m e n t a t i o n 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 A C - N A < / K e y > < / D i a g r a m O b j e c t K e y > < D i a g r a m O b j e c t K e y > < K e y > M e a s u r e s \ S u m   o f   A C - N A \ T a g I n f o \ F o r m u l a < / K e y > < / D i a g r a m O b j e c t K e y > < D i a g r a m O b j e c t K e y > < K e y > M e a s u r e s \ S u m   o f   A C - N A \ T a g I n f o \ V a l u e < / K e y > < / D i a g r a m O b j e c t K e y > < D i a g r a m O b j e c t K e y > < K e y > M e a s u r e s \ C o u n t   o f   I D   2 < / K e y > < / D i a g r a m O b j e c t K e y > < D i a g r a m O b j e c t K e y > < K e y > M e a s u r e s \ C o u n t   o f   I D   2 \ T a g I n f o \ F o r m u l a < / K e y > < / D i a g r a m O b j e c t K e y > < D i a g r a m O b j e c t K e y > < K e y > M e a s u r e s \ C o u n t   o f   I D   2 \ T a g I n f o \ V a l u e < / K e y > < / D i a g r a m O b j e c t K e y > < D i a g r a m O b j e c t K e y > < K e y > M e a s u r e s \ S u m   o f   A C - N A   2 < / K e y > < / D i a g r a m O b j e c t K e y > < D i a g r a m O b j e c t K e y > < K e y > M e a s u r e s \ S u m   o f   A C - N A   2 \ T a g I n f o \ F o r m u l a < / K e y > < / D i a g r a m O b j e c t K e y > < D i a g r a m O b j e c t K e y > < K e y > M e a s u r e s \ S u m   o f   A C - N A   2 \ T a g I n f o \ V a l u e < / K e y > < / D i a g r a m O b j e c t K e y > < D i a g r a m O b j e c t K e y > < K e y > M e a s u r e s \ C o u n t   o f   S t a t u s < / K e y > < / D i a g r a m O b j e c t K e y > < D i a g r a m O b j e c t K e y > < K e y > M e a s u r e s \ C o u n t   o f   S t a t u s \ T a g I n f o \ F o r m u l a < / K e y > < / D i a g r a m O b j e c t K e y > < D i a g r a m O b j e c t K e y > < K e y > M e a s u r e s \ C o u n t   o f   S t a t u s \ T a g I n f o \ V a l u e < / K e y > < / D i a g r a m O b j e c t K e y > < D i a g r a m O b j e c t K e y > < K e y > M e a s u r e s \ C o u n t   o f   S o r t _ O r d e r < / K e y > < / D i a g r a m O b j e c t K e y > < D i a g r a m O b j e c t K e y > < K e y > M e a s u r e s \ C o u n t   o f   S o r t _ O r d e r \ T a g I n f o \ F o r m u l a < / K e y > < / D i a g r a m O b j e c t K e y > < D i a g r a m O b j e c t K e y > < K e y > M e a s u r e s \ C o u n t   o f   S o r t _ O r d e r \ T a g I n f o \ V a l u e < / K e y > < / D i a g r a m O b j e c t K e y > < D i a g r a m O b j e c t K e y > < K e y > M e a s u r e s \ C o u n t   o f   C o n t r o l   T y p e < / K e y > < / D i a g r a m O b j e c t K e y > < D i a g r a m O b j e c t K e y > < K e y > M e a s u r e s \ C o u n t   o f   C o n t r o l   T y p e \ T a g I n f o \ F o r m u l a < / K e y > < / D i a g r a m O b j e c t K e y > < D i a g r a m O b j e c t K e y > < K e y > M e a s u r e s \ C o u n t   o f   C o n t r o l   T y p e \ T a g I n f o \ V a l u e 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 C o l u m n s \ A C - N A < / K e y > < / D i a g r a m O b j e c t K e y > < D i a g r a m O b j e c t K e y > < K e y > L i n k s \ & l t ; C o l u m n s \ C o u n t   o f   I D   2 & g t ; - & l t ; M e a s u r e s \ I D & g t ; < / K e y > < / D i a g r a m O b j e c t K e y > < D i a g r a m O b j e c t K e y > < K e y > L i n k s \ & l t ; C o l u m n s \ C o u n t   o f   I D   2 & g t ; - & l t ; M e a s u r e s \ I D & g t ; \ C O L U M N < / K e y > < / D i a g r a m O b j e c t K e y > < D i a g r a m O b j e c t K e y > < K e y > L i n k s \ & l t ; C o l u m n s \ C o u n t   o f   I D   2 & g t ; - & l t ; M e a s u r e s \ I D & g t ; \ M E A S U R E < / K e y > < / D i a g r a m O b j e c t K e y > < D i a g r a m O b j e c t K e y > < K e y > L i n k s \ & l t ; C o l u m n s \ S u m   o f   A C - N A   2 & g t ; - & l t ; M e a s u r e s \ A C - N A & g t ; < / K e y > < / D i a g r a m O b j e c t K e y > < D i a g r a m O b j e c t K e y > < K e y > L i n k s \ & l t ; C o l u m n s \ S u m   o f   A C - N A   2 & g t ; - & l t ; M e a s u r e s \ A C - N A & g t ; \ C O L U M N < / K e y > < / D i a g r a m O b j e c t K e y > < D i a g r a m O b j e c t K e y > < K e y > L i n k s \ & l t ; C o l u m n s \ S u m   o f   A C - N A   2 & g t ; - & l t ; M e a s u r e s \ A C - N A & g t ; \ M E A S U R E 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D i a g r a m O b j e c t K e y > < K e y > L i n k s \ & l t ; C o l u m n s \ C o u n t   o f   S o r t _ O r d e r & g t ; - & l t ; M e a s u r e s \ S o r t _ O r d e r & g t ; < / K e y > < / D i a g r a m O b j e c t K e y > < D i a g r a m O b j e c t K e y > < K e y > L i n k s \ & l t ; C o l u m n s \ C o u n t   o f   S o r t _ O r d e r & g t ; - & l t ; M e a s u r e s \ S o r t _ O r d e r & g t ; \ C O L U M N < / K e y > < / D i a g r a m O b j e c t K e y > < D i a g r a m O b j e c t K e y > < K e y > L i n k s \ & l t ; C o l u m n s \ C o u n t   o f   S o r t _ O r d e r & g t ; - & l t ; M e a s u r e s \ S o r t _ O r d e r & g t ; \ M E A S U R E < / K e y > < / D i a g r a m O b j e c t K e y > < D i a g r a m O b j e c t K e y > < K e y > L i n k s \ & l t ; C o l u m n s \ C o u n t   o f   C o n t r o l   T y p e & g t ; - & l t ; M e a s u r e s \ C o n t r o l   T y p e & g t ; < / K e y > < / D i a g r a m O b j e c t K e y > < D i a g r a m O b j e c t K e y > < K e y > L i n k s \ & l t ; C o l u m n s \ C o u n t   o f   C o n t r o l   T y p e & g t ; - & l t ; M e a s u r e s \ C o n t r o l   T y p e & g t ; \ C O L U M N < / K e y > < / D i a g r a m O b j e c t K e y > < D i a g r a m O b j e c t K e y > < K e y > L i n k s \ & l t ; C o l u m n s \ C o u n t   o f   C o n t r o l   T y p e & g t ; - & l t ; M e a s u r e s \ C o n t r o l   T y p e & g t ; \ M E A S U R E 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 A C - N A < / K e y > < / a : K e y > < a : V a l u e   i : t y p e = " M e a s u r e G r i d N o d e V i e w S t a t e " > < C o l u m n > 1 1 < / C o l u m n > < L a y e d O u t > t r u e < / L a y e d O u t > < / a : V a l u e > < / a : K e y V a l u e O f D i a g r a m O b j e c t K e y a n y T y p e z b w N T n L X > < a : K e y V a l u e O f D i a g r a m O b j e c t K e y a n y T y p e z b w N T n L X > < a : K e y > < K e y > M e a s u r e s \ S u m   o f   A C - N A \ T a g I n f o \ F o r m u l a < / K e y > < / a : K e y > < a : V a l u e   i : t y p e = " M e a s u r e G r i d V i e w S t a t e I D i a g r a m T a g A d d i t i o n a l I n f o " / > < / a : K e y V a l u e O f D i a g r a m O b j e c t K e y a n y T y p e z b w N T n L X > < a : K e y V a l u e O f D i a g r a m O b j e c t K e y a n y T y p e z b w N T n L X > < a : K e y > < K e y > M e a s u r e s \ S u m   o f   A C - N A \ T a g I n f o \ V a l u e < / K e y > < / a : K e y > < a : V a l u e   i : t y p e = " M e a s u r e G r i d V i e w S t a t e I D i a g r a m T a g A d d i t i o n a l I n f o " / > < / a : K e y V a l u e O f D i a g r a m O b j e c t K e y a n y T y p e z b w N T n L X > < a : K e y V a l u e O f D i a g r a m O b j e c t K e y a n y T y p e z b w N T n L X > < a : K e y > < K e y > M e a s u r e s \ C o u n t   o f   I D   2 < / K e y > < / a : K e y > < a : V a l u e   i : t y p e = " M e a s u r e G r i d N o d e V i e w S t a t e " > < C o l u m n > 4 < / C o l u m n > < L a y e d O u t > t r u e < / L a y e d O u t > < W a s U I I n v i s i b l e > t r u e < / W a s U I I n v i s i b l e > < / a : V a l u e > < / a : K e y V a l u e O f D i a g r a m O b j e c t K e y a n y T y p e z b w N T n L X > < a : K e y V a l u e O f D i a g r a m O b j e c t K e y a n y T y p e z b w N T n L X > < a : K e y > < K e y > M e a s u r e s \ C o u n t   o f   I D   2 \ T a g I n f o \ F o r m u l a < / K e y > < / a : K e y > < a : V a l u e   i : t y p e = " M e a s u r e G r i d V i e w S t a t e I D i a g r a m T a g A d d i t i o n a l I n f o " / > < / a : K e y V a l u e O f D i a g r a m O b j e c t K e y a n y T y p e z b w N T n L X > < a : K e y V a l u e O f D i a g r a m O b j e c t K e y a n y T y p e z b w N T n L X > < a : K e y > < K e y > M e a s u r e s \ C o u n t   o f   I D   2 \ T a g I n f o \ V a l u e < / K e y > < / a : K e y > < a : V a l u e   i : t y p e = " M e a s u r e G r i d V i e w S t a t e I D i a g r a m T a g A d d i t i o n a l I n f o " / > < / a : K e y V a l u e O f D i a g r a m O b j e c t K e y a n y T y p e z b w N T n L X > < a : K e y V a l u e O f D i a g r a m O b j e c t K e y a n y T y p e z b w N T n L X > < a : K e y > < K e y > M e a s u r e s \ S u m   o f   A C - N A   2 < / K e y > < / a : K e y > < a : V a l u e   i : t y p e = " M e a s u r e G r i d N o d e V i e w S t a t e " > < C o l u m n > 1 1 < / C o l u m n > < L a y e d O u t > t r u e < / L a y e d O u t > < R o w > 1 < / R o w > < W a s U I I n v i s i b l e > t r u e < / W a s U I I n v i s i b l e > < / a : V a l u e > < / a : K e y V a l u e O f D i a g r a m O b j e c t K e y a n y T y p e z b w N T n L X > < a : K e y V a l u e O f D i a g r a m O b j e c t K e y a n y T y p e z b w N T n L X > < a : K e y > < K e y > M e a s u r e s \ S u m   o f   A C - N A   2 \ T a g I n f o \ F o r m u l a < / K e y > < / a : K e y > < a : V a l u e   i : t y p e = " M e a s u r e G r i d V i e w S t a t e I D i a g r a m T a g A d d i t i o n a l I n f o " / > < / a : K e y V a l u e O f D i a g r a m O b j e c t K e y a n y T y p e z b w N T n L X > < a : K e y V a l u e O f D i a g r a m O b j e c t K e y a n y T y p e z b w N T n L X > < a : K e y > < K e y > M e a s u r e s \ S u m   o f   A C - N A   2 \ T a g I n f o \ V a l u e < / K e y > < / a : K e y > < a : V a l u e   i : t y p e = " M e a s u r e G r i d V i e w S t a t e I D i a g r a m T a g A d d i t i o n a l I n f o " / > < / a : K e y V a l u e O f D i a g r a m O b j e c t K e y a n y T y p e z b w N T n L X > < a : K e y V a l u e O f D i a g r a m O b j e c t K e y a n y T y p e z b w N T n L X > < a : K e y > < K e y > M e a s u r e s \ C o u n t   o f   S t a t u s < / K e y > < / a : K e y > < a : V a l u e   i : t y p e = " M e a s u r e G r i d N o d e V i e w S t a t e " > < C o l u m n > 1 0 < / 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 M e a s u r e s \ C o u n t   o f   S o r t _ O r d e r < / K e y > < / a : K e y > < a : V a l u e   i : t y p e = " M e a s u r e G r i d N o d e V i e w S t a t e " > < L a y e d O u t > t r u e < / L a y e d O u t > < W a s U I I n v i s i b l e > t r u e < / W a s U I I n v i s i b l e > < / a : V a l u e > < / a : K e y V a l u e O f D i a g r a m O b j e c t K e y a n y T y p e z b w N T n L X > < a : K e y V a l u e O f D i a g r a m O b j e c t K e y a n y T y p e z b w N T n L X > < a : K e y > < K e y > M e a s u r e s \ C o u n t   o f   S o r t _ O r d e r \ T a g I n f o \ F o r m u l a < / K e y > < / a : K e y > < a : V a l u e   i : t y p e = " M e a s u r e G r i d V i e w S t a t e I D i a g r a m T a g A d d i t i o n a l I n f o " / > < / a : K e y V a l u e O f D i a g r a m O b j e c t K e y a n y T y p e z b w N T n L X > < a : K e y V a l u e O f D i a g r a m O b j e c t K e y a n y T y p e z b w N T n L X > < a : K e y > < K e y > M e a s u r e s \ C o u n t   o f   S o r t _ O r d e r \ T a g I n f o \ V a l u e < / K e y > < / a : K e y > < a : V a l u e   i : t y p e = " M e a s u r e G r i d V i e w S t a t e I D i a g r a m T a g A d d i t i o n a l I n f o " / > < / a : K e y V a l u e O f D i a g r a m O b j e c t K e y a n y T y p e z b w N T n L X > < a : K e y V a l u e O f D i a g r a m O b j e c t K e y a n y T y p e z b w N T n L X > < a : K e y > < K e y > M e a s u r e s \ C o u n t   o f   C o n t r o l   T y p e < / K e y > < / a : K e y > < a : V a l u e   i : t y p e = " M e a s u r e G r i d N o d e V i e w S t a t e " > < C o l u m n > 8 < / C o l u m n > < L a y e d O u t > t r u e < / L a y e d O u t > < W a s U I I n v i s i b l e > t r u e < / W a s U I I n v i s i b l e > < / a : V a l u e > < / a : K e y V a l u e O f D i a g r a m O b j e c t K e y a n y T y p e z b w N T n L X > < a : K e y V a l u e O f D i a g r a m O b j e c t K e y a n y T y p e z b w N T n L X > < a : K e y > < K e y > M e a s u r e s \ C o u n t   o f   C o n t r o l   T y p e \ T a g I n f o \ F o r m u l a < / K e y > < / a : K e y > < a : V a l u e   i : t y p e = " M e a s u r e G r i d V i e w S t a t e I D i a g r a m T a g A d d i t i o n a l I n f o " / > < / a : K e y V a l u e O f D i a g r a m O b j e c t K e y a n y T y p e z b w N T n L X > < a : K e y V a l u e O f D i a g r a m O b j e c t K e y a n y T y p e z b w N T n L X > < a : K e y > < K e y > M e a s u r e s \ C o u n t   o f   C o n t r o l   T y p e \ T a g I n f o \ V a l u e 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 C o l u m n s \ A C - N A < / K e y > < / a : K e y > < a : V a l u e   i : t y p e = " M e a s u r e G r i d N o d e V i e w S t a t e " > < C o l u m n > 1 1 < / C o l u m n > < L a y e d O u t > t r u e < / L a y e d O u t > < / a : V a l u e > < / a : K e y V a l u e O f D i a g r a m O b j e c t K e y a n y T y p e z b w N T n L X > < a : K e y V a l u e O f D i a g r a m O b j e c t K e y a n y T y p e z b w N T n L X > < a : K e y > < K e y > L i n k s \ & l t ; C o l u m n s \ C o u n t   o f   I D   2 & g t ; - & l t ; M e a s u r e s \ I D & g t ; < / K e y > < / a : K e y > < a : V a l u e   i : t y p e = " M e a s u r e G r i d V i e w S t a t e I D i a g r a m L i n k " / > < / a : K e y V a l u e O f D i a g r a m O b j e c t K e y a n y T y p e z b w N T n L X > < a : K e y V a l u e O f D i a g r a m O b j e c t K e y a n y T y p e z b w N T n L X > < a : K e y > < K e y > L i n k s \ & l t ; C o l u m n s \ C o u n t   o f   I D   2 & g t ; - & l t ; M e a s u r e s \ I D & g t ; \ C O L U M N < / K e y > < / a : K e y > < a : V a l u e   i : t y p e = " M e a s u r e G r i d V i e w S t a t e I D i a g r a m L i n k E n d p o i n t " / > < / a : K e y V a l u e O f D i a g r a m O b j e c t K e y a n y T y p e z b w N T n L X > < a : K e y V a l u e O f D i a g r a m O b j e c t K e y a n y T y p e z b w N T n L X > < a : K e y > < K e y > L i n k s \ & l t ; C o l u m n s \ C o u n t   o f   I D   2 & g t ; - & l t ; M e a s u r e s \ I D & g t ; \ M E A S U R E < / K e y > < / a : K e y > < a : V a l u e   i : t y p e = " M e a s u r e G r i d V i e w S t a t e I D i a g r a m L i n k E n d p o i n t " / > < / a : K e y V a l u e O f D i a g r a m O b j e c t K e y a n y T y p e z b w N T n L X > < a : K e y V a l u e O f D i a g r a m O b j e c t K e y a n y T y p e z b w N T n L X > < a : K e y > < K e y > L i n k s \ & l t ; C o l u m n s \ S u m   o f   A C - N A   2 & g t ; - & l t ; M e a s u r e s \ A C - N A & g t ; < / K e y > < / a : K e y > < a : V a l u e   i : t y p e = " M e a s u r e G r i d V i e w S t a t e I D i a g r a m L i n k " / > < / a : K e y V a l u e O f D i a g r a m O b j e c t K e y a n y T y p e z b w N T n L X > < a : K e y V a l u e O f D i a g r a m O b j e c t K e y a n y T y p e z b w N T n L X > < a : K e y > < K e y > L i n k s \ & l t ; C o l u m n s \ S u m   o f   A C - N A   2 & g t ; - & l t ; M e a s u r e s \ A C - N A & g t ; \ C O L U M N < / K e y > < / a : K e y > < a : V a l u e   i : t y p e = " M e a s u r e G r i d V i e w S t a t e I D i a g r a m L i n k E n d p o i n t " / > < / a : K e y V a l u e O f D i a g r a m O b j e c t K e y a n y T y p e z b w N T n L X > < a : K e y V a l u e O f D i a g r a m O b j e c t K e y a n y T y p e z b w N T n L X > < a : K e y > < K e y > L i n k s \ & l t ; C o l u m n s \ S u m   o f   A C - N A   2 & g t ; - & l t ; M e a s u r e s \ A C - N A & g t ; \ M E A S U R E 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a : K e y V a l u e O f D i a g r a m O b j e c t K e y a n y T y p e z b w N T n L X > < a : K e y > < K e y > L i n k s \ & l t ; C o l u m n s \ C o u n t   o f   S o r t _ O r d e r & g t ; - & l t ; M e a s u r e s \ S o r t _ O r d e r & g t ; < / K e y > < / a : K e y > < a : V a l u e   i : t y p e = " M e a s u r e G r i d V i e w S t a t e I D i a g r a m L i n k " / > < / a : K e y V a l u e O f D i a g r a m O b j e c t K e y a n y T y p e z b w N T n L X > < a : K e y V a l u e O f D i a g r a m O b j e c t K e y a n y T y p e z b w N T n L X > < a : K e y > < K e y > L i n k s \ & l t ; C o l u m n s \ C o u n t   o f   S o r t _ O r d e r & g t ; - & l t ; M e a s u r e s \ S o r t _ O r d e r & g t ; \ C O L U M N < / K e y > < / a : K e y > < a : V a l u e   i : t y p e = " M e a s u r e G r i d V i e w S t a t e I D i a g r a m L i n k E n d p o i n t " / > < / a : K e y V a l u e O f D i a g r a m O b j e c t K e y a n y T y p e z b w N T n L X > < a : K e y V a l u e O f D i a g r a m O b j e c t K e y a n y T y p e z b w N T n L X > < a : K e y > < K e y > L i n k s \ & l t ; C o l u m n s \ C o u n t   o f   S o r t _ O r d e r & g t ; - & l t ; M e a s u r e s \ S o r t _ O r d e r & g t ; \ M E A S U R E < / K e y > < / a : K e y > < a : V a l u e   i : t y p e = " M e a s u r e G r i d V i e w S t a t e I D i a g r a m L i n k E n d p o i n t " / > < / a : K e y V a l u e O f D i a g r a m O b j e c t K e y a n y T y p e z b w N T n L X > < a : K e y V a l u e O f D i a g r a m O b j e c t K e y a n y T y p e z b w N T n L X > < a : K e y > < K e y > L i n k s \ & l t ; C o l u m n s \ C o u n t   o f   C o n t r o l   T y p e & g t ; - & l t ; M e a s u r e s \ C o n t r o l   T y p e & g t ; < / K e y > < / a : K e y > < a : V a l u e   i : t y p e = " M e a s u r e G r i d V i e w S t a t e I D i a g r a m L i n k " / > < / a : K e y V a l u e O f D i a g r a m O b j e c t K e y a n y T y p e z b w N T n L X > < a : K e y V a l u e O f D i a g r a m O b j e c t K e y a n y T y p e z b w N T n L X > < a : K e y > < K e y > L i n k s \ & l t ; C o l u m n s \ C o u n t   o f   C o n t r o l   T y p e & g t ; - & l t ; M e a s u r e s \ C o n t r o l   T y p e & g t ; \ C O L U M N < / K e y > < / a : K e y > < a : V a l u e   i : t y p e = " M e a s u r e G r i d V i e w S t a t e I D i a g r a m L i n k E n d p o i n t " / > < / a : K e y V a l u e O f D i a g r a m O b j e c t K e y a n y T y p e z b w N T n L X > < a : K e y V a l u e O f D i a g r a m O b j e c t K e y a n y T y p e z b w N T n L X > < a : K e y > < K e y > L i n k s \ & l t ; C o l u m n s \ C o u n t   o f   C o n t r o l   T y p e & g t ; - & l t ; M e a s u r e s \ C o n t r o l   T y p e & g t ; \ M E A S U R E < / K e y > < / a : K e y > < a : V a l u e   i : t y p e = " M e a s u r e G r i d V i e w S t a t e I D i a g r a m L i n k E n d p o i n t " / > < / a : K e y V a l u e O f D i a g r a m O b j e c t K e y a n y T y p e z b w N T n L X > < / V i e w S t a t e s > < / D i a g r a m M a n a g e r . S e r i a l i z a b l e D i a g r a m > < 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 I D < / K e y > < / D i a g r a m O b j e c t K e y > < D i a g r a m O b j e c t K e y > < K e y > M e a s u r e s \ C o u n t   o f   I D \ T a g I n f o \ F o r m u l a < / K e y > < / D i a g r a m O b j e c t K e y > < D i a g r a m O b j e c t K e y > < K e y > M e a s u r e s \ C o u n t   o f   I D \ T a g I n f o \ V a l u e 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 I D < / K e y > < / a : K e y > < a : V a l u e   i : t y p e = " M e a s u r e G r i d N o d e V i e w S t a t e " > < C o l u m n > 4 < / C o l u m n > < 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 D y n a m i c   T a g s \ T a b l e s \ & l t ; T a b l e s \ C o n t r o l I m p l e m e n t a t i o n & g t ; < / K e y > < / D i a g r a m O b j e c t K e y > < D i a g r a m O b j e c t K e y > < K e y > T a b l e s \ R a n g e < / K e y > < / D i a g r a m O b j e c t K e y > < D i a g r a m O b j e c t K e y > < K e y > T a b l e s \ R a n g e \ C o l u m n s \ S o r t _ O r d e r < / K e y > < / D i a g r a m O b j e c t K e y > < D i a g r a m O b j e c t K e y > < K e y > T a b l e s \ R a n g e \ C o l u m n s \ F i l t e r _ F a m i l y < / K e y > < / D i a g r a m O b j e c t K e y > < D i a g r a m O b j e c t K e y > < K e y > T a b l e s \ R a n g e \ C o l u m n s \ F a m i l y < / K e y > < / D i a g r a m O b j e c t K e y > < D i a g r a m O b j e c t K e y > < K e y > T a b l e s \ R a n g e \ C o l u m n s \ R e q u i r e m e n t < / K e y > < / D i a g r a m O b j e c t K e y > < D i a g r a m O b j e c t K e y > < K e y > T a b l e s \ R a n g e \ C o l u m n s \ I D < / K e y > < / D i a g r a m O b j e c t K e y > < D i a g r a m O b j e c t K e y > < K e y > T a b l e s \ R a n g e \ C o l u m n s \ C o n t r o l   R e q u i r e m e n t < / K e y > < / D i a g r a m O b j e c t K e y > < D i a g r a m O b j e c t K e y > < K e y > T a b l e s \ R a n g e \ C o l u m n s \ I m p l e m e n t a t i o n   T e x t < / K e y > < / D i a g r a m O b j e c t K e y > < D i a g r a m O b j e c t K e y > < K e y > T a b l e s \ R a n g e \ C o l u m n s \ C o l u m n 5 < / K e y > < / D i a g r a m O b j e c t K e y > < D i a g r a m O b j e c t K e y > < K e y > T a b l e s \ R a n g e \ C o l u m n s \ C o n t r o l   T y p e < / K e y > < / D i a g r a m O b j e c t K e y > < D i a g r a m O b j e c t K e y > < K e y > T a b l e s \ R a n g e \ C o l u m n s \ C o l u m n 1 < / K e y > < / D i a g r a m O b j e c t K e y > < D i a g r a m O b j e c t K e y > < K e y > T a b l e s \ R a n g e \ C o l u m n s \ S t a t u s < / K e y > < / D i a g r a m O b j e c t K e y > < D i a g r a m O b j e c t K e y > < K e y > T a b l e s \ R a n g e \ M e a s u r e s \ C o u n t   o f   I D < / K e y > < / D i a g r a m O b j e c t K e y > < D i a g r a m O b j e c t K e y > < K e y > T a b l e s \ R a n g e \ C o u n t   o f   I D \ A d d i t i o n a l   I n f o \ I m p l i c i t   M e a s u r e < / K e y > < / D i a g r a m O b j e c t K e y > < D i a g r a m O b j e c t K e y > < K e y > T a b l e s \ C o n t r o l I m p l e m e n t a t i o n < / K e y > < / D i a g r a m O b j e c t K e y > < D i a g r a m O b j e c t K e y > < K e y > T a b l e s \ C o n t r o l I m p l e m e n t a t i o n \ C o l u m n s \ S o r t _ O r d e r < / K e y > < / D i a g r a m O b j e c t K e y > < D i a g r a m O b j e c t K e y > < K e y > T a b l e s \ C o n t r o l I m p l e m e n t a t i o n \ C o l u m n s \ F i l t e r _ F a m i l y < / K e y > < / D i a g r a m O b j e c t K e y > < D i a g r a m O b j e c t K e y > < K e y > T a b l e s \ C o n t r o l I m p l e m e n t a t i o n \ C o l u m n s \ F a m i l y < / K e y > < / D i a g r a m O b j e c t K e y > < D i a g r a m O b j e c t K e y > < K e y > T a b l e s \ C o n t r o l I m p l e m e n t a t i o n \ C o l u m n s \ R e q u i r e m e n t < / K e y > < / D i a g r a m O b j e c t K e y > < D i a g r a m O b j e c t K e y > < K e y > T a b l e s \ C o n t r o l I m p l e m e n t a t i o n \ C o l u m n s \ I D < / K e y > < / D i a g r a m O b j e c t K e y > < D i a g r a m O b j e c t K e y > < K e y > T a b l e s \ C o n t r o l I m p l e m e n t a t i o n \ C o l u m n s \ C o n t r o l   R e q u i r e m e n t < / K e y > < / D i a g r a m O b j e c t K e y > < D i a g r a m O b j e c t K e y > < K e y > T a b l e s \ C o n t r o l I m p l e m e n t a t i o n \ C o l u m n s \ I m p l e m e n t a t i o n   T e x t < / K e y > < / D i a g r a m O b j e c t K e y > < D i a g r a m O b j e c t K e y > < K e y > T a b l e s \ C o n t r o l I m p l e m e n t a t i o n \ C o l u m n s \ C o l u m n 5 < / K e y > < / D i a g r a m O b j e c t K e y > < D i a g r a m O b j e c t K e y > < K e y > T a b l e s \ C o n t r o l I m p l e m e n t a t i o n \ C o l u m n s \ C o n t r o l   T y p e < / K e y > < / D i a g r a m O b j e c t K e y > < D i a g r a m O b j e c t K e y > < K e y > T a b l e s \ C o n t r o l I m p l e m e n t a t i o n \ C o l u m n s \ C o l u m n 1 < / K e y > < / D i a g r a m O b j e c t K e y > < D i a g r a m O b j e c t K e y > < K e y > T a b l e s \ C o n t r o l I m p l e m e n t a t i o n \ C o l u m n s \ S t a t u s < / K e y > < / D i a g r a m O b j e c t K e y > < D i a g r a m O b j e c t K e y > < K e y > T a b l e s \ C o n t r o l I m p l e m e n t a t i o n \ C o l u m n s \ A C - N A < / K e y > < / D i a g r a m O b j e c t K e y > < D i a g r a m O b j e c t K e y > < K e y > T a b l e s \ C o n t r o l I m p l e m e n t a t i o n \ M e a s u r e s \ S u m   o f   A C - N A < / K e y > < / D i a g r a m O b j e c t K e y > < D i a g r a m O b j e c t K e y > < K e y > T a b l e s \ C o n t r o l I m p l e m e n t a t i o n \ M e a s u r e s \ C o u n t   o f   I D   2 < / K e y > < / D i a g r a m O b j e c t K e y > < D i a g r a m O b j e c t K e y > < K e y > T a b l e s \ C o n t r o l I m p l e m e n t a t i o n \ C o u n t   o f   I D   2 \ A d d i t i o n a l   I n f o \ I m p l i c i t   M e a s u r e < / K e y > < / D i a g r a m O b j e c t K e y > < D i a g r a m O b j e c t K e y > < K e y > T a b l e s \ C o n t r o l I m p l e m e n t a t i o n \ M e a s u r e s \ S u m   o f   A C - N A   2 < / K e y > < / D i a g r a m O b j e c t K e y > < D i a g r a m O b j e c t K e y > < K e y > T a b l e s \ C o n t r o l I m p l e m e n t a t i o n \ S u m   o f   A C - N A   2 \ A d d i t i o n a l   I n f o \ I m p l i c i t   M e a s u r e < / K e y > < / D i a g r a m O b j e c t K e y > < D i a g r a m O b j e c t K e y > < K e y > T a b l e s \ C o n t r o l I m p l e m e n t a t i o n \ M e a s u r e s \ C o u n t   o f   S t a t u s < / K e y > < / D i a g r a m O b j e c t K e y > < D i a g r a m O b j e c t K e y > < K e y > T a b l e s \ C o n t r o l I m p l e m e n t a t i o n \ C o u n t   o f   S t a t u s \ A d d i t i o n a l   I n f o \ I m p l i c i t   M e a s u r e < / K e y > < / D i a g r a m O b j e c t K e y > < D i a g r a m O b j e c t K e y > < K e y > T a b l e s \ C o n t r o l I m p l e m e n t a t i o n \ M e a s u r e s \ C o u n t   o f   S o r t _ O r d e r < / K e y > < / D i a g r a m O b j e c t K e y > < D i a g r a m O b j e c t K e y > < K e y > T a b l e s \ C o n t r o l I m p l e m e n t a t i o n \ C o u n t   o f   S o r t _ O r d e r \ A d d i t i o n a l   I n f o \ I m p l i c i t   M e a s u r e < / K e y > < / D i a g r a m O b j e c t K e y > < D i a g r a m O b j e c t K e y > < K e y > T a b l e s \ C o n t r o l I m p l e m e n t a t i o n \ M e a s u r e s \ C o u n t   o f   C o n t r o l   T y p e < / K e y > < / D i a g r a m O b j e c t K e y > < D i a g r a m O b j e c t K e y > < K e y > T a b l e s \ C o n t r o l I m p l e m e n t a t i o n \ C o u n t   o f   C o n t r o l   T y p e \ A d d i t i o n a l 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 T a g s \ T a b l e s \ & l t ; T a b l e s \ C o n t r o l I m p l e m e n t a t i o n & g t ; 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 T a b l e s \ R a n g e \ C o l u m n s \ S o r t _ O r d e r < / K e y > < / a : K e y > < a : V a l u e   i : t y p e = " D i a g r a m D i s p l a y N o d e V i e w S t a t e " > < H e i g h t > 1 5 0 < / H e i g h t > < I s E x p a n d e d > t r u e < / I s E x p a n d e d > < W i d t h > 2 0 0 < / W i d t h > < / a : V a l u e > < / a : K e y V a l u e O f D i a g r a m O b j e c t K e y a n y T y p e z b w N T n L X > < a : K e y V a l u e O f D i a g r a m O b j e c t K e y a n y T y p e z b w N T n L X > < a : K e y > < K e y > T a b l e s \ R a n g e \ C o l u m n s \ F i l t e r _ F a m i l y < / K e y > < / a : K e y > < a : V a l u e   i : t y p e = " D i a g r a m D i s p l a y N o d e V i e w S t a t e " > < H e i g h t > 1 5 0 < / H e i g h t > < I s E x p a n d e d > t r u e < / I s E x p a n d e d > < W i d t h > 2 0 0 < / W i d t h > < / a : V a l u e > < / a : K e y V a l u e O f D i a g r a m O b j e c t K e y a n y T y p e z b w N T n L X > < a : K e y V a l u e O f D i a g r a m O b j e c t K e y a n y T y p e z b w N T n L X > < a : K e y > < K e y > T a b l e s \ R a n g e \ C o l u m n s \ F a m i l y < / K e y > < / a : K e y > < a : V a l u e   i : t y p e = " D i a g r a m D i s p l a y N o d e V i e w S t a t e " > < H e i g h t > 1 5 0 < / H e i g h t > < I s E x p a n d e d > t r u e < / I s E x p a n d e d > < W i d t h > 2 0 0 < / W i d t h > < / a : V a l u e > < / a : K e y V a l u e O f D i a g r a m O b j e c t K e y a n y T y p e z b w N T n L X > < a : K e y V a l u e O f D i a g r a m O b j e c t K e y a n y T y p e z b w N T n L X > < a : K e y > < K e y > T a b l e s \ R a n g e \ C o l u m n s \ R e q u i r e m e n t < / K e y > < / a : K e y > < a : V a l u e   i : t y p e = " D i a g r a m D i s p l a y N o d e V i e w S t a t e " > < H e i g h t > 1 5 0 < / H e i g h t > < I s E x p a n d e d > t r u e < / I s E x p a n d e d > < W i d t h > 2 0 0 < / W i d t h > < / a : V a l u e > < / a : K e y V a l u e O f D i a g r a m O b j e c t K e y a n y T y p e z b w N T n L X > < a : K e y V a l u e O f D i a g r a m O b j e c t K e y a n y T y p e z b w N T n L X > < a : K e y > < K e y > T a b l e s \ R a n g e \ C o l u m n s \ I D < / K e y > < / a : K e y > < a : V a l u e   i : t y p e = " D i a g r a m D i s p l a y N o d e V i e w S t a t e " > < H e i g h t > 1 5 0 < / H e i g h t > < I s E x p a n d e d > t r u e < / I s E x p a n d e d > < W i d t h > 2 0 0 < / W i d t h > < / a : V a l u e > < / a : K e y V a l u e O f D i a g r a m O b j e c t K e y a n y T y p e z b w N T n L X > < a : K e y V a l u e O f D i a g r a m O b j e c t K e y a n y T y p e z b w N T n L X > < a : K e y > < K e y > T a b l e s \ R a n g e \ C o l u m n s \ C o n t r o l   R e q u i r e m e n t < / K e y > < / a : K e y > < a : V a l u e   i : t y p e = " D i a g r a m D i s p l a y N o d e V i e w S t a t e " > < H e i g h t > 1 5 0 < / H e i g h t > < I s E x p a n d e d > t r u e < / I s E x p a n d e d > < W i d t h > 2 0 0 < / W i d t h > < / a : V a l u e > < / a : K e y V a l u e O f D i a g r a m O b j e c t K e y a n y T y p e z b w N T n L X > < a : K e y V a l u e O f D i a g r a m O b j e c t K e y a n y T y p e z b w N T n L X > < a : K e y > < K e y > T a b l e s \ R a n g e \ C o l u m n s \ I m p l e m e n t a t i o n   T e x t < / K e y > < / a : K e y > < a : V a l u e   i : t y p e = " D i a g r a m D i s p l a y N o d e V i e w S t a t e " > < H e i g h t > 1 5 0 < / H e i g h t > < I s E x p a n d e d > t r u e < / I s E x p a n d e d > < W i d t h > 2 0 0 < / W i d t h > < / a : V a l u e > < / a : K e y V a l u e O f D i a g r a m O b j e c t K e y a n y T y p e z b w N T n L X > < a : K e y V a l u e O f D i a g r a m O b j e c t K e y a n y T y p e z b w N T n L X > < a : K e y > < K e y > T a b l e s \ R a n g e \ C o l u m n s \ C o l u m n 5 < / K e y > < / a : K e y > < a : V a l u e   i : t y p e = " D i a g r a m D i s p l a y N o d e V i e w S t a t e " > < H e i g h t > 1 5 0 < / H e i g h t > < I s E x p a n d e d > t r u e < / I s E x p a n d e d > < W i d t h > 2 0 0 < / W i d t h > < / a : V a l u e > < / a : K e y V a l u e O f D i a g r a m O b j e c t K e y a n y T y p e z b w N T n L X > < a : K e y V a l u e O f D i a g r a m O b j e c t K e y a n y T y p e z b w N T n L X > < a : K e y > < K e y > T a b l e s \ R a n g e \ C o l u m n s \ C o n t r o l   T y p e < / K e y > < / a : K e y > < a : V a l u e   i : t y p e = " D i a g r a m D i s p l a y N o d e V i e w S t a t e " > < H e i g h t > 1 5 0 < / H e i g h t > < I s E x p a n d e d > t r u e < / I s E x p a n d e d > < W i d t h > 2 0 0 < / W i d t h > < / a : V a l u e > < / a : K e y V a l u e O f D i a g r a m O b j e c t K e y a n y T y p e z b w N T n L X > < a : K e y V a l u e O f D i a g r a m O b j e c t K e y a n y T y p e z b w N T n L X > < a : K e y > < K e y > T a b l e s \ R a n g e \ C o l u m n s \ C o l u m n 1 < / K e y > < / a : K e y > < a : V a l u e   i : t y p e = " D i a g r a m D i s p l a y N o d e V i e w S t a t e " > < H e i g h t > 1 5 0 < / H e i g h t > < I s E x p a n d e d > t r u e < / I s E x p a n d e d > < W i d t h > 2 0 0 < / W i d t h > < / a : V a l u e > < / a : K e y V a l u e O f D i a g r a m O b j e c t K e y a n y T y p e z b w N T n L X > < a : K e y V a l u e O f D i a g r a m O b j e c t K e y a n y T y p e z b w N T n L X > < a : K e y > < K e y > T a b l e s \ R a n g e \ C o l u m n s \ S t a t u s < / K e y > < / a : K e y > < a : V a l u e   i : t y p e = " D i a g r a m D i s p l a y N o d e V i e w S t a t e " > < H e i g h t > 1 5 0 < / H e i g h t > < I s E x p a n d e d > t r u e < / I s E x p a n d e d > < W i d t h > 2 0 0 < / W i d t h > < / a : V a l u e > < / a : K e y V a l u e O f D i a g r a m O b j e c t K e y a n y T y p e z b w N T n L X > < a : K e y V a l u e O f D i a g r a m O b j e c t K e y a n y T y p e z b w N T n L X > < a : K e y > < K e y > T a b l e s \ R a n g e \ M e a s u r e s \ C o u n t   o f   I D < / K e y > < / a : K e y > < a : V a l u e   i : t y p e = " D i a g r a m D i s p l a y N o d e V i e w S t a t e " > < H e i g h t > 1 5 0 < / H e i g h t > < I s E x p a n d e d > t r u e < / I s E x p a n d e d > < W i d t h > 2 0 0 < / W i d t h > < / a : V a l u e > < / a : K e y V a l u e O f D i a g r a m O b j e c t K e y a n y T y p e z b w N T n L X > < a : K e y V a l u e O f D i a g r a m O b j e c t K e y a n y T y p e z b w N T n L X > < a : K e y > < K e y > T a b l e s \ R a n g e \ C o u n t   o f   I D \ A d d i t i o n a l   I n f o \ I m p l i c i t   M e a s u r e < / K e y > < / a : K e y > < a : V a l u e   i : t y p e = " D i a g r a m D i s p l a y V i e w S t a t e I D i a g r a m T a g A d d i t i o n a l I n f o " / > < / a : K e y V a l u e O f D i a g r a m O b j e c t K e y a n y T y p e z b w N T n L X > < a : K e y V a l u e O f D i a g r a m O b j e c t K e y a n y T y p e z b w N T n L X > < a : K e y > < K e y > T a b l e s \ C o n t r o l I m p l e m e n t a t i o n < / K e y > < / a : K e y > < a : V a l u e   i : t y p e = " D i a g r a m D i s p l a y N o d e V i e w S t a t e " > < H e i g h t > 1 5 0 < / H e i g h t > < I s E x p a n d e d > t r u e < / I s E x p a n d e d > < L a y e d O u t > t r u e < / L a y e d O u t > < L e f t > 3 2 9 . 9 0 3 8 1 0 5 6 7 6 6 5 8 < / L e f t > < T a b I n d e x > 1 < / T a b I n d e x > < W i d t h > 2 0 0 < / W i d t h > < / a : V a l u e > < / a : K e y V a l u e O f D i a g r a m O b j e c t K e y a n y T y p e z b w N T n L X > < a : K e y V a l u e O f D i a g r a m O b j e c t K e y a n y T y p e z b w N T n L X > < a : K e y > < K e y > T a b l e s \ C o n t r o l I m p l e m e n t a t i o n \ C o l u m n s \ S o r t _ O r d e r < / K e y > < / a : K e y > < a : V a l u e   i : t y p e = " D i a g r a m D i s p l a y N o d e V i e w S t a t e " > < H e i g h t > 1 5 0 < / H e i g h t > < I s E x p a n d e d > t r u e < / I s E x p a n d e d > < W i d t h > 2 0 0 < / W i d t h > < / a : V a l u e > < / a : K e y V a l u e O f D i a g r a m O b j e c t K e y a n y T y p e z b w N T n L X > < a : K e y V a l u e O f D i a g r a m O b j e c t K e y a n y T y p e z b w N T n L X > < a : K e y > < K e y > T a b l e s \ C o n t r o l I m p l e m e n t a t i o n \ C o l u m n s \ F i l t e r _ F a m i l y < / K e y > < / a : K e y > < a : V a l u e   i : t y p e = " D i a g r a m D i s p l a y N o d e V i e w S t a t e " > < H e i g h t > 1 5 0 < / H e i g h t > < I s E x p a n d e d > t r u e < / I s E x p a n d e d > < W i d t h > 2 0 0 < / W i d t h > < / a : V a l u e > < / a : K e y V a l u e O f D i a g r a m O b j e c t K e y a n y T y p e z b w N T n L X > < a : K e y V a l u e O f D i a g r a m O b j e c t K e y a n y T y p e z b w N T n L X > < a : K e y > < K e y > T a b l e s \ C o n t r o l I m p l e m e n t a t i o n \ C o l u m n s \ F a m i l y < / K e y > < / a : K e y > < a : V a l u e   i : t y p e = " D i a g r a m D i s p l a y N o d e V i e w S t a t e " > < H e i g h t > 1 5 0 < / H e i g h t > < I s E x p a n d e d > t r u e < / I s E x p a n d e d > < W i d t h > 2 0 0 < / W i d t h > < / a : V a l u e > < / a : K e y V a l u e O f D i a g r a m O b j e c t K e y a n y T y p e z b w N T n L X > < a : K e y V a l u e O f D i a g r a m O b j e c t K e y a n y T y p e z b w N T n L X > < a : K e y > < K e y > T a b l e s \ C o n t r o l I m p l e m e n t a t i o n \ C o l u m n s \ R e q u i r e m e n t < / K e y > < / a : K e y > < a : V a l u e   i : t y p e = " D i a g r a m D i s p l a y N o d e V i e w S t a t e " > < H e i g h t > 1 5 0 < / H e i g h t > < I s E x p a n d e d > t r u e < / I s E x p a n d e d > < W i d t h > 2 0 0 < / W i d t h > < / a : V a l u e > < / a : K e y V a l u e O f D i a g r a m O b j e c t K e y a n y T y p e z b w N T n L X > < a : K e y V a l u e O f D i a g r a m O b j e c t K e y a n y T y p e z b w N T n L X > < a : K e y > < K e y > T a b l e s \ C o n t r o l I m p l e m e n t a t i o n \ C o l u m n s \ I D < / K e y > < / a : K e y > < a : V a l u e   i : t y p e = " D i a g r a m D i s p l a y N o d e V i e w S t a t e " > < H e i g h t > 1 5 0 < / H e i g h t > < I s E x p a n d e d > t r u e < / I s E x p a n d e d > < W i d t h > 2 0 0 < / W i d t h > < / a : V a l u e > < / a : K e y V a l u e O f D i a g r a m O b j e c t K e y a n y T y p e z b w N T n L X > < a : K e y V a l u e O f D i a g r a m O b j e c t K e y a n y T y p e z b w N T n L X > < a : K e y > < K e y > T a b l e s \ C o n t r o l I m p l e m e n t a t i o n \ C o l u m n s \ C o n t r o l   R e q u i r e m e n t < / K e y > < / a : K e y > < a : V a l u e   i : t y p e = " D i a g r a m D i s p l a y N o d e V i e w S t a t e " > < H e i g h t > 1 5 0 < / H e i g h t > < I s E x p a n d e d > t r u e < / I s E x p a n d e d > < W i d t h > 2 0 0 < / W i d t h > < / a : V a l u e > < / a : K e y V a l u e O f D i a g r a m O b j e c t K e y a n y T y p e z b w N T n L X > < a : K e y V a l u e O f D i a g r a m O b j e c t K e y a n y T y p e z b w N T n L X > < a : K e y > < K e y > T a b l e s \ C o n t r o l I m p l e m e n t a t i o n \ C o l u m n s \ I m p l e m e n t a t i o n   T e x t < / K e y > < / a : K e y > < a : V a l u e   i : t y p e = " D i a g r a m D i s p l a y N o d e V i e w S t a t e " > < H e i g h t > 1 5 0 < / H e i g h t > < I s E x p a n d e d > t r u e < / I s E x p a n d e d > < W i d t h > 2 0 0 < / W i d t h > < / a : V a l u e > < / a : K e y V a l u e O f D i a g r a m O b j e c t K e y a n y T y p e z b w N T n L X > < a : K e y V a l u e O f D i a g r a m O b j e c t K e y a n y T y p e z b w N T n L X > < a : K e y > < K e y > T a b l e s \ C o n t r o l I m p l e m e n t a t i o n \ C o l u m n s \ C o l u m n 5 < / K e y > < / a : K e y > < a : V a l u e   i : t y p e = " D i a g r a m D i s p l a y N o d e V i e w S t a t e " > < H e i g h t > 1 5 0 < / H e i g h t > < I s E x p a n d e d > t r u e < / I s E x p a n d e d > < W i d t h > 2 0 0 < / W i d t h > < / a : V a l u e > < / a : K e y V a l u e O f D i a g r a m O b j e c t K e y a n y T y p e z b w N T n L X > < a : K e y V a l u e O f D i a g r a m O b j e c t K e y a n y T y p e z b w N T n L X > < a : K e y > < K e y > T a b l e s \ C o n t r o l I m p l e m e n t a t i o n \ C o l u m n s \ C o n t r o l   T y p e < / K e y > < / a : K e y > < a : V a l u e   i : t y p e = " D i a g r a m D i s p l a y N o d e V i e w S t a t e " > < H e i g h t > 1 5 0 < / H e i g h t > < I s E x p a n d e d > t r u e < / I s E x p a n d e d > < W i d t h > 2 0 0 < / W i d t h > < / a : V a l u e > < / a : K e y V a l u e O f D i a g r a m O b j e c t K e y a n y T y p e z b w N T n L X > < a : K e y V a l u e O f D i a g r a m O b j e c t K e y a n y T y p e z b w N T n L X > < a : K e y > < K e y > T a b l e s \ C o n t r o l I m p l e m e n t a t i o n \ C o l u m n s \ C o l u m n 1 < / K e y > < / a : K e y > < a : V a l u e   i : t y p e = " D i a g r a m D i s p l a y N o d e V i e w S t a t e " > < H e i g h t > 1 5 0 < / H e i g h t > < I s E x p a n d e d > t r u e < / I s E x p a n d e d > < W i d t h > 2 0 0 < / W i d t h > < / a : V a l u e > < / a : K e y V a l u e O f D i a g r a m O b j e c t K e y a n y T y p e z b w N T n L X > < a : K e y V a l u e O f D i a g r a m O b j e c t K e y a n y T y p e z b w N T n L X > < a : K e y > < K e y > T a b l e s \ C o n t r o l I m p l e m e n t a t i o n \ C o l u m n s \ S t a t u s < / K e y > < / a : K e y > < a : V a l u e   i : t y p e = " D i a g r a m D i s p l a y N o d e V i e w S t a t e " > < H e i g h t > 1 5 0 < / H e i g h t > < I s E x p a n d e d > t r u e < / I s E x p a n d e d > < W i d t h > 2 0 0 < / W i d t h > < / a : V a l u e > < / a : K e y V a l u e O f D i a g r a m O b j e c t K e y a n y T y p e z b w N T n L X > < a : K e y V a l u e O f D i a g r a m O b j e c t K e y a n y T y p e z b w N T n L X > < a : K e y > < K e y > T a b l e s \ C o n t r o l I m p l e m e n t a t i o n \ C o l u m n s \ A C - N A < / K e y > < / a : K e y > < a : V a l u e   i : t y p e = " D i a g r a m D i s p l a y N o d e V i e w S t a t e " > < H e i g h t > 1 5 0 < / H e i g h t > < I s E x p a n d e d > t r u e < / I s E x p a n d e d > < W i d t h > 2 0 0 < / W i d t h > < / a : V a l u e > < / a : K e y V a l u e O f D i a g r a m O b j e c t K e y a n y T y p e z b w N T n L X > < a : K e y V a l u e O f D i a g r a m O b j e c t K e y a n y T y p e z b w N T n L X > < a : K e y > < K e y > T a b l e s \ C o n t r o l I m p l e m e n t a t i o n \ M e a s u r e s \ S u m   o f   A C - N A < / K e y > < / a : K e y > < a : V a l u e   i : t y p e = " D i a g r a m D i s p l a y N o d e V i e w S t a t e " > < H e i g h t > 1 5 0 < / H e i g h t > < I s E x p a n d e d > t r u e < / I s E x p a n d e d > < W i d t h > 2 0 0 < / W i d t h > < / a : V a l u e > < / a : K e y V a l u e O f D i a g r a m O b j e c t K e y a n y T y p e z b w N T n L X > < a : K e y V a l u e O f D i a g r a m O b j e c t K e y a n y T y p e z b w N T n L X > < a : K e y > < K e y > T a b l e s \ C o n t r o l I m p l e m e n t a t i o n \ M e a s u r e s \ C o u n t   o f   I D   2 < / K e y > < / a : K e y > < a : V a l u e   i : t y p e = " D i a g r a m D i s p l a y N o d e V i e w S t a t e " > < H e i g h t > 1 5 0 < / H e i g h t > < I s E x p a n d e d > t r u e < / I s E x p a n d e d > < W i d t h > 2 0 0 < / W i d t h > < / a : V a l u e > < / a : K e y V a l u e O f D i a g r a m O b j e c t K e y a n y T y p e z b w N T n L X > < a : K e y V a l u e O f D i a g r a m O b j e c t K e y a n y T y p e z b w N T n L X > < a : K e y > < K e y > T a b l e s \ C o n t r o l I m p l e m e n t a t i o n \ C o u n t   o f   I D   2 \ A d d i t i o n a l   I n f o \ I m p l i c i t   M e a s u r e < / K e y > < / a : K e y > < a : V a l u e   i : t y p e = " D i a g r a m D i s p l a y V i e w S t a t e I D i a g r a m T a g A d d i t i o n a l I n f o " / > < / a : K e y V a l u e O f D i a g r a m O b j e c t K e y a n y T y p e z b w N T n L X > < a : K e y V a l u e O f D i a g r a m O b j e c t K e y a n y T y p e z b w N T n L X > < a : K e y > < K e y > T a b l e s \ C o n t r o l I m p l e m e n t a t i o n \ M e a s u r e s \ S u m   o f   A C - N A   2 < / K e y > < / a : K e y > < a : V a l u e   i : t y p e = " D i a g r a m D i s p l a y N o d e V i e w S t a t e " > < H e i g h t > 1 5 0 < / H e i g h t > < I s E x p a n d e d > t r u e < / I s E x p a n d e d > < W i d t h > 2 0 0 < / W i d t h > < / a : V a l u e > < / a : K e y V a l u e O f D i a g r a m O b j e c t K e y a n y T y p e z b w N T n L X > < a : K e y V a l u e O f D i a g r a m O b j e c t K e y a n y T y p e z b w N T n L X > < a : K e y > < K e y > T a b l e s \ C o n t r o l I m p l e m e n t a t i o n \ S u m   o f   A C - N A   2 \ A d d i t i o n a l   I n f o \ I m p l i c i t   M e a s u r e < / K e y > < / a : K e y > < a : V a l u e   i : t y p e = " D i a g r a m D i s p l a y V i e w S t a t e I D i a g r a m T a g A d d i t i o n a l I n f o " / > < / a : K e y V a l u e O f D i a g r a m O b j e c t K e y a n y T y p e z b w N T n L X > < a : K e y V a l u e O f D i a g r a m O b j e c t K e y a n y T y p e z b w N T n L X > < a : K e y > < K e y > T a b l e s \ C o n t r o l I m p l e m e n t a t i o n \ M e a s u r e s \ C o u n t   o f   S t a t u s < / K e y > < / a : K e y > < a : V a l u e   i : t y p e = " D i a g r a m D i s p l a y N o d e V i e w S t a t e " > < H e i g h t > 1 5 0 < / H e i g h t > < I s E x p a n d e d > t r u e < / I s E x p a n d e d > < W i d t h > 2 0 0 < / W i d t h > < / a : V a l u e > < / a : K e y V a l u e O f D i a g r a m O b j e c t K e y a n y T y p e z b w N T n L X > < a : K e y V a l u e O f D i a g r a m O b j e c t K e y a n y T y p e z b w N T n L X > < a : K e y > < K e y > T a b l e s \ C o n t r o l I m p l e m e n t a t i o n \ C o u n t   o f   S t a t u s \ A d d i t i o n a l   I n f o \ I m p l i c i t   M e a s u r e < / K e y > < / a : K e y > < a : V a l u e   i : t y p e = " D i a g r a m D i s p l a y V i e w S t a t e I D i a g r a m T a g A d d i t i o n a l I n f o " / > < / a : K e y V a l u e O f D i a g r a m O b j e c t K e y a n y T y p e z b w N T n L X > < a : K e y V a l u e O f D i a g r a m O b j e c t K e y a n y T y p e z b w N T n L X > < a : K e y > < K e y > T a b l e s \ C o n t r o l I m p l e m e n t a t i o n \ M e a s u r e s \ C o u n t   o f   S o r t _ O r d e r < / K e y > < / a : K e y > < a : V a l u e   i : t y p e = " D i a g r a m D i s p l a y N o d e V i e w S t a t e " > < H e i g h t > 1 5 0 < / H e i g h t > < I s E x p a n d e d > t r u e < / I s E x p a n d e d > < W i d t h > 2 0 0 < / W i d t h > < / a : V a l u e > < / a : K e y V a l u e O f D i a g r a m O b j e c t K e y a n y T y p e z b w N T n L X > < a : K e y V a l u e O f D i a g r a m O b j e c t K e y a n y T y p e z b w N T n L X > < a : K e y > < K e y > T a b l e s \ C o n t r o l I m p l e m e n t a t i o n \ C o u n t   o f   S o r t _ O r d e r \ A d d i t i o n a l   I n f o \ I m p l i c i t   M e a s u r e < / K e y > < / a : K e y > < a : V a l u e   i : t y p e = " D i a g r a m D i s p l a y V i e w S t a t e I D i a g r a m T a g A d d i t i o n a l I n f o " / > < / a : K e y V a l u e O f D i a g r a m O b j e c t K e y a n y T y p e z b w N T n L X > < a : K e y V a l u e O f D i a g r a m O b j e c t K e y a n y T y p e z b w N T n L X > < a : K e y > < K e y > T a b l e s \ C o n t r o l I m p l e m e n t a t i o n \ M e a s u r e s \ C o u n t   o f   C o n t r o l   T y p e < / K e y > < / a : K e y > < a : V a l u e   i : t y p e = " D i a g r a m D i s p l a y N o d e V i e w S t a t e " > < H e i g h t > 1 5 0 < / H e i g h t > < I s E x p a n d e d > t r u e < / I s E x p a n d e d > < W i d t h > 2 0 0 < / W i d t h > < / a : V a l u e > < / a : K e y V a l u e O f D i a g r a m O b j e c t K e y a n y T y p e z b w N T n L X > < a : K e y V a l u e O f D i a g r a m O b j e c t K e y a n y T y p e z b w N T n L X > < a : K e y > < K e y > T a b l e s \ C o n t r o l I m p l e m e n t a t i o n \ C o u n t   o f   C o n t r o l   T y p e \ A d d i t i o n a l   I n f o \ I m p l i c i t   M e a s u r e < / K e y > < / a : K e y > < a : V a l u e   i : t y p e = " D i a g r a m D i s p l a y V i e w S t a t e I D i a g r a m T a g A d d i t i o n a l I n f o " / > < / a : K e y V a l u e O f D i a g r a m O b j e c t K e y a n y T y p e z b w N T n L X > < / V i e w S t a t e s > < / D i a g r a m M a n a g e r . S e r i a l i z a b l e D i a g r a m > < / A r r a y O f D i a g r a m M a n a g e r . S e r i a l i z a b l e D i a g r a m > ] ] > < / C u s t o m C o n t e n t > < / G e m i n i > 
</file>

<file path=customXml/item23.xml>��< ? x m l   v e r s i o n = " 1 . 0 "   e n c o d i n g = " U T F - 1 6 " ? > < G e m i n i   x m l n s = " h t t p : / / g e m i n i / p i v o t c u s t o m i z a t i o n / S h o w I m p l i c i t M e a s u r e s " > < C u s t o m C o n t e n t > < ! [ C D A T A [ F a l s e ] ] > < / C u s t o m C o n t e n t > < / G e m i n i > 
</file>

<file path=customXml/item3.xml>��< ? x m l   v e r s i o n = " 1 . 0 "   e n c o d i n g = " U T F - 1 6 " ? > < G e m i n i   x m l n s = " h t t p : / / g e m i n i / p i v o t c u s t o m i z a t i o n / S a n d b o x N o n E m p t y " > < C u s t o m C o n t e n t > < ! [ C D A T A [ 1 ] ] > < / C u s t o m C o n t e n t > < / G e m i n i > 
</file>

<file path=customXml/item4.xml>��< ? x m l   v e r s i o n = " 1 . 0 "   e n c o d i n g = " U T F - 1 6 " ? > < G e m i n i   x m l n s = " h t t p : / / g e m i n i / p i v o t c u s t o m i z a t i o n / P o w e r P i v o t V e r s i o n " > < C u s t o m C o n t e n t > < ! [ C D A T A [ 2 0 1 5 . 1 3 0 . 1 6 0 5 . 1 5 5 0 ] ] > < / C u s t o m C o n t e n t > < / G e m i n i > 
</file>

<file path=customXml/item5.xml>��< ? x m l   v e r s i o n = " 1 . 0 "   e n c o d i n g = " U T F - 1 6 " ? > < G e m i n i   x m l n s = " h t t p : / / g e m i n i / p i v o t c u s t o m i z a t i o n / T a b l e O r d e r " > < C u s t o m C o n t e n t > < ! [ C D A T A [ R a n g e , C o n t r o l I m p l e m e n t a t i o n ] ] > < / C u s t o m C o n t e n t > < / G e m i n i > 
</file>

<file path=customXml/item6.xml>��< ? x m l   v e r s i o n = " 1 . 0 "   e n c o d i n g = " U T F - 1 6 " ? > < G e m i n i   x m l n s = " h t t p : / / g e m i n i / p i v o t c u s t o m i z a t i o n / M a n u a l C a l c M o d e " > < C u s t o m C o n t e n t > < ! [ C D A T A [ F a l s e ] ] > < / 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 2 0 2 4 - 0 2 - 1 7 T 1 5 : 2 1 : 5 4 . 5 2 6 5 3 2 9 - 0 5 : 0 0 < / L a s t P r o c e s s e d T i m e > < / D a t a M o d e l i n g S a n d b o x . S e r i a l i z e d S a n d b o x E r r o r C a c h e > ] ] > < / C u s t o m C o n t e n t > < / G e m i n i > 
</file>

<file path=customXml/item8.xml>��< ? x m l   v e r s i o n = " 1 . 0 "   e n c o d i n g = " U T F - 1 6 " ? > < G e m i n i   x m l n s = " h t t p : / / g e m i n i / p i v o t c u s t o m i z a t i o n / 3 c 7 6 d a 8 f - d 6 a 7 - 4 e 3 9 - 9 7 b c - 6 0 c 8 6 7 1 9 a a e 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CF94CF97-1801-406C-9123-29572897AE05}">
  <ds:schemaRefs/>
</ds:datastoreItem>
</file>

<file path=customXml/itemProps10.xml><?xml version="1.0" encoding="utf-8"?>
<ds:datastoreItem xmlns:ds="http://schemas.openxmlformats.org/officeDocument/2006/customXml" ds:itemID="{2384ACD6-53D6-4B1A-B519-0181994F4838}">
  <ds:schemaRefs/>
</ds:datastoreItem>
</file>

<file path=customXml/itemProps11.xml><?xml version="1.0" encoding="utf-8"?>
<ds:datastoreItem xmlns:ds="http://schemas.openxmlformats.org/officeDocument/2006/customXml" ds:itemID="{6C1674BB-3AD1-495E-9E51-1F8B29CA7FC3}">
  <ds:schemaRefs/>
</ds:datastoreItem>
</file>

<file path=customXml/itemProps12.xml><?xml version="1.0" encoding="utf-8"?>
<ds:datastoreItem xmlns:ds="http://schemas.openxmlformats.org/officeDocument/2006/customXml" ds:itemID="{9BBC88D7-19CC-4DB7-A63D-87B1D0D7DFB4}">
  <ds:schemaRefs/>
</ds:datastoreItem>
</file>

<file path=customXml/itemProps13.xml><?xml version="1.0" encoding="utf-8"?>
<ds:datastoreItem xmlns:ds="http://schemas.openxmlformats.org/officeDocument/2006/customXml" ds:itemID="{B5DB8653-F19C-4DB7-AEBF-09866A1C8DD3}">
  <ds:schemaRefs/>
</ds:datastoreItem>
</file>

<file path=customXml/itemProps14.xml><?xml version="1.0" encoding="utf-8"?>
<ds:datastoreItem xmlns:ds="http://schemas.openxmlformats.org/officeDocument/2006/customXml" ds:itemID="{2F79BE96-C91B-4D20-B8CF-E122C9FF1B90}">
  <ds:schemaRefs/>
</ds:datastoreItem>
</file>

<file path=customXml/itemProps15.xml><?xml version="1.0" encoding="utf-8"?>
<ds:datastoreItem xmlns:ds="http://schemas.openxmlformats.org/officeDocument/2006/customXml" ds:itemID="{068A42E0-6528-4846-BF68-0C0F673781C4}">
  <ds:schemaRefs/>
</ds:datastoreItem>
</file>

<file path=customXml/itemProps16.xml><?xml version="1.0" encoding="utf-8"?>
<ds:datastoreItem xmlns:ds="http://schemas.openxmlformats.org/officeDocument/2006/customXml" ds:itemID="{83333591-09D7-4A28-AE28-692237602A65}">
  <ds:schemaRefs/>
</ds:datastoreItem>
</file>

<file path=customXml/itemProps17.xml><?xml version="1.0" encoding="utf-8"?>
<ds:datastoreItem xmlns:ds="http://schemas.openxmlformats.org/officeDocument/2006/customXml" ds:itemID="{2759A275-AEEC-4A8A-B9C0-5D368CACBC41}">
  <ds:schemaRefs/>
</ds:datastoreItem>
</file>

<file path=customXml/itemProps18.xml><?xml version="1.0" encoding="utf-8"?>
<ds:datastoreItem xmlns:ds="http://schemas.openxmlformats.org/officeDocument/2006/customXml" ds:itemID="{FB424C9D-FD34-4CDB-A532-5597459E9C9C}">
  <ds:schemaRefs/>
</ds:datastoreItem>
</file>

<file path=customXml/itemProps19.xml><?xml version="1.0" encoding="utf-8"?>
<ds:datastoreItem xmlns:ds="http://schemas.openxmlformats.org/officeDocument/2006/customXml" ds:itemID="{7C3643BA-26CB-45C3-92EF-A3DE1B7AC257}">
  <ds:schemaRefs/>
</ds:datastoreItem>
</file>

<file path=customXml/itemProps2.xml><?xml version="1.0" encoding="utf-8"?>
<ds:datastoreItem xmlns:ds="http://schemas.openxmlformats.org/officeDocument/2006/customXml" ds:itemID="{2CB51DEF-33DA-4AF4-9E97-80B4450023BC}">
  <ds:schemaRefs/>
</ds:datastoreItem>
</file>

<file path=customXml/itemProps20.xml><?xml version="1.0" encoding="utf-8"?>
<ds:datastoreItem xmlns:ds="http://schemas.openxmlformats.org/officeDocument/2006/customXml" ds:itemID="{2A8B5186-EEFF-4DA3-B62E-41E56313E929}">
  <ds:schemaRefs/>
</ds:datastoreItem>
</file>

<file path=customXml/itemProps21.xml><?xml version="1.0" encoding="utf-8"?>
<ds:datastoreItem xmlns:ds="http://schemas.openxmlformats.org/officeDocument/2006/customXml" ds:itemID="{FCD7C559-AF7B-4212-B277-93ABACAEDF3A}">
  <ds:schemaRefs/>
</ds:datastoreItem>
</file>

<file path=customXml/itemProps22.xml><?xml version="1.0" encoding="utf-8"?>
<ds:datastoreItem xmlns:ds="http://schemas.openxmlformats.org/officeDocument/2006/customXml" ds:itemID="{E068211F-5D77-4431-9DF1-77412911AF99}">
  <ds:schemaRefs/>
</ds:datastoreItem>
</file>

<file path=customXml/itemProps23.xml><?xml version="1.0" encoding="utf-8"?>
<ds:datastoreItem xmlns:ds="http://schemas.openxmlformats.org/officeDocument/2006/customXml" ds:itemID="{63ABB506-8EE5-458F-A906-ED6EE225B9DF}">
  <ds:schemaRefs/>
</ds:datastoreItem>
</file>

<file path=customXml/itemProps3.xml><?xml version="1.0" encoding="utf-8"?>
<ds:datastoreItem xmlns:ds="http://schemas.openxmlformats.org/officeDocument/2006/customXml" ds:itemID="{CABA338F-1D0F-4D26-980E-E69D3883EACF}">
  <ds:schemaRefs/>
</ds:datastoreItem>
</file>

<file path=customXml/itemProps4.xml><?xml version="1.0" encoding="utf-8"?>
<ds:datastoreItem xmlns:ds="http://schemas.openxmlformats.org/officeDocument/2006/customXml" ds:itemID="{E6CB9BED-AA8C-44CB-BB2F-D894C64C6488}">
  <ds:schemaRefs/>
</ds:datastoreItem>
</file>

<file path=customXml/itemProps5.xml><?xml version="1.0" encoding="utf-8"?>
<ds:datastoreItem xmlns:ds="http://schemas.openxmlformats.org/officeDocument/2006/customXml" ds:itemID="{5E7264B9-D8BB-45FA-ACEF-A19352E979AA}">
  <ds:schemaRefs/>
</ds:datastoreItem>
</file>

<file path=customXml/itemProps6.xml><?xml version="1.0" encoding="utf-8"?>
<ds:datastoreItem xmlns:ds="http://schemas.openxmlformats.org/officeDocument/2006/customXml" ds:itemID="{26FC5521-142D-4EC9-A4A4-138D2286F866}">
  <ds:schemaRefs/>
</ds:datastoreItem>
</file>

<file path=customXml/itemProps7.xml><?xml version="1.0" encoding="utf-8"?>
<ds:datastoreItem xmlns:ds="http://schemas.openxmlformats.org/officeDocument/2006/customXml" ds:itemID="{090BB78C-814B-43A4-9EEB-5886F031DA4C}">
  <ds:schemaRefs/>
</ds:datastoreItem>
</file>

<file path=customXml/itemProps8.xml><?xml version="1.0" encoding="utf-8"?>
<ds:datastoreItem xmlns:ds="http://schemas.openxmlformats.org/officeDocument/2006/customXml" ds:itemID="{561A1D6D-B77A-46B7-B89A-C3DC05594B36}">
  <ds:schemaRefs/>
</ds:datastoreItem>
</file>

<file path=customXml/itemProps9.xml><?xml version="1.0" encoding="utf-8"?>
<ds:datastoreItem xmlns:ds="http://schemas.openxmlformats.org/officeDocument/2006/customXml" ds:itemID="{4ABBC6C1-D18B-4FCF-BDD3-605E221AB48A}">
  <ds:schemaRefs/>
</ds:datastoreItem>
</file>

<file path=docMetadata/LabelInfo.xml><?xml version="1.0" encoding="utf-8"?>
<clbl:labelList xmlns:clbl="http://schemas.microsoft.com/office/2020/mipLabelMetadata">
  <clbl:label id="{fb493854-53e5-43ed-b3f1-2d70a4a1c674}" enabled="0" method="" siteId="{fb493854-53e5-43ed-b3f1-2d70a4a1c67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Attribution and License</vt:lpstr>
      <vt:lpstr>Control Dashboard</vt:lpstr>
      <vt:lpstr>Control Reporting</vt:lpstr>
      <vt:lpstr>Control Worksheet</vt:lpstr>
      <vt:lpstr>Audit Worksheet</vt:lpstr>
      <vt:lpstr>PO&amp;AM Worksheet</vt:lpstr>
      <vt:lpstr>Project Information</vt:lpstr>
      <vt:lpstr>xControls</vt:lpstr>
      <vt:lpstr>xxBaselines</vt:lpstr>
      <vt:lpstr>xValues</vt:lpstr>
      <vt:lpstr>cr_ControlImplementaitionStatus</vt:lpstr>
      <vt:lpstr>CR_ControlImpStatus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Jim</dc:creator>
  <cp:lastModifiedBy>Jim Miller</cp:lastModifiedBy>
  <dcterms:created xsi:type="dcterms:W3CDTF">2024-02-15T14:41:03Z</dcterms:created>
  <dcterms:modified xsi:type="dcterms:W3CDTF">2024-04-11T20:15:00Z</dcterms:modified>
</cp:coreProperties>
</file>